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AM38" i="10"/>
  <c r="C38" i="10"/>
  <c r="CO37" i="10"/>
  <c r="AM37" i="10"/>
  <c r="AM36" i="10"/>
  <c r="AM35" i="10"/>
  <c r="AM34" i="10"/>
  <c r="C34" i="10"/>
  <c r="C35" i="10" s="1"/>
  <c r="C36" i="10" l="1"/>
  <c r="C37" i="10" s="1"/>
  <c r="U34" i="10"/>
  <c r="U35" i="10" s="1"/>
  <c r="U36" i="10" s="1"/>
  <c r="U37" i="10" s="1"/>
  <c r="U38" i="10" s="1"/>
  <c r="BE34" i="10"/>
  <c r="BE35" i="10" s="1"/>
  <c r="BE36" i="10" s="1"/>
  <c r="BE37" i="10" s="1"/>
  <c r="BE38" i="10" s="1"/>
  <c r="BE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CO34" i="10" l="1"/>
  <c r="CO35" i="10" s="1"/>
  <c r="CO36" i="10" s="1"/>
  <c r="BW35" i="10"/>
  <c r="BW36" i="10" s="1"/>
  <c r="BW37" i="10" s="1"/>
  <c r="BW38" i="10" s="1"/>
</calcChain>
</file>

<file path=xl/sharedStrings.xml><?xml version="1.0" encoding="utf-8"?>
<sst xmlns="http://schemas.openxmlformats.org/spreadsheetml/2006/main" count="1133" uniqueCount="598">
  <si>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</si>
  <si>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</si>
  <si>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</si>
  <si>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</si>
  <si>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</si>
  <si>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</si>
  <si>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</si>
  <si>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</si>
  <si>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</si>
  <si>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</si>
  <si>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</si>
  <si>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</si>
  <si>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</si>
  <si>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</si>
  <si>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</si>
  <si>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</si>
  <si>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</si>
  <si>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</si>
  <si>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</si>
  <si>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</si>
  <si>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</si>
  <si>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</si>
  <si>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</si>
  <si>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</si>
  <si>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</si>
  <si>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</si>
  <si>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</si>
  <si>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</si>
  <si>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</si>
  <si>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</si>
  <si>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</si>
  <si>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</si>
  <si>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</si>
  <si>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</si>
  <si>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</si>
  <si>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</si>
  <si>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</si>
  <si>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</si>
  <si>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</si>
  <si>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</si>
  <si>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</si>
  <si>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</si>
  <si>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</si>
  <si>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</si>
  <si>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</si>
  <si>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</si>
  <si>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</si>
  <si>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</si>
  <si>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</si>
  <si>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</si>
  <si>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</si>
  <si>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</si>
  <si>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</si>
  <si>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</si>
  <si>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</si>
  <si>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</si>
  <si>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</si>
  <si>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</si>
  <si>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</si>
  <si>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</si>
  <si>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</si>
  <si>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</si>
  <si>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</si>
  <si>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</si>
  <si>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</si>
  <si>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</si>
  <si>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</si>
  <si>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</si>
  <si>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</si>
  <si>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</si>
  <si>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</si>
  <si>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</si>
  <si>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</si>
  <si>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</si>
  <si>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</si>
  <si>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</si>
  <si>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</si>
  <si>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</si>
  <si>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</si>
  <si>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</si>
  <si>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</si>
  <si>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</si>
  <si>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</si>
  <si>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</si>
  <si>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</si>
  <si>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</si>
  <si>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</si>
  <si>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</si>
  <si>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</si>
  <si>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</si>
  <si>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</si>
  <si>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</si>
  <si>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</si>
  <si>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</si>
  <si>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</si>
  <si>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</si>
  <si>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</si>
  <si>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</si>
  <si>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</si>
  <si>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</si>
  <si>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</si>
  <si>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</si>
  <si>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</si>
  <si>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</si>
  <si>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</si>
  <si>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</si>
  <si>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</si>
  <si>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</si>
  <si>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</si>
  <si>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</si>
  <si>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</si>
  <si>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</si>
  <si>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</si>
  <si>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</si>
  <si>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</si>
  <si>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</si>
  <si>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</si>
  <si>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</si>
  <si>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</si>
  <si>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</si>
  <si>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</si>
  <si>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</si>
  <si>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</si>
  <si>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</si>
  <si>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</si>
  <si>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</si>
  <si>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</si>
  <si>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</si>
  <si>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</si>
  <si>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</si>
  <si>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</si>
  <si>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</si>
  <si>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</si>
  <si>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</si>
  <si>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</si>
  <si>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</si>
  <si>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</si>
  <si>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</si>
  <si>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</si>
  <si>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</si>
  <si>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</si>
  <si>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</si>
  <si>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</si>
  <si>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</si>
  <si>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</si>
  <si>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</si>
  <si>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</si>
  <si>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</si>
  <si>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</si>
  <si>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</si>
  <si>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</si>
  <si>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</si>
  <si>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</si>
  <si>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</si>
  <si>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</si>
  <si>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</si>
  <si>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</si>
  <si>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</si>
  <si>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</si>
  <si>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</si>
  <si>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</si>
  <si>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</si>
  <si>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</si>
  <si>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</si>
  <si>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</si>
  <si>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</si>
  <si>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</si>
  <si>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</si>
  <si>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</si>
  <si>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</si>
  <si>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</si>
  <si>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</si>
  <si>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</si>
  <si>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</si>
  <si>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</si>
  <si>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</si>
  <si>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</si>
  <si>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</si>
  <si>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</si>
  <si>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</si>
  <si>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</si>
  <si>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</si>
  <si>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</si>
  <si>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</si>
  <si>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</si>
  <si>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</si>
  <si>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</si>
  <si>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</si>
  <si>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</si>
  <si>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</si>
  <si>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</si>
  <si>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</si>
  <si>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</si>
  <si>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</si>
  <si>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</si>
  <si>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</si>
  <si>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</si>
  <si>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</si>
  <si>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</si>
  <si>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</si>
  <si>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</si>
  <si>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</si>
  <si>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</si>
  <si>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</si>
  <si>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</si>
  <si>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</si>
  <si>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</si>
  <si>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</si>
  <si>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</si>
  <si>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鹿児島県長島町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</si>
  <si>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</si>
  <si>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</si>
  <si>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</si>
  <si>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</si>
  <si>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</si>
  <si>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</si>
  <si>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</si>
  <si>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</si>
  <si>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</si>
  <si>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</si>
  <si>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</si>
  <si>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</si>
  <si>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</si>
  <si>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</si>
  <si>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</si>
  <si>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</si>
  <si>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</si>
  <si>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</si>
  <si>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</si>
  <si>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</si>
  <si>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</si>
  <si>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</si>
  <si>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</si>
  <si>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</si>
  <si>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</si>
  <si>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</si>
  <si>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</si>
  <si>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</si>
  <si>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</si>
  <si>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</si>
  <si>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</si>
  <si>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</si>
  <si>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</si>
  <si>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</si>
  <si>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</si>
  <si>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</si>
  <si>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</si>
  <si>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</si>
  <si>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</si>
  <si>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</si>
  <si>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</si>
  <si>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</si>
  <si>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</si>
  <si>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</si>
  <si>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</si>
  <si>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</si>
  <si>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</si>
  <si>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</si>
  <si>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</si>
  <si>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</si>
  <si>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</si>
  <si>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</si>
  <si>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</si>
  <si>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</si>
  <si>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</si>
  <si>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</si>
  <si>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</si>
  <si>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</si>
  <si>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</si>
  <si>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</si>
  <si>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</si>
  <si>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</si>
  <si>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</si>
  <si>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</si>
  <si>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</si>
  <si>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</si>
  <si>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</si>
  <si>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</si>
  <si>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</si>
  <si>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</si>
  <si>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</si>
  <si>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</si>
  <si>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</si>
  <si>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</si>
  <si>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</si>
  <si>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</si>
  <si>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</si>
  <si>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</si>
  <si>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</si>
  <si>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</si>
  <si>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</si>
  <si>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</si>
  <si>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</si>
  <si>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</si>
  <si>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</si>
  <si>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</si>
  <si>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</si>
  <si>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</si>
  <si>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</si>
  <si>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</si>
  <si>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</si>
  <si>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</si>
  <si>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</si>
  <si>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</si>
  <si>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</si>
  <si>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</si>
  <si>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</si>
  <si>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</si>
  <si>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</si>
  <si>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</si>
  <si>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</si>
  <si>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</si>
  <si>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</si>
  <si>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</si>
  <si>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</si>
  <si>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</si>
  <si>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</si>
  <si>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</si>
  <si>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</si>
  <si>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</si>
  <si>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</si>
  <si>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</si>
  <si>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</si>
  <si>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</si>
  <si>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</si>
  <si>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</si>
  <si>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</si>
  <si>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</si>
  <si>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</si>
  <si>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</si>
  <si>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</si>
  <si>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</si>
  <si>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</si>
  <si>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</si>
  <si>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</si>
  <si>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</si>
  <si>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</si>
  <si>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</si>
  <si>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</si>
  <si>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</si>
  <si>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</si>
  <si>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</si>
  <si>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</si>
  <si>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</si>
  <si>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</si>
  <si>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</si>
  <si>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</si>
  <si>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</si>
  <si>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</si>
  <si>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</si>
  <si>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</si>
  <si>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</si>
  <si>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</si>
  <si>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</si>
  <si>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</si>
  <si>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</si>
  <si>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</si>
  <si>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</si>
  <si>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</si>
  <si>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鹿児島県長島町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</si>
  <si>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</si>
  <si>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</si>
  <si>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</si>
  <si>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</si>
  <si>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</si>
  <si>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</si>
  <si>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</si>
  <si>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</si>
  <si>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</si>
  <si>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</si>
  <si>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</si>
  <si>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</si>
  <si>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</si>
  <si>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</si>
  <si>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</si>
  <si>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</si>
  <si>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</si>
  <si>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</si>
  <si>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</si>
  <si>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</si>
  <si>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</si>
  <si>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水産種苗供給特別会計</t>
    <phoneticPr fontId="5"/>
  </si>
  <si>
    <t>レジャーランド太陽の里特別会計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</si>
  <si>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</si>
  <si>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</si>
  <si>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</si>
  <si>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</si>
  <si>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</si>
  <si>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</si>
  <si>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</si>
  <si>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</si>
  <si>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</si>
  <si>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</si>
  <si>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</si>
  <si>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</si>
  <si>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</si>
  <si>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</si>
  <si>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</si>
  <si>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</si>
  <si>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</si>
  <si>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</si>
  <si>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簡易水道特別会計</t>
    <phoneticPr fontId="5"/>
  </si>
  <si>
    <t>法非適用企業</t>
    <phoneticPr fontId="5"/>
  </si>
  <si>
    <t>諸浦港埠頭特別会計</t>
    <phoneticPr fontId="5"/>
  </si>
  <si>
    <t>法非適用企業</t>
    <phoneticPr fontId="5"/>
  </si>
  <si>
    <t>農業集落排水特別会計</t>
    <phoneticPr fontId="5"/>
  </si>
  <si>
    <t>法非適用企業</t>
    <phoneticPr fontId="5"/>
  </si>
  <si>
    <t>漁業集落環境整備特別会計</t>
    <phoneticPr fontId="5"/>
  </si>
  <si>
    <t>特定地域生活排水処理特別会計</t>
    <phoneticPr fontId="5"/>
  </si>
  <si>
    <t>太陽光発電特別会計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</si>
  <si>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</si>
  <si>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</si>
  <si>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</si>
  <si>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</si>
  <si>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</si>
  <si>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</si>
  <si>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</si>
  <si>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</si>
  <si>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</si>
  <si>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</si>
  <si>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</si>
  <si>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</si>
  <si>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</si>
  <si>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</si>
  <si>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</si>
  <si>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</si>
  <si>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</si>
  <si>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</si>
  <si>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</si>
  <si>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</si>
  <si>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</si>
  <si>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</si>
  <si>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</si>
  <si>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</si>
  <si>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</si>
  <si>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</si>
  <si>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</si>
  <si>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</si>
  <si>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</si>
  <si>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</si>
  <si>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</si>
  <si>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</si>
  <si>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</si>
  <si>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</si>
  <si>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</si>
  <si>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</si>
  <si>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</si>
  <si>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</si>
  <si>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</si>
  <si>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</si>
  <si>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</si>
  <si>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</si>
  <si>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</si>
  <si>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</si>
  <si>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</si>
  <si>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</si>
  <si>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</si>
  <si>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</si>
  <si>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</si>
  <si>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</si>
  <si>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</si>
  <si>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</si>
  <si>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</si>
  <si>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</si>
  <si>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</si>
  <si>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</si>
  <si>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</si>
  <si>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</si>
  <si>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</si>
  <si>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</si>
  <si>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</si>
  <si>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漁業集落環境整備特別会計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</si>
  <si>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</si>
  <si>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</si>
  <si>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</si>
  <si>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</si>
  <si>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</si>
  <si>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</si>
  <si>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</si>
  <si>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</si>
  <si>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</si>
  <si>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</si>
  <si>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</si>
  <si>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</si>
  <si>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</si>
  <si>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</si>
  <si>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</si>
  <si>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</si>
  <si>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</si>
  <si>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</si>
  <si>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</si>
  <si>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</si>
  <si>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</si>
  <si>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</si>
  <si>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</si>
  <si>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</si>
  <si>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</si>
  <si>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</si>
  <si>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</si>
  <si>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</si>
  <si>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</si>
  <si>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</si>
  <si>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</si>
  <si>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</si>
  <si>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</si>
  <si>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</si>
  <si>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</si>
  <si>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</si>
  <si>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</si>
  <si>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</si>
  <si>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</si>
  <si>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</si>
  <si>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</si>
  <si>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</si>
  <si>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</si>
  <si>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</si>
  <si>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</si>
  <si>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</si>
  <si>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</si>
  <si>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</si>
  <si>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</si>
  <si>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</si>
  <si>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</si>
  <si>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</si>
  <si>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</si>
  <si>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</si>
  <si>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</si>
  <si>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</si>
  <si>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</si>
  <si>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</si>
  <si>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</si>
  <si>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</si>
  <si>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</si>
  <si>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</si>
  <si>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</si>
  <si>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</si>
  <si>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</si>
  <si>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</si>
  <si>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</si>
  <si>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</si>
  <si>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</si>
  <si>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</si>
  <si>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</si>
  <si>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</si>
  <si>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</si>
  <si>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</si>
  <si>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</si>
  <si>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</si>
  <si>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</si>
  <si>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</si>
  <si>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</si>
  <si>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</si>
  <si>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</si>
  <si>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</si>
  <si>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</si>
  <si>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</si>
  <si>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</si>
  <si>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</si>
  <si>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</si>
  <si>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レジャーランド太陽の里特別会計</t>
  </si>
  <si>
    <t>▲ 0.02</t>
  </si>
  <si>
    <t>一般会計</t>
  </si>
  <si>
    <t>国民健康保険特別会計</t>
  </si>
  <si>
    <t>太陽光発電特別会計</t>
  </si>
  <si>
    <t>簡易水道特別会計</t>
  </si>
  <si>
    <t>介護保険特別会計</t>
  </si>
  <si>
    <t>へき地診療施設特別会計</t>
  </si>
  <si>
    <t>水産種苗供給特別会計</t>
  </si>
  <si>
    <t>その他会計（赤字）</t>
  </si>
  <si>
    <t>その他会計（黒字）</t>
  </si>
  <si>
    <t>まちづくり基金</t>
    <rPh sb="5" eb="7">
      <t>キキン</t>
    </rPh>
    <phoneticPr fontId="11"/>
  </si>
  <si>
    <t>夢追い獅子島架橋基金</t>
    <rPh sb="0" eb="2">
      <t>ユメオ</t>
    </rPh>
    <rPh sb="3" eb="6">
      <t>シシジマ</t>
    </rPh>
    <rPh sb="6" eb="8">
      <t>カキョウ</t>
    </rPh>
    <rPh sb="8" eb="10">
      <t>キキン</t>
    </rPh>
    <phoneticPr fontId="11"/>
  </si>
  <si>
    <t>夢追いふるさと長島景観基金</t>
    <rPh sb="0" eb="2">
      <t>ユメオ</t>
    </rPh>
    <rPh sb="7" eb="9">
      <t>ナガシマ</t>
    </rPh>
    <rPh sb="9" eb="11">
      <t>ケイカン</t>
    </rPh>
    <rPh sb="11" eb="13">
      <t>キキン</t>
    </rPh>
    <phoneticPr fontId="11"/>
  </si>
  <si>
    <t>町有施設整備基金</t>
    <rPh sb="0" eb="2">
      <t>チョウユウ</t>
    </rPh>
    <rPh sb="2" eb="4">
      <t>シセツ</t>
    </rPh>
    <rPh sb="4" eb="6">
      <t>セイビ</t>
    </rPh>
    <rPh sb="6" eb="8">
      <t>キキン</t>
    </rPh>
    <phoneticPr fontId="11"/>
  </si>
  <si>
    <t>地域福祉基金</t>
    <rPh sb="0" eb="2">
      <t>チイキ</t>
    </rPh>
    <rPh sb="2" eb="4">
      <t>フクシ</t>
    </rPh>
    <rPh sb="4" eb="6">
      <t>キキン</t>
    </rPh>
    <phoneticPr fontId="11"/>
  </si>
  <si>
    <t>-</t>
    <phoneticPr fontId="2"/>
  </si>
  <si>
    <t>天長フェリー</t>
    <rPh sb="0" eb="2">
      <t>テンチョウ</t>
    </rPh>
    <phoneticPr fontId="2"/>
  </si>
  <si>
    <t>東町産業開発</t>
    <rPh sb="0" eb="2">
      <t>アズマチョウ</t>
    </rPh>
    <rPh sb="2" eb="4">
      <t>サンギョウ</t>
    </rPh>
    <rPh sb="4" eb="6">
      <t>カイハツ</t>
    </rPh>
    <phoneticPr fontId="2"/>
  </si>
  <si>
    <t>北薩広域行政事務組合</t>
    <rPh sb="0" eb="2">
      <t>ホクサツ</t>
    </rPh>
    <rPh sb="2" eb="4">
      <t>コウイキ</t>
    </rPh>
    <rPh sb="4" eb="6">
      <t>ギョウセイ</t>
    </rPh>
    <rPh sb="6" eb="8">
      <t>ジム</t>
    </rPh>
    <rPh sb="8" eb="10">
      <t>クミアイ</t>
    </rPh>
    <phoneticPr fontId="2"/>
  </si>
  <si>
    <t>阿久根地区消防組合</t>
    <rPh sb="0" eb="3">
      <t>アクネ</t>
    </rPh>
    <rPh sb="3" eb="5">
      <t>チク</t>
    </rPh>
    <rPh sb="5" eb="7">
      <t>ショウボウ</t>
    </rPh>
    <rPh sb="7" eb="9">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</si>
  <si>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</si>
  <si>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rPh sb="0" eb="4">
      <t>カゴシマケン</t>
    </rPh>
    <rPh sb="4" eb="7">
      <t>シチョウソン</t>
    </rPh>
    <rPh sb="7" eb="9">
      <t>ソウゴウ</t>
    </rPh>
    <rPh sb="9" eb="11">
      <t>ジム</t>
    </rPh>
    <rPh sb="11" eb="13">
      <t>クミアイ</t>
    </rPh>
    <phoneticPr fontId="2"/>
  </si>
  <si>
    <t>一般会計</t>
    <rPh sb="0" eb="2">
      <t>イッパン</t>
    </rPh>
    <rPh sb="2" eb="4">
      <t>カイケイ</t>
    </rPh>
    <phoneticPr fontId="2"/>
  </si>
  <si>
    <t>特別会計</t>
    <rPh sb="0" eb="2">
      <t>トクベツ</t>
    </rPh>
    <rPh sb="2" eb="4">
      <t>カイケイ</t>
    </rPh>
    <phoneticPr fontId="2"/>
  </si>
  <si>
    <t>南国交通</t>
    <rPh sb="0" eb="2">
      <t>ナンゴク</t>
    </rPh>
    <rPh sb="2" eb="4">
      <t>コウツウ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</si>
  <si>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</si>
  <si>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</si>
  <si>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</si>
  <si>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</si>
  <si>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</si>
  <si>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</si>
  <si>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</si>
  <si>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</si>
  <si>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</si>
  <si>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</si>
  <si>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</si>
  <si>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地方債の新規発行が多かったため上昇したが，類似団体平均を大きく下回っている。一方，有形固定資産減価償却率は平成28年度は類似団体平均を超えているが，平成29年度は減少となった。主な要因としては，学校施設，公営住宅は類似団体，全国平均，県と比較して高くなっているが，道路や港湾が大きく下回っているため全体としては微減となった。学校施設は町内12学校施設の半数が建築から35年以上経過し，有形固定資産減価償却率が74％となっており，公営住宅も築30年を超えている施設が多いため，公共施設等総合管理計画及び公営住宅等長寿命化計画に基づき，適正な管理を図っていく。</t>
    <rPh sb="13" eb="16">
      <t>チホウサイ</t>
    </rPh>
    <rPh sb="17" eb="19">
      <t>シンキ</t>
    </rPh>
    <rPh sb="19" eb="21">
      <t>ハッコウ</t>
    </rPh>
    <rPh sb="22" eb="23">
      <t>オオ</t>
    </rPh>
    <rPh sb="28" eb="30">
      <t>ジョウショウ</t>
    </rPh>
    <rPh sb="51" eb="53">
      <t>イッポウ</t>
    </rPh>
    <rPh sb="54" eb="56">
      <t>ユウケイ</t>
    </rPh>
    <rPh sb="56" eb="60">
      <t>コテイシサン</t>
    </rPh>
    <rPh sb="60" eb="62">
      <t>ゲンカ</t>
    </rPh>
    <rPh sb="62" eb="65">
      <t>ショウキャクリツ</t>
    </rPh>
    <rPh sb="66" eb="68">
      <t>ヘイセイ</t>
    </rPh>
    <rPh sb="70" eb="72">
      <t>ネンド</t>
    </rPh>
    <rPh sb="73" eb="75">
      <t>ルイジ</t>
    </rPh>
    <rPh sb="75" eb="77">
      <t>ダンタイ</t>
    </rPh>
    <rPh sb="77" eb="79">
      <t>ヘイキン</t>
    </rPh>
    <rPh sb="80" eb="81">
      <t>コ</t>
    </rPh>
    <rPh sb="87" eb="89">
      <t>ヘイセイ</t>
    </rPh>
    <rPh sb="91" eb="93">
      <t>ネンド</t>
    </rPh>
    <rPh sb="94" eb="96">
      <t>ゲンショウ</t>
    </rPh>
    <rPh sb="101" eb="102">
      <t>オモ</t>
    </rPh>
    <rPh sb="103" eb="105">
      <t>ヨウイン</t>
    </rPh>
    <rPh sb="136" eb="137">
      <t>タカ</t>
    </rPh>
    <rPh sb="151" eb="152">
      <t>オオ</t>
    </rPh>
    <rPh sb="154" eb="156">
      <t>シタマワ</t>
    </rPh>
    <rPh sb="162" eb="164">
      <t>ゼンタイ</t>
    </rPh>
    <rPh sb="168" eb="170">
      <t>ビゲン</t>
    </rPh>
    <rPh sb="175" eb="177">
      <t>ガッコウ</t>
    </rPh>
    <rPh sb="177" eb="179">
      <t>シセツ</t>
    </rPh>
    <rPh sb="180" eb="182">
      <t>チョウナイ</t>
    </rPh>
    <rPh sb="184" eb="186">
      <t>ガッコウ</t>
    </rPh>
    <rPh sb="186" eb="188">
      <t>シセツ</t>
    </rPh>
    <rPh sb="189" eb="191">
      <t>ハンスウ</t>
    </rPh>
    <rPh sb="192" eb="194">
      <t>ケンチク</t>
    </rPh>
    <rPh sb="198" eb="201">
      <t>ネンイジョウ</t>
    </rPh>
    <rPh sb="201" eb="203">
      <t>ケイカ</t>
    </rPh>
    <rPh sb="205" eb="207">
      <t>ユウケイ</t>
    </rPh>
    <rPh sb="207" eb="211">
      <t>コテイシサン</t>
    </rPh>
    <rPh sb="211" eb="213">
      <t>ゲンカ</t>
    </rPh>
    <rPh sb="213" eb="216">
      <t>ショウキャクリツ</t>
    </rPh>
    <rPh sb="227" eb="229">
      <t>コウエイ</t>
    </rPh>
    <rPh sb="229" eb="231">
      <t>ジュウタク</t>
    </rPh>
    <rPh sb="232" eb="233">
      <t>チク</t>
    </rPh>
    <rPh sb="235" eb="236">
      <t>ネン</t>
    </rPh>
    <rPh sb="237" eb="238">
      <t>コ</t>
    </rPh>
    <rPh sb="242" eb="244">
      <t>シセツ</t>
    </rPh>
    <rPh sb="245" eb="246">
      <t>オオ</t>
    </rPh>
    <rPh sb="250" eb="252">
      <t>コウキョウ</t>
    </rPh>
    <rPh sb="252" eb="255">
      <t>シセツナド</t>
    </rPh>
    <rPh sb="255" eb="257">
      <t>ソウゴウ</t>
    </rPh>
    <rPh sb="257" eb="259">
      <t>カンリ</t>
    </rPh>
    <rPh sb="259" eb="261">
      <t>ケイカク</t>
    </rPh>
    <rPh sb="261" eb="262">
      <t>オヨ</t>
    </rPh>
    <rPh sb="263" eb="265">
      <t>コウエイ</t>
    </rPh>
    <rPh sb="265" eb="267">
      <t>ジュウタク</t>
    </rPh>
    <rPh sb="267" eb="268">
      <t>ナド</t>
    </rPh>
    <rPh sb="268" eb="272">
      <t>チョウジュミョウカ</t>
    </rPh>
    <rPh sb="272" eb="274">
      <t>ケイカク</t>
    </rPh>
    <rPh sb="275" eb="276">
      <t>モト</t>
    </rPh>
    <rPh sb="279" eb="281">
      <t>テキセイ</t>
    </rPh>
    <rPh sb="282" eb="284">
      <t>カンリ</t>
    </rPh>
    <rPh sb="285" eb="286">
      <t>ハカ</t>
    </rPh>
    <phoneticPr fontId="5"/>
  </si>
  <si>
    <r>
      <t>　将来負担比率，実質公債費比率ともに類似団体平均と比較し低い水準にあるが，将来負担比率については平成28年度と比較し上昇している。令和３年度から港湾整備事業等大型事業の地方債の償還が始まるため，今後は実質公債費比率が上昇していくと考えられる。財</t>
    </r>
    <r>
      <rPr>
        <sz val="11"/>
        <rFont val="ＭＳ Ｐゴシック"/>
        <family val="3"/>
        <charset val="128"/>
      </rPr>
      <t>政計画に基づき，新規発行額を抑制し，将来負担比率及び実質公債費比率の減少に努める。</t>
    </r>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ヒカク</t>
    </rPh>
    <rPh sb="28" eb="29">
      <t>ヒク</t>
    </rPh>
    <rPh sb="30" eb="32">
      <t>スイジュン</t>
    </rPh>
    <rPh sb="37" eb="39">
      <t>ショウライ</t>
    </rPh>
    <rPh sb="39" eb="41">
      <t>フタン</t>
    </rPh>
    <rPh sb="41" eb="43">
      <t>ヒリツ</t>
    </rPh>
    <rPh sb="48" eb="50">
      <t>ヘイセイ</t>
    </rPh>
    <rPh sb="52" eb="54">
      <t>ネンド</t>
    </rPh>
    <rPh sb="55" eb="57">
      <t>ヒカク</t>
    </rPh>
    <rPh sb="58" eb="60">
      <t>ジョウショウ</t>
    </rPh>
    <rPh sb="65" eb="67">
      <t>レイワ</t>
    </rPh>
    <rPh sb="68" eb="70">
      <t>ネンド</t>
    </rPh>
    <rPh sb="72" eb="74">
      <t>コウワン</t>
    </rPh>
    <rPh sb="74" eb="76">
      <t>セイビ</t>
    </rPh>
    <rPh sb="76" eb="78">
      <t>ジギョウ</t>
    </rPh>
    <rPh sb="78" eb="79">
      <t>ナド</t>
    </rPh>
    <rPh sb="79" eb="81">
      <t>オオガタ</t>
    </rPh>
    <rPh sb="81" eb="83">
      <t>ジギョウ</t>
    </rPh>
    <rPh sb="84" eb="87">
      <t>チホウサイ</t>
    </rPh>
    <rPh sb="88" eb="90">
      <t>ショウカン</t>
    </rPh>
    <rPh sb="91" eb="92">
      <t>ハジ</t>
    </rPh>
    <rPh sb="97" eb="99">
      <t>コンゴ</t>
    </rPh>
    <rPh sb="100" eb="102">
      <t>ジッシツ</t>
    </rPh>
    <rPh sb="102" eb="104">
      <t>コウサイ</t>
    </rPh>
    <rPh sb="104" eb="105">
      <t>ヒ</t>
    </rPh>
    <rPh sb="105" eb="107">
      <t>ヒリツ</t>
    </rPh>
    <rPh sb="108" eb="110">
      <t>ジョウショウ</t>
    </rPh>
    <rPh sb="115" eb="116">
      <t>カンガ</t>
    </rPh>
    <rPh sb="121" eb="123">
      <t>ザイセイ</t>
    </rPh>
    <rPh sb="123" eb="125">
      <t>ケイカク</t>
    </rPh>
    <rPh sb="126" eb="127">
      <t>モト</t>
    </rPh>
    <rPh sb="130" eb="132">
      <t>シンキ</t>
    </rPh>
    <rPh sb="132" eb="135">
      <t>ハッコウガク</t>
    </rPh>
    <rPh sb="136" eb="138">
      <t>ヨクセイ</t>
    </rPh>
    <rPh sb="140" eb="142">
      <t>ショウライ</t>
    </rPh>
    <rPh sb="142" eb="144">
      <t>フタン</t>
    </rPh>
    <rPh sb="144" eb="146">
      <t>ヒリツ</t>
    </rPh>
    <rPh sb="146" eb="147">
      <t>オヨ</t>
    </rPh>
    <rPh sb="148" eb="150">
      <t>ジッシツ</t>
    </rPh>
    <rPh sb="150" eb="152">
      <t>コウサイ</t>
    </rPh>
    <rPh sb="152" eb="153">
      <t>ヒ</t>
    </rPh>
    <rPh sb="153" eb="155">
      <t>ヒリツ</t>
    </rPh>
    <rPh sb="156" eb="158">
      <t>ゲンショウ</t>
    </rPh>
    <rPh sb="159" eb="16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</si>
</sst>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79D5-46DE-88F5-C0D422DCD7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270858</c:v>
                </c:pt>
                <c:pt idx="1">
                  <c:v>263139</c:v>
                </c:pt>
                <c:pt idx="2">
                  <c:v>267196</c:v>
                </c:pt>
                <c:pt idx="3">
                  <c:v>287367</c:v>
                </c:pt>
                <c:pt idx="4">
                  <c:v>365375</c:v>
                </c:pt>
              </c:numCache>
            </c:numRef>
          </c:val>
          <c:smooth val="0"/>
          <c:extLst>
            <c:ext xmlns:c16="http://schemas.microsoft.com/office/drawing/2014/chart" uri="{C3380CC4-5D6E-409C-BE32-E72D297353CC}">
              <c16:uniqueId val="{00000001-79D5-46DE-88F5-C0D422DCD7FD}"/>
            </c:ext>
          </c:extLst>
        </c:ser>
        <c:dLbls>
          <c:showLegendKey val="0"/>
          <c:showVal val="0"/>
          <c:showCatName val="0"/>
          <c:showSerName val="0"/>
          <c:showPercent val="0"/>
          <c:showBubbleSize val="0"/>
        </c:dLbls>
        <c:marker val="1"/>
        <c:smooth val="0"/>
        <c:axId val="-1809466752"/>
        <c:axId val="-1809475456"/>
      </c:lineChart>
      <c:catAx>
        <c:axId val="-1809466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9475456"/>
        <c:crosses val="autoZero"/>
        <c:auto val="1"/>
        <c:lblAlgn val="ctr"/>
        <c:lblOffset val="100"/>
        <c:tickLblSkip val="1"/>
        <c:tickMarkSkip val="1"/>
        <c:noMultiLvlLbl val="0"/>
      </c:catAx>
      <c:valAx>
        <c:axId val="-18094754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946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9.84</c:v>
                </c:pt>
                <c:pt idx="1">
                  <c:v>11.25</c:v>
                </c:pt>
                <c:pt idx="2">
                  <c:v>10.8</c:v>
                </c:pt>
                <c:pt idx="3">
                  <c:v>10.32</c:v>
                </c:pt>
                <c:pt idx="4">
                  <c:v>11.39</c:v>
                </c:pt>
              </c:numCache>
            </c:numRef>
          </c:val>
          <c:extLst>
            <c:ext xmlns:c16="http://schemas.microsoft.com/office/drawing/2014/chart" uri="{C3380CC4-5D6E-409C-BE32-E72D297353CC}">
              <c16:uniqueId val="{00000000-59BD-4232-AE23-D27DC63B5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15.86</c:v>
                </c:pt>
                <c:pt idx="1">
                  <c:v>16.149999999999999</c:v>
                </c:pt>
                <c:pt idx="2">
                  <c:v>15.95</c:v>
                </c:pt>
                <c:pt idx="3">
                  <c:v>16.170000000000002</c:v>
                </c:pt>
                <c:pt idx="4">
                  <c:v>15.89</c:v>
                </c:pt>
              </c:numCache>
            </c:numRef>
          </c:val>
          <c:extLst>
            <c:ext xmlns:c16="http://schemas.microsoft.com/office/drawing/2014/chart" uri="{C3380CC4-5D6E-409C-BE32-E72D297353CC}">
              <c16:uniqueId val="{00000001-59BD-4232-AE23-D27DC63B5831}"/>
            </c:ext>
          </c:extLst>
        </c:ser>
        <c:dLbls>
          <c:showLegendKey val="0"/>
          <c:showVal val="0"/>
          <c:showCatName val="0"/>
          <c:showSerName val="0"/>
          <c:showPercent val="0"/>
          <c:showBubbleSize val="0"/>
        </c:dLbls>
        <c:gapWidth val="250"/>
        <c:overlap val="100"/>
        <c:axId val="-1646993728"/>
        <c:axId val="-16469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3.46</c:v>
                </c:pt>
                <c:pt idx="1">
                  <c:v>1.23</c:v>
                </c:pt>
                <c:pt idx="2">
                  <c:v>3.88</c:v>
                </c:pt>
                <c:pt idx="3">
                  <c:v>3.86</c:v>
                </c:pt>
                <c:pt idx="4">
                  <c:v>2.44</c:v>
                </c:pt>
              </c:numCache>
            </c:numRef>
          </c:val>
          <c:smooth val="0"/>
          <c:extLst>
            <c:ext xmlns:c16="http://schemas.microsoft.com/office/drawing/2014/chart" uri="{C3380CC4-5D6E-409C-BE32-E72D297353CC}">
              <c16:uniqueId val="{00000002-59BD-4232-AE23-D27DC63B5831}"/>
            </c:ext>
          </c:extLst>
        </c:ser>
        <c:dLbls>
          <c:showLegendKey val="0"/>
          <c:showVal val="0"/>
          <c:showCatName val="0"/>
          <c:showSerName val="0"/>
          <c:showPercent val="0"/>
          <c:showBubbleSize val="0"/>
        </c:dLbls>
        <c:marker val="1"/>
        <c:smooth val="0"/>
        <c:axId val="-1646993728"/>
        <c:axId val="-1646991552"/>
      </c:lineChart>
      <c:catAx>
        <c:axId val="-16469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6991552"/>
        <c:crosses val="autoZero"/>
        <c:auto val="1"/>
        <c:lblAlgn val="ctr"/>
        <c:lblOffset val="100"/>
        <c:tickLblSkip val="1"/>
        <c:tickMarkSkip val="1"/>
        <c:noMultiLvlLbl val="0"/>
      </c:catAx>
      <c:valAx>
        <c:axId val="-16469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99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0.24</c:v>
                </c:pt>
                <c:pt idx="4">
                  <c:v>#N/A</c:v>
                </c:pt>
                <c:pt idx="5">
                  <c:v>0.62</c:v>
                </c:pt>
                <c:pt idx="6">
                  <c:v>#N/A</c:v>
                </c:pt>
                <c:pt idx="7">
                  <c:v>0.71</c:v>
                </c:pt>
                <c:pt idx="8">
                  <c:v>#N/A</c:v>
                </c:pt>
                <c:pt idx="9">
                  <c:v>0.21</c:v>
                </c:pt>
              </c:numCache>
            </c:numRef>
          </c:val>
          <c:extLst>
            <c:ext xmlns:c16="http://schemas.microsoft.com/office/drawing/2014/chart" uri="{C3380CC4-5D6E-409C-BE32-E72D297353CC}">
              <c16:uniqueId val="{00000000-C4DB-4048-A91F-59BDA0BB0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DB-4048-A91F-59BDA0BB0BD7}"/>
            </c:ext>
          </c:extLst>
        </c:ser>
        <c:ser>
          <c:idx val="2"/>
          <c:order val="2"/>
          <c:tx>
            <c:strRef>
              <c:f>データシート!$A$29</c:f>
              <c:strCache>
                <c:ptCount val="1"/>
                <c:pt idx="0">
                  <c:v>水産種苗供給特別会計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c:v>
                </c:pt>
                <c:pt idx="2">
                  <c:v>#N/A</c:v>
                </c:pt>
                <c:pt idx="3">
                  <c:v>0.44</c:v>
                </c:pt>
                <c:pt idx="4">
                  <c:v>#N/A</c:v>
                </c:pt>
                <c:pt idx="5">
                  <c:v>0.15</c:v>
                </c:pt>
                <c:pt idx="6">
                  <c:v>#N/A</c:v>
                </c:pt>
                <c:pt idx="7">
                  <c:v>0.09</c:v>
                </c:pt>
                <c:pt idx="8">
                  <c:v>#N/A</c:v>
                </c:pt>
                <c:pt idx="9">
                  <c:v>0.1</c:v>
                </c:pt>
              </c:numCache>
            </c:numRef>
          </c:val>
          <c:extLst>
            <c:ext xmlns:c16="http://schemas.microsoft.com/office/drawing/2014/chart" uri="{C3380CC4-5D6E-409C-BE32-E72D297353CC}">
              <c16:uniqueId val="{00000002-C4DB-4048-A91F-59BDA0BB0BD7}"/>
            </c:ext>
          </c:extLst>
        </c:ser>
        <c:ser>
          <c:idx val="3"/>
          <c:order val="3"/>
          <c:tx>
            <c:strRef>
              <c:f>データシート!$A$30</c:f>
              <c:strCache>
                <c:ptCount val="1"/>
                <c:pt idx="0">
                  <c:v>へき地診療施設特別会計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0.12</c:v>
                </c:pt>
                <c:pt idx="6">
                  <c:v>#N/A</c:v>
                </c:pt>
                <c:pt idx="7">
                  <c:v>0.11</c:v>
                </c:pt>
                <c:pt idx="8">
                  <c:v>#N/A</c:v>
                </c:pt>
                <c:pt idx="9">
                  <c:v>0.14000000000000001</c:v>
                </c:pt>
              </c:numCache>
            </c:numRef>
          </c:val>
          <c:extLst>
            <c:ext xmlns:c16="http://schemas.microsoft.com/office/drawing/2014/chart" uri="{C3380CC4-5D6E-409C-BE32-E72D297353CC}">
              <c16:uniqueId val="{00000003-C4DB-4048-A91F-59BDA0BB0BD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1.19</c:v>
                </c:pt>
                <c:pt idx="2">
                  <c:v>#N/A</c:v>
                </c:pt>
                <c:pt idx="3">
                  <c:v>0.38</c:v>
                </c:pt>
                <c:pt idx="4">
                  <c:v>#N/A</c:v>
                </c:pt>
                <c:pt idx="5">
                  <c:v>0.44</c:v>
                </c:pt>
                <c:pt idx="6">
                  <c:v>#N/A</c:v>
                </c:pt>
                <c:pt idx="7">
                  <c:v>0.64</c:v>
                </c:pt>
                <c:pt idx="8">
                  <c:v>#N/A</c:v>
                </c:pt>
                <c:pt idx="9">
                  <c:v>0.6</c:v>
                </c:pt>
              </c:numCache>
            </c:numRef>
          </c:val>
          <c:extLst>
            <c:ext xmlns:c16="http://schemas.microsoft.com/office/drawing/2014/chart" uri="{C3380CC4-5D6E-409C-BE32-E72D297353CC}">
              <c16:uniqueId val="{00000004-C4DB-4048-A91F-59BDA0BB0BD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0.69</c:v>
                </c:pt>
                <c:pt idx="2">
                  <c:v>#N/A</c:v>
                </c:pt>
                <c:pt idx="3">
                  <c:v>0.62</c:v>
                </c:pt>
                <c:pt idx="4">
                  <c:v>#N/A</c:v>
                </c:pt>
                <c:pt idx="5">
                  <c:v>0.73</c:v>
                </c:pt>
                <c:pt idx="6">
                  <c:v>#N/A</c:v>
                </c:pt>
                <c:pt idx="7">
                  <c:v>0.74</c:v>
                </c:pt>
                <c:pt idx="8">
                  <c:v>#N/A</c:v>
                </c:pt>
                <c:pt idx="9">
                  <c:v>0.79</c:v>
                </c:pt>
              </c:numCache>
            </c:numRef>
          </c:val>
          <c:extLst>
            <c:ext xmlns:c16="http://schemas.microsoft.com/office/drawing/2014/chart" uri="{C3380CC4-5D6E-409C-BE32-E72D297353CC}">
              <c16:uniqueId val="{00000005-C4DB-4048-A91F-59BDA0BB0BD7}"/>
            </c:ext>
          </c:extLst>
        </c:ser>
        <c:ser>
          <c:idx val="6"/>
          <c:order val="6"/>
          <c:tx>
            <c:strRef>
              <c:f>データシート!$A$33</c:f>
              <c:strCache>
                <c:ptCount val="1"/>
                <c:pt idx="0">
                  <c:v>太陽光発電特別会計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c:v>
                </c:pt>
                <c:pt idx="4">
                  <c:v>#N/A</c:v>
                </c:pt>
                <c:pt idx="5">
                  <c:v>0.18</c:v>
                </c:pt>
                <c:pt idx="6">
                  <c:v>#N/A</c:v>
                </c:pt>
                <c:pt idx="7">
                  <c:v>1.35</c:v>
                </c:pt>
                <c:pt idx="8">
                  <c:v>#N/A</c:v>
                </c:pt>
                <c:pt idx="9">
                  <c:v>1.36</c:v>
                </c:pt>
              </c:numCache>
            </c:numRef>
          </c:val>
          <c:extLst>
            <c:ext xmlns:c16="http://schemas.microsoft.com/office/drawing/2014/chart" uri="{C3380CC4-5D6E-409C-BE32-E72D297353CC}">
              <c16:uniqueId val="{00000006-C4DB-4048-A91F-59BDA0BB0B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3.46</c:v>
                </c:pt>
                <c:pt idx="2">
                  <c:v>#N/A</c:v>
                </c:pt>
                <c:pt idx="3">
                  <c:v>3.24</c:v>
                </c:pt>
                <c:pt idx="4">
                  <c:v>#N/A</c:v>
                </c:pt>
                <c:pt idx="5">
                  <c:v>2.64</c:v>
                </c:pt>
                <c:pt idx="6">
                  <c:v>#N/A</c:v>
                </c:pt>
                <c:pt idx="7">
                  <c:v>1.67</c:v>
                </c:pt>
                <c:pt idx="8">
                  <c:v>#N/A</c:v>
                </c:pt>
                <c:pt idx="9">
                  <c:v>5.28</c:v>
                </c:pt>
              </c:numCache>
            </c:numRef>
          </c:val>
          <c:extLst>
            <c:ext xmlns:c16="http://schemas.microsoft.com/office/drawing/2014/chart" uri="{C3380CC4-5D6E-409C-BE32-E72D297353CC}">
              <c16:uniqueId val="{00000007-C4DB-4048-A91F-59BDA0BB0B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9.35</c:v>
                </c:pt>
                <c:pt idx="2">
                  <c:v>#N/A</c:v>
                </c:pt>
                <c:pt idx="3">
                  <c:v>10.69</c:v>
                </c:pt>
                <c:pt idx="4">
                  <c:v>#N/A</c:v>
                </c:pt>
                <c:pt idx="5">
                  <c:v>10.43</c:v>
                </c:pt>
                <c:pt idx="6">
                  <c:v>#N/A</c:v>
                </c:pt>
                <c:pt idx="7">
                  <c:v>10.09</c:v>
                </c:pt>
                <c:pt idx="8">
                  <c:v>#N/A</c:v>
                </c:pt>
                <c:pt idx="9">
                  <c:v>11.16</c:v>
                </c:pt>
              </c:numCache>
            </c:numRef>
          </c:val>
          <c:extLst>
            <c:ext xmlns:c16="http://schemas.microsoft.com/office/drawing/2014/chart" uri="{C3380CC4-5D6E-409C-BE32-E72D297353CC}">
              <c16:uniqueId val="{00000008-C4DB-4048-A91F-59BDA0BB0BD7}"/>
            </c:ext>
          </c:extLst>
        </c:ser>
        <c:ser>
          <c:idx val="9"/>
          <c:order val="9"/>
          <c:tx>
            <c:strRef>
              <c:f>データシート!$A$36</c:f>
              <c:strCache>
                <c:ptCount val="1"/>
                <c:pt idx="0">
                  <c:v>レジャーランド太陽の里特別会計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#N/A</c:v>
                </c:pt>
                <c:pt idx="5">
                  <c:v>0.08</c:v>
                </c:pt>
                <c:pt idx="6">
                  <c:v>#N/A</c:v>
                </c:pt>
                <c:pt idx="7">
                  <c:v>0.01</c:v>
                </c:pt>
                <c:pt idx="8">
                  <c:v>0.02</c:v>
                </c:pt>
                <c:pt idx="9">
                  <c:v>#N/A</c:v>
                </c:pt>
              </c:numCache>
            </c:numRef>
          </c:val>
          <c:extLst>
            <c:ext xmlns:c16="http://schemas.microsoft.com/office/drawing/2014/chart" uri="{C3380CC4-5D6E-409C-BE32-E72D297353CC}">
              <c16:uniqueId val="{00000009-C4DB-4048-A91F-59BDA0BB0BD7}"/>
            </c:ext>
          </c:extLst>
        </c:ser>
        <c:dLbls>
          <c:showLegendKey val="0"/>
          <c:showVal val="0"/>
          <c:showCatName val="0"/>
          <c:showSerName val="0"/>
          <c:showPercent val="0"/>
          <c:showBubbleSize val="0"/>
        </c:dLbls>
        <c:gapWidth val="150"/>
        <c:overlap val="100"/>
        <c:axId val="-1646996448"/>
        <c:axId val="-1646995904"/>
      </c:barChart>
      <c:catAx>
        <c:axId val="-164699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6995904"/>
        <c:crosses val="autoZero"/>
        <c:auto val="1"/>
        <c:lblAlgn val="ctr"/>
        <c:lblOffset val="100"/>
        <c:tickLblSkip val="1"/>
        <c:tickMarkSkip val="1"/>
        <c:noMultiLvlLbl val="0"/>
      </c:catAx>
      <c:valAx>
        <c:axId val="-16469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99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1234</c:v>
                </c:pt>
                <c:pt idx="5">
                  <c:v>1270</c:v>
                </c:pt>
                <c:pt idx="8">
                  <c:v>1244</c:v>
                </c:pt>
                <c:pt idx="11">
                  <c:v>1235</c:v>
                </c:pt>
                <c:pt idx="14">
                  <c:v>1299</c:v>
                </c:pt>
              </c:numCache>
            </c:numRef>
          </c:val>
          <c:extLst>
            <c:ext xmlns:c16="http://schemas.microsoft.com/office/drawing/2014/chart" uri="{C3380CC4-5D6E-409C-BE32-E72D297353CC}">
              <c16:uniqueId val="{00000000-C8D9-4909-AAF8-6515C2482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D9-4909-AAF8-6515C2482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2-C8D9-4909-AAF8-6515C2482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16</c:v>
                </c:pt>
                <c:pt idx="6">
                  <c:v>33</c:v>
                </c:pt>
                <c:pt idx="9">
                  <c:v>36</c:v>
                </c:pt>
                <c:pt idx="12">
                  <c:v>23</c:v>
                </c:pt>
              </c:numCache>
            </c:numRef>
          </c:val>
          <c:extLst>
            <c:ext xmlns:c16="http://schemas.microsoft.com/office/drawing/2014/chart" uri="{C3380CC4-5D6E-409C-BE32-E72D297353CC}">
              <c16:uniqueId val="{00000003-C8D9-4909-AAF8-6515C2482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c:v>
                </c:pt>
                <c:pt idx="3">
                  <c:v>97</c:v>
                </c:pt>
                <c:pt idx="6">
                  <c:v>95</c:v>
                </c:pt>
                <c:pt idx="9">
                  <c:v>82</c:v>
                </c:pt>
                <c:pt idx="12">
                  <c:v>90</c:v>
                </c:pt>
              </c:numCache>
            </c:numRef>
          </c:val>
          <c:extLst>
            <c:ext xmlns:c16="http://schemas.microsoft.com/office/drawing/2014/chart" uri="{C3380CC4-5D6E-409C-BE32-E72D297353CC}">
              <c16:uniqueId val="{00000004-C8D9-4909-AAF8-6515C2482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D9-4909-AAF8-6515C2482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D9-4909-AAF8-6515C2482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1528</c:v>
                </c:pt>
                <c:pt idx="3">
                  <c:v>1538</c:v>
                </c:pt>
                <c:pt idx="6">
                  <c:v>1496</c:v>
                </c:pt>
                <c:pt idx="9">
                  <c:v>1457</c:v>
                </c:pt>
                <c:pt idx="12">
                  <c:v>1510</c:v>
                </c:pt>
              </c:numCache>
            </c:numRef>
          </c:val>
          <c:extLst>
            <c:ext xmlns:c16="http://schemas.microsoft.com/office/drawing/2014/chart" uri="{C3380CC4-5D6E-409C-BE32-E72D297353CC}">
              <c16:uniqueId val="{00000007-C8D9-4909-AAF8-6515C2482D24}"/>
            </c:ext>
          </c:extLst>
        </c:ser>
        <c:dLbls>
          <c:showLegendKey val="0"/>
          <c:showVal val="0"/>
          <c:showCatName val="0"/>
          <c:showSerName val="0"/>
          <c:showPercent val="0"/>
          <c:showBubbleSize val="0"/>
        </c:dLbls>
        <c:gapWidth val="100"/>
        <c:overlap val="100"/>
        <c:axId val="-1646991008"/>
        <c:axId val="-164699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c:v>
                </c:pt>
                <c:pt idx="2">
                  <c:v>#N/A</c:v>
                </c:pt>
                <c:pt idx="3">
                  <c:v>#N/A</c:v>
                </c:pt>
                <c:pt idx="4">
                  <c:v>384</c:v>
                </c:pt>
                <c:pt idx="5">
                  <c:v>#N/A</c:v>
                </c:pt>
                <c:pt idx="6">
                  <c:v>#N/A</c:v>
                </c:pt>
                <c:pt idx="7">
                  <c:v>382</c:v>
                </c:pt>
                <c:pt idx="8">
                  <c:v>#N/A</c:v>
                </c:pt>
                <c:pt idx="9">
                  <c:v>#N/A</c:v>
                </c:pt>
                <c:pt idx="10">
                  <c:v>342</c:v>
                </c:pt>
                <c:pt idx="11">
                  <c:v>#N/A</c:v>
                </c:pt>
                <c:pt idx="12">
                  <c:v>#N/A</c:v>
                </c:pt>
                <c:pt idx="13">
                  <c:v>325</c:v>
                </c:pt>
                <c:pt idx="14">
                  <c:v>#N/A</c:v>
                </c:pt>
              </c:numCache>
            </c:numRef>
          </c:val>
          <c:smooth val="0"/>
          <c:extLst>
            <c:ext xmlns:c16="http://schemas.microsoft.com/office/drawing/2014/chart" uri="{C3380CC4-5D6E-409C-BE32-E72D297353CC}">
              <c16:uniqueId val="{00000008-C8D9-4909-AAF8-6515C2482D24}"/>
            </c:ext>
          </c:extLst>
        </c:ser>
        <c:dLbls>
          <c:showLegendKey val="0"/>
          <c:showVal val="0"/>
          <c:showCatName val="0"/>
          <c:showSerName val="0"/>
          <c:showPercent val="0"/>
          <c:showBubbleSize val="0"/>
        </c:dLbls>
        <c:marker val="1"/>
        <c:smooth val="0"/>
        <c:axId val="-1646991008"/>
        <c:axId val="-1646995360"/>
      </c:lineChart>
      <c:catAx>
        <c:axId val="-16469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6995360"/>
        <c:crosses val="autoZero"/>
        <c:auto val="1"/>
        <c:lblAlgn val="ctr"/>
        <c:lblOffset val="100"/>
        <c:tickLblSkip val="1"/>
        <c:tickMarkSkip val="1"/>
        <c:noMultiLvlLbl val="0"/>
      </c:catAx>
      <c:valAx>
        <c:axId val="-164699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9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11507</c:v>
                </c:pt>
                <c:pt idx="5">
                  <c:v>11801</c:v>
                </c:pt>
                <c:pt idx="8">
                  <c:v>11997</c:v>
                </c:pt>
                <c:pt idx="11">
                  <c:v>12363</c:v>
                </c:pt>
                <c:pt idx="14">
                  <c:v>12492</c:v>
                </c:pt>
              </c:numCache>
            </c:numRef>
          </c:val>
          <c:extLst>
            <c:ext xmlns:c16="http://schemas.microsoft.com/office/drawing/2014/chart" uri="{C3380CC4-5D6E-409C-BE32-E72D297353CC}">
              <c16:uniqueId val="{00000000-EC9E-4F6D-94D9-293F22C1CD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c:v>
                </c:pt>
                <c:pt idx="5">
                  <c:v>23</c:v>
                </c:pt>
                <c:pt idx="8">
                  <c:v>13</c:v>
                </c:pt>
                <c:pt idx="11">
                  <c:v>12</c:v>
                </c:pt>
                <c:pt idx="14">
                  <c:v>10</c:v>
                </c:pt>
              </c:numCache>
            </c:numRef>
          </c:val>
          <c:extLst>
            <c:ext xmlns:c16="http://schemas.microsoft.com/office/drawing/2014/chart" uri="{C3380CC4-5D6E-409C-BE32-E72D297353CC}">
              <c16:uniqueId val="{00000001-EC9E-4F6D-94D9-293F22C1CD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3897</c:v>
                </c:pt>
                <c:pt idx="5">
                  <c:v>4101</c:v>
                </c:pt>
                <c:pt idx="8">
                  <c:v>4288</c:v>
                </c:pt>
                <c:pt idx="11">
                  <c:v>4711</c:v>
                </c:pt>
                <c:pt idx="14">
                  <c:v>4421</c:v>
                </c:pt>
              </c:numCache>
            </c:numRef>
          </c:val>
          <c:extLst>
            <c:ext xmlns:c16="http://schemas.microsoft.com/office/drawing/2014/chart" uri="{C3380CC4-5D6E-409C-BE32-E72D297353CC}">
              <c16:uniqueId val="{00000002-EC9E-4F6D-94D9-293F22C1CD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9E-4F6D-94D9-293F22C1CD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9E-4F6D-94D9-293F22C1CD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9E-4F6D-94D9-293F22C1CD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743</c:v>
                </c:pt>
                <c:pt idx="3">
                  <c:v>1013</c:v>
                </c:pt>
                <c:pt idx="6">
                  <c:v>1163</c:v>
                </c:pt>
                <c:pt idx="9">
                  <c:v>1102</c:v>
                </c:pt>
                <c:pt idx="12">
                  <c:v>912</c:v>
                </c:pt>
              </c:numCache>
            </c:numRef>
          </c:val>
          <c:extLst>
            <c:ext xmlns:c16="http://schemas.microsoft.com/office/drawing/2014/chart" uri="{C3380CC4-5D6E-409C-BE32-E72D297353CC}">
              <c16:uniqueId val="{00000006-EC9E-4F6D-94D9-293F22C1CD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61</c:v>
                </c:pt>
                <c:pt idx="3">
                  <c:v>115</c:v>
                </c:pt>
                <c:pt idx="6">
                  <c:v>185</c:v>
                </c:pt>
                <c:pt idx="9">
                  <c:v>166</c:v>
                </c:pt>
                <c:pt idx="12">
                  <c:v>150</c:v>
                </c:pt>
              </c:numCache>
            </c:numRef>
          </c:val>
          <c:extLst>
            <c:ext xmlns:c16="http://schemas.microsoft.com/office/drawing/2014/chart" uri="{C3380CC4-5D6E-409C-BE32-E72D297353CC}">
              <c16:uniqueId val="{00000007-EC9E-4F6D-94D9-293F22C1CD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887</c:v>
                </c:pt>
                <c:pt idx="3">
                  <c:v>1099</c:v>
                </c:pt>
                <c:pt idx="6">
                  <c:v>1115</c:v>
                </c:pt>
                <c:pt idx="9">
                  <c:v>1124</c:v>
                </c:pt>
                <c:pt idx="12">
                  <c:v>1184</c:v>
                </c:pt>
              </c:numCache>
            </c:numRef>
          </c:val>
          <c:extLst>
            <c:ext xmlns:c16="http://schemas.microsoft.com/office/drawing/2014/chart" uri="{C3380CC4-5D6E-409C-BE32-E72D297353CC}">
              <c16:uniqueId val="{00000008-EC9E-4F6D-94D9-293F22C1CD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C9E-4F6D-94D9-293F22C1CD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13848</c:v>
                </c:pt>
                <c:pt idx="3">
                  <c:v>14205</c:v>
                </c:pt>
                <c:pt idx="6">
                  <c:v>14287</c:v>
                </c:pt>
                <c:pt idx="9">
                  <c:v>14325</c:v>
                </c:pt>
                <c:pt idx="12">
                  <c:v>14705</c:v>
                </c:pt>
              </c:numCache>
            </c:numRef>
          </c:val>
          <c:extLst>
            <c:ext xmlns:c16="http://schemas.microsoft.com/office/drawing/2014/chart" uri="{C3380CC4-5D6E-409C-BE32-E72D297353CC}">
              <c16:uniqueId val="{0000000A-EC9E-4F6D-94D9-293F22C1CDB5}"/>
            </c:ext>
          </c:extLst>
        </c:ser>
        <c:dLbls>
          <c:showLegendKey val="0"/>
          <c:showVal val="0"/>
          <c:showCatName val="0"/>
          <c:showSerName val="0"/>
          <c:showPercent val="0"/>
          <c:showBubbleSize val="0"/>
        </c:dLbls>
        <c:gapWidth val="100"/>
        <c:overlap val="100"/>
        <c:axId val="-1547821760"/>
        <c:axId val="-154782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108</c:v>
                </c:pt>
                <c:pt idx="2">
                  <c:v>#N/A</c:v>
                </c:pt>
                <c:pt idx="3">
                  <c:v>#N/A</c:v>
                </c:pt>
                <c:pt idx="4">
                  <c:v>506</c:v>
                </c:pt>
                <c:pt idx="5">
                  <c:v>#N/A</c:v>
                </c:pt>
                <c:pt idx="6">
                  <c:v>#N/A</c:v>
                </c:pt>
                <c:pt idx="7">
                  <c:v>451</c:v>
                </c:pt>
                <c:pt idx="8">
                  <c:v>#N/A</c:v>
                </c:pt>
                <c:pt idx="9">
                  <c:v>#N/A</c:v>
                </c:pt>
                <c:pt idx="10">
                  <c:v>0</c:v>
                </c:pt>
                <c:pt idx="11">
                  <c:v>#N/A</c:v>
                </c:pt>
                <c:pt idx="12">
                  <c:v>#N/A</c:v>
                </c:pt>
                <c:pt idx="13">
                  <c:v>30</c:v>
                </c:pt>
                <c:pt idx="14">
                  <c:v>#N/A</c:v>
                </c:pt>
              </c:numCache>
            </c:numRef>
          </c:val>
          <c:smooth val="0"/>
          <c:extLst>
            <c:ext xmlns:c16="http://schemas.microsoft.com/office/drawing/2014/chart" uri="{C3380CC4-5D6E-409C-BE32-E72D297353CC}">
              <c16:uniqueId val="{0000000B-EC9E-4F6D-94D9-293F22C1CDB5}"/>
            </c:ext>
          </c:extLst>
        </c:ser>
        <c:dLbls>
          <c:showLegendKey val="0"/>
          <c:showVal val="0"/>
          <c:showCatName val="0"/>
          <c:showSerName val="0"/>
          <c:showPercent val="0"/>
          <c:showBubbleSize val="0"/>
        </c:dLbls>
        <c:marker val="1"/>
        <c:smooth val="0"/>
        <c:axId val="-1547821760"/>
        <c:axId val="-1547820128"/>
      </c:lineChart>
      <c:catAx>
        <c:axId val="-154782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820128"/>
        <c:crosses val="autoZero"/>
        <c:auto val="1"/>
        <c:lblAlgn val="ctr"/>
        <c:lblOffset val="100"/>
        <c:tickLblSkip val="1"/>
        <c:tickMarkSkip val="1"/>
        <c:noMultiLvlLbl val="0"/>
      </c:catAx>
      <c:valAx>
        <c:axId val="-154782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82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E7FF-41D2-BE5F-4336D664D3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700</c:v>
                </c:pt>
                <c:pt idx="1">
                  <c:v>700</c:v>
                </c:pt>
                <c:pt idx="2">
                  <c:v>700</c:v>
                </c:pt>
              </c:numCache>
            </c:numRef>
          </c:val>
          <c:extLst>
            <c:ext xmlns:c16="http://schemas.microsoft.com/office/drawing/2014/chart" uri="{C3380CC4-5D6E-409C-BE32-E72D297353CC}">
              <c16:uniqueId val="{00000001-E7FF-41D2-BE5F-4336D664D3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4256</c:v>
                </c:pt>
                <c:pt idx="1">
                  <c:v>4397</c:v>
                </c:pt>
                <c:pt idx="2">
                  <c:v>4440</c:v>
                </c:pt>
              </c:numCache>
            </c:numRef>
          </c:val>
          <c:extLst>
            <c:ext xmlns:c16="http://schemas.microsoft.com/office/drawing/2014/chart" uri="{C3380CC4-5D6E-409C-BE32-E72D297353CC}">
              <c16:uniqueId val="{00000002-E7FF-41D2-BE5F-4336D664D3DF}"/>
            </c:ext>
          </c:extLst>
        </c:ser>
        <c:dLbls>
          <c:showLegendKey val="0"/>
          <c:showVal val="0"/>
          <c:showCatName val="0"/>
          <c:showSerName val="0"/>
          <c:showPercent val="0"/>
          <c:showBubbleSize val="0"/>
        </c:dLbls>
        <c:gapWidth val="120"/>
        <c:overlap val="100"/>
        <c:axId val="-1547833184"/>
        <c:axId val="-1547822848"/>
      </c:barChart>
      <c:catAx>
        <c:axId val="-154783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7822848"/>
        <c:crosses val="autoZero"/>
        <c:auto val="1"/>
        <c:lblAlgn val="ctr"/>
        <c:lblOffset val="100"/>
        <c:tickLblSkip val="1"/>
        <c:tickMarkSkip val="1"/>
        <c:noMultiLvlLbl val="0"/>
      </c:catAx>
      <c:valAx>
        <c:axId val="-154782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783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{7ABC77E9-B1DE-42E7-A7C3-F0E8D6AFD2BA}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1B6-44A3-8686-85396D3008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{AFC7E844-8B2E-4984-8A08-9E718C239E8A}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B6-44A3-8686-85396D3008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{CD57362D-01A3-4C96-8113-F6BD4C185CA0}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B6-44A3-8686-85396D3008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{B18929FA-4C5E-48ED-9918-E26C6E8EAF0C}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B6-44A3-8686-85396D3008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{A7FD3A9F-0AC8-46A9-9B15-FCE0EF41AC6A}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B6-44A3-8686-85396D3008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{44363A13-34D7-4ED7-9C3A-7A6379C49F21}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1B6-44A3-8686-85396D3008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{D5B000AD-85F5-44E3-82C1-A8A8B62722D9}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1B6-44A3-8686-85396D3008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{A1A40193-094C-4757-82D6-F9BBE8758867}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1B6-44A3-8686-85396D300846}"/>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{54130D00-1148-479F-AF29-08433F996426}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1B6-44A3-8686-85396D3008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62.5</c:v>
                </c:pt>
                <c:pt idx="32">
                  <c:v>60.4</c:v>
                </c:pt>
              </c:numCache>
            </c:numRef>
          </c:xVal>
          <c:yVal>
            <c:numRef>
              <c:f>公会計指標分析・財政指標組合せ分析表!$BP$51:$DC$51</c:f>
              <c:numCache>
                <c:formatCode>#,##0.0;"▲ "#,##0.0</c:formatCode>
                <c:ptCount val="40"/>
                <c:pt idx="32">
                  <c:v>0.6</c:v>
                </c:pt>
              </c:numCache>
            </c:numRef>
          </c:yVal>
          <c:smooth val="0"/>
          <c:extLst>
            <c:ext xmlns:c16="http://schemas.microsoft.com/office/drawing/2014/chart" uri="{C3380CC4-5D6E-409C-BE32-E72D297353CC}">
              <c16:uniqueId val="{00000009-51B6-44A3-8686-85396D3008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{2FD4197A-2E85-4411-8796-136A90402946}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1B6-44A3-8686-85396D3008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{BC519FAB-A3CD-445F-AC72-E64C69AAB10C}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B6-44A3-8686-85396D3008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{EEDACBE8-67D6-48A5-A03A-733999ED6734}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B6-44A3-8686-85396D3008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{4C8B8FC0-9151-4D0B-86B9-FC8FDA6CA724}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B6-44A3-8686-85396D3008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{B6B57977-8050-4D54-A113-6819A8BE998C}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B6-44A3-8686-85396D3008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{0DE7154C-85DA-49E0-B06A-D92F93D90F1A}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1B6-44A3-8686-85396D3008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{B298DE1F-8AEC-440D-B229-BE151EC7C8FB}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1B6-44A3-8686-85396D3008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{F77DAF67-5990-4790-89D6-57E3DBC1CABB}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1B6-44A3-8686-85396D3008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{BDC1FCBC-2590-456B-80BA-29F8FC03BC42}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1B6-44A3-8686-85396D3008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c:ext xmlns:c16="http://schemas.microsoft.com/office/drawing/2014/chart" uri="{C3380CC4-5D6E-409C-BE32-E72D297353CC}">
              <c16:uniqueId val="{00000013-51B6-44A3-8686-85396D300846}"/>
            </c:ext>
          </c:extLst>
        </c:ser>
        <c:dLbls>
          <c:showLegendKey val="0"/>
          <c:showVal val="1"/>
          <c:showCatName val="0"/>
          <c:showSerName val="0"/>
          <c:showPercent val="0"/>
          <c:showBubbleSize val="0"/>
        </c:dLbls>
        <c:axId val="-1547829920"/>
        <c:axId val="-1547831552"/>
      </c:scatterChart>
      <c:valAx>
        <c:axId val="-1547829920"/>
        <c:scaling>
          <c:orientation val="minMax"/>
          <c:max val="60.6"/>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831552"/>
        <c:crosses val="autoZero"/>
        <c:crossBetween val="midCat"/>
      </c:valAx>
      <c:valAx>
        <c:axId val="-1547831552"/>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782992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{E55EAE43-EAD5-4339-B09A-A41CF3C3C892}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BA9-4C29-BE27-80BEFC66D8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{A2457495-52A1-4A02-8278-8ABAB29D5581}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A9-4C29-BE27-80BEFC66D8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{DAD794BB-2D1D-4938-8198-D0626727017C}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A9-4C29-BE27-80BEFC66D8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{3E9506D7-6E7F-475C-B9E7-A12CD921B34A}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A9-4C29-BE27-80BEFC66D8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{AB150692-2F1E-4DF1-BAE4-CDDD3978E184}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A9-4C29-BE27-80BEFC66D8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{2897B61E-DF1C-489E-B2FD-64933E736FFB}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BA9-4C29-BE27-80BEFC66D8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{76F8FBFB-2315-4C87-95C9-2251184094DC}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BA9-4C29-BE27-80BEFC66D88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{90E23118-865C-4745-8E0B-331A71C559C1}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BA9-4C29-BE27-80BEFC66D88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{AE6E9167-DC0E-4705-AC21-599E01AAEBBC}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BA9-4C29-BE27-80BEFC66D8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9.1999999999999993</c:v>
                </c:pt>
                <c:pt idx="16">
                  <c:v>8.9</c:v>
                </c:pt>
                <c:pt idx="24">
                  <c:v>8.1</c:v>
                </c:pt>
                <c:pt idx="32">
                  <c:v>7.8</c:v>
                </c:pt>
              </c:numCache>
            </c:numRef>
          </c:xVal>
          <c:yVal>
            <c:numRef>
              <c:f>公会計指標分析・財政指標組合せ分析表!$BP$73:$DC$73</c:f>
              <c:numCache>
                <c:formatCode>#,##0.0;"▲ "#,##0.0</c:formatCode>
                <c:ptCount val="40"/>
                <c:pt idx="0">
                  <c:v>2.4</c:v>
                </c:pt>
                <c:pt idx="8">
                  <c:v>11.7</c:v>
                </c:pt>
                <c:pt idx="16">
                  <c:v>10.199999999999999</c:v>
                </c:pt>
                <c:pt idx="32">
                  <c:v>0.6</c:v>
                </c:pt>
              </c:numCache>
            </c:numRef>
          </c:yVal>
          <c:smooth val="0"/>
          <c:extLst>
            <c:ext xmlns:c16="http://schemas.microsoft.com/office/drawing/2014/chart" uri="{C3380CC4-5D6E-409C-BE32-E72D297353CC}">
              <c16:uniqueId val="{00000009-0BA9-4C29-BE27-80BEFC66D8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{7B79D370-213B-43F8-9D5D-7D22D3D0069C}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BA9-4C29-BE27-80BEFC66D8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{6C8875B9-6530-48A7-AC6B-130621DF758A}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A9-4C29-BE27-80BEFC66D8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{6E9AF686-5B31-4BCE-BA71-040A0C9BA8D3}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A9-4C29-BE27-80BEFC66D8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{B9D6D506-477D-4125-AD93-7A0EADA6BE90}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A9-4C29-BE27-80BEFC66D8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{17E47768-ED96-4EF7-AE25-D5E9EB856D40}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A9-4C29-BE27-80BEFC66D8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{3D9BF767-DAA5-4D5F-B612-F6CBC45FC67D}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BA9-4C29-BE27-80BEFC66D8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{67D326E0-2F25-4414-8DD6-736CB4F2DA52}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BA9-4C29-BE27-80BEFC66D88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{D0D16947-AF73-4F0D-886B-EE4B68A6227E}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BA9-4C29-BE27-80BEFC66D88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{A1BC4CA9-1ED2-424F-BD22-C7EC83ED8C44}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BA9-4C29-BE27-80BEFC66D8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0BA9-4C29-BE27-80BEFC66D881}"/>
            </c:ext>
          </c:extLst>
        </c:ser>
        <c:dLbls>
          <c:showLegendKey val="0"/>
          <c:showVal val="1"/>
          <c:showCatName val="0"/>
          <c:showSerName val="0"/>
          <c:showPercent val="0"/>
          <c:showBubbleSize val="0"/>
        </c:dLbls>
        <c:axId val="-1547831008"/>
        <c:axId val="-1547818496"/>
      </c:scatterChart>
      <c:valAx>
        <c:axId val="-1547831008"/>
        <c:scaling>
          <c:orientation val="minMax"/>
          <c:max val="12.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818496"/>
        <c:crosses val="autoZero"/>
        <c:crossBetween val="midCat"/>
      </c:valAx>
      <c:valAx>
        <c:axId val="-1547818496"/>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78310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元利償還金の額は，前年度と比較して</a:t>
          </a:r>
          <a:r>
            <a:rPr kumimoji="1" lang="en-US" altLang="ja-JP" sz="1400">
              <a:solidFill>
                <a:schemeClr val="dk1"/>
              </a:solidFill>
              <a:effectLst/>
              <a:latin typeface="+mn-lt"/>
              <a:ea typeface="+mn-ea"/>
              <a:cs typeface="+mn-cs"/>
            </a:rPr>
            <a:t>53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している。交付税算入率の高いものを優先的に借入れたことや繰上償還を実施したことにより，実質公債費比率の分子は年々減少傾向にあり，今年度は</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百万円減少した。</a:t>
          </a:r>
          <a:endParaRPr lang="ja-JP" altLang="ja-JP" sz="1400">
            <a:effectLst/>
          </a:endParaRPr>
        </a:p>
        <a:p>
          <a:r>
            <a:rPr kumimoji="1" lang="ja-JP" altLang="ja-JP" sz="1400">
              <a:solidFill>
                <a:schemeClr val="dk1"/>
              </a:solidFill>
              <a:effectLst/>
              <a:latin typeface="+mn-lt"/>
              <a:ea typeface="+mn-ea"/>
              <a:cs typeface="+mn-cs"/>
            </a:rPr>
            <a:t>　今後も計画的な借入や繰上償還の実施等により，比率の改善に努める。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一般会計等における地方債の現在高は，平成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年度に繰上償還を実施したことにより一時的に減少したが，年々増加傾向にある。一方，充当可能基金が</a:t>
          </a:r>
          <a:r>
            <a:rPr kumimoji="1" lang="en-US" altLang="ja-JP" sz="1400">
              <a:solidFill>
                <a:schemeClr val="dk1"/>
              </a:solidFill>
              <a:effectLst/>
              <a:latin typeface="+mn-lt"/>
              <a:ea typeface="+mn-ea"/>
              <a:cs typeface="+mn-cs"/>
            </a:rPr>
            <a:t>290</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，交付税算入率の高いものを優先的に借入れたことで基準財政需要額算入見込額が</a:t>
          </a:r>
          <a:r>
            <a:rPr kumimoji="1" lang="en-US" altLang="ja-JP" sz="1400">
              <a:solidFill>
                <a:schemeClr val="dk1"/>
              </a:solidFill>
              <a:effectLst/>
              <a:latin typeface="+mn-lt"/>
              <a:ea typeface="+mn-ea"/>
              <a:cs typeface="+mn-cs"/>
            </a:rPr>
            <a:t>129</a:t>
          </a:r>
          <a:r>
            <a:rPr kumimoji="1" lang="ja-JP" altLang="ja-JP" sz="1400">
              <a:solidFill>
                <a:schemeClr val="dk1"/>
              </a:solidFill>
              <a:effectLst/>
              <a:latin typeface="+mn-lt"/>
              <a:ea typeface="+mn-ea"/>
              <a:cs typeface="+mn-cs"/>
            </a:rPr>
            <a:t>百万円増加</a:t>
          </a:r>
          <a:r>
            <a:rPr kumimoji="1" lang="ja-JP" altLang="en-US" sz="1400">
              <a:solidFill>
                <a:schemeClr val="dk1"/>
              </a:solidFill>
              <a:effectLst/>
              <a:latin typeface="+mn-lt"/>
              <a:ea typeface="+mn-ea"/>
              <a:cs typeface="+mn-cs"/>
            </a:rPr>
            <a:t>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年度は将来負担比率の分子の値がマイナスに転じてい</a:t>
          </a:r>
          <a:r>
            <a:rPr kumimoji="1" lang="ja-JP" altLang="en-US" sz="1400">
              <a:solidFill>
                <a:schemeClr val="dk1"/>
              </a:solidFill>
              <a:effectLst/>
              <a:latin typeface="+mn-lt"/>
              <a:ea typeface="+mn-ea"/>
              <a:cs typeface="+mn-cs"/>
            </a:rPr>
            <a:t>たが，今年度は再び増加している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今後は計画的な借入や繰上償還の実施，充当可能基金の積立等により，将来負担比率の改善に努める。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主なものとして，</a:t>
          </a:r>
          <a:r>
            <a:rPr kumimoji="1" lang="ja-JP" altLang="ja-JP" sz="1300">
              <a:solidFill>
                <a:schemeClr val="dk1"/>
              </a:solidFill>
              <a:effectLst/>
              <a:latin typeface="+mn-lt"/>
              <a:ea typeface="+mn-ea"/>
              <a:cs typeface="+mn-cs"/>
            </a:rPr>
            <a:t>まちづくり基金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町民の要望にきめ細やかに対応するための「スマイルプラン事業」</a:t>
          </a:r>
          <a:r>
            <a:rPr kumimoji="1" lang="ja-JP" altLang="en-US" sz="1300">
              <a:solidFill>
                <a:schemeClr val="dk1"/>
              </a:solidFill>
              <a:effectLst/>
              <a:latin typeface="+mn-lt"/>
              <a:ea typeface="+mn-ea"/>
              <a:cs typeface="+mn-cs"/>
            </a:rPr>
            <a:t>に１億円を取り崩したため減少した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夢追い獅子島架橋基金は，獅子島架橋の実現に向けて，</a:t>
          </a:r>
          <a:r>
            <a:rPr kumimoji="1" lang="ja-JP" altLang="en-US" sz="1300">
              <a:solidFill>
                <a:schemeClr val="dk1"/>
              </a:solidFill>
              <a:effectLst/>
              <a:latin typeface="+mn-lt"/>
              <a:ea typeface="+mn-ea"/>
              <a:cs typeface="+mn-cs"/>
            </a:rPr>
            <a:t>町民一人当たり１万円，</a:t>
          </a:r>
          <a:r>
            <a:rPr kumimoji="1" lang="ja-JP" altLang="ja-JP" sz="1300">
              <a:solidFill>
                <a:schemeClr val="dk1"/>
              </a:solidFill>
              <a:effectLst/>
              <a:latin typeface="+mn-lt"/>
              <a:ea typeface="+mn-ea"/>
              <a:cs typeface="+mn-cs"/>
            </a:rPr>
            <a:t>１億円</a:t>
          </a:r>
          <a:r>
            <a:rPr kumimoji="1" lang="ja-JP" altLang="en-US" sz="1300">
              <a:solidFill>
                <a:schemeClr val="dk1"/>
              </a:solidFill>
              <a:effectLst/>
              <a:latin typeface="+mn-lt"/>
              <a:ea typeface="+mn-ea"/>
              <a:cs typeface="+mn-cs"/>
            </a:rPr>
            <a:t>分の</a:t>
          </a:r>
          <a:r>
            <a:rPr kumimoji="1" lang="ja-JP" altLang="ja-JP" sz="1300">
              <a:solidFill>
                <a:schemeClr val="dk1"/>
              </a:solidFill>
              <a:effectLst/>
              <a:latin typeface="+mn-lt"/>
              <a:ea typeface="+mn-ea"/>
              <a:cs typeface="+mn-cs"/>
            </a:rPr>
            <a:t>積立てを行っ</a:t>
          </a:r>
          <a:r>
            <a:rPr kumimoji="1" lang="ja-JP" altLang="en-US" sz="1300">
              <a:solidFill>
                <a:schemeClr val="dk1"/>
              </a:solidFill>
              <a:effectLst/>
              <a:latin typeface="+mn-lt"/>
              <a:ea typeface="+mn-ea"/>
              <a:cs typeface="+mn-cs"/>
            </a:rPr>
            <a:t>たため増加した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大型事業等が続いており，財源不足が予想されるため，財政調整基金等を年次的に取り崩していく方針である。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景観整備事業に，</a:t>
          </a:r>
          <a:r>
            <a:rPr kumimoji="1" lang="ja-JP" altLang="ja-JP" sz="1300">
              <a:solidFill>
                <a:schemeClr val="dk1"/>
              </a:solidFill>
              <a:effectLst/>
              <a:latin typeface="+mn-lt"/>
              <a:ea typeface="+mn-ea"/>
              <a:cs typeface="+mn-cs"/>
            </a:rPr>
            <a:t>夢追いふるさと長島景観基金を景観整備事業等に財源として</a:t>
          </a:r>
          <a:r>
            <a:rPr kumimoji="1" lang="ja-JP" altLang="en-US" sz="1300">
              <a:solidFill>
                <a:schemeClr val="dk1"/>
              </a:solidFill>
              <a:effectLst/>
              <a:latin typeface="+mn-lt"/>
              <a:ea typeface="+mn-ea"/>
              <a:cs typeface="+mn-cs"/>
            </a:rPr>
            <a:t>年次的に</a:t>
          </a:r>
          <a:r>
            <a:rPr kumimoji="1" lang="ja-JP" altLang="ja-JP" sz="1300">
              <a:solidFill>
                <a:schemeClr val="dk1"/>
              </a:solidFill>
              <a:effectLst/>
              <a:latin typeface="+mn-lt"/>
              <a:ea typeface="+mn-ea"/>
              <a:cs typeface="+mn-cs"/>
            </a:rPr>
            <a:t>取り崩す方針である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まちづくり基金については，町民の要望にきめ細やかに対応するための「スマイルプラン事業」</a:t>
          </a:r>
          <a:r>
            <a:rPr kumimoji="1" lang="ja-JP" altLang="en-US" sz="1300">
              <a:solidFill>
                <a:schemeClr val="dk1"/>
              </a:solidFill>
              <a:effectLst/>
              <a:latin typeface="+mn-lt"/>
              <a:ea typeface="+mn-ea"/>
              <a:cs typeface="+mn-cs"/>
            </a:rPr>
            <a:t>に充当した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夢追い獅子島架橋基金については，獅子島架橋の実現に向けて，毎年１億円の積立てを行</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年度から町民の要望にきめ細やかに対応するための「スマイルプラン事業」に１億円を取り崩したことにより減少した。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夢追い獅子島架橋基金については，獅子島架橋の実現に向けて，毎年１億円の積立てを行っているため増加した。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ふるさと納税により，夢追いふるさと長島景観基金，夢追い獅子島架橋基金，ぶり奨学金基金が増となった。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まちづくり基金については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「スマイルプラン事業」に</a:t>
          </a:r>
          <a:r>
            <a:rPr kumimoji="1" lang="ja-JP" altLang="en-US" sz="1300">
              <a:solidFill>
                <a:schemeClr val="dk1"/>
              </a:solidFill>
              <a:effectLst/>
              <a:latin typeface="+mn-lt"/>
              <a:ea typeface="+mn-ea"/>
              <a:cs typeface="+mn-cs"/>
            </a:rPr>
            <a:t>５年計画で，毎年</a:t>
          </a:r>
          <a:r>
            <a:rPr kumimoji="1" lang="ja-JP" altLang="ja-JP" sz="1300">
              <a:solidFill>
                <a:schemeClr val="dk1"/>
              </a:solidFill>
              <a:effectLst/>
              <a:latin typeface="+mn-lt"/>
              <a:ea typeface="+mn-ea"/>
              <a:cs typeface="+mn-cs"/>
            </a:rPr>
            <a:t>１億円</a:t>
          </a:r>
          <a:r>
            <a:rPr kumimoji="1" lang="ja-JP" altLang="en-US" sz="1300">
              <a:solidFill>
                <a:schemeClr val="dk1"/>
              </a:solidFill>
              <a:effectLst/>
              <a:latin typeface="+mn-lt"/>
              <a:ea typeface="+mn-ea"/>
              <a:cs typeface="+mn-cs"/>
            </a:rPr>
            <a:t>ずつ</a:t>
          </a:r>
          <a:r>
            <a:rPr kumimoji="1" lang="ja-JP" altLang="ja-JP" sz="1300">
              <a:solidFill>
                <a:schemeClr val="dk1"/>
              </a:solidFill>
              <a:effectLst/>
              <a:latin typeface="+mn-lt"/>
              <a:ea typeface="+mn-ea"/>
              <a:cs typeface="+mn-cs"/>
            </a:rPr>
            <a:t>取り崩し</a:t>
          </a:r>
          <a:r>
            <a:rPr kumimoji="1" lang="ja-JP" altLang="en-US" sz="1300">
              <a:solidFill>
                <a:schemeClr val="dk1"/>
              </a:solidFill>
              <a:effectLst/>
              <a:latin typeface="+mn-lt"/>
              <a:ea typeface="+mn-ea"/>
              <a:cs typeface="+mn-cs"/>
            </a:rPr>
            <a:t>ていく方針である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夢追いふるさと長島景観基金を景観整備事業等に財源として年次的に取り崩す方針である。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大型事業等により財源不足が予想されるため，年次的に取り崩す予定である。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大型事業等により財源不足が予想されるため，</a:t>
          </a:r>
          <a:r>
            <a:rPr kumimoji="1" lang="ja-JP" altLang="en-US" sz="1300">
              <a:solidFill>
                <a:schemeClr val="dk1"/>
              </a:solidFill>
              <a:effectLst/>
              <a:latin typeface="+mn-lt"/>
              <a:ea typeface="+mn-ea"/>
              <a:cs typeface="+mn-cs"/>
            </a:rPr>
            <a:t>年次的に</a:t>
          </a:r>
          <a:r>
            <a:rPr kumimoji="1" lang="ja-JP" altLang="ja-JP" sz="1300">
              <a:solidFill>
                <a:schemeClr val="dk1"/>
              </a:solidFill>
              <a:effectLst/>
              <a:latin typeface="+mn-lt"/>
              <a:ea typeface="+mn-ea"/>
              <a:cs typeface="+mn-cs"/>
            </a:rPr>
            <a:t>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類似団体平均より低くなっている。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公共施設総合管理計画において，老朽化した施設の長寿命化を進めることとしている。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4" name="直線コネクタ 63"/>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5"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6" name="直線コネクタ 65"/>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9"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0" name="フローチャート: 判断 69"/>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1" name="フローチャート: 判断 70"/>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2" name="フローチャート: 判断 71"/>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8" name="楕円 77"/>
        <xdr:cNvSpPr/>
      </xdr:nvSpPr>
      <xdr:spPr>
        <a:xfrm>
          <a:off x="4711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72280</xdr:rowOff>
    </xdr:from>
    <xdr:ext cx="405111" cy="259045"/>
    <xdr:sp macro="" textlink="">
      <xdr:nvSpPr>
        <xdr:cNvPr id="79" name="有形固定資産減価償却率該当値テキスト"/>
        <xdr:cNvSpPr txBox="1"/>
      </xdr:nvSpPr>
      <xdr:spPr>
        <a:xfrm>
          <a:off x="4813300" y="615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0" name="楕円 79"/>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144653</xdr:rowOff>
    </xdr:to>
    <xdr:cxnSp macro="">
      <xdr:nvCxnSpPr>
        <xdr:cNvPr id="81" name="直線コネクタ 80"/>
        <xdr:cNvCxnSpPr/>
      </xdr:nvCxnSpPr>
      <xdr:spPr>
        <a:xfrm>
          <a:off x="4051300" y="6140450"/>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121302</xdr:rowOff>
    </xdr:from>
    <xdr:ext cx="405111" cy="259045"/>
    <xdr:sp macro="" textlink="">
      <xdr:nvSpPr>
        <xdr:cNvPr id="84" name="n_1mainValue有形固定資産減価償却率"/>
        <xdr:cNvSpPr txBox="1"/>
      </xdr:nvSpPr>
      <xdr:spPr>
        <a:xfrm>
          <a:off x="38360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債務償還可能年数の県平均との比較では高くなっているが，全国平均との比較では低くなっている。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0" name="直線コネクタ 99"/>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1" name="テキスト ボックス 100"/>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2" name="直線コネクタ 101"/>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3" name="テキスト ボックス 102"/>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4" name="直線コネクタ 103"/>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5" name="テキスト ボックス 104"/>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8" name="直線コネクタ 107"/>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9" name="テキスト ボックス 108"/>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0" name="直線コネクタ 109"/>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1" name="テキスト ボックス 110"/>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2" name="直線コネクタ 111"/>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3" name="テキスト ボックス 112"/>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7" name="直線コネクタ 116"/>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8"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9" name="直線コネクタ 118"/>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2"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3" name="フローチャート: 判断 122"/>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9" name="楕円 128"/>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340478" cy="259045"/>
    <xdr:sp macro="" textlink="">
      <xdr:nvSpPr>
        <xdr:cNvPr id="130" name="債務償還可能年数該当値テキスト"/>
        <xdr:cNvSpPr txBox="1"/>
      </xdr:nvSpPr>
      <xdr:spPr>
        <a:xfrm>
          <a:off x="14846300" y="59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59690</xdr:rowOff>
    </xdr:from>
    <xdr:to>
      <xdr:col>24</xdr:col>
      <xdr:colOff>114300</xdr:colOff>
      <xdr:row>41</xdr:row>
      <xdr:rowOff>161290</xdr:rowOff>
    </xdr:to>
    <xdr:sp macro="" textlink="">
      <xdr:nvSpPr>
        <xdr:cNvPr id="72" name="楕円 71"/>
        <xdr:cNvSpPr/>
      </xdr:nvSpPr>
      <xdr:spPr>
        <a:xfrm>
          <a:off x="4584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146067</xdr:rowOff>
    </xdr:from>
    <xdr:ext cx="405111" cy="259045"/>
    <xdr:sp macro="" textlink="">
      <xdr:nvSpPr>
        <xdr:cNvPr id="73" name="【道路】&#10;有形固定資産減価償却率該当値テキスト"/>
        <xdr:cNvSpPr txBox="1"/>
      </xdr:nvSpPr>
      <xdr:spPr>
        <a:xfrm>
          <a:off x="4673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4" name="楕円 73"/>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110490</xdr:rowOff>
    </xdr:to>
    <xdr:cxnSp macro="">
      <xdr:nvCxnSpPr>
        <xdr:cNvPr id="75" name="直線コネクタ 74"/>
        <xdr:cNvCxnSpPr/>
      </xdr:nvCxnSpPr>
      <xdr:spPr>
        <a:xfrm>
          <a:off x="3797300" y="7094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6"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78" name="n_1mainValue【道路】&#10;有形固定資産減価償却率"/>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93028</xdr:rowOff>
    </xdr:from>
    <xdr:to>
      <xdr:col>55</xdr:col>
      <xdr:colOff>50800</xdr:colOff>
      <xdr:row>37</xdr:row>
      <xdr:rowOff>23178</xdr:rowOff>
    </xdr:to>
    <xdr:sp macro="" textlink="">
      <xdr:nvSpPr>
        <xdr:cNvPr id="116" name="楕円 115"/>
        <xdr:cNvSpPr/>
      </xdr:nvSpPr>
      <xdr:spPr>
        <a:xfrm>
          <a:off x="10426700" y="6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115905</xdr:rowOff>
    </xdr:from>
    <xdr:ext cx="534377" cy="259045"/>
    <xdr:sp macro="" textlink="">
      <xdr:nvSpPr>
        <xdr:cNvPr id="117" name="【道路】&#10;一人当たり延長該当値テキスト"/>
        <xdr:cNvSpPr txBox="1"/>
      </xdr:nvSpPr>
      <xdr:spPr>
        <a:xfrm>
          <a:off x="10515600" y="61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107067</xdr:rowOff>
    </xdr:from>
    <xdr:to>
      <xdr:col>50</xdr:col>
      <xdr:colOff>165100</xdr:colOff>
      <xdr:row>37</xdr:row>
      <xdr:rowOff>37217</xdr:rowOff>
    </xdr:to>
    <xdr:sp macro="" textlink="">
      <xdr:nvSpPr>
        <xdr:cNvPr id="118" name="楕円 117"/>
        <xdr:cNvSpPr/>
      </xdr:nvSpPr>
      <xdr:spPr>
        <a:xfrm>
          <a:off x="9588500" y="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143828</xdr:rowOff>
    </xdr:from>
    <xdr:to>
      <xdr:col>55</xdr:col>
      <xdr:colOff>0</xdr:colOff>
      <xdr:row>36</xdr:row>
      <xdr:rowOff>157867</xdr:rowOff>
    </xdr:to>
    <xdr:cxnSp macro="">
      <xdr:nvCxnSpPr>
        <xdr:cNvPr id="119" name="直線コネクタ 118"/>
        <xdr:cNvCxnSpPr/>
      </xdr:nvCxnSpPr>
      <xdr:spPr>
        <a:xfrm flipV="1">
          <a:off x="9639300" y="6316028"/>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0"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53744</xdr:rowOff>
    </xdr:from>
    <xdr:ext cx="534377" cy="259045"/>
    <xdr:sp macro="" textlink="">
      <xdr:nvSpPr>
        <xdr:cNvPr id="122" name="n_1mainValue【道路】&#10;一人当たり延長"/>
        <xdr:cNvSpPr txBox="1"/>
      </xdr:nvSpPr>
      <xdr:spPr>
        <a:xfrm>
          <a:off x="9359411" y="60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59" name="楕円 158"/>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60"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61" name="楕円 16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57150</xdr:rowOff>
    </xdr:to>
    <xdr:cxnSp macro="">
      <xdr:nvCxnSpPr>
        <xdr:cNvPr id="162" name="直線コネクタ 161"/>
        <xdr:cNvCxnSpPr/>
      </xdr:nvCxnSpPr>
      <xdr:spPr>
        <a:xfrm flipV="1">
          <a:off x="3797300" y="9966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124477</xdr:rowOff>
    </xdr:from>
    <xdr:ext cx="405111" cy="259045"/>
    <xdr:sp macro="" textlink="">
      <xdr:nvSpPr>
        <xdr:cNvPr id="165" name="n_1mainValue【橋りょう・トンネル】&#10;有形固定資産減価償却率"/>
        <xdr:cNvSpPr txBox="1"/>
      </xdr:nvSpPr>
      <xdr:spPr>
        <a:xfrm>
          <a:off x="358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194"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9495</xdr:rowOff>
    </xdr:from>
    <xdr:to>
      <xdr:col>55</xdr:col>
      <xdr:colOff>50800</xdr:colOff>
      <xdr:row>63</xdr:row>
      <xdr:rowOff>111095</xdr:rowOff>
    </xdr:to>
    <xdr:sp macro="" textlink="">
      <xdr:nvSpPr>
        <xdr:cNvPr id="203" name="楕円 202"/>
        <xdr:cNvSpPr/>
      </xdr:nvSpPr>
      <xdr:spPr>
        <a:xfrm>
          <a:off x="10426700" y="108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95872</xdr:rowOff>
    </xdr:from>
    <xdr:ext cx="599010" cy="259045"/>
    <xdr:sp macro="" textlink="">
      <xdr:nvSpPr>
        <xdr:cNvPr id="204" name="【橋りょう・トンネル】&#10;一人当たり有形固定資産（償却資産）額該当値テキスト"/>
        <xdr:cNvSpPr txBox="1"/>
      </xdr:nvSpPr>
      <xdr:spPr>
        <a:xfrm>
          <a:off x="10515600" y="1072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12340</xdr:rowOff>
    </xdr:from>
    <xdr:to>
      <xdr:col>50</xdr:col>
      <xdr:colOff>165100</xdr:colOff>
      <xdr:row>63</xdr:row>
      <xdr:rowOff>113940</xdr:rowOff>
    </xdr:to>
    <xdr:sp macro="" textlink="">
      <xdr:nvSpPr>
        <xdr:cNvPr id="205" name="楕円 204"/>
        <xdr:cNvSpPr/>
      </xdr:nvSpPr>
      <xdr:spPr>
        <a:xfrm>
          <a:off x="9588500" y="108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60295</xdr:rowOff>
    </xdr:from>
    <xdr:to>
      <xdr:col>55</xdr:col>
      <xdr:colOff>0</xdr:colOff>
      <xdr:row>63</xdr:row>
      <xdr:rowOff>63140</xdr:rowOff>
    </xdr:to>
    <xdr:cxnSp macro="">
      <xdr:nvCxnSpPr>
        <xdr:cNvPr id="206" name="直線コネクタ 205"/>
        <xdr:cNvCxnSpPr/>
      </xdr:nvCxnSpPr>
      <xdr:spPr>
        <a:xfrm flipV="1">
          <a:off x="9639300" y="10861645"/>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7"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105067</xdr:rowOff>
    </xdr:from>
    <xdr:ext cx="599010" cy="259045"/>
    <xdr:sp macro="" textlink="">
      <xdr:nvSpPr>
        <xdr:cNvPr id="209" name="n_1mainValue【橋りょう・トンネル】&#10;一人当たり有形固定資産（償却資産）額"/>
        <xdr:cNvSpPr txBox="1"/>
      </xdr:nvSpPr>
      <xdr:spPr>
        <a:xfrm>
          <a:off x="9327095" y="1090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46" name="楕円 245"/>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47" name="【公営住宅】&#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248" name="楕円 247"/>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163830</xdr:rowOff>
    </xdr:to>
    <xdr:cxnSp macro="">
      <xdr:nvCxnSpPr>
        <xdr:cNvPr id="249" name="直線コネクタ 248"/>
        <xdr:cNvCxnSpPr/>
      </xdr:nvCxnSpPr>
      <xdr:spPr>
        <a:xfrm flipV="1">
          <a:off x="3797300" y="13834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50"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252" name="n_1main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65514</xdr:rowOff>
    </xdr:from>
    <xdr:to>
      <xdr:col>55</xdr:col>
      <xdr:colOff>50800</xdr:colOff>
      <xdr:row>85</xdr:row>
      <xdr:rowOff>167114</xdr:rowOff>
    </xdr:to>
    <xdr:sp macro="" textlink="">
      <xdr:nvSpPr>
        <xdr:cNvPr id="292" name="楕円 291"/>
        <xdr:cNvSpPr/>
      </xdr:nvSpPr>
      <xdr:spPr>
        <a:xfrm>
          <a:off x="10426700" y="146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43941</xdr:rowOff>
    </xdr:from>
    <xdr:ext cx="469744" cy="259045"/>
    <xdr:sp macro="" textlink="">
      <xdr:nvSpPr>
        <xdr:cNvPr id="293" name="【公営住宅】&#10;一人当たり面積該当値テキスト"/>
        <xdr:cNvSpPr txBox="1"/>
      </xdr:nvSpPr>
      <xdr:spPr>
        <a:xfrm>
          <a:off x="10515600" y="146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65351</xdr:rowOff>
    </xdr:from>
    <xdr:to>
      <xdr:col>50</xdr:col>
      <xdr:colOff>165100</xdr:colOff>
      <xdr:row>85</xdr:row>
      <xdr:rowOff>166951</xdr:rowOff>
    </xdr:to>
    <xdr:sp macro="" textlink="">
      <xdr:nvSpPr>
        <xdr:cNvPr id="294" name="楕円 293"/>
        <xdr:cNvSpPr/>
      </xdr:nvSpPr>
      <xdr:spPr>
        <a:xfrm>
          <a:off x="9588500" y="146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116151</xdr:rowOff>
    </xdr:from>
    <xdr:to>
      <xdr:col>55</xdr:col>
      <xdr:colOff>0</xdr:colOff>
      <xdr:row>85</xdr:row>
      <xdr:rowOff>116314</xdr:rowOff>
    </xdr:to>
    <xdr:cxnSp macro="">
      <xdr:nvCxnSpPr>
        <xdr:cNvPr id="295" name="直線コネクタ 294"/>
        <xdr:cNvCxnSpPr/>
      </xdr:nvCxnSpPr>
      <xdr:spPr>
        <a:xfrm>
          <a:off x="9639300" y="1468940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158078</xdr:rowOff>
    </xdr:from>
    <xdr:ext cx="469744" cy="259045"/>
    <xdr:sp macro="" textlink="">
      <xdr:nvSpPr>
        <xdr:cNvPr id="298" name="n_1mainValue【公営住宅】&#10;一人当たり面積"/>
        <xdr:cNvSpPr txBox="1"/>
      </xdr:nvSpPr>
      <xdr:spPr>
        <a:xfrm>
          <a:off x="9391727" y="1473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111015</xdr:rowOff>
    </xdr:from>
    <xdr:ext cx="405111" cy="259045"/>
    <xdr:sp macro="" textlink="">
      <xdr:nvSpPr>
        <xdr:cNvPr id="325" name="【港湾・漁港】&#10;有形固定資産減価償却率平均値テキスト"/>
        <xdr:cNvSpPr txBox="1"/>
      </xdr:nvSpPr>
      <xdr:spPr>
        <a:xfrm>
          <a:off x="4673600" y="17084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160274</xdr:rowOff>
    </xdr:from>
    <xdr:to>
      <xdr:col>24</xdr:col>
      <xdr:colOff>114300</xdr:colOff>
      <xdr:row>108</xdr:row>
      <xdr:rowOff>90424</xdr:rowOff>
    </xdr:to>
    <xdr:sp macro="" textlink="">
      <xdr:nvSpPr>
        <xdr:cNvPr id="334" name="楕円 333"/>
        <xdr:cNvSpPr/>
      </xdr:nvSpPr>
      <xdr:spPr>
        <a:xfrm>
          <a:off x="45847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75201</xdr:rowOff>
    </xdr:from>
    <xdr:ext cx="340478" cy="259045"/>
    <xdr:sp macro="" textlink="">
      <xdr:nvSpPr>
        <xdr:cNvPr id="335" name="【港湾・漁港】&#10;有形固定資産減価償却率該当値テキスト"/>
        <xdr:cNvSpPr txBox="1"/>
      </xdr:nvSpPr>
      <xdr:spPr>
        <a:xfrm>
          <a:off x="4673600" y="18420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36" name="楕円 335"/>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39624</xdr:rowOff>
    </xdr:from>
    <xdr:to>
      <xdr:col>24</xdr:col>
      <xdr:colOff>63500</xdr:colOff>
      <xdr:row>108</xdr:row>
      <xdr:rowOff>76200</xdr:rowOff>
    </xdr:to>
    <xdr:cxnSp macro="">
      <xdr:nvCxnSpPr>
        <xdr:cNvPr id="337" name="直線コネクタ 336"/>
        <xdr:cNvCxnSpPr/>
      </xdr:nvCxnSpPr>
      <xdr:spPr>
        <a:xfrm flipV="1">
          <a:off x="3797300" y="18556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49801</xdr:rowOff>
    </xdr:from>
    <xdr:ext cx="405111" cy="259045"/>
    <xdr:sp macro="" textlink="">
      <xdr:nvSpPr>
        <xdr:cNvPr id="338" name="n_1aveValue【港湾・漁港】&#10;有形固定資産減価償却率"/>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9" name="n_2aveValue【港湾・漁港】&#10;有形固定資産減価償却率"/>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118127</xdr:rowOff>
    </xdr:from>
    <xdr:ext cx="340478" cy="259045"/>
    <xdr:sp macro="" textlink="">
      <xdr:nvSpPr>
        <xdr:cNvPr id="340" name="n_1mainValue【港湾・漁港】&#10;有形固定資産減価償却率"/>
        <xdr:cNvSpPr txBox="1"/>
      </xdr:nvSpPr>
      <xdr:spPr>
        <a:xfrm>
          <a:off x="3614361"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2" name="テキスト ボックス 35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6" name="テキスト ボックス 35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60" name="直線コネクタ 359"/>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61" name="【港湾・漁港】&#10;一人当たり有形固定資産（償却資産）額最小値テキスト"/>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62" name="直線コネクタ 361"/>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3" name="【港湾・漁港】&#10;一人当たり有形固定資産（償却資産）額最大値テキスト"/>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4" name="直線コネクタ 363"/>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8000</xdr:rowOff>
    </xdr:from>
    <xdr:ext cx="599010" cy="259045"/>
    <xdr:sp macro="" textlink="">
      <xdr:nvSpPr>
        <xdr:cNvPr id="365" name="【港湾・漁港】&#10;一人当たり有形固定資産（償却資産）額平均値テキスト"/>
        <xdr:cNvSpPr txBox="1"/>
      </xdr:nvSpPr>
      <xdr:spPr>
        <a:xfrm>
          <a:off x="10515600" y="17838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6" name="フローチャート: 判断 365"/>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7" name="フローチャート: 判断 366"/>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8" name="フローチャート: 判断 367"/>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47227</xdr:rowOff>
    </xdr:from>
    <xdr:to>
      <xdr:col>55</xdr:col>
      <xdr:colOff>50800</xdr:colOff>
      <xdr:row>107</xdr:row>
      <xdr:rowOff>148827</xdr:rowOff>
    </xdr:to>
    <xdr:sp macro="" textlink="">
      <xdr:nvSpPr>
        <xdr:cNvPr id="374" name="楕円 373"/>
        <xdr:cNvSpPr/>
      </xdr:nvSpPr>
      <xdr:spPr>
        <a:xfrm>
          <a:off x="10426700" y="1839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133604</xdr:rowOff>
    </xdr:from>
    <xdr:ext cx="534377" cy="259045"/>
    <xdr:sp macro="" textlink="">
      <xdr:nvSpPr>
        <xdr:cNvPr id="375" name="【港湾・漁港】&#10;一人当たり有形固定資産（償却資産）額該当値テキスト"/>
        <xdr:cNvSpPr txBox="1"/>
      </xdr:nvSpPr>
      <xdr:spPr>
        <a:xfrm>
          <a:off x="10515600" y="183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67529</xdr:rowOff>
    </xdr:from>
    <xdr:to>
      <xdr:col>50</xdr:col>
      <xdr:colOff>165100</xdr:colOff>
      <xdr:row>107</xdr:row>
      <xdr:rowOff>169129</xdr:rowOff>
    </xdr:to>
    <xdr:sp macro="" textlink="">
      <xdr:nvSpPr>
        <xdr:cNvPr id="376" name="楕円 375"/>
        <xdr:cNvSpPr/>
      </xdr:nvSpPr>
      <xdr:spPr>
        <a:xfrm>
          <a:off x="9588500" y="184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98027</xdr:rowOff>
    </xdr:from>
    <xdr:to>
      <xdr:col>55</xdr:col>
      <xdr:colOff>0</xdr:colOff>
      <xdr:row>107</xdr:row>
      <xdr:rowOff>118329</xdr:rowOff>
    </xdr:to>
    <xdr:cxnSp macro="">
      <xdr:nvCxnSpPr>
        <xdr:cNvPr id="377" name="直線コネクタ 376"/>
        <xdr:cNvCxnSpPr/>
      </xdr:nvCxnSpPr>
      <xdr:spPr>
        <a:xfrm flipV="1">
          <a:off x="9639300" y="18443177"/>
          <a:ext cx="8382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168820</xdr:rowOff>
    </xdr:from>
    <xdr:ext cx="599010" cy="259045"/>
    <xdr:sp macro="" textlink="">
      <xdr:nvSpPr>
        <xdr:cNvPr id="378" name="n_1aveValue【港湾・漁港】&#10;一人当たり有形固定資産（償却資産）額"/>
        <xdr:cNvSpPr txBox="1"/>
      </xdr:nvSpPr>
      <xdr:spPr>
        <a:xfrm>
          <a:off x="93270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9" name="n_2aveValue【港湾・漁港】&#10;一人当たり有形固定資産（償却資産）額"/>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160256</xdr:rowOff>
    </xdr:from>
    <xdr:ext cx="534377" cy="259045"/>
    <xdr:sp macro="" textlink="">
      <xdr:nvSpPr>
        <xdr:cNvPr id="380" name="n_1mainValue【港湾・漁港】&#10;一人当たり有形固定資産（償却資産）額"/>
        <xdr:cNvSpPr txBox="1"/>
      </xdr:nvSpPr>
      <xdr:spPr>
        <a:xfrm>
          <a:off x="9359411" y="185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1" name="テキスト ボックス 3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1" name="テキスト ボックス 4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05" name="直線コネクタ 404"/>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6"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7" name="直線コネクタ 406"/>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9" name="直線コネクタ 40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10"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11" name="フローチャート: 判断 410"/>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12" name="フローチャート: 判断 411"/>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13" name="フローチャート: 判断 41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419" name="楕円 418"/>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139082</xdr:rowOff>
    </xdr:from>
    <xdr:ext cx="405111" cy="259045"/>
    <xdr:sp macro="" textlink="">
      <xdr:nvSpPr>
        <xdr:cNvPr id="420" name="【認定こども園・幼稚園・保育所】&#10;有形固定資産減価償却率該当値テキスト"/>
        <xdr:cNvSpPr txBox="1"/>
      </xdr:nvSpPr>
      <xdr:spPr>
        <a:xfrm>
          <a:off x="163576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421" name="楕円 420"/>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39</xdr:row>
      <xdr:rowOff>81915</xdr:rowOff>
    </xdr:to>
    <xdr:cxnSp macro="">
      <xdr:nvCxnSpPr>
        <xdr:cNvPr id="422" name="直線コネクタ 421"/>
        <xdr:cNvCxnSpPr/>
      </xdr:nvCxnSpPr>
      <xdr:spPr>
        <a:xfrm flipV="1">
          <a:off x="15481300" y="67265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423"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24"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123842</xdr:rowOff>
    </xdr:from>
    <xdr:ext cx="405111" cy="259045"/>
    <xdr:sp macro="" textlink="">
      <xdr:nvSpPr>
        <xdr:cNvPr id="425" name="n_1mainValue【認定こども園・幼稚園・保育所】&#10;有形固定資産減価償却率"/>
        <xdr:cNvSpPr txBox="1"/>
      </xdr:nvSpPr>
      <xdr:spPr>
        <a:xfrm>
          <a:off x="152660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7" name="直線コネクタ 446"/>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8"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9" name="直線コネクタ 448"/>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50"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51" name="直線コネクタ 450"/>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169435</xdr:rowOff>
    </xdr:from>
    <xdr:ext cx="469744" cy="259045"/>
    <xdr:sp macro="" textlink="">
      <xdr:nvSpPr>
        <xdr:cNvPr id="452" name="【認定こども園・幼稚園・保育所】&#10;一人当たり面積平均値テキスト"/>
        <xdr:cNvSpPr txBox="1"/>
      </xdr:nvSpPr>
      <xdr:spPr>
        <a:xfrm>
          <a:off x="22199600" y="6341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53" name="フローチャート: 判断 452"/>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54" name="フローチャート: 判断 453"/>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55" name="フローチャート: 判断 454"/>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61" name="楕円 460"/>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62"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27686</xdr:rowOff>
    </xdr:from>
    <xdr:to>
      <xdr:col>112</xdr:col>
      <xdr:colOff>38100</xdr:colOff>
      <xdr:row>40</xdr:row>
      <xdr:rowOff>129286</xdr:rowOff>
    </xdr:to>
    <xdr:sp macro="" textlink="">
      <xdr:nvSpPr>
        <xdr:cNvPr id="463" name="楕円 462"/>
        <xdr:cNvSpPr/>
      </xdr:nvSpPr>
      <xdr:spPr>
        <a:xfrm>
          <a:off x="2127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78486</xdr:rowOff>
    </xdr:to>
    <xdr:cxnSp macro="">
      <xdr:nvCxnSpPr>
        <xdr:cNvPr id="464" name="直線コネクタ 463"/>
        <xdr:cNvCxnSpPr/>
      </xdr:nvCxnSpPr>
      <xdr:spPr>
        <a:xfrm flipV="1">
          <a:off x="21323300" y="69342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65"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66"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120413</xdr:rowOff>
    </xdr:from>
    <xdr:ext cx="469744" cy="259045"/>
    <xdr:sp macro="" textlink="">
      <xdr:nvSpPr>
        <xdr:cNvPr id="467" name="n_1mainValue【認定こども園・幼稚園・保育所】&#10;一人当たり面積"/>
        <xdr:cNvSpPr txBox="1"/>
      </xdr:nvSpPr>
      <xdr:spPr>
        <a:xfrm>
          <a:off x="210757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92" name="直線コネクタ 491"/>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93"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94" name="直線コネクタ 49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95"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6" name="直線コネクタ 495"/>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97"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8" name="フローチャート: 判断 497"/>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9" name="フローチャート: 判断 498"/>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00" name="フローチャート: 判断 499"/>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06" name="楕円 505"/>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07" name="【学校施設】&#10;有形固定資産減価償却率該当値テキスト"/>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08" name="楕円 507"/>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76200</xdr:rowOff>
    </xdr:to>
    <xdr:cxnSp macro="">
      <xdr:nvCxnSpPr>
        <xdr:cNvPr id="509" name="直線コネクタ 508"/>
        <xdr:cNvCxnSpPr/>
      </xdr:nvCxnSpPr>
      <xdr:spPr>
        <a:xfrm flipV="1">
          <a:off x="15481300" y="10134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1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1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512"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39" name="直線コネクタ 538"/>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0"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1" name="直線コネクタ 540"/>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42"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43" name="直線コネクタ 542"/>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44"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45" name="フローチャート: 判断 544"/>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46" name="フローチャート: 判断 545"/>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47" name="フローチャート: 判断 546"/>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71991</xdr:rowOff>
    </xdr:from>
    <xdr:to>
      <xdr:col>116</xdr:col>
      <xdr:colOff>114300</xdr:colOff>
      <xdr:row>60</xdr:row>
      <xdr:rowOff>2141</xdr:rowOff>
    </xdr:to>
    <xdr:sp macro="" textlink="">
      <xdr:nvSpPr>
        <xdr:cNvPr id="553" name="楕円 552"/>
        <xdr:cNvSpPr/>
      </xdr:nvSpPr>
      <xdr:spPr>
        <a:xfrm>
          <a:off x="22110700" y="101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94868</xdr:rowOff>
    </xdr:from>
    <xdr:ext cx="469744" cy="259045"/>
    <xdr:sp macro="" textlink="">
      <xdr:nvSpPr>
        <xdr:cNvPr id="554" name="【学校施設】&#10;一人当たり面積該当値テキスト"/>
        <xdr:cNvSpPr txBox="1"/>
      </xdr:nvSpPr>
      <xdr:spPr>
        <a:xfrm>
          <a:off x="22199600" y="100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39007</xdr:rowOff>
    </xdr:from>
    <xdr:to>
      <xdr:col>112</xdr:col>
      <xdr:colOff>38100</xdr:colOff>
      <xdr:row>59</xdr:row>
      <xdr:rowOff>140607</xdr:rowOff>
    </xdr:to>
    <xdr:sp macro="" textlink="">
      <xdr:nvSpPr>
        <xdr:cNvPr id="555" name="楕円 554"/>
        <xdr:cNvSpPr/>
      </xdr:nvSpPr>
      <xdr:spPr>
        <a:xfrm>
          <a:off x="2127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89807</xdr:rowOff>
    </xdr:from>
    <xdr:to>
      <xdr:col>116</xdr:col>
      <xdr:colOff>63500</xdr:colOff>
      <xdr:row>59</xdr:row>
      <xdr:rowOff>122791</xdr:rowOff>
    </xdr:to>
    <xdr:cxnSp macro="">
      <xdr:nvCxnSpPr>
        <xdr:cNvPr id="556" name="直線コネクタ 555"/>
        <xdr:cNvCxnSpPr/>
      </xdr:nvCxnSpPr>
      <xdr:spPr>
        <a:xfrm>
          <a:off x="21323300" y="10205357"/>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57"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58"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157134</xdr:rowOff>
    </xdr:from>
    <xdr:ext cx="469744" cy="259045"/>
    <xdr:sp macro="" textlink="">
      <xdr:nvSpPr>
        <xdr:cNvPr id="559" name="n_1mainValue【学校施設】&#10;一人当たり面積"/>
        <xdr:cNvSpPr txBox="1"/>
      </xdr:nvSpPr>
      <xdr:spPr>
        <a:xfrm>
          <a:off x="210757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4" name="テキスト ボックス 5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98" name="直線コネクタ 597"/>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9"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0" name="直線コネクタ 599"/>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2" name="直線コネクタ 6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3"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4" name="フローチャート: 判断 603"/>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5" name="フローチャート: 判断 604"/>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06" name="フローチャート: 判断 605"/>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12" name="楕円 611"/>
        <xdr:cNvSpPr/>
      </xdr:nvSpPr>
      <xdr:spPr>
        <a:xfrm>
          <a:off x="162687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96283</xdr:rowOff>
    </xdr:from>
    <xdr:ext cx="405111" cy="259045"/>
    <xdr:sp macro="" textlink="">
      <xdr:nvSpPr>
        <xdr:cNvPr id="613" name="【公民館】&#10;有形固定資産減価償却率該当値テキスト"/>
        <xdr:cNvSpPr txBox="1"/>
      </xdr:nvSpPr>
      <xdr:spPr>
        <a:xfrm>
          <a:off x="16357600" y="177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614" name="楕円 613"/>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124206</xdr:rowOff>
    </xdr:from>
    <xdr:to>
      <xdr:col>85</xdr:col>
      <xdr:colOff>127000</xdr:colOff>
      <xdr:row>104</xdr:row>
      <xdr:rowOff>163068</xdr:rowOff>
    </xdr:to>
    <xdr:cxnSp macro="">
      <xdr:nvCxnSpPr>
        <xdr:cNvPr id="615" name="直線コネクタ 614"/>
        <xdr:cNvCxnSpPr/>
      </xdr:nvCxnSpPr>
      <xdr:spPr>
        <a:xfrm flipV="1">
          <a:off x="15481300" y="179550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6"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17"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58945</xdr:rowOff>
    </xdr:from>
    <xdr:ext cx="405111" cy="259045"/>
    <xdr:sp macro="" textlink="">
      <xdr:nvSpPr>
        <xdr:cNvPr id="618" name="n_1mainValue【公民館】&#10;有形固定資産減価償却率"/>
        <xdr:cNvSpPr txBox="1"/>
      </xdr:nvSpPr>
      <xdr:spPr>
        <a:xfrm>
          <a:off x="152660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9" name="直線コネクタ 6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0" name="テキスト ボックス 6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1" name="直線コネクタ 6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2" name="テキスト ボックス 6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3" name="直線コネクタ 6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4" name="テキスト ボックス 6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5" name="直線コネクタ 6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6" name="テキスト ボックス 6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0" name="直線コネクタ 639"/>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1"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2" name="直線コネクタ 641"/>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3"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4" name="直線コネクタ 643"/>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45"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6" name="フローチャート: 判断 645"/>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47" name="フローチャート: 判断 646"/>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48" name="フローチャート: 判断 647"/>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142900</xdr:rowOff>
    </xdr:from>
    <xdr:to>
      <xdr:col>116</xdr:col>
      <xdr:colOff>114300</xdr:colOff>
      <xdr:row>106</xdr:row>
      <xdr:rowOff>73050</xdr:rowOff>
    </xdr:to>
    <xdr:sp macro="" textlink="">
      <xdr:nvSpPr>
        <xdr:cNvPr id="654" name="楕円 653"/>
        <xdr:cNvSpPr/>
      </xdr:nvSpPr>
      <xdr:spPr>
        <a:xfrm>
          <a:off x="22110700" y="181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165777</xdr:rowOff>
    </xdr:from>
    <xdr:ext cx="469744" cy="259045"/>
    <xdr:sp macro="" textlink="">
      <xdr:nvSpPr>
        <xdr:cNvPr id="655" name="【公民館】&#10;一人当たり面積該当値テキスト"/>
        <xdr:cNvSpPr txBox="1"/>
      </xdr:nvSpPr>
      <xdr:spPr>
        <a:xfrm>
          <a:off x="22199600" y="179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149301</xdr:rowOff>
    </xdr:from>
    <xdr:to>
      <xdr:col>112</xdr:col>
      <xdr:colOff>38100</xdr:colOff>
      <xdr:row>106</xdr:row>
      <xdr:rowOff>79451</xdr:rowOff>
    </xdr:to>
    <xdr:sp macro="" textlink="">
      <xdr:nvSpPr>
        <xdr:cNvPr id="656" name="楕円 655"/>
        <xdr:cNvSpPr/>
      </xdr:nvSpPr>
      <xdr:spPr>
        <a:xfrm>
          <a:off x="21272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22250</xdr:rowOff>
    </xdr:from>
    <xdr:to>
      <xdr:col>116</xdr:col>
      <xdr:colOff>63500</xdr:colOff>
      <xdr:row>106</xdr:row>
      <xdr:rowOff>28651</xdr:rowOff>
    </xdr:to>
    <xdr:cxnSp macro="">
      <xdr:nvCxnSpPr>
        <xdr:cNvPr id="657" name="直線コネクタ 656"/>
        <xdr:cNvCxnSpPr/>
      </xdr:nvCxnSpPr>
      <xdr:spPr>
        <a:xfrm flipV="1">
          <a:off x="21323300" y="1819595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58" name="n_1aveValue【公民館】&#10;一人当たり面積"/>
        <xdr:cNvSpPr txBox="1"/>
      </xdr:nvSpPr>
      <xdr:spPr>
        <a:xfrm>
          <a:off x="210757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59"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95978</xdr:rowOff>
    </xdr:from>
    <xdr:ext cx="469744" cy="259045"/>
    <xdr:sp macro="" textlink="">
      <xdr:nvSpPr>
        <xdr:cNvPr id="660" name="n_1mainValue【公民館】&#10;一人当たり面積"/>
        <xdr:cNvSpPr txBox="1"/>
      </xdr:nvSpPr>
      <xdr:spPr>
        <a:xfrm>
          <a:off x="210757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類似団体と比較して有形固定資産減価償却率が特に高くなっているのが公営住宅，学校施設，橋りょう・トンネルである。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公営住宅については，公共施設等総合管理計画及び公営住宅等長寿命化計画に基づき，適正な管理を図っていく。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学校施設は老朽化が進んでいるため，公共施設等管理計画に基づき，施設の長寿命化を図っていく。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橋りょう・トンネルについても老朽化が進んでおり，橋りょう長寿命化修繕計画に基づき，点検を行い，効率的な維持・修繕に努める。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1" name="楕円 70"/>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2" name="【図書館】&#10;有形固定資産減価償却率該当値テキスト"/>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3" name="楕円 72"/>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4" name="直線コネクタ 73"/>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74040</xdr:rowOff>
    </xdr:from>
    <xdr:ext cx="405111" cy="259045"/>
    <xdr:sp macro="" textlink="">
      <xdr:nvSpPr>
        <xdr:cNvPr id="75" name="n_1ave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6"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77"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4"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07" name="フローチャート: 判断 10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20828</xdr:rowOff>
    </xdr:from>
    <xdr:to>
      <xdr:col>55</xdr:col>
      <xdr:colOff>50800</xdr:colOff>
      <xdr:row>40</xdr:row>
      <xdr:rowOff>122428</xdr:rowOff>
    </xdr:to>
    <xdr:sp macro="" textlink="">
      <xdr:nvSpPr>
        <xdr:cNvPr id="113" name="楕円 112"/>
        <xdr:cNvSpPr/>
      </xdr:nvSpPr>
      <xdr:spPr>
        <a:xfrm>
          <a:off x="10426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107205</xdr:rowOff>
    </xdr:from>
    <xdr:ext cx="469744" cy="259045"/>
    <xdr:sp macro="" textlink="">
      <xdr:nvSpPr>
        <xdr:cNvPr id="114" name="【図書館】&#10;一人当たり面積該当値テキスト"/>
        <xdr:cNvSpPr txBox="1"/>
      </xdr:nvSpPr>
      <xdr:spPr>
        <a:xfrm>
          <a:off x="105156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5" name="楕円 114"/>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71628</xdr:rowOff>
    </xdr:from>
    <xdr:to>
      <xdr:col>55</xdr:col>
      <xdr:colOff>0</xdr:colOff>
      <xdr:row>40</xdr:row>
      <xdr:rowOff>76200</xdr:rowOff>
    </xdr:to>
    <xdr:cxnSp macro="">
      <xdr:nvCxnSpPr>
        <xdr:cNvPr id="116" name="直線コネクタ 115"/>
        <xdr:cNvCxnSpPr/>
      </xdr:nvCxnSpPr>
      <xdr:spPr>
        <a:xfrm flipV="1">
          <a:off x="9639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17"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18"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19"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0" name="フローチャート: 判断 149"/>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56" name="楕円 155"/>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57" name="【体育館・プー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8" name="楕円 157"/>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91440</xdr:rowOff>
    </xdr:to>
    <xdr:cxnSp macro="">
      <xdr:nvCxnSpPr>
        <xdr:cNvPr id="159" name="直線コネクタ 158"/>
        <xdr:cNvCxnSpPr/>
      </xdr:nvCxnSpPr>
      <xdr:spPr>
        <a:xfrm flipV="1">
          <a:off x="3797300" y="10161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35069</xdr:rowOff>
    </xdr:from>
    <xdr:ext cx="405111" cy="259045"/>
    <xdr:sp macro="" textlink="">
      <xdr:nvSpPr>
        <xdr:cNvPr id="160"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1"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62" name="n_1main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91"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194" name="フローチャート: 判断 19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61214</xdr:rowOff>
    </xdr:from>
    <xdr:to>
      <xdr:col>55</xdr:col>
      <xdr:colOff>50800</xdr:colOff>
      <xdr:row>61</xdr:row>
      <xdr:rowOff>162814</xdr:rowOff>
    </xdr:to>
    <xdr:sp macro="" textlink="">
      <xdr:nvSpPr>
        <xdr:cNvPr id="200" name="楕円 199"/>
        <xdr:cNvSpPr/>
      </xdr:nvSpPr>
      <xdr:spPr>
        <a:xfrm>
          <a:off x="10426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84091</xdr:rowOff>
    </xdr:from>
    <xdr:ext cx="469744" cy="259045"/>
    <xdr:sp macro="" textlink="">
      <xdr:nvSpPr>
        <xdr:cNvPr id="201" name="【体育館・プール】&#10;一人当たり面積該当値テキスト"/>
        <xdr:cNvSpPr txBox="1"/>
      </xdr:nvSpPr>
      <xdr:spPr>
        <a:xfrm>
          <a:off x="10515600"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68834</xdr:rowOff>
    </xdr:from>
    <xdr:to>
      <xdr:col>50</xdr:col>
      <xdr:colOff>165100</xdr:colOff>
      <xdr:row>61</xdr:row>
      <xdr:rowOff>170434</xdr:rowOff>
    </xdr:to>
    <xdr:sp macro="" textlink="">
      <xdr:nvSpPr>
        <xdr:cNvPr id="202" name="楕円 201"/>
        <xdr:cNvSpPr/>
      </xdr:nvSpPr>
      <xdr:spPr>
        <a:xfrm>
          <a:off x="9588500" y="105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112014</xdr:rowOff>
    </xdr:from>
    <xdr:to>
      <xdr:col>55</xdr:col>
      <xdr:colOff>0</xdr:colOff>
      <xdr:row>61</xdr:row>
      <xdr:rowOff>119634</xdr:rowOff>
    </xdr:to>
    <xdr:cxnSp macro="">
      <xdr:nvCxnSpPr>
        <xdr:cNvPr id="203" name="直線コネクタ 202"/>
        <xdr:cNvCxnSpPr/>
      </xdr:nvCxnSpPr>
      <xdr:spPr>
        <a:xfrm flipV="1">
          <a:off x="9639300" y="1057046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116603</xdr:rowOff>
    </xdr:from>
    <xdr:ext cx="469744" cy="259045"/>
    <xdr:sp macro="" textlink="">
      <xdr:nvSpPr>
        <xdr:cNvPr id="204"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05"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15511</xdr:rowOff>
    </xdr:from>
    <xdr:ext cx="469744" cy="259045"/>
    <xdr:sp macro="" textlink="">
      <xdr:nvSpPr>
        <xdr:cNvPr id="206" name="n_1mainValue【体育館・プール】&#10;一人当たり面積"/>
        <xdr:cNvSpPr txBox="1"/>
      </xdr:nvSpPr>
      <xdr:spPr>
        <a:xfrm>
          <a:off x="9391727"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34"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5587</xdr:rowOff>
    </xdr:from>
    <xdr:to>
      <xdr:col>15</xdr:col>
      <xdr:colOff>101600</xdr:colOff>
      <xdr:row>84</xdr:row>
      <xdr:rowOff>107187</xdr:rowOff>
    </xdr:to>
    <xdr:sp macro="" textlink="">
      <xdr:nvSpPr>
        <xdr:cNvPr id="237" name="フローチャート: 判断 236"/>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69596</xdr:rowOff>
    </xdr:from>
    <xdr:to>
      <xdr:col>24</xdr:col>
      <xdr:colOff>114300</xdr:colOff>
      <xdr:row>84</xdr:row>
      <xdr:rowOff>171196</xdr:rowOff>
    </xdr:to>
    <xdr:sp macro="" textlink="">
      <xdr:nvSpPr>
        <xdr:cNvPr id="243" name="楕円 242"/>
        <xdr:cNvSpPr/>
      </xdr:nvSpPr>
      <xdr:spPr>
        <a:xfrm>
          <a:off x="4584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48023</xdr:rowOff>
    </xdr:from>
    <xdr:ext cx="405111" cy="259045"/>
    <xdr:sp macro="" textlink="">
      <xdr:nvSpPr>
        <xdr:cNvPr id="244" name="【福祉施設】&#10;有形固定資産減価償却率該当値テキスト"/>
        <xdr:cNvSpPr txBox="1"/>
      </xdr:nvSpPr>
      <xdr:spPr>
        <a:xfrm>
          <a:off x="4673600"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45" name="楕円 244"/>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163830</xdr:rowOff>
    </xdr:to>
    <xdr:cxnSp macro="">
      <xdr:nvCxnSpPr>
        <xdr:cNvPr id="246" name="直線コネクタ 245"/>
        <xdr:cNvCxnSpPr/>
      </xdr:nvCxnSpPr>
      <xdr:spPr>
        <a:xfrm flipV="1">
          <a:off x="3797300" y="145221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135145</xdr:rowOff>
    </xdr:from>
    <xdr:ext cx="405111" cy="259045"/>
    <xdr:sp macro="" textlink="">
      <xdr:nvSpPr>
        <xdr:cNvPr id="247"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123714</xdr:rowOff>
    </xdr:from>
    <xdr:ext cx="405111" cy="259045"/>
    <xdr:sp macro="" textlink="">
      <xdr:nvSpPr>
        <xdr:cNvPr id="248"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49" name="n_1mainValue【福祉施設】&#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5" name="直線コネクタ 274"/>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6"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7" name="直線コネクタ 276"/>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8"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9" name="直線コネクタ 278"/>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0"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1" name="フローチャート: 判断 280"/>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82" name="フローチャート: 判断 281"/>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57513</xdr:rowOff>
    </xdr:from>
    <xdr:to>
      <xdr:col>46</xdr:col>
      <xdr:colOff>38100</xdr:colOff>
      <xdr:row>83</xdr:row>
      <xdr:rowOff>159113</xdr:rowOff>
    </xdr:to>
    <xdr:sp macro="" textlink="">
      <xdr:nvSpPr>
        <xdr:cNvPr id="283" name="フローチャート: 判断 282"/>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127726</xdr:rowOff>
    </xdr:from>
    <xdr:to>
      <xdr:col>55</xdr:col>
      <xdr:colOff>50800</xdr:colOff>
      <xdr:row>84</xdr:row>
      <xdr:rowOff>57876</xdr:rowOff>
    </xdr:to>
    <xdr:sp macro="" textlink="">
      <xdr:nvSpPr>
        <xdr:cNvPr id="289" name="楕円 288"/>
        <xdr:cNvSpPr/>
      </xdr:nvSpPr>
      <xdr:spPr>
        <a:xfrm>
          <a:off x="10426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150603</xdr:rowOff>
    </xdr:from>
    <xdr:ext cx="469744" cy="259045"/>
    <xdr:sp macro="" textlink="">
      <xdr:nvSpPr>
        <xdr:cNvPr id="290" name="【福祉施設】&#10;一人当たり面積該当値テキスト"/>
        <xdr:cNvSpPr txBox="1"/>
      </xdr:nvSpPr>
      <xdr:spPr>
        <a:xfrm>
          <a:off x="10515600" y="142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134257</xdr:rowOff>
    </xdr:from>
    <xdr:to>
      <xdr:col>50</xdr:col>
      <xdr:colOff>165100</xdr:colOff>
      <xdr:row>84</xdr:row>
      <xdr:rowOff>64407</xdr:rowOff>
    </xdr:to>
    <xdr:sp macro="" textlink="">
      <xdr:nvSpPr>
        <xdr:cNvPr id="291" name="楕円 290"/>
        <xdr:cNvSpPr/>
      </xdr:nvSpPr>
      <xdr:spPr>
        <a:xfrm>
          <a:off x="9588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7076</xdr:rowOff>
    </xdr:from>
    <xdr:to>
      <xdr:col>55</xdr:col>
      <xdr:colOff>0</xdr:colOff>
      <xdr:row>84</xdr:row>
      <xdr:rowOff>13607</xdr:rowOff>
    </xdr:to>
    <xdr:cxnSp macro="">
      <xdr:nvCxnSpPr>
        <xdr:cNvPr id="292" name="直線コネクタ 291"/>
        <xdr:cNvCxnSpPr/>
      </xdr:nvCxnSpPr>
      <xdr:spPr>
        <a:xfrm flipV="1">
          <a:off x="9639300" y="144088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119215</xdr:rowOff>
    </xdr:from>
    <xdr:ext cx="469744" cy="259045"/>
    <xdr:sp macro="" textlink="">
      <xdr:nvSpPr>
        <xdr:cNvPr id="293" name="n_1aveValue【福祉施設】&#10;一人当たり面積"/>
        <xdr:cNvSpPr txBox="1"/>
      </xdr:nvSpPr>
      <xdr:spPr>
        <a:xfrm>
          <a:off x="93917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4190</xdr:rowOff>
    </xdr:from>
    <xdr:ext cx="469744" cy="259045"/>
    <xdr:sp macro="" textlink="">
      <xdr:nvSpPr>
        <xdr:cNvPr id="294"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80934</xdr:rowOff>
    </xdr:from>
    <xdr:ext cx="469744" cy="259045"/>
    <xdr:sp macro="" textlink="">
      <xdr:nvSpPr>
        <xdr:cNvPr id="295" name="n_1mainValue【福祉施設】&#10;一人当たり面積"/>
        <xdr:cNvSpPr txBox="1"/>
      </xdr:nvSpPr>
      <xdr:spPr>
        <a:xfrm>
          <a:off x="9391727" y="1413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4" name="テキスト ボックス 31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18" name="直線コネクタ 317"/>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19"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20" name="直線コネクタ 319"/>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2" name="直線コネクタ 32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23"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24" name="フローチャート: 判断 323"/>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25" name="フローチャート: 判断 324"/>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43687</xdr:rowOff>
    </xdr:from>
    <xdr:to>
      <xdr:col>15</xdr:col>
      <xdr:colOff>101600</xdr:colOff>
      <xdr:row>105</xdr:row>
      <xdr:rowOff>145287</xdr:rowOff>
    </xdr:to>
    <xdr:sp macro="" textlink="">
      <xdr:nvSpPr>
        <xdr:cNvPr id="326" name="フローチャート: 判断 325"/>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32" name="楕円 331"/>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333" name="【市民会館】&#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114554</xdr:rowOff>
    </xdr:from>
    <xdr:to>
      <xdr:col>20</xdr:col>
      <xdr:colOff>38100</xdr:colOff>
      <xdr:row>105</xdr:row>
      <xdr:rowOff>44704</xdr:rowOff>
    </xdr:to>
    <xdr:sp macro="" textlink="">
      <xdr:nvSpPr>
        <xdr:cNvPr id="334" name="楕円 333"/>
        <xdr:cNvSpPr/>
      </xdr:nvSpPr>
      <xdr:spPr>
        <a:xfrm>
          <a:off x="3746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165354</xdr:rowOff>
    </xdr:to>
    <xdr:cxnSp macro="">
      <xdr:nvCxnSpPr>
        <xdr:cNvPr id="335" name="直線コネクタ 334"/>
        <xdr:cNvCxnSpPr/>
      </xdr:nvCxnSpPr>
      <xdr:spPr>
        <a:xfrm flipV="1">
          <a:off x="3797300" y="179527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111269</xdr:rowOff>
    </xdr:from>
    <xdr:ext cx="405111" cy="259045"/>
    <xdr:sp macro="" textlink="">
      <xdr:nvSpPr>
        <xdr:cNvPr id="33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161814</xdr:rowOff>
    </xdr:from>
    <xdr:ext cx="405111" cy="259045"/>
    <xdr:sp macro="" textlink="">
      <xdr:nvSpPr>
        <xdr:cNvPr id="337" name="n_2aveValue【市民会館】&#10;有形固定資産減価償却率"/>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61231</xdr:rowOff>
    </xdr:from>
    <xdr:ext cx="405111" cy="259045"/>
    <xdr:sp macro="" textlink="">
      <xdr:nvSpPr>
        <xdr:cNvPr id="338" name="n_1mainValue【市民会館】&#10;有形固定資産減価償却率"/>
        <xdr:cNvSpPr txBox="1"/>
      </xdr:nvSpPr>
      <xdr:spPr>
        <a:xfrm>
          <a:off x="35820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64" name="直線コネクタ 363"/>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5"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6" name="直線コネクタ 365"/>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7"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8" name="直線コネクタ 367"/>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69"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70" name="フローチャート: 判断 369"/>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71" name="フローチャート: 判断 370"/>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72" name="フローチャート: 判断 371"/>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134801</xdr:rowOff>
    </xdr:from>
    <xdr:to>
      <xdr:col>55</xdr:col>
      <xdr:colOff>50800</xdr:colOff>
      <xdr:row>100</xdr:row>
      <xdr:rowOff>64951</xdr:rowOff>
    </xdr:to>
    <xdr:sp macro="" textlink="">
      <xdr:nvSpPr>
        <xdr:cNvPr id="378" name="楕円 377"/>
        <xdr:cNvSpPr/>
      </xdr:nvSpPr>
      <xdr:spPr>
        <a:xfrm>
          <a:off x="10426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87828</xdr:rowOff>
    </xdr:from>
    <xdr:ext cx="469744" cy="259045"/>
    <xdr:sp macro="" textlink="">
      <xdr:nvSpPr>
        <xdr:cNvPr id="379" name="【市民会館】&#10;一人当たり面積該当値テキスト"/>
        <xdr:cNvSpPr txBox="1"/>
      </xdr:nvSpPr>
      <xdr:spPr>
        <a:xfrm>
          <a:off x="10515600" y="170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167458</xdr:rowOff>
    </xdr:from>
    <xdr:to>
      <xdr:col>50</xdr:col>
      <xdr:colOff>165100</xdr:colOff>
      <xdr:row>100</xdr:row>
      <xdr:rowOff>97608</xdr:rowOff>
    </xdr:to>
    <xdr:sp macro="" textlink="">
      <xdr:nvSpPr>
        <xdr:cNvPr id="380" name="楕円 379"/>
        <xdr:cNvSpPr/>
      </xdr:nvSpPr>
      <xdr:spPr>
        <a:xfrm>
          <a:off x="9588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14151</xdr:rowOff>
    </xdr:from>
    <xdr:to>
      <xdr:col>55</xdr:col>
      <xdr:colOff>0</xdr:colOff>
      <xdr:row>100</xdr:row>
      <xdr:rowOff>46808</xdr:rowOff>
    </xdr:to>
    <xdr:cxnSp macro="">
      <xdr:nvCxnSpPr>
        <xdr:cNvPr id="381" name="直線コネクタ 380"/>
        <xdr:cNvCxnSpPr/>
      </xdr:nvCxnSpPr>
      <xdr:spPr>
        <a:xfrm flipV="1">
          <a:off x="9639300" y="17159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69141</xdr:rowOff>
    </xdr:from>
    <xdr:ext cx="469744" cy="259045"/>
    <xdr:sp macro="" textlink="">
      <xdr:nvSpPr>
        <xdr:cNvPr id="382"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383" name="n_2aveValue【市民会館】&#10;一人当たり面積"/>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114135</xdr:rowOff>
    </xdr:from>
    <xdr:ext cx="469744" cy="259045"/>
    <xdr:sp macro="" textlink="">
      <xdr:nvSpPr>
        <xdr:cNvPr id="384" name="n_1mainValue【市民会館】&#10;一人当たり面積"/>
        <xdr:cNvSpPr txBox="1"/>
      </xdr:nvSpPr>
      <xdr:spPr>
        <a:xfrm>
          <a:off x="9391727" y="169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1" name="テキスト ボックス 41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3" name="テキスト ボックス 41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9" name="テキスト ボックス 41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23" name="直線コネクタ 422"/>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24"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25" name="直線コネクタ 424"/>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26"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27" name="直線コネクタ 426"/>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28"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29" name="フローチャート: 判断 428"/>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30" name="フローチャート: 判断 429"/>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102362</xdr:rowOff>
    </xdr:from>
    <xdr:to>
      <xdr:col>76</xdr:col>
      <xdr:colOff>165100</xdr:colOff>
      <xdr:row>64</xdr:row>
      <xdr:rowOff>32512</xdr:rowOff>
    </xdr:to>
    <xdr:sp macro="" textlink="">
      <xdr:nvSpPr>
        <xdr:cNvPr id="431" name="フローチャート: 判断 430"/>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125222</xdr:rowOff>
    </xdr:from>
    <xdr:to>
      <xdr:col>85</xdr:col>
      <xdr:colOff>177800</xdr:colOff>
      <xdr:row>63</xdr:row>
      <xdr:rowOff>55372</xdr:rowOff>
    </xdr:to>
    <xdr:sp macro="" textlink="">
      <xdr:nvSpPr>
        <xdr:cNvPr id="437" name="楕円 436"/>
        <xdr:cNvSpPr/>
      </xdr:nvSpPr>
      <xdr:spPr>
        <a:xfrm>
          <a:off x="16268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148099</xdr:rowOff>
    </xdr:from>
    <xdr:ext cx="405111" cy="259045"/>
    <xdr:sp macro="" textlink="">
      <xdr:nvSpPr>
        <xdr:cNvPr id="438" name="【保健センター・保健所】&#10;有形固定資産減価償却率該当値テキスト"/>
        <xdr:cNvSpPr txBox="1"/>
      </xdr:nvSpPr>
      <xdr:spPr>
        <a:xfrm>
          <a:off x="16357600" y="1060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170942</xdr:rowOff>
    </xdr:from>
    <xdr:to>
      <xdr:col>81</xdr:col>
      <xdr:colOff>101600</xdr:colOff>
      <xdr:row>63</xdr:row>
      <xdr:rowOff>101092</xdr:rowOff>
    </xdr:to>
    <xdr:sp macro="" textlink="">
      <xdr:nvSpPr>
        <xdr:cNvPr id="439" name="楕円 438"/>
        <xdr:cNvSpPr/>
      </xdr:nvSpPr>
      <xdr:spPr>
        <a:xfrm>
          <a:off x="15430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xdr:rowOff>
    </xdr:from>
    <xdr:to>
      <xdr:col>85</xdr:col>
      <xdr:colOff>127000</xdr:colOff>
      <xdr:row>63</xdr:row>
      <xdr:rowOff>50292</xdr:rowOff>
    </xdr:to>
    <xdr:cxnSp macro="">
      <xdr:nvCxnSpPr>
        <xdr:cNvPr id="440" name="直線コネクタ 439"/>
        <xdr:cNvCxnSpPr/>
      </xdr:nvCxnSpPr>
      <xdr:spPr>
        <a:xfrm flipV="1">
          <a:off x="15481300" y="108059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108221</xdr:rowOff>
    </xdr:from>
    <xdr:ext cx="405111" cy="259045"/>
    <xdr:sp macro="" textlink="">
      <xdr:nvSpPr>
        <xdr:cNvPr id="441"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49039</xdr:rowOff>
    </xdr:from>
    <xdr:ext cx="405111" cy="259045"/>
    <xdr:sp macro="" textlink="">
      <xdr:nvSpPr>
        <xdr:cNvPr id="442" name="n_2aveValue【保健センター・保健所】&#10;有形固定資産減価償却率"/>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117619</xdr:rowOff>
    </xdr:from>
    <xdr:ext cx="405111" cy="259045"/>
    <xdr:sp macro="" textlink="">
      <xdr:nvSpPr>
        <xdr:cNvPr id="443" name="n_1main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65" name="直線コネクタ 464"/>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7" name="直線コネクタ 46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8"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9" name="直線コネクタ 468"/>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70"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71" name="フローチャート: 判断 470"/>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72" name="フローチャート: 判断 471"/>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20066</xdr:rowOff>
    </xdr:from>
    <xdr:to>
      <xdr:col>107</xdr:col>
      <xdr:colOff>101600</xdr:colOff>
      <xdr:row>62</xdr:row>
      <xdr:rowOff>121666</xdr:rowOff>
    </xdr:to>
    <xdr:sp macro="" textlink="">
      <xdr:nvSpPr>
        <xdr:cNvPr id="473" name="フローチャート: 判断 472"/>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72644</xdr:rowOff>
    </xdr:from>
    <xdr:to>
      <xdr:col>116</xdr:col>
      <xdr:colOff>114300</xdr:colOff>
      <xdr:row>62</xdr:row>
      <xdr:rowOff>2794</xdr:rowOff>
    </xdr:to>
    <xdr:sp macro="" textlink="">
      <xdr:nvSpPr>
        <xdr:cNvPr id="479" name="楕円 478"/>
        <xdr:cNvSpPr/>
      </xdr:nvSpPr>
      <xdr:spPr>
        <a:xfrm>
          <a:off x="221107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95521</xdr:rowOff>
    </xdr:from>
    <xdr:ext cx="469744" cy="259045"/>
    <xdr:sp macro="" textlink="">
      <xdr:nvSpPr>
        <xdr:cNvPr id="480" name="【保健センター・保健所】&#10;一人当たり面積該当値テキスト"/>
        <xdr:cNvSpPr txBox="1"/>
      </xdr:nvSpPr>
      <xdr:spPr>
        <a:xfrm>
          <a:off x="22199600"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481" name="楕円 480"/>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123444</xdr:rowOff>
    </xdr:from>
    <xdr:to>
      <xdr:col>116</xdr:col>
      <xdr:colOff>63500</xdr:colOff>
      <xdr:row>61</xdr:row>
      <xdr:rowOff>130302</xdr:rowOff>
    </xdr:to>
    <xdr:cxnSp macro="">
      <xdr:nvCxnSpPr>
        <xdr:cNvPr id="482" name="直線コネクタ 481"/>
        <xdr:cNvCxnSpPr/>
      </xdr:nvCxnSpPr>
      <xdr:spPr>
        <a:xfrm flipV="1">
          <a:off x="21323300" y="105818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85361</xdr:rowOff>
    </xdr:from>
    <xdr:ext cx="469744" cy="259045"/>
    <xdr:sp macro="" textlink="">
      <xdr:nvSpPr>
        <xdr:cNvPr id="483" name="n_1aveValue【保健センター・保健所】&#10;一人当たり面積"/>
        <xdr:cNvSpPr txBox="1"/>
      </xdr:nvSpPr>
      <xdr:spPr>
        <a:xfrm>
          <a:off x="21075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138193</xdr:rowOff>
    </xdr:from>
    <xdr:ext cx="469744" cy="259045"/>
    <xdr:sp macro="" textlink="">
      <xdr:nvSpPr>
        <xdr:cNvPr id="484"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26179</xdr:rowOff>
    </xdr:from>
    <xdr:ext cx="469744" cy="259045"/>
    <xdr:sp macro="" textlink="">
      <xdr:nvSpPr>
        <xdr:cNvPr id="485" name="n_1mainValue【保健センター・保健所】&#10;一人当たり面積"/>
        <xdr:cNvSpPr txBox="1"/>
      </xdr:nvSpPr>
      <xdr:spPr>
        <a:xfrm>
          <a:off x="210757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6" name="テキスト ボックス 49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8" name="テキスト ボックス 49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6" name="テキスト ボックス 50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10" name="直線コネクタ 509"/>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1"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2" name="直線コネクタ 511"/>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4" name="直線コネクタ 51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15"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16" name="フローチャート: 判断 51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17" name="フローチャート: 判断 516"/>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18" name="フローチャート: 判断 517"/>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132080</xdr:rowOff>
    </xdr:from>
    <xdr:to>
      <xdr:col>85</xdr:col>
      <xdr:colOff>177800</xdr:colOff>
      <xdr:row>85</xdr:row>
      <xdr:rowOff>62230</xdr:rowOff>
    </xdr:to>
    <xdr:sp macro="" textlink="">
      <xdr:nvSpPr>
        <xdr:cNvPr id="524" name="楕円 523"/>
        <xdr:cNvSpPr/>
      </xdr:nvSpPr>
      <xdr:spPr>
        <a:xfrm>
          <a:off x="16268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110507</xdr:rowOff>
    </xdr:from>
    <xdr:ext cx="405111" cy="259045"/>
    <xdr:sp macro="" textlink="">
      <xdr:nvSpPr>
        <xdr:cNvPr id="525" name="【消防施設】&#10;有形固定資産減価償却率該当値テキスト"/>
        <xdr:cNvSpPr txBox="1"/>
      </xdr:nvSpPr>
      <xdr:spPr>
        <a:xfrm>
          <a:off x="16357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526" name="楕円 525"/>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xdr:rowOff>
    </xdr:from>
    <xdr:to>
      <xdr:col>85</xdr:col>
      <xdr:colOff>127000</xdr:colOff>
      <xdr:row>85</xdr:row>
      <xdr:rowOff>40005</xdr:rowOff>
    </xdr:to>
    <xdr:cxnSp macro="">
      <xdr:nvCxnSpPr>
        <xdr:cNvPr id="527" name="直線コネクタ 526"/>
        <xdr:cNvCxnSpPr/>
      </xdr:nvCxnSpPr>
      <xdr:spPr>
        <a:xfrm flipV="1">
          <a:off x="15481300" y="14584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528"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29"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530" name="n_1mainValue【消防施設】&#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54" name="直線コネクタ 553"/>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6" name="直線コネクタ 55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57"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58" name="直線コネクタ 55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59"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60" name="フローチャート: 判断 559"/>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61" name="フローチャート: 判断 560"/>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2" name="フローチャート: 判断 56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29211</xdr:rowOff>
    </xdr:from>
    <xdr:to>
      <xdr:col>116</xdr:col>
      <xdr:colOff>114300</xdr:colOff>
      <xdr:row>79</xdr:row>
      <xdr:rowOff>130811</xdr:rowOff>
    </xdr:to>
    <xdr:sp macro="" textlink="">
      <xdr:nvSpPr>
        <xdr:cNvPr id="568" name="楕円 567"/>
        <xdr:cNvSpPr/>
      </xdr:nvSpPr>
      <xdr:spPr>
        <a:xfrm>
          <a:off x="22110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115588</xdr:rowOff>
    </xdr:from>
    <xdr:ext cx="469744" cy="259045"/>
    <xdr:sp macro="" textlink="">
      <xdr:nvSpPr>
        <xdr:cNvPr id="569" name="【消防施設】&#10;一人当たり面積該当値テキスト"/>
        <xdr:cNvSpPr txBox="1"/>
      </xdr:nvSpPr>
      <xdr:spPr>
        <a:xfrm>
          <a:off x="22199600" y="134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70" name="楕円 569"/>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80011</xdr:rowOff>
    </xdr:from>
    <xdr:to>
      <xdr:col>116</xdr:col>
      <xdr:colOff>63500</xdr:colOff>
      <xdr:row>79</xdr:row>
      <xdr:rowOff>133350</xdr:rowOff>
    </xdr:to>
    <xdr:cxnSp macro="">
      <xdr:nvCxnSpPr>
        <xdr:cNvPr id="571" name="直線コネクタ 570"/>
        <xdr:cNvCxnSpPr/>
      </xdr:nvCxnSpPr>
      <xdr:spPr>
        <a:xfrm flipV="1">
          <a:off x="21323300" y="13624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26688</xdr:rowOff>
    </xdr:from>
    <xdr:ext cx="469744" cy="259045"/>
    <xdr:sp macro="" textlink="">
      <xdr:nvSpPr>
        <xdr:cNvPr id="572"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7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74" name="n_1mainValue【消防施設】&#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0" name="直線コネクタ 59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1"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2" name="直線コネクタ 60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605"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06" name="フローチャート: 判断 605"/>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07" name="フローチャート: 判断 606"/>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608" name="フローチャート: 判断 607"/>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614" name="楕円 613"/>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615"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16" name="楕円 615"/>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118655</xdr:rowOff>
    </xdr:to>
    <xdr:cxnSp macro="">
      <xdr:nvCxnSpPr>
        <xdr:cNvPr id="617" name="直線コネクタ 616"/>
        <xdr:cNvCxnSpPr/>
      </xdr:nvCxnSpPr>
      <xdr:spPr>
        <a:xfrm flipV="1">
          <a:off x="15481300" y="175755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618"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619"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14532</xdr:rowOff>
    </xdr:from>
    <xdr:ext cx="405111" cy="259045"/>
    <xdr:sp macro="" textlink="">
      <xdr:nvSpPr>
        <xdr:cNvPr id="620"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46" name="直線コネクタ 645"/>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47"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48" name="直線コネクタ 647"/>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9"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50" name="直線コネクタ 649"/>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51"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52" name="フローチャート: 判断 651"/>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53" name="フローチャート: 判断 652"/>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654" name="フローチャート: 判断 653"/>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54248</xdr:rowOff>
    </xdr:from>
    <xdr:to>
      <xdr:col>116</xdr:col>
      <xdr:colOff>114300</xdr:colOff>
      <xdr:row>105</xdr:row>
      <xdr:rowOff>155848</xdr:rowOff>
    </xdr:to>
    <xdr:sp macro="" textlink="">
      <xdr:nvSpPr>
        <xdr:cNvPr id="660" name="楕円 659"/>
        <xdr:cNvSpPr/>
      </xdr:nvSpPr>
      <xdr:spPr>
        <a:xfrm>
          <a:off x="221107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77125</xdr:rowOff>
    </xdr:from>
    <xdr:ext cx="469744" cy="259045"/>
    <xdr:sp macro="" textlink="">
      <xdr:nvSpPr>
        <xdr:cNvPr id="661" name="【庁舎】&#10;一人当たり面積該当値テキスト"/>
        <xdr:cNvSpPr txBox="1"/>
      </xdr:nvSpPr>
      <xdr:spPr>
        <a:xfrm>
          <a:off x="22199600"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64044</xdr:rowOff>
    </xdr:from>
    <xdr:to>
      <xdr:col>112</xdr:col>
      <xdr:colOff>38100</xdr:colOff>
      <xdr:row>105</xdr:row>
      <xdr:rowOff>165644</xdr:rowOff>
    </xdr:to>
    <xdr:sp macro="" textlink="">
      <xdr:nvSpPr>
        <xdr:cNvPr id="662" name="楕円 661"/>
        <xdr:cNvSpPr/>
      </xdr:nvSpPr>
      <xdr:spPr>
        <a:xfrm>
          <a:off x="21272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105048</xdr:rowOff>
    </xdr:from>
    <xdr:to>
      <xdr:col>116</xdr:col>
      <xdr:colOff>63500</xdr:colOff>
      <xdr:row>105</xdr:row>
      <xdr:rowOff>114844</xdr:rowOff>
    </xdr:to>
    <xdr:cxnSp macro="">
      <xdr:nvCxnSpPr>
        <xdr:cNvPr id="663" name="直線コネクタ 662"/>
        <xdr:cNvCxnSpPr/>
      </xdr:nvCxnSpPr>
      <xdr:spPr>
        <a:xfrm flipV="1">
          <a:off x="21323300" y="181072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144253</xdr:rowOff>
    </xdr:from>
    <xdr:ext cx="469744" cy="259045"/>
    <xdr:sp macro="" textlink="">
      <xdr:nvSpPr>
        <xdr:cNvPr id="664"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665"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10721</xdr:rowOff>
    </xdr:from>
    <xdr:ext cx="469744" cy="259045"/>
    <xdr:sp macro="" textlink="">
      <xdr:nvSpPr>
        <xdr:cNvPr id="666" name="n_1mainValue【庁舎】&#10;一人当たり面積"/>
        <xdr:cNvSpPr txBox="1"/>
      </xdr:nvSpPr>
      <xdr:spPr>
        <a:xfrm>
          <a:off x="210757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非常備消防の消防施設や耐震性貯水槽，消防車両を新たに整備したことによるものと考えられる。老朽化した施設については，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予防保全型の修繕に切替え，施設の長寿命化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高くなっているのが</a:t>
          </a:r>
          <a:r>
            <a:rPr lang="ja-JP" altLang="en-US" sz="1100">
              <a:effectLst/>
              <a:latin typeface="ＭＳ Ｐゴシック" panose="020B0600070205080204" pitchFamily="50" charset="-128"/>
              <a:ea typeface="ＭＳ Ｐゴシック" panose="020B0600070205080204" pitchFamily="50" charset="-128"/>
            </a:rPr>
            <a:t>図書館で，施設の老朽化が要因と考えられる。</a:t>
          </a:r>
          <a:endParaRPr lang="en-US"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の減少や全国平均を上回る高齢化に加え，町内に中心となる産業が少ないこと等により，財政基盤が弱く，類似団体平均を下回っている。このことから人件費の削減や投資的経費，維持補修費の抑制など，歳出の徹底的な見直しを実施するとともに，地方税の徴収率向上・滞納額圧縮等の取組みを通じて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類似団体との差</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ほぼ横ばい状態で推移している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経常収支比率は増加</a:t>
          </a:r>
          <a:r>
            <a:rPr kumimoji="1" lang="ja-JP" altLang="en-US" sz="1300">
              <a:solidFill>
                <a:schemeClr val="dk1"/>
              </a:solidFill>
              <a:effectLst/>
              <a:latin typeface="+mn-lt"/>
              <a:ea typeface="+mn-ea"/>
              <a:cs typeface="+mn-cs"/>
            </a:rPr>
            <a:t>傾向にあり，</a:t>
          </a:r>
          <a:r>
            <a:rPr kumimoji="1" lang="ja-JP" altLang="ja-JP" sz="1300">
              <a:solidFill>
                <a:schemeClr val="dk1"/>
              </a:solidFill>
              <a:effectLst/>
              <a:latin typeface="+mn-lt"/>
              <a:ea typeface="+mn-ea"/>
              <a:cs typeface="+mn-cs"/>
            </a:rPr>
            <a:t>地方交付税が</a:t>
          </a:r>
          <a:r>
            <a:rPr kumimoji="1" lang="ja-JP" altLang="en-US" sz="1300">
              <a:solidFill>
                <a:schemeClr val="dk1"/>
              </a:solidFill>
              <a:effectLst/>
              <a:latin typeface="+mn-lt"/>
              <a:ea typeface="+mn-ea"/>
              <a:cs typeface="+mn-cs"/>
            </a:rPr>
            <a:t>若干減少したことも影響していると考えられる。</a:t>
          </a:r>
          <a:r>
            <a:rPr kumimoji="1" lang="ja-JP" altLang="ja-JP" sz="1300">
              <a:solidFill>
                <a:schemeClr val="dk1"/>
              </a:solidFill>
              <a:effectLst/>
              <a:latin typeface="+mn-lt"/>
              <a:ea typeface="+mn-ea"/>
              <a:cs typeface="+mn-cs"/>
            </a:rPr>
            <a:t>今後は再度全ての事務事業の優先度を厳しく点検し，優先度の低い事務事業については，計画的に廃止・縮小を進め，経常経費の削減を図る。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55699</xdr:rowOff>
    </xdr:from>
    <xdr:to>
      <xdr:col>23</xdr:col>
      <xdr:colOff>133350</xdr:colOff>
      <xdr:row>64</xdr:row>
      <xdr:rowOff>1451</xdr:rowOff>
    </xdr:to>
    <xdr:cxnSp macro="">
      <xdr:nvCxnSpPr>
        <xdr:cNvPr id="136" name="直線コネクタ 135"/>
        <xdr:cNvCxnSpPr/>
      </xdr:nvCxnSpPr>
      <xdr:spPr>
        <a:xfrm>
          <a:off x="4114800" y="10857049"/>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63</xdr:row>
      <xdr:rowOff>55699</xdr:rowOff>
    </xdr:to>
    <xdr:cxnSp macro="">
      <xdr:nvCxnSpPr>
        <xdr:cNvPr id="139" name="直線コネクタ 138"/>
        <xdr:cNvCxnSpPr/>
      </xdr:nvCxnSpPr>
      <xdr:spPr>
        <a:xfrm>
          <a:off x="3225800" y="1067779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63</xdr:row>
      <xdr:rowOff>35016</xdr:rowOff>
    </xdr:to>
    <xdr:cxnSp macro="">
      <xdr:nvCxnSpPr>
        <xdr:cNvPr id="142" name="直線コネクタ 141"/>
        <xdr:cNvCxnSpPr/>
      </xdr:nvCxnSpPr>
      <xdr:spPr>
        <a:xfrm flipV="1">
          <a:off x="2336800" y="106777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63</xdr:row>
      <xdr:rowOff>35016</xdr:rowOff>
    </xdr:to>
    <xdr:cxnSp macro="">
      <xdr:nvCxnSpPr>
        <xdr:cNvPr id="145" name="直線コネクタ 144"/>
        <xdr:cNvCxnSpPr/>
      </xdr:nvCxnSpPr>
      <xdr:spPr>
        <a:xfrm>
          <a:off x="1447800" y="1069158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5" name="楕円 154"/>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6" name="財政構造の弾力性該当値テキスト"/>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7" name="楕円 156"/>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8" name="テキスト ボックス 157"/>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9" name="楕円 158"/>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60" name="テキスト ボックス 159"/>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61" name="楕円 160"/>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70593</xdr:rowOff>
    </xdr:from>
    <xdr:ext cx="762000" cy="259045"/>
    <xdr:sp macro="" textlink="">
      <xdr:nvSpPr>
        <xdr:cNvPr id="162" name="テキスト ボックス 161"/>
        <xdr:cNvSpPr txBox="1"/>
      </xdr:nvSpPr>
      <xdr:spPr>
        <a:xfrm>
          <a:off x="1955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3" name="楕円 162"/>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64" name="テキスト ボックス 163"/>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人口１人当たりの金額が類似団体平均を上回っているのは，主に物件費を要因としており，指定管理に出していた施設が平成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年度から直営になったことによる臨時職員数の増加等の影響である。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134291</xdr:rowOff>
    </xdr:from>
    <xdr:to>
      <xdr:col>23</xdr:col>
      <xdr:colOff>133350</xdr:colOff>
      <xdr:row>84</xdr:row>
      <xdr:rowOff>2174</xdr:rowOff>
    </xdr:to>
    <xdr:cxnSp macro="">
      <xdr:nvCxnSpPr>
        <xdr:cNvPr id="199" name="直線コネクタ 198"/>
        <xdr:cNvCxnSpPr/>
      </xdr:nvCxnSpPr>
      <xdr:spPr>
        <a:xfrm>
          <a:off x="4114800" y="14364641"/>
          <a:ext cx="8382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107156</xdr:rowOff>
    </xdr:from>
    <xdr:to>
      <xdr:col>19</xdr:col>
      <xdr:colOff>133350</xdr:colOff>
      <xdr:row>83</xdr:row>
      <xdr:rowOff>134291</xdr:rowOff>
    </xdr:to>
    <xdr:cxnSp macro="">
      <xdr:nvCxnSpPr>
        <xdr:cNvPr id="202" name="直線コネクタ 201"/>
        <xdr:cNvCxnSpPr/>
      </xdr:nvCxnSpPr>
      <xdr:spPr>
        <a:xfrm>
          <a:off x="3225800" y="1433750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13512</xdr:rowOff>
    </xdr:from>
    <xdr:to>
      <xdr:col>15</xdr:col>
      <xdr:colOff>82550</xdr:colOff>
      <xdr:row>83</xdr:row>
      <xdr:rowOff>107156</xdr:rowOff>
    </xdr:to>
    <xdr:cxnSp macro="">
      <xdr:nvCxnSpPr>
        <xdr:cNvPr id="205" name="直線コネクタ 204"/>
        <xdr:cNvCxnSpPr/>
      </xdr:nvCxnSpPr>
      <xdr:spPr>
        <a:xfrm>
          <a:off x="2336800" y="14243862"/>
          <a:ext cx="889000" cy="9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167737</xdr:rowOff>
    </xdr:from>
    <xdr:to>
      <xdr:col>11</xdr:col>
      <xdr:colOff>31750</xdr:colOff>
      <xdr:row>83</xdr:row>
      <xdr:rowOff>13512</xdr:rowOff>
    </xdr:to>
    <xdr:cxnSp macro="">
      <xdr:nvCxnSpPr>
        <xdr:cNvPr id="208" name="直線コネクタ 207"/>
        <xdr:cNvCxnSpPr/>
      </xdr:nvCxnSpPr>
      <xdr:spPr>
        <a:xfrm>
          <a:off x="1447800" y="14226637"/>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147798</xdr:rowOff>
    </xdr:from>
    <xdr:ext cx="762000" cy="259045"/>
    <xdr:sp macro="" textlink="">
      <xdr:nvSpPr>
        <xdr:cNvPr id="212" name="テキスト ボックス 211"/>
        <xdr:cNvSpPr txBox="1"/>
      </xdr:nvSpPr>
      <xdr:spPr>
        <a:xfrm>
          <a:off x="1066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122824</xdr:rowOff>
    </xdr:from>
    <xdr:to>
      <xdr:col>23</xdr:col>
      <xdr:colOff>184150</xdr:colOff>
      <xdr:row>84</xdr:row>
      <xdr:rowOff>52974</xdr:rowOff>
    </xdr:to>
    <xdr:sp macro="" textlink="">
      <xdr:nvSpPr>
        <xdr:cNvPr id="218" name="楕円 217"/>
        <xdr:cNvSpPr/>
      </xdr:nvSpPr>
      <xdr:spPr>
        <a:xfrm>
          <a:off x="4902200" y="143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94901</xdr:rowOff>
    </xdr:from>
    <xdr:ext cx="762000" cy="259045"/>
    <xdr:sp macro="" textlink="">
      <xdr:nvSpPr>
        <xdr:cNvPr id="219" name="人件費・物件費等の状況該当値テキスト"/>
        <xdr:cNvSpPr txBox="1"/>
      </xdr:nvSpPr>
      <xdr:spPr>
        <a:xfrm>
          <a:off x="5041900" y="143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83491</xdr:rowOff>
    </xdr:from>
    <xdr:to>
      <xdr:col>19</xdr:col>
      <xdr:colOff>184150</xdr:colOff>
      <xdr:row>84</xdr:row>
      <xdr:rowOff>13641</xdr:rowOff>
    </xdr:to>
    <xdr:sp macro="" textlink="">
      <xdr:nvSpPr>
        <xdr:cNvPr id="220" name="楕円 219"/>
        <xdr:cNvSpPr/>
      </xdr:nvSpPr>
      <xdr:spPr>
        <a:xfrm>
          <a:off x="4064000" y="14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169868</xdr:rowOff>
    </xdr:from>
    <xdr:ext cx="736600" cy="259045"/>
    <xdr:sp macro="" textlink="">
      <xdr:nvSpPr>
        <xdr:cNvPr id="221" name="テキスト ボックス 220"/>
        <xdr:cNvSpPr txBox="1"/>
      </xdr:nvSpPr>
      <xdr:spPr>
        <a:xfrm>
          <a:off x="3733800" y="1440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56356</xdr:rowOff>
    </xdr:from>
    <xdr:to>
      <xdr:col>15</xdr:col>
      <xdr:colOff>133350</xdr:colOff>
      <xdr:row>83</xdr:row>
      <xdr:rowOff>157956</xdr:rowOff>
    </xdr:to>
    <xdr:sp macro="" textlink="">
      <xdr:nvSpPr>
        <xdr:cNvPr id="222" name="楕円 221"/>
        <xdr:cNvSpPr/>
      </xdr:nvSpPr>
      <xdr:spPr>
        <a:xfrm>
          <a:off x="3175000" y="142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142733</xdr:rowOff>
    </xdr:from>
    <xdr:ext cx="762000" cy="259045"/>
    <xdr:sp macro="" textlink="">
      <xdr:nvSpPr>
        <xdr:cNvPr id="223" name="テキスト ボックス 222"/>
        <xdr:cNvSpPr txBox="1"/>
      </xdr:nvSpPr>
      <xdr:spPr>
        <a:xfrm>
          <a:off x="2844800" y="1437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134162</xdr:rowOff>
    </xdr:from>
    <xdr:to>
      <xdr:col>11</xdr:col>
      <xdr:colOff>82550</xdr:colOff>
      <xdr:row>83</xdr:row>
      <xdr:rowOff>64312</xdr:rowOff>
    </xdr:to>
    <xdr:sp macro="" textlink="">
      <xdr:nvSpPr>
        <xdr:cNvPr id="224" name="楕円 223"/>
        <xdr:cNvSpPr/>
      </xdr:nvSpPr>
      <xdr:spPr>
        <a:xfrm>
          <a:off x="2286000" y="141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49089</xdr:rowOff>
    </xdr:from>
    <xdr:ext cx="762000" cy="259045"/>
    <xdr:sp macro="" textlink="">
      <xdr:nvSpPr>
        <xdr:cNvPr id="225" name="テキスト ボックス 224"/>
        <xdr:cNvSpPr txBox="1"/>
      </xdr:nvSpPr>
      <xdr:spPr>
        <a:xfrm>
          <a:off x="1955800" y="142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116937</xdr:rowOff>
    </xdr:from>
    <xdr:to>
      <xdr:col>7</xdr:col>
      <xdr:colOff>31750</xdr:colOff>
      <xdr:row>83</xdr:row>
      <xdr:rowOff>47087</xdr:rowOff>
    </xdr:to>
    <xdr:sp macro="" textlink="">
      <xdr:nvSpPr>
        <xdr:cNvPr id="226" name="楕円 225"/>
        <xdr:cNvSpPr/>
      </xdr:nvSpPr>
      <xdr:spPr>
        <a:xfrm>
          <a:off x="1397000" y="141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31864</xdr:rowOff>
    </xdr:from>
    <xdr:ext cx="762000" cy="259045"/>
    <xdr:sp macro="" textlink="">
      <xdr:nvSpPr>
        <xdr:cNvPr id="227" name="テキスト ボックス 226"/>
        <xdr:cNvSpPr txBox="1"/>
      </xdr:nvSpPr>
      <xdr:spPr>
        <a:xfrm>
          <a:off x="1066800" y="142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下回っており，類似団体との差も横ばいである。平成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年度から実施している給与構造見直しにより，給与水準の引き下げを図るとともに，級別職分類の適正な運用を実施し，給与の適正化に引き続き努める。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3" name="直線コネクタ 262"/>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66" name="直線コネクタ 265"/>
        <xdr:cNvCxnSpPr/>
      </xdr:nvCxnSpPr>
      <xdr:spPr>
        <a:xfrm flipV="1">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30843</xdr:rowOff>
    </xdr:to>
    <xdr:cxnSp macro="">
      <xdr:nvCxnSpPr>
        <xdr:cNvPr id="269" name="直線コネクタ 268"/>
        <xdr:cNvCxnSpPr/>
      </xdr:nvCxnSpPr>
      <xdr:spPr>
        <a:xfrm>
          <a:off x="14401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150586</xdr:rowOff>
    </xdr:to>
    <xdr:cxnSp macro="">
      <xdr:nvCxnSpPr>
        <xdr:cNvPr id="272" name="直線コネクタ 271"/>
        <xdr:cNvCxnSpPr/>
      </xdr:nvCxnSpPr>
      <xdr:spPr>
        <a:xfrm>
          <a:off x="13512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2" name="楕円 281"/>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3"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4" name="楕円 28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5" name="テキスト ボックス 28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6" name="楕円 285"/>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66420</xdr:rowOff>
    </xdr:from>
    <xdr:ext cx="762000" cy="259045"/>
    <xdr:sp macro="" textlink="">
      <xdr:nvSpPr>
        <xdr:cNvPr id="287" name="テキスト ボックス 286"/>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8" name="楕円 287"/>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89" name="テキスト ボックス 288"/>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90" name="楕円 28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91" name="テキスト ボックス 290"/>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1.79</a:t>
          </a:r>
          <a:r>
            <a:rPr kumimoji="1" lang="ja-JP" altLang="ja-JP" sz="1300">
              <a:solidFill>
                <a:schemeClr val="dk1"/>
              </a:solidFill>
              <a:effectLst/>
              <a:latin typeface="+mn-lt"/>
              <a:ea typeface="+mn-ea"/>
              <a:cs typeface="+mn-cs"/>
            </a:rPr>
            <a:t>人上回っており，類似団体との差が開きつつある。平成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の合併当初，早期退職者が多く，想定よりも早いペースで職員数が減少したが，福祉事務所の設置や権限移譲等で事務量が増加しているため，行政の円滑な遂行に必要な職員数を確保していく必要がある。今後，退職者が多い年が予想されるが，採用数の平準化等，定員管理の適正化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97710</xdr:rowOff>
    </xdr:from>
    <xdr:to>
      <xdr:col>81</xdr:col>
      <xdr:colOff>44450</xdr:colOff>
      <xdr:row>63</xdr:row>
      <xdr:rowOff>127873</xdr:rowOff>
    </xdr:to>
    <xdr:cxnSp macro="">
      <xdr:nvCxnSpPr>
        <xdr:cNvPr id="330" name="直線コネクタ 329"/>
        <xdr:cNvCxnSpPr/>
      </xdr:nvCxnSpPr>
      <xdr:spPr>
        <a:xfrm>
          <a:off x="16179800" y="1089906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47943</xdr:rowOff>
    </xdr:from>
    <xdr:to>
      <xdr:col>77</xdr:col>
      <xdr:colOff>44450</xdr:colOff>
      <xdr:row>63</xdr:row>
      <xdr:rowOff>97710</xdr:rowOff>
    </xdr:to>
    <xdr:cxnSp macro="">
      <xdr:nvCxnSpPr>
        <xdr:cNvPr id="333" name="直線コネクタ 332"/>
        <xdr:cNvCxnSpPr/>
      </xdr:nvCxnSpPr>
      <xdr:spPr>
        <a:xfrm>
          <a:off x="15290800" y="10849293"/>
          <a:ext cx="8890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47943</xdr:rowOff>
    </xdr:to>
    <xdr:cxnSp macro="">
      <xdr:nvCxnSpPr>
        <xdr:cNvPr id="336" name="直線コネクタ 335"/>
        <xdr:cNvCxnSpPr/>
      </xdr:nvCxnSpPr>
      <xdr:spPr>
        <a:xfrm>
          <a:off x="14401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63</xdr:row>
      <xdr:rowOff>5715</xdr:rowOff>
    </xdr:to>
    <xdr:cxnSp macro="">
      <xdr:nvCxnSpPr>
        <xdr:cNvPr id="339" name="直線コネクタ 338"/>
        <xdr:cNvCxnSpPr/>
      </xdr:nvCxnSpPr>
      <xdr:spPr>
        <a:xfrm>
          <a:off x="13512800" y="1077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77073</xdr:rowOff>
    </xdr:from>
    <xdr:to>
      <xdr:col>81</xdr:col>
      <xdr:colOff>95250</xdr:colOff>
      <xdr:row>64</xdr:row>
      <xdr:rowOff>7223</xdr:rowOff>
    </xdr:to>
    <xdr:sp macro="" textlink="">
      <xdr:nvSpPr>
        <xdr:cNvPr id="349" name="楕円 348"/>
        <xdr:cNvSpPr/>
      </xdr:nvSpPr>
      <xdr:spPr>
        <a:xfrm>
          <a:off x="16967200" y="108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49150</xdr:rowOff>
    </xdr:from>
    <xdr:ext cx="762000" cy="259045"/>
    <xdr:sp macro="" textlink="">
      <xdr:nvSpPr>
        <xdr:cNvPr id="350" name="定員管理の状況該当値テキスト"/>
        <xdr:cNvSpPr txBox="1"/>
      </xdr:nvSpPr>
      <xdr:spPr>
        <a:xfrm>
          <a:off x="17106900" y="1085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46910</xdr:rowOff>
    </xdr:from>
    <xdr:to>
      <xdr:col>77</xdr:col>
      <xdr:colOff>95250</xdr:colOff>
      <xdr:row>63</xdr:row>
      <xdr:rowOff>148510</xdr:rowOff>
    </xdr:to>
    <xdr:sp macro="" textlink="">
      <xdr:nvSpPr>
        <xdr:cNvPr id="351" name="楕円 350"/>
        <xdr:cNvSpPr/>
      </xdr:nvSpPr>
      <xdr:spPr>
        <a:xfrm>
          <a:off x="161290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133287</xdr:rowOff>
    </xdr:from>
    <xdr:ext cx="736600" cy="259045"/>
    <xdr:sp macro="" textlink="">
      <xdr:nvSpPr>
        <xdr:cNvPr id="352" name="テキスト ボックス 351"/>
        <xdr:cNvSpPr txBox="1"/>
      </xdr:nvSpPr>
      <xdr:spPr>
        <a:xfrm>
          <a:off x="15798800" y="109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168593</xdr:rowOff>
    </xdr:from>
    <xdr:to>
      <xdr:col>73</xdr:col>
      <xdr:colOff>44450</xdr:colOff>
      <xdr:row>63</xdr:row>
      <xdr:rowOff>98743</xdr:rowOff>
    </xdr:to>
    <xdr:sp macro="" textlink="">
      <xdr:nvSpPr>
        <xdr:cNvPr id="353" name="楕円 352"/>
        <xdr:cNvSpPr/>
      </xdr:nvSpPr>
      <xdr:spPr>
        <a:xfrm>
          <a:off x="15240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83520</xdr:rowOff>
    </xdr:from>
    <xdr:ext cx="762000" cy="259045"/>
    <xdr:sp macro="" textlink="">
      <xdr:nvSpPr>
        <xdr:cNvPr id="354" name="テキスト ボックス 353"/>
        <xdr:cNvSpPr txBox="1"/>
      </xdr:nvSpPr>
      <xdr:spPr>
        <a:xfrm>
          <a:off x="14909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55" name="楕円 354"/>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56" name="テキスト ボックス 355"/>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57" name="楕円 356"/>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58" name="テキスト ボックス 35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年の合併以降交付税算入率の高い借入のみを行うことにより，年次的に健全化が図られている。今後とも総合振興計画</a:t>
          </a:r>
          <a:r>
            <a:rPr kumimoji="1" lang="ja-JP" altLang="en-US" sz="1300">
              <a:solidFill>
                <a:schemeClr val="dk1"/>
              </a:solidFill>
              <a:effectLst/>
              <a:latin typeface="+mn-lt"/>
              <a:ea typeface="+mn-ea"/>
              <a:cs typeface="+mn-cs"/>
            </a:rPr>
            <a:t>，過疎計画等各種計画</a:t>
          </a:r>
          <a:r>
            <a:rPr kumimoji="1" lang="ja-JP" altLang="ja-JP" sz="1300">
              <a:solidFill>
                <a:schemeClr val="dk1"/>
              </a:solidFill>
              <a:effectLst/>
              <a:latin typeface="+mn-lt"/>
              <a:ea typeface="+mn-ea"/>
              <a:cs typeface="+mn-cs"/>
            </a:rPr>
            <a:t>に基づく事業計画の見直し等を行い，起債依存度の高い事業をできるだけ見直すように努める。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93" name="直線コネクタ 392"/>
        <xdr:cNvCxnSpPr/>
      </xdr:nvCxnSpPr>
      <xdr:spPr>
        <a:xfrm flipV="1">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113595</xdr:rowOff>
    </xdr:to>
    <xdr:cxnSp macro="">
      <xdr:nvCxnSpPr>
        <xdr:cNvPr id="396" name="直線コネクタ 395"/>
        <xdr:cNvCxnSpPr/>
      </xdr:nvCxnSpPr>
      <xdr:spPr>
        <a:xfrm flipV="1">
          <a:off x="15290800" y="686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113595</xdr:rowOff>
    </xdr:from>
    <xdr:to>
      <xdr:col>72</xdr:col>
      <xdr:colOff>203200</xdr:colOff>
      <xdr:row>40</xdr:row>
      <xdr:rowOff>153811</xdr:rowOff>
    </xdr:to>
    <xdr:cxnSp macro="">
      <xdr:nvCxnSpPr>
        <xdr:cNvPr id="399" name="直線コネクタ 398"/>
        <xdr:cNvCxnSpPr/>
      </xdr:nvCxnSpPr>
      <xdr:spPr>
        <a:xfrm flipV="1">
          <a:off x="14401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9172</xdr:rowOff>
    </xdr:to>
    <xdr:cxnSp macro="">
      <xdr:nvCxnSpPr>
        <xdr:cNvPr id="402" name="直線コネクタ 401"/>
        <xdr:cNvCxnSpPr/>
      </xdr:nvCxnSpPr>
      <xdr:spPr>
        <a:xfrm flipV="1">
          <a:off x="13512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12" name="楕円 41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1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14" name="楕円 41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15" name="テキスト ボックス 41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62795</xdr:rowOff>
    </xdr:from>
    <xdr:to>
      <xdr:col>73</xdr:col>
      <xdr:colOff>44450</xdr:colOff>
      <xdr:row>40</xdr:row>
      <xdr:rowOff>164395</xdr:rowOff>
    </xdr:to>
    <xdr:sp macro="" textlink="">
      <xdr:nvSpPr>
        <xdr:cNvPr id="416" name="楕円 415"/>
        <xdr:cNvSpPr/>
      </xdr:nvSpPr>
      <xdr:spPr>
        <a:xfrm>
          <a:off x="15240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417" name="テキスト ボックス 416"/>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18" name="楕円 417"/>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19" name="テキスト ボックス 418"/>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129822</xdr:rowOff>
    </xdr:from>
    <xdr:to>
      <xdr:col>64</xdr:col>
      <xdr:colOff>152400</xdr:colOff>
      <xdr:row>41</xdr:row>
      <xdr:rowOff>59972</xdr:rowOff>
    </xdr:to>
    <xdr:sp macro="" textlink="">
      <xdr:nvSpPr>
        <xdr:cNvPr id="420" name="楕円 419"/>
        <xdr:cNvSpPr/>
      </xdr:nvSpPr>
      <xdr:spPr>
        <a:xfrm>
          <a:off x="13462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70149</xdr:rowOff>
    </xdr:from>
    <xdr:ext cx="762000" cy="259045"/>
    <xdr:sp macro="" textlink="">
      <xdr:nvSpPr>
        <xdr:cNvPr id="421" name="テキスト ボックス 420"/>
        <xdr:cNvSpPr txBox="1"/>
      </xdr:nvSpPr>
      <xdr:spPr>
        <a:xfrm>
          <a:off x="13131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本年度においても，類似団体平均を大きく下回った。これは，平成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年の合併以降，交付税算入率の高い地方債の借入のみしか行っていないことや，合併前に借入を行っていた交付税算入率の低い地方債の償還が終了してきていることが大きな要因と言える。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52409</xdr:rowOff>
    </xdr:from>
    <xdr:to>
      <xdr:col>72</xdr:col>
      <xdr:colOff>203200</xdr:colOff>
      <xdr:row>14</xdr:row>
      <xdr:rowOff>64474</xdr:rowOff>
    </xdr:to>
    <xdr:cxnSp macro="">
      <xdr:nvCxnSpPr>
        <xdr:cNvPr id="457" name="直線コネクタ 456"/>
        <xdr:cNvCxnSpPr/>
      </xdr:nvCxnSpPr>
      <xdr:spPr>
        <a:xfrm flipV="1">
          <a:off x="14401800" y="245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8" name="フローチャート: 判断 457"/>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9" name="テキスト ボックス 458"/>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161121</xdr:rowOff>
    </xdr:from>
    <xdr:to>
      <xdr:col>68</xdr:col>
      <xdr:colOff>152400</xdr:colOff>
      <xdr:row>14</xdr:row>
      <xdr:rowOff>64474</xdr:rowOff>
    </xdr:to>
    <xdr:cxnSp macro="">
      <xdr:nvCxnSpPr>
        <xdr:cNvPr id="460" name="直線コネクタ 459"/>
        <xdr:cNvCxnSpPr/>
      </xdr:nvCxnSpPr>
      <xdr:spPr>
        <a:xfrm>
          <a:off x="13512800" y="238997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2" name="テキスト ボックス 461"/>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3" name="フローチャート: 判断 462"/>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4" name="テキスト ボックス 463"/>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5" name="フローチャート: 判断 464"/>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6" name="テキスト ボックス 465"/>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95843</xdr:rowOff>
    </xdr:from>
    <xdr:to>
      <xdr:col>81</xdr:col>
      <xdr:colOff>95250</xdr:colOff>
      <xdr:row>14</xdr:row>
      <xdr:rowOff>25993</xdr:rowOff>
    </xdr:to>
    <xdr:sp macro="" textlink="">
      <xdr:nvSpPr>
        <xdr:cNvPr id="472" name="楕円 471"/>
        <xdr:cNvSpPr/>
      </xdr:nvSpPr>
      <xdr:spPr>
        <a:xfrm>
          <a:off x="169672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17120</xdr:rowOff>
    </xdr:from>
    <xdr:ext cx="762000" cy="259045"/>
    <xdr:sp macro="" textlink="">
      <xdr:nvSpPr>
        <xdr:cNvPr id="473" name="将来負担の状況該当値テキスト"/>
        <xdr:cNvSpPr txBox="1"/>
      </xdr:nvSpPr>
      <xdr:spPr>
        <a:xfrm>
          <a:off x="17106900" y="22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1609</xdr:rowOff>
    </xdr:from>
    <xdr:to>
      <xdr:col>73</xdr:col>
      <xdr:colOff>44450</xdr:colOff>
      <xdr:row>14</xdr:row>
      <xdr:rowOff>103209</xdr:rowOff>
    </xdr:to>
    <xdr:sp macro="" textlink="">
      <xdr:nvSpPr>
        <xdr:cNvPr id="474" name="楕円 473"/>
        <xdr:cNvSpPr/>
      </xdr:nvSpPr>
      <xdr:spPr>
        <a:xfrm>
          <a:off x="15240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113386</xdr:rowOff>
    </xdr:from>
    <xdr:ext cx="762000" cy="259045"/>
    <xdr:sp macro="" textlink="">
      <xdr:nvSpPr>
        <xdr:cNvPr id="475" name="テキスト ボックス 47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13674</xdr:rowOff>
    </xdr:from>
    <xdr:to>
      <xdr:col>68</xdr:col>
      <xdr:colOff>203200</xdr:colOff>
      <xdr:row>14</xdr:row>
      <xdr:rowOff>115274</xdr:rowOff>
    </xdr:to>
    <xdr:sp macro="" textlink="">
      <xdr:nvSpPr>
        <xdr:cNvPr id="476" name="楕円 475"/>
        <xdr:cNvSpPr/>
      </xdr:nvSpPr>
      <xdr:spPr>
        <a:xfrm>
          <a:off x="14351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125451</xdr:rowOff>
    </xdr:from>
    <xdr:ext cx="762000" cy="259045"/>
    <xdr:sp macro="" textlink="">
      <xdr:nvSpPr>
        <xdr:cNvPr id="477" name="テキスト ボックス 476"/>
        <xdr:cNvSpPr txBox="1"/>
      </xdr:nvSpPr>
      <xdr:spPr>
        <a:xfrm>
          <a:off x="14020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110321</xdr:rowOff>
    </xdr:from>
    <xdr:to>
      <xdr:col>64</xdr:col>
      <xdr:colOff>152400</xdr:colOff>
      <xdr:row>14</xdr:row>
      <xdr:rowOff>40471</xdr:rowOff>
    </xdr:to>
    <xdr:sp macro="" textlink="">
      <xdr:nvSpPr>
        <xdr:cNvPr id="478" name="楕円 477"/>
        <xdr:cNvSpPr/>
      </xdr:nvSpPr>
      <xdr:spPr>
        <a:xfrm>
          <a:off x="134620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50648</xdr:rowOff>
    </xdr:from>
    <xdr:ext cx="762000" cy="259045"/>
    <xdr:sp macro="" textlink="">
      <xdr:nvSpPr>
        <xdr:cNvPr id="479" name="テキスト ボックス 478"/>
        <xdr:cNvSpPr txBox="1"/>
      </xdr:nvSpPr>
      <xdr:spPr>
        <a:xfrm>
          <a:off x="13131800" y="210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計画的な職員数の削減等により，人件費に係る経常収支比率が類似団体と比較してほぼ同水準に改善されつつある。今後も引き続き定員適正化計画に掲げた取組みを実施し，人件費の抑制に努める。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83457</xdr:rowOff>
    </xdr:to>
    <xdr:cxnSp macro="">
      <xdr:nvCxnSpPr>
        <xdr:cNvPr id="68" name="直線コネクタ 67"/>
        <xdr:cNvCxnSpPr/>
      </xdr:nvCxnSpPr>
      <xdr:spPr>
        <a:xfrm>
          <a:off x="3987800" y="6565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39915</xdr:rowOff>
    </xdr:from>
    <xdr:to>
      <xdr:col>19</xdr:col>
      <xdr:colOff>187325</xdr:colOff>
      <xdr:row>38</xdr:row>
      <xdr:rowOff>50800</xdr:rowOff>
    </xdr:to>
    <xdr:cxnSp macro="">
      <xdr:nvCxnSpPr>
        <xdr:cNvPr id="71" name="直線コネクタ 70"/>
        <xdr:cNvCxnSpPr/>
      </xdr:nvCxnSpPr>
      <xdr:spPr>
        <a:xfrm>
          <a:off x="3098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116115</xdr:rowOff>
    </xdr:to>
    <xdr:cxnSp macro="">
      <xdr:nvCxnSpPr>
        <xdr:cNvPr id="74" name="直線コネクタ 73"/>
        <xdr:cNvCxnSpPr/>
      </xdr:nvCxnSpPr>
      <xdr:spPr>
        <a:xfrm flipV="1">
          <a:off x="2209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116115</xdr:rowOff>
    </xdr:to>
    <xdr:cxnSp macro="">
      <xdr:nvCxnSpPr>
        <xdr:cNvPr id="77" name="直線コネクタ 76"/>
        <xdr:cNvCxnSpPr/>
      </xdr:nvCxnSpPr>
      <xdr:spPr>
        <a:xfrm>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物件費の比率が高いのは，電算処理に係る業務数（</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業務），学校数（小学校</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校，中学校</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校）が多いためである。また，今年度については，夢追いふるさと長島景観寄附事業（ふるさと納税）の報償費等の増に加え，地域おこし協力隊人数が２人から８人に増加したことが影響している。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29029</xdr:rowOff>
    </xdr:to>
    <xdr:cxnSp macro="">
      <xdr:nvCxnSpPr>
        <xdr:cNvPr id="131" name="直線コネクタ 130"/>
        <xdr:cNvCxnSpPr/>
      </xdr:nvCxnSpPr>
      <xdr:spPr>
        <a:xfrm>
          <a:off x="15671800" y="3006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91621</xdr:rowOff>
    </xdr:to>
    <xdr:cxnSp macro="">
      <xdr:nvCxnSpPr>
        <xdr:cNvPr id="134" name="直線コネクタ 133"/>
        <xdr:cNvCxnSpPr/>
      </xdr:nvCxnSpPr>
      <xdr:spPr>
        <a:xfrm>
          <a:off x="14782800" y="2886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4536</xdr:rowOff>
    </xdr:to>
    <xdr:cxnSp macro="">
      <xdr:nvCxnSpPr>
        <xdr:cNvPr id="137" name="直線コネクタ 136"/>
        <xdr:cNvCxnSpPr/>
      </xdr:nvCxnSpPr>
      <xdr:spPr>
        <a:xfrm flipV="1">
          <a:off x="13893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48079</xdr:rowOff>
    </xdr:to>
    <xdr:cxnSp macro="">
      <xdr:nvCxnSpPr>
        <xdr:cNvPr id="140" name="直線コネクタ 139"/>
        <xdr:cNvCxnSpPr/>
      </xdr:nvCxnSpPr>
      <xdr:spPr>
        <a:xfrm flipV="1">
          <a:off x="13004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50" name="楕円 149"/>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51"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2" name="楕円 151"/>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3" name="テキスト ボックス 152"/>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4" name="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5" name="テキスト ボックス 154"/>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6" name="楕円 155"/>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7" name="テキスト ボックス 156"/>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8" name="楕円 157"/>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9" name="テキスト ボックス 158"/>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扶助費に係る経常収支比率が類似団体を大きく上回っている要因として，本町は平成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年度より福祉事務所を設置していることがあげられる。平成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年度から増加傾向にあるのは，臨時福祉給付金等事業の実施に加え，こども医療費助成事業の対象が高校生まで拡大されたことが影響している。今後も生活保護費の適正化等により扶助費の抑制に努める。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127000</xdr:rowOff>
    </xdr:to>
    <xdr:cxnSp macro="">
      <xdr:nvCxnSpPr>
        <xdr:cNvPr id="192" name="直線コネクタ 191"/>
        <xdr:cNvCxnSpPr/>
      </xdr:nvCxnSpPr>
      <xdr:spPr>
        <a:xfrm>
          <a:off x="3987800" y="10318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31750</xdr:rowOff>
    </xdr:to>
    <xdr:cxnSp macro="">
      <xdr:nvCxnSpPr>
        <xdr:cNvPr id="195" name="直線コネクタ 194"/>
        <xdr:cNvCxnSpPr/>
      </xdr:nvCxnSpPr>
      <xdr:spPr>
        <a:xfrm>
          <a:off x="3098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107950</xdr:rowOff>
    </xdr:to>
    <xdr:cxnSp macro="">
      <xdr:nvCxnSpPr>
        <xdr:cNvPr id="198" name="直線コネクタ 197"/>
        <xdr:cNvCxnSpPr/>
      </xdr:nvCxnSpPr>
      <xdr:spPr>
        <a:xfrm>
          <a:off x="2209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201" name="直線コネクタ 200"/>
        <xdr:cNvCxnSpPr/>
      </xdr:nvCxnSpPr>
      <xdr:spPr>
        <a:xfrm>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11" name="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12"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3" name="楕円 212"/>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4" name="テキスト ボックス 213"/>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5" name="楕円 21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6" name="テキスト ボックス 21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8" name="テキスト ボックス 217"/>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が類似団体平均を下回っているのは，公営企業への繰出金が比較的少額であることが主な要因である。今後簡易水道事業会計や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138430</xdr:rowOff>
    </xdr:to>
    <xdr:cxnSp macro="">
      <xdr:nvCxnSpPr>
        <xdr:cNvPr id="253" name="直線コネクタ 252"/>
        <xdr:cNvCxnSpPr/>
      </xdr:nvCxnSpPr>
      <xdr:spPr>
        <a:xfrm flipV="1">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138430</xdr:rowOff>
    </xdr:to>
    <xdr:cxnSp macro="">
      <xdr:nvCxnSpPr>
        <xdr:cNvPr id="256" name="直線コネクタ 255"/>
        <xdr:cNvCxnSpPr/>
      </xdr:nvCxnSpPr>
      <xdr:spPr>
        <a:xfrm>
          <a:off x="14782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100330</xdr:rowOff>
    </xdr:to>
    <xdr:cxnSp macro="">
      <xdr:nvCxnSpPr>
        <xdr:cNvPr id="259" name="直線コネクタ 258"/>
        <xdr:cNvCxnSpPr/>
      </xdr:nvCxnSpPr>
      <xdr:spPr>
        <a:xfrm>
          <a:off x="13893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100330</xdr:rowOff>
    </xdr:to>
    <xdr:cxnSp macro="">
      <xdr:nvCxnSpPr>
        <xdr:cNvPr id="262" name="直線コネクタ 261"/>
        <xdr:cNvCxnSpPr/>
      </xdr:nvCxnSpPr>
      <xdr:spPr>
        <a:xfrm>
          <a:off x="13004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72" name="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4" name="楕円 27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5" name="テキスト ボックス 27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6" name="楕円 275"/>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7" name="テキスト ボックス 276"/>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8" name="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9" name="テキスト ボックス 278"/>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27940</xdr:rowOff>
    </xdr:from>
    <xdr:to>
      <xdr:col>82</xdr:col>
      <xdr:colOff>107950</xdr:colOff>
      <xdr:row>34</xdr:row>
      <xdr:rowOff>50800</xdr:rowOff>
    </xdr:to>
    <xdr:cxnSp macro="">
      <xdr:nvCxnSpPr>
        <xdr:cNvPr id="314" name="直線コネクタ 313"/>
        <xdr:cNvCxnSpPr/>
      </xdr:nvCxnSpPr>
      <xdr:spPr>
        <a:xfrm flipV="1">
          <a:off x="15671800" y="585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27940</xdr:rowOff>
    </xdr:from>
    <xdr:to>
      <xdr:col>78</xdr:col>
      <xdr:colOff>69850</xdr:colOff>
      <xdr:row>34</xdr:row>
      <xdr:rowOff>50800</xdr:rowOff>
    </xdr:to>
    <xdr:cxnSp macro="">
      <xdr:nvCxnSpPr>
        <xdr:cNvPr id="317" name="直線コネクタ 316"/>
        <xdr:cNvCxnSpPr/>
      </xdr:nvCxnSpPr>
      <xdr:spPr>
        <a:xfrm>
          <a:off x="14782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58420</xdr:rowOff>
    </xdr:to>
    <xdr:cxnSp macro="">
      <xdr:nvCxnSpPr>
        <xdr:cNvPr id="320" name="直線コネクタ 319"/>
        <xdr:cNvCxnSpPr/>
      </xdr:nvCxnSpPr>
      <xdr:spPr>
        <a:xfrm flipV="1">
          <a:off x="13893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3" name="直線コネクタ 322"/>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3" name="楕円 332"/>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57167</xdr:rowOff>
    </xdr:from>
    <xdr:ext cx="762000" cy="259045"/>
    <xdr:sp macro="" textlink="">
      <xdr:nvSpPr>
        <xdr:cNvPr id="334" name="補助費等該当値テキスト"/>
        <xdr:cNvSpPr txBox="1"/>
      </xdr:nvSpPr>
      <xdr:spPr>
        <a:xfrm>
          <a:off x="16598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5" name="楕円 334"/>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6" name="テキスト ボックス 335"/>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7" name="楕円 336"/>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8" name="テキスト ボックス 337"/>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前において，旧２町が遅れていた社会基盤整備事業を積極的に行い，その際に地方債を活用したことに伴い，地方債残高が増加し，地方債の元利償還金が膨らんでおり，公債費にかかる経常収支比率は類似団体平均を上回っている。財政健全化計画に基づき，交付税算入率の高いもののみを借入れることや，繰上償還を実施することにより，今後，少しずつでも減少傾向に転じるよう努め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64136</xdr:rowOff>
    </xdr:from>
    <xdr:to>
      <xdr:col>24</xdr:col>
      <xdr:colOff>25400</xdr:colOff>
      <xdr:row>79</xdr:row>
      <xdr:rowOff>86995</xdr:rowOff>
    </xdr:to>
    <xdr:cxnSp macro="">
      <xdr:nvCxnSpPr>
        <xdr:cNvPr id="371" name="直線コネクタ 370"/>
        <xdr:cNvCxnSpPr/>
      </xdr:nvCxnSpPr>
      <xdr:spPr>
        <a:xfrm>
          <a:off x="3987800" y="136086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58420</xdr:rowOff>
    </xdr:from>
    <xdr:to>
      <xdr:col>19</xdr:col>
      <xdr:colOff>187325</xdr:colOff>
      <xdr:row>79</xdr:row>
      <xdr:rowOff>64136</xdr:rowOff>
    </xdr:to>
    <xdr:cxnSp macro="">
      <xdr:nvCxnSpPr>
        <xdr:cNvPr id="374" name="直線コネクタ 373"/>
        <xdr:cNvCxnSpPr/>
      </xdr:nvCxnSpPr>
      <xdr:spPr>
        <a:xfrm>
          <a:off x="3098800" y="13602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58420</xdr:rowOff>
    </xdr:from>
    <xdr:to>
      <xdr:col>15</xdr:col>
      <xdr:colOff>98425</xdr:colOff>
      <xdr:row>79</xdr:row>
      <xdr:rowOff>144145</xdr:rowOff>
    </xdr:to>
    <xdr:cxnSp macro="">
      <xdr:nvCxnSpPr>
        <xdr:cNvPr id="377" name="直線コネクタ 376"/>
        <xdr:cNvCxnSpPr/>
      </xdr:nvCxnSpPr>
      <xdr:spPr>
        <a:xfrm flipV="1">
          <a:off x="2209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144145</xdr:rowOff>
    </xdr:to>
    <xdr:cxnSp macro="">
      <xdr:nvCxnSpPr>
        <xdr:cNvPr id="380" name="直線コネクタ 379"/>
        <xdr:cNvCxnSpPr/>
      </xdr:nvCxnSpPr>
      <xdr:spPr>
        <a:xfrm>
          <a:off x="1320800" y="13660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36195</xdr:rowOff>
    </xdr:from>
    <xdr:to>
      <xdr:col>24</xdr:col>
      <xdr:colOff>76200</xdr:colOff>
      <xdr:row>79</xdr:row>
      <xdr:rowOff>137795</xdr:rowOff>
    </xdr:to>
    <xdr:sp macro="" textlink="">
      <xdr:nvSpPr>
        <xdr:cNvPr id="390" name="楕円 389"/>
        <xdr:cNvSpPr/>
      </xdr:nvSpPr>
      <xdr:spPr>
        <a:xfrm>
          <a:off x="47752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8272</xdr:rowOff>
    </xdr:from>
    <xdr:ext cx="762000" cy="259045"/>
    <xdr:sp macro="" textlink="">
      <xdr:nvSpPr>
        <xdr:cNvPr id="391" name="公債費該当値テキスト"/>
        <xdr:cNvSpPr txBox="1"/>
      </xdr:nvSpPr>
      <xdr:spPr>
        <a:xfrm>
          <a:off x="49149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13336</xdr:rowOff>
    </xdr:from>
    <xdr:to>
      <xdr:col>20</xdr:col>
      <xdr:colOff>38100</xdr:colOff>
      <xdr:row>79</xdr:row>
      <xdr:rowOff>114936</xdr:rowOff>
    </xdr:to>
    <xdr:sp macro="" textlink="">
      <xdr:nvSpPr>
        <xdr:cNvPr id="392" name="楕円 391"/>
        <xdr:cNvSpPr/>
      </xdr:nvSpPr>
      <xdr:spPr>
        <a:xfrm>
          <a:off x="3937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93" name="テキスト ボックス 392"/>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xdr:rowOff>
    </xdr:from>
    <xdr:to>
      <xdr:col>15</xdr:col>
      <xdr:colOff>149225</xdr:colOff>
      <xdr:row>79</xdr:row>
      <xdr:rowOff>109220</xdr:rowOff>
    </xdr:to>
    <xdr:sp macro="" textlink="">
      <xdr:nvSpPr>
        <xdr:cNvPr id="394" name="楕円 393"/>
        <xdr:cNvSpPr/>
      </xdr:nvSpPr>
      <xdr:spPr>
        <a:xfrm>
          <a:off x="3048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93997</xdr:rowOff>
    </xdr:from>
    <xdr:ext cx="762000" cy="259045"/>
    <xdr:sp macro="" textlink="">
      <xdr:nvSpPr>
        <xdr:cNvPr id="395" name="テキスト ボックス 394"/>
        <xdr:cNvSpPr txBox="1"/>
      </xdr:nvSpPr>
      <xdr:spPr>
        <a:xfrm>
          <a:off x="2717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93345</xdr:rowOff>
    </xdr:from>
    <xdr:to>
      <xdr:col>11</xdr:col>
      <xdr:colOff>60325</xdr:colOff>
      <xdr:row>80</xdr:row>
      <xdr:rowOff>23495</xdr:rowOff>
    </xdr:to>
    <xdr:sp macro="" textlink="">
      <xdr:nvSpPr>
        <xdr:cNvPr id="396" name="楕円 395"/>
        <xdr:cNvSpPr/>
      </xdr:nvSpPr>
      <xdr:spPr>
        <a:xfrm>
          <a:off x="2159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8272</xdr:rowOff>
    </xdr:from>
    <xdr:ext cx="762000" cy="259045"/>
    <xdr:sp macro="" textlink="">
      <xdr:nvSpPr>
        <xdr:cNvPr id="397" name="テキスト ボックス 396"/>
        <xdr:cNvSpPr txBox="1"/>
      </xdr:nvSpPr>
      <xdr:spPr>
        <a:xfrm>
          <a:off x="1828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8" name="楕円 397"/>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9" name="テキスト ボックス 398"/>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補助費や繰出金等の支出を抑制したことにより，類似団体平均を下回っているものの，夢追いふるさと長島景観寄附事業（ふるさと納税）の報償費等物件費の増により，今年度は若干増加している。今後は補助費や繰出金等の支出をさらに抑制し，減少傾向となるよう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14987</xdr:rowOff>
    </xdr:to>
    <xdr:cxnSp macro="">
      <xdr:nvCxnSpPr>
        <xdr:cNvPr id="430" name="直線コネクタ 429"/>
        <xdr:cNvCxnSpPr/>
      </xdr:nvCxnSpPr>
      <xdr:spPr>
        <a:xfrm>
          <a:off x="15671800" y="131572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127000</xdr:rowOff>
    </xdr:to>
    <xdr:cxnSp macro="">
      <xdr:nvCxnSpPr>
        <xdr:cNvPr id="433" name="直線コネクタ 432"/>
        <xdr:cNvCxnSpPr/>
      </xdr:nvCxnSpPr>
      <xdr:spPr>
        <a:xfrm>
          <a:off x="14782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49276</xdr:rowOff>
    </xdr:to>
    <xdr:cxnSp macro="">
      <xdr:nvCxnSpPr>
        <xdr:cNvPr id="436" name="直線コネクタ 435"/>
        <xdr:cNvCxnSpPr/>
      </xdr:nvCxnSpPr>
      <xdr:spPr>
        <a:xfrm flipV="1">
          <a:off x="13893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49276</xdr:rowOff>
    </xdr:to>
    <xdr:cxnSp macro="">
      <xdr:nvCxnSpPr>
        <xdr:cNvPr id="439" name="直線コネクタ 438"/>
        <xdr:cNvCxnSpPr/>
      </xdr:nvCxnSpPr>
      <xdr:spPr>
        <a:xfrm>
          <a:off x="13004800" y="13006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9" name="楕円 448"/>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50"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1" name="楕円 450"/>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2" name="テキスト ボックス 45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6" name="テキスト ボックス 455"/>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7" name="楕円 456"/>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8" name="テキスト ボックス 457"/>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140749</xdr:rowOff>
    </xdr:from>
    <xdr:to>
      <xdr:col>29</xdr:col>
      <xdr:colOff>127000</xdr:colOff>
      <xdr:row>14</xdr:row>
      <xdr:rowOff>168072</xdr:rowOff>
    </xdr:to>
    <xdr:cxnSp macro="">
      <xdr:nvCxnSpPr>
        <xdr:cNvPr id="52" name="直線コネクタ 51"/>
        <xdr:cNvCxnSpPr/>
      </xdr:nvCxnSpPr>
      <xdr:spPr bwMode="auto">
        <a:xfrm flipV="1">
          <a:off x="5003800" y="2588674"/>
          <a:ext cx="647700" cy="2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168072</xdr:rowOff>
    </xdr:from>
    <xdr:to>
      <xdr:col>26</xdr:col>
      <xdr:colOff>50800</xdr:colOff>
      <xdr:row>15</xdr:row>
      <xdr:rowOff>77307</xdr:rowOff>
    </xdr:to>
    <xdr:cxnSp macro="">
      <xdr:nvCxnSpPr>
        <xdr:cNvPr id="55" name="直線コネクタ 54"/>
        <xdr:cNvCxnSpPr/>
      </xdr:nvCxnSpPr>
      <xdr:spPr bwMode="auto">
        <a:xfrm flipV="1">
          <a:off x="4305300" y="2615997"/>
          <a:ext cx="698500" cy="8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77307</xdr:rowOff>
    </xdr:from>
    <xdr:to>
      <xdr:col>22</xdr:col>
      <xdr:colOff>114300</xdr:colOff>
      <xdr:row>15</xdr:row>
      <xdr:rowOff>138615</xdr:rowOff>
    </xdr:to>
    <xdr:cxnSp macro="">
      <xdr:nvCxnSpPr>
        <xdr:cNvPr id="58" name="直線コネクタ 57"/>
        <xdr:cNvCxnSpPr/>
      </xdr:nvCxnSpPr>
      <xdr:spPr bwMode="auto">
        <a:xfrm flipV="1">
          <a:off x="3606800" y="2696682"/>
          <a:ext cx="698500" cy="6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125912</xdr:rowOff>
    </xdr:from>
    <xdr:to>
      <xdr:col>18</xdr:col>
      <xdr:colOff>177800</xdr:colOff>
      <xdr:row>15</xdr:row>
      <xdr:rowOff>138615</xdr:rowOff>
    </xdr:to>
    <xdr:cxnSp macro="">
      <xdr:nvCxnSpPr>
        <xdr:cNvPr id="61" name="直線コネクタ 60"/>
        <xdr:cNvCxnSpPr/>
      </xdr:nvCxnSpPr>
      <xdr:spPr bwMode="auto">
        <a:xfrm>
          <a:off x="2908300" y="2745287"/>
          <a:ext cx="6985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89949</xdr:rowOff>
    </xdr:from>
    <xdr:to>
      <xdr:col>29</xdr:col>
      <xdr:colOff>177800</xdr:colOff>
      <xdr:row>15</xdr:row>
      <xdr:rowOff>20099</xdr:rowOff>
    </xdr:to>
    <xdr:sp macro="" textlink="">
      <xdr:nvSpPr>
        <xdr:cNvPr id="71" name="楕円 70"/>
        <xdr:cNvSpPr/>
      </xdr:nvSpPr>
      <xdr:spPr bwMode="auto">
        <a:xfrm>
          <a:off x="5600700" y="253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106476</xdr:rowOff>
    </xdr:from>
    <xdr:ext cx="762000" cy="259045"/>
    <xdr:sp macro="" textlink="">
      <xdr:nvSpPr>
        <xdr:cNvPr id="72" name="人口1人当たり決算額の推移該当値テキスト130"/>
        <xdr:cNvSpPr txBox="1"/>
      </xdr:nvSpPr>
      <xdr:spPr>
        <a:xfrm>
          <a:off x="5740400" y="238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117272</xdr:rowOff>
    </xdr:from>
    <xdr:to>
      <xdr:col>26</xdr:col>
      <xdr:colOff>101600</xdr:colOff>
      <xdr:row>15</xdr:row>
      <xdr:rowOff>47422</xdr:rowOff>
    </xdr:to>
    <xdr:sp macro="" textlink="">
      <xdr:nvSpPr>
        <xdr:cNvPr id="73" name="楕円 72"/>
        <xdr:cNvSpPr/>
      </xdr:nvSpPr>
      <xdr:spPr bwMode="auto">
        <a:xfrm>
          <a:off x="4953000" y="256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57599</xdr:rowOff>
    </xdr:from>
    <xdr:ext cx="736600" cy="259045"/>
    <xdr:sp macro="" textlink="">
      <xdr:nvSpPr>
        <xdr:cNvPr id="74" name="テキスト ボックス 73"/>
        <xdr:cNvSpPr txBox="1"/>
      </xdr:nvSpPr>
      <xdr:spPr>
        <a:xfrm>
          <a:off x="4622800" y="233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26507</xdr:rowOff>
    </xdr:from>
    <xdr:to>
      <xdr:col>22</xdr:col>
      <xdr:colOff>165100</xdr:colOff>
      <xdr:row>15</xdr:row>
      <xdr:rowOff>128107</xdr:rowOff>
    </xdr:to>
    <xdr:sp macro="" textlink="">
      <xdr:nvSpPr>
        <xdr:cNvPr id="75" name="楕円 74"/>
        <xdr:cNvSpPr/>
      </xdr:nvSpPr>
      <xdr:spPr bwMode="auto">
        <a:xfrm>
          <a:off x="42545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138284</xdr:rowOff>
    </xdr:from>
    <xdr:ext cx="762000" cy="259045"/>
    <xdr:sp macro="" textlink="">
      <xdr:nvSpPr>
        <xdr:cNvPr id="76" name="テキスト ボックス 75"/>
        <xdr:cNvSpPr txBox="1"/>
      </xdr:nvSpPr>
      <xdr:spPr>
        <a:xfrm>
          <a:off x="3924300" y="24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87815</xdr:rowOff>
    </xdr:from>
    <xdr:to>
      <xdr:col>19</xdr:col>
      <xdr:colOff>38100</xdr:colOff>
      <xdr:row>16</xdr:row>
      <xdr:rowOff>17965</xdr:rowOff>
    </xdr:to>
    <xdr:sp macro="" textlink="">
      <xdr:nvSpPr>
        <xdr:cNvPr id="77" name="楕円 76"/>
        <xdr:cNvSpPr/>
      </xdr:nvSpPr>
      <xdr:spPr bwMode="auto">
        <a:xfrm>
          <a:off x="3556000" y="270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28142</xdr:rowOff>
    </xdr:from>
    <xdr:ext cx="762000" cy="259045"/>
    <xdr:sp macro="" textlink="">
      <xdr:nvSpPr>
        <xdr:cNvPr id="78" name="テキスト ボックス 77"/>
        <xdr:cNvSpPr txBox="1"/>
      </xdr:nvSpPr>
      <xdr:spPr>
        <a:xfrm>
          <a:off x="3225800" y="247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75112</xdr:rowOff>
    </xdr:from>
    <xdr:to>
      <xdr:col>15</xdr:col>
      <xdr:colOff>101600</xdr:colOff>
      <xdr:row>16</xdr:row>
      <xdr:rowOff>5262</xdr:rowOff>
    </xdr:to>
    <xdr:sp macro="" textlink="">
      <xdr:nvSpPr>
        <xdr:cNvPr id="79" name="楕円 78"/>
        <xdr:cNvSpPr/>
      </xdr:nvSpPr>
      <xdr:spPr bwMode="auto">
        <a:xfrm>
          <a:off x="2857500" y="269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15439</xdr:rowOff>
    </xdr:from>
    <xdr:ext cx="762000" cy="259045"/>
    <xdr:sp macro="" textlink="">
      <xdr:nvSpPr>
        <xdr:cNvPr id="80" name="テキスト ボックス 79"/>
        <xdr:cNvSpPr txBox="1"/>
      </xdr:nvSpPr>
      <xdr:spPr>
        <a:xfrm>
          <a:off x="2527300" y="24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342208</xdr:rowOff>
    </xdr:from>
    <xdr:to>
      <xdr:col>29</xdr:col>
      <xdr:colOff>127000</xdr:colOff>
      <xdr:row>36</xdr:row>
      <xdr:rowOff>21120</xdr:rowOff>
    </xdr:to>
    <xdr:cxnSp macro="">
      <xdr:nvCxnSpPr>
        <xdr:cNvPr id="114" name="直線コネクタ 113"/>
        <xdr:cNvCxnSpPr/>
      </xdr:nvCxnSpPr>
      <xdr:spPr bwMode="auto">
        <a:xfrm>
          <a:off x="5003800" y="6952558"/>
          <a:ext cx="6477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281019</xdr:rowOff>
    </xdr:from>
    <xdr:to>
      <xdr:col>26</xdr:col>
      <xdr:colOff>50800</xdr:colOff>
      <xdr:row>35</xdr:row>
      <xdr:rowOff>342208</xdr:rowOff>
    </xdr:to>
    <xdr:cxnSp macro="">
      <xdr:nvCxnSpPr>
        <xdr:cNvPr id="117" name="直線コネクタ 116"/>
        <xdr:cNvCxnSpPr/>
      </xdr:nvCxnSpPr>
      <xdr:spPr bwMode="auto">
        <a:xfrm>
          <a:off x="4305300" y="6891369"/>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281019</xdr:rowOff>
    </xdr:from>
    <xdr:to>
      <xdr:col>22</xdr:col>
      <xdr:colOff>114300</xdr:colOff>
      <xdr:row>35</xdr:row>
      <xdr:rowOff>289763</xdr:rowOff>
    </xdr:to>
    <xdr:cxnSp macro="">
      <xdr:nvCxnSpPr>
        <xdr:cNvPr id="120" name="直線コネクタ 119"/>
        <xdr:cNvCxnSpPr/>
      </xdr:nvCxnSpPr>
      <xdr:spPr bwMode="auto">
        <a:xfrm flipV="1">
          <a:off x="3606800" y="6891369"/>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235166</xdr:rowOff>
    </xdr:from>
    <xdr:to>
      <xdr:col>18</xdr:col>
      <xdr:colOff>177800</xdr:colOff>
      <xdr:row>35</xdr:row>
      <xdr:rowOff>289763</xdr:rowOff>
    </xdr:to>
    <xdr:cxnSp macro="">
      <xdr:nvCxnSpPr>
        <xdr:cNvPr id="123" name="直線コネクタ 122"/>
        <xdr:cNvCxnSpPr/>
      </xdr:nvCxnSpPr>
      <xdr:spPr bwMode="auto">
        <a:xfrm>
          <a:off x="2908300" y="6845516"/>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313220</xdr:rowOff>
    </xdr:from>
    <xdr:to>
      <xdr:col>29</xdr:col>
      <xdr:colOff>177800</xdr:colOff>
      <xdr:row>36</xdr:row>
      <xdr:rowOff>71920</xdr:rowOff>
    </xdr:to>
    <xdr:sp macro="" textlink="">
      <xdr:nvSpPr>
        <xdr:cNvPr id="133" name="楕円 132"/>
        <xdr:cNvSpPr/>
      </xdr:nvSpPr>
      <xdr:spPr bwMode="auto">
        <a:xfrm>
          <a:off x="5600700" y="69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285297</xdr:rowOff>
    </xdr:from>
    <xdr:ext cx="762000" cy="259045"/>
    <xdr:sp macro="" textlink="">
      <xdr:nvSpPr>
        <xdr:cNvPr id="134" name="人口1人当たり決算額の推移該当値テキスト445"/>
        <xdr:cNvSpPr txBox="1"/>
      </xdr:nvSpPr>
      <xdr:spPr>
        <a:xfrm>
          <a:off x="5740400" y="68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291408</xdr:rowOff>
    </xdr:from>
    <xdr:to>
      <xdr:col>26</xdr:col>
      <xdr:colOff>101600</xdr:colOff>
      <xdr:row>36</xdr:row>
      <xdr:rowOff>50108</xdr:rowOff>
    </xdr:to>
    <xdr:sp macro="" textlink="">
      <xdr:nvSpPr>
        <xdr:cNvPr id="135" name="楕円 134"/>
        <xdr:cNvSpPr/>
      </xdr:nvSpPr>
      <xdr:spPr bwMode="auto">
        <a:xfrm>
          <a:off x="49530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34885</xdr:rowOff>
    </xdr:from>
    <xdr:ext cx="736600" cy="259045"/>
    <xdr:sp macro="" textlink="">
      <xdr:nvSpPr>
        <xdr:cNvPr id="136" name="テキスト ボックス 135"/>
        <xdr:cNvSpPr txBox="1"/>
      </xdr:nvSpPr>
      <xdr:spPr>
        <a:xfrm>
          <a:off x="4622800" y="698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230219</xdr:rowOff>
    </xdr:from>
    <xdr:to>
      <xdr:col>22</xdr:col>
      <xdr:colOff>165100</xdr:colOff>
      <xdr:row>35</xdr:row>
      <xdr:rowOff>331819</xdr:rowOff>
    </xdr:to>
    <xdr:sp macro="" textlink="">
      <xdr:nvSpPr>
        <xdr:cNvPr id="137" name="楕円 136"/>
        <xdr:cNvSpPr/>
      </xdr:nvSpPr>
      <xdr:spPr bwMode="auto">
        <a:xfrm>
          <a:off x="4254500" y="68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341996</xdr:rowOff>
    </xdr:from>
    <xdr:ext cx="762000" cy="259045"/>
    <xdr:sp macro="" textlink="">
      <xdr:nvSpPr>
        <xdr:cNvPr id="138" name="テキスト ボックス 137"/>
        <xdr:cNvSpPr txBox="1"/>
      </xdr:nvSpPr>
      <xdr:spPr>
        <a:xfrm>
          <a:off x="3924300" y="66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238963</xdr:rowOff>
    </xdr:from>
    <xdr:to>
      <xdr:col>19</xdr:col>
      <xdr:colOff>38100</xdr:colOff>
      <xdr:row>35</xdr:row>
      <xdr:rowOff>340563</xdr:rowOff>
    </xdr:to>
    <xdr:sp macro="" textlink="">
      <xdr:nvSpPr>
        <xdr:cNvPr id="139" name="楕円 138"/>
        <xdr:cNvSpPr/>
      </xdr:nvSpPr>
      <xdr:spPr bwMode="auto">
        <a:xfrm>
          <a:off x="3556000" y="684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325340</xdr:rowOff>
    </xdr:from>
    <xdr:ext cx="762000" cy="259045"/>
    <xdr:sp macro="" textlink="">
      <xdr:nvSpPr>
        <xdr:cNvPr id="140" name="テキスト ボックス 139"/>
        <xdr:cNvSpPr txBox="1"/>
      </xdr:nvSpPr>
      <xdr:spPr>
        <a:xfrm>
          <a:off x="3225800" y="69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184366</xdr:rowOff>
    </xdr:from>
    <xdr:to>
      <xdr:col>15</xdr:col>
      <xdr:colOff>101600</xdr:colOff>
      <xdr:row>35</xdr:row>
      <xdr:rowOff>285966</xdr:rowOff>
    </xdr:to>
    <xdr:sp macro="" textlink="">
      <xdr:nvSpPr>
        <xdr:cNvPr id="141" name="楕円 140"/>
        <xdr:cNvSpPr/>
      </xdr:nvSpPr>
      <xdr:spPr bwMode="auto">
        <a:xfrm>
          <a:off x="2857500" y="679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270743</xdr:rowOff>
    </xdr:from>
    <xdr:ext cx="762000" cy="259045"/>
    <xdr:sp macro="" textlink="">
      <xdr:nvSpPr>
        <xdr:cNvPr id="142" name="テキスト ボックス 141"/>
        <xdr:cNvSpPr txBox="1"/>
      </xdr:nvSpPr>
      <xdr:spPr>
        <a:xfrm>
          <a:off x="2527300" y="688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68311</xdr:rowOff>
    </xdr:from>
    <xdr:to>
      <xdr:col>24</xdr:col>
      <xdr:colOff>63500</xdr:colOff>
      <xdr:row>31</xdr:row>
      <xdr:rowOff>166381</xdr:rowOff>
    </xdr:to>
    <xdr:cxnSp macro="">
      <xdr:nvCxnSpPr>
        <xdr:cNvPr id="63" name="直線コネクタ 62"/>
        <xdr:cNvCxnSpPr/>
      </xdr:nvCxnSpPr>
      <xdr:spPr>
        <a:xfrm flipV="1">
          <a:off x="3797300" y="5383261"/>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166381</xdr:rowOff>
    </xdr:from>
    <xdr:to>
      <xdr:col>19</xdr:col>
      <xdr:colOff>177800</xdr:colOff>
      <xdr:row>31</xdr:row>
      <xdr:rowOff>169957</xdr:rowOff>
    </xdr:to>
    <xdr:cxnSp macro="">
      <xdr:nvCxnSpPr>
        <xdr:cNvPr id="66" name="直線コネクタ 65"/>
        <xdr:cNvCxnSpPr/>
      </xdr:nvCxnSpPr>
      <xdr:spPr>
        <a:xfrm flipV="1">
          <a:off x="2908300" y="5481331"/>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158870</xdr:rowOff>
    </xdr:from>
    <xdr:to>
      <xdr:col>15</xdr:col>
      <xdr:colOff>50800</xdr:colOff>
      <xdr:row>31</xdr:row>
      <xdr:rowOff>169957</xdr:rowOff>
    </xdr:to>
    <xdr:cxnSp macro="">
      <xdr:nvCxnSpPr>
        <xdr:cNvPr id="69" name="直線コネクタ 68"/>
        <xdr:cNvCxnSpPr/>
      </xdr:nvCxnSpPr>
      <xdr:spPr>
        <a:xfrm>
          <a:off x="2019300" y="547382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158870</xdr:rowOff>
    </xdr:from>
    <xdr:to>
      <xdr:col>10</xdr:col>
      <xdr:colOff>114300</xdr:colOff>
      <xdr:row>32</xdr:row>
      <xdr:rowOff>45468</xdr:rowOff>
    </xdr:to>
    <xdr:cxnSp macro="">
      <xdr:nvCxnSpPr>
        <xdr:cNvPr id="72" name="直線コネクタ 71"/>
        <xdr:cNvCxnSpPr/>
      </xdr:nvCxnSpPr>
      <xdr:spPr>
        <a:xfrm flipV="1">
          <a:off x="1130300" y="5473820"/>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17511</xdr:rowOff>
    </xdr:from>
    <xdr:to>
      <xdr:col>24</xdr:col>
      <xdr:colOff>114300</xdr:colOff>
      <xdr:row>31</xdr:row>
      <xdr:rowOff>119111</xdr:rowOff>
    </xdr:to>
    <xdr:sp macro="" textlink="">
      <xdr:nvSpPr>
        <xdr:cNvPr id="82" name="楕円 81"/>
        <xdr:cNvSpPr/>
      </xdr:nvSpPr>
      <xdr:spPr>
        <a:xfrm>
          <a:off x="4584700" y="5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40388</xdr:rowOff>
    </xdr:from>
    <xdr:ext cx="599010" cy="259045"/>
    <xdr:sp macro="" textlink="">
      <xdr:nvSpPr>
        <xdr:cNvPr id="83" name="人件費該当値テキスト"/>
        <xdr:cNvSpPr txBox="1"/>
      </xdr:nvSpPr>
      <xdr:spPr>
        <a:xfrm>
          <a:off x="4686300" y="518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115581</xdr:rowOff>
    </xdr:from>
    <xdr:to>
      <xdr:col>20</xdr:col>
      <xdr:colOff>38100</xdr:colOff>
      <xdr:row>32</xdr:row>
      <xdr:rowOff>45731</xdr:rowOff>
    </xdr:to>
    <xdr:sp macro="" textlink="">
      <xdr:nvSpPr>
        <xdr:cNvPr id="84" name="楕円 83"/>
        <xdr:cNvSpPr/>
      </xdr:nvSpPr>
      <xdr:spPr>
        <a:xfrm>
          <a:off x="3746500" y="54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62258</xdr:rowOff>
    </xdr:from>
    <xdr:ext cx="599010" cy="259045"/>
    <xdr:sp macro="" textlink="">
      <xdr:nvSpPr>
        <xdr:cNvPr id="85" name="テキスト ボックス 84"/>
        <xdr:cNvSpPr txBox="1"/>
      </xdr:nvSpPr>
      <xdr:spPr>
        <a:xfrm>
          <a:off x="3497795" y="520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119157</xdr:rowOff>
    </xdr:from>
    <xdr:to>
      <xdr:col>15</xdr:col>
      <xdr:colOff>101600</xdr:colOff>
      <xdr:row>32</xdr:row>
      <xdr:rowOff>49307</xdr:rowOff>
    </xdr:to>
    <xdr:sp macro="" textlink="">
      <xdr:nvSpPr>
        <xdr:cNvPr id="86" name="楕円 85"/>
        <xdr:cNvSpPr/>
      </xdr:nvSpPr>
      <xdr:spPr>
        <a:xfrm>
          <a:off x="2857500" y="54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65834</xdr:rowOff>
    </xdr:from>
    <xdr:ext cx="599010" cy="259045"/>
    <xdr:sp macro="" textlink="">
      <xdr:nvSpPr>
        <xdr:cNvPr id="87" name="テキスト ボックス 86"/>
        <xdr:cNvSpPr txBox="1"/>
      </xdr:nvSpPr>
      <xdr:spPr>
        <a:xfrm>
          <a:off x="2608795" y="52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108070</xdr:rowOff>
    </xdr:from>
    <xdr:to>
      <xdr:col>10</xdr:col>
      <xdr:colOff>165100</xdr:colOff>
      <xdr:row>32</xdr:row>
      <xdr:rowOff>38220</xdr:rowOff>
    </xdr:to>
    <xdr:sp macro="" textlink="">
      <xdr:nvSpPr>
        <xdr:cNvPr id="88" name="楕円 87"/>
        <xdr:cNvSpPr/>
      </xdr:nvSpPr>
      <xdr:spPr>
        <a:xfrm>
          <a:off x="1968500" y="54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54747</xdr:rowOff>
    </xdr:from>
    <xdr:ext cx="599010" cy="259045"/>
    <xdr:sp macro="" textlink="">
      <xdr:nvSpPr>
        <xdr:cNvPr id="89" name="テキスト ボックス 88"/>
        <xdr:cNvSpPr txBox="1"/>
      </xdr:nvSpPr>
      <xdr:spPr>
        <a:xfrm>
          <a:off x="1719795" y="51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166118</xdr:rowOff>
    </xdr:from>
    <xdr:to>
      <xdr:col>6</xdr:col>
      <xdr:colOff>38100</xdr:colOff>
      <xdr:row>32</xdr:row>
      <xdr:rowOff>96268</xdr:rowOff>
    </xdr:to>
    <xdr:sp macro="" textlink="">
      <xdr:nvSpPr>
        <xdr:cNvPr id="90" name="楕円 89"/>
        <xdr:cNvSpPr/>
      </xdr:nvSpPr>
      <xdr:spPr>
        <a:xfrm>
          <a:off x="1079500" y="5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112795</xdr:rowOff>
    </xdr:from>
    <xdr:ext cx="599010" cy="259045"/>
    <xdr:sp macro="" textlink="">
      <xdr:nvSpPr>
        <xdr:cNvPr id="91" name="テキスト ボックス 90"/>
        <xdr:cNvSpPr txBox="1"/>
      </xdr:nvSpPr>
      <xdr:spPr>
        <a:xfrm>
          <a:off x="830795" y="525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61069</xdr:rowOff>
    </xdr:from>
    <xdr:to>
      <xdr:col>24</xdr:col>
      <xdr:colOff>63500</xdr:colOff>
      <xdr:row>56</xdr:row>
      <xdr:rowOff>67630</xdr:rowOff>
    </xdr:to>
    <xdr:cxnSp macro="">
      <xdr:nvCxnSpPr>
        <xdr:cNvPr id="120" name="直線コネクタ 119"/>
        <xdr:cNvCxnSpPr/>
      </xdr:nvCxnSpPr>
      <xdr:spPr>
        <a:xfrm flipV="1">
          <a:off x="3797300" y="9662269"/>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67630</xdr:rowOff>
    </xdr:from>
    <xdr:to>
      <xdr:col>19</xdr:col>
      <xdr:colOff>177800</xdr:colOff>
      <xdr:row>56</xdr:row>
      <xdr:rowOff>93714</xdr:rowOff>
    </xdr:to>
    <xdr:cxnSp macro="">
      <xdr:nvCxnSpPr>
        <xdr:cNvPr id="123" name="直線コネクタ 122"/>
        <xdr:cNvCxnSpPr/>
      </xdr:nvCxnSpPr>
      <xdr:spPr>
        <a:xfrm flipV="1">
          <a:off x="2908300" y="9668830"/>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93714</xdr:rowOff>
    </xdr:from>
    <xdr:to>
      <xdr:col>15</xdr:col>
      <xdr:colOff>50800</xdr:colOff>
      <xdr:row>57</xdr:row>
      <xdr:rowOff>7386</xdr:rowOff>
    </xdr:to>
    <xdr:cxnSp macro="">
      <xdr:nvCxnSpPr>
        <xdr:cNvPr id="126" name="直線コネクタ 125"/>
        <xdr:cNvCxnSpPr/>
      </xdr:nvCxnSpPr>
      <xdr:spPr>
        <a:xfrm flipV="1">
          <a:off x="2019300" y="9694914"/>
          <a:ext cx="889000" cy="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7325</xdr:rowOff>
    </xdr:from>
    <xdr:to>
      <xdr:col>10</xdr:col>
      <xdr:colOff>114300</xdr:colOff>
      <xdr:row>57</xdr:row>
      <xdr:rowOff>7386</xdr:rowOff>
    </xdr:to>
    <xdr:cxnSp macro="">
      <xdr:nvCxnSpPr>
        <xdr:cNvPr id="129" name="直線コネクタ 128"/>
        <xdr:cNvCxnSpPr/>
      </xdr:nvCxnSpPr>
      <xdr:spPr>
        <a:xfrm>
          <a:off x="1130300" y="9779975"/>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3" name="テキスト ボックス 132"/>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10269</xdr:rowOff>
    </xdr:from>
    <xdr:to>
      <xdr:col>24</xdr:col>
      <xdr:colOff>114300</xdr:colOff>
      <xdr:row>56</xdr:row>
      <xdr:rowOff>111869</xdr:rowOff>
    </xdr:to>
    <xdr:sp macro="" textlink="">
      <xdr:nvSpPr>
        <xdr:cNvPr id="139" name="楕円 138"/>
        <xdr:cNvSpPr/>
      </xdr:nvSpPr>
      <xdr:spPr>
        <a:xfrm>
          <a:off x="4584700" y="96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33146</xdr:rowOff>
    </xdr:from>
    <xdr:ext cx="599010" cy="259045"/>
    <xdr:sp macro="" textlink="">
      <xdr:nvSpPr>
        <xdr:cNvPr id="140" name="物件費該当値テキスト"/>
        <xdr:cNvSpPr txBox="1"/>
      </xdr:nvSpPr>
      <xdr:spPr>
        <a:xfrm>
          <a:off x="4686300" y="94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16830</xdr:rowOff>
    </xdr:from>
    <xdr:to>
      <xdr:col>20</xdr:col>
      <xdr:colOff>38100</xdr:colOff>
      <xdr:row>56</xdr:row>
      <xdr:rowOff>118430</xdr:rowOff>
    </xdr:to>
    <xdr:sp macro="" textlink="">
      <xdr:nvSpPr>
        <xdr:cNvPr id="141" name="楕円 140"/>
        <xdr:cNvSpPr/>
      </xdr:nvSpPr>
      <xdr:spPr>
        <a:xfrm>
          <a:off x="3746500" y="96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134957</xdr:rowOff>
    </xdr:from>
    <xdr:ext cx="599010" cy="259045"/>
    <xdr:sp macro="" textlink="">
      <xdr:nvSpPr>
        <xdr:cNvPr id="142" name="テキスト ボックス 141"/>
        <xdr:cNvSpPr txBox="1"/>
      </xdr:nvSpPr>
      <xdr:spPr>
        <a:xfrm>
          <a:off x="3497795" y="9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42914</xdr:rowOff>
    </xdr:from>
    <xdr:to>
      <xdr:col>15</xdr:col>
      <xdr:colOff>101600</xdr:colOff>
      <xdr:row>56</xdr:row>
      <xdr:rowOff>144514</xdr:rowOff>
    </xdr:to>
    <xdr:sp macro="" textlink="">
      <xdr:nvSpPr>
        <xdr:cNvPr id="143" name="楕円 142"/>
        <xdr:cNvSpPr/>
      </xdr:nvSpPr>
      <xdr:spPr>
        <a:xfrm>
          <a:off x="28575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161041</xdr:rowOff>
    </xdr:from>
    <xdr:ext cx="599010" cy="259045"/>
    <xdr:sp macro="" textlink="">
      <xdr:nvSpPr>
        <xdr:cNvPr id="144" name="テキスト ボックス 143"/>
        <xdr:cNvSpPr txBox="1"/>
      </xdr:nvSpPr>
      <xdr:spPr>
        <a:xfrm>
          <a:off x="2608795" y="941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128036</xdr:rowOff>
    </xdr:from>
    <xdr:to>
      <xdr:col>10</xdr:col>
      <xdr:colOff>165100</xdr:colOff>
      <xdr:row>57</xdr:row>
      <xdr:rowOff>58186</xdr:rowOff>
    </xdr:to>
    <xdr:sp macro="" textlink="">
      <xdr:nvSpPr>
        <xdr:cNvPr id="145" name="楕円 144"/>
        <xdr:cNvSpPr/>
      </xdr:nvSpPr>
      <xdr:spPr>
        <a:xfrm>
          <a:off x="1968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74713</xdr:rowOff>
    </xdr:from>
    <xdr:ext cx="534377" cy="259045"/>
    <xdr:sp macro="" textlink="">
      <xdr:nvSpPr>
        <xdr:cNvPr id="146" name="テキスト ボックス 145"/>
        <xdr:cNvSpPr txBox="1"/>
      </xdr:nvSpPr>
      <xdr:spPr>
        <a:xfrm>
          <a:off x="1752111" y="95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127975</xdr:rowOff>
    </xdr:from>
    <xdr:to>
      <xdr:col>6</xdr:col>
      <xdr:colOff>38100</xdr:colOff>
      <xdr:row>57</xdr:row>
      <xdr:rowOff>58125</xdr:rowOff>
    </xdr:to>
    <xdr:sp macro="" textlink="">
      <xdr:nvSpPr>
        <xdr:cNvPr id="147" name="楕円 146"/>
        <xdr:cNvSpPr/>
      </xdr:nvSpPr>
      <xdr:spPr>
        <a:xfrm>
          <a:off x="1079500" y="9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74652</xdr:rowOff>
    </xdr:from>
    <xdr:ext cx="534377" cy="259045"/>
    <xdr:sp macro="" textlink="">
      <xdr:nvSpPr>
        <xdr:cNvPr id="148" name="テキスト ボックス 147"/>
        <xdr:cNvSpPr txBox="1"/>
      </xdr:nvSpPr>
      <xdr:spPr>
        <a:xfrm>
          <a:off x="863111" y="95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9246</xdr:rowOff>
    </xdr:from>
    <xdr:to>
      <xdr:col>24</xdr:col>
      <xdr:colOff>63500</xdr:colOff>
      <xdr:row>77</xdr:row>
      <xdr:rowOff>84683</xdr:rowOff>
    </xdr:to>
    <xdr:cxnSp macro="">
      <xdr:nvCxnSpPr>
        <xdr:cNvPr id="177" name="直線コネクタ 176"/>
        <xdr:cNvCxnSpPr/>
      </xdr:nvCxnSpPr>
      <xdr:spPr>
        <a:xfrm flipV="1">
          <a:off x="3797300" y="13210896"/>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78817</xdr:rowOff>
    </xdr:from>
    <xdr:to>
      <xdr:col>19</xdr:col>
      <xdr:colOff>177800</xdr:colOff>
      <xdr:row>77</xdr:row>
      <xdr:rowOff>84683</xdr:rowOff>
    </xdr:to>
    <xdr:cxnSp macro="">
      <xdr:nvCxnSpPr>
        <xdr:cNvPr id="180" name="直線コネクタ 179"/>
        <xdr:cNvCxnSpPr/>
      </xdr:nvCxnSpPr>
      <xdr:spPr>
        <a:xfrm>
          <a:off x="2908300" y="13280467"/>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72720</xdr:rowOff>
    </xdr:from>
    <xdr:to>
      <xdr:col>15</xdr:col>
      <xdr:colOff>50800</xdr:colOff>
      <xdr:row>77</xdr:row>
      <xdr:rowOff>78817</xdr:rowOff>
    </xdr:to>
    <xdr:cxnSp macro="">
      <xdr:nvCxnSpPr>
        <xdr:cNvPr id="183" name="直線コネクタ 182"/>
        <xdr:cNvCxnSpPr/>
      </xdr:nvCxnSpPr>
      <xdr:spPr>
        <a:xfrm>
          <a:off x="2019300" y="13274370"/>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72720</xdr:rowOff>
    </xdr:from>
    <xdr:to>
      <xdr:col>10</xdr:col>
      <xdr:colOff>114300</xdr:colOff>
      <xdr:row>77</xdr:row>
      <xdr:rowOff>103772</xdr:rowOff>
    </xdr:to>
    <xdr:cxnSp macro="">
      <xdr:nvCxnSpPr>
        <xdr:cNvPr id="186" name="直線コネクタ 185"/>
        <xdr:cNvCxnSpPr/>
      </xdr:nvCxnSpPr>
      <xdr:spPr>
        <a:xfrm flipV="1">
          <a:off x="1130300" y="1327437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129896</xdr:rowOff>
    </xdr:from>
    <xdr:to>
      <xdr:col>24</xdr:col>
      <xdr:colOff>114300</xdr:colOff>
      <xdr:row>77</xdr:row>
      <xdr:rowOff>60046</xdr:rowOff>
    </xdr:to>
    <xdr:sp macro="" textlink="">
      <xdr:nvSpPr>
        <xdr:cNvPr id="196" name="楕円 195"/>
        <xdr:cNvSpPr/>
      </xdr:nvSpPr>
      <xdr:spPr>
        <a:xfrm>
          <a:off x="4584700" y="131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108323</xdr:rowOff>
    </xdr:from>
    <xdr:ext cx="469744" cy="259045"/>
    <xdr:sp macro="" textlink="">
      <xdr:nvSpPr>
        <xdr:cNvPr id="197" name="維持補修費該当値テキスト"/>
        <xdr:cNvSpPr txBox="1"/>
      </xdr:nvSpPr>
      <xdr:spPr>
        <a:xfrm>
          <a:off x="4686300" y="1313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33883</xdr:rowOff>
    </xdr:from>
    <xdr:to>
      <xdr:col>20</xdr:col>
      <xdr:colOff>38100</xdr:colOff>
      <xdr:row>77</xdr:row>
      <xdr:rowOff>135483</xdr:rowOff>
    </xdr:to>
    <xdr:sp macro="" textlink="">
      <xdr:nvSpPr>
        <xdr:cNvPr id="198" name="楕円 197"/>
        <xdr:cNvSpPr/>
      </xdr:nvSpPr>
      <xdr:spPr>
        <a:xfrm>
          <a:off x="3746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126610</xdr:rowOff>
    </xdr:from>
    <xdr:ext cx="469744" cy="259045"/>
    <xdr:sp macro="" textlink="">
      <xdr:nvSpPr>
        <xdr:cNvPr id="199" name="テキスト ボックス 198"/>
        <xdr:cNvSpPr txBox="1"/>
      </xdr:nvSpPr>
      <xdr:spPr>
        <a:xfrm>
          <a:off x="3562428" y="133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28017</xdr:rowOff>
    </xdr:from>
    <xdr:to>
      <xdr:col>15</xdr:col>
      <xdr:colOff>101600</xdr:colOff>
      <xdr:row>77</xdr:row>
      <xdr:rowOff>129617</xdr:rowOff>
    </xdr:to>
    <xdr:sp macro="" textlink="">
      <xdr:nvSpPr>
        <xdr:cNvPr id="200" name="楕円 199"/>
        <xdr:cNvSpPr/>
      </xdr:nvSpPr>
      <xdr:spPr>
        <a:xfrm>
          <a:off x="2857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120744</xdr:rowOff>
    </xdr:from>
    <xdr:ext cx="469744" cy="259045"/>
    <xdr:sp macro="" textlink="">
      <xdr:nvSpPr>
        <xdr:cNvPr id="201" name="テキスト ボックス 200"/>
        <xdr:cNvSpPr txBox="1"/>
      </xdr:nvSpPr>
      <xdr:spPr>
        <a:xfrm>
          <a:off x="2673428" y="13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21920</xdr:rowOff>
    </xdr:from>
    <xdr:to>
      <xdr:col>10</xdr:col>
      <xdr:colOff>165100</xdr:colOff>
      <xdr:row>77</xdr:row>
      <xdr:rowOff>123520</xdr:rowOff>
    </xdr:to>
    <xdr:sp macro="" textlink="">
      <xdr:nvSpPr>
        <xdr:cNvPr id="202" name="楕円 201"/>
        <xdr:cNvSpPr/>
      </xdr:nvSpPr>
      <xdr:spPr>
        <a:xfrm>
          <a:off x="1968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114647</xdr:rowOff>
    </xdr:from>
    <xdr:ext cx="469744" cy="259045"/>
    <xdr:sp macro="" textlink="">
      <xdr:nvSpPr>
        <xdr:cNvPr id="203" name="テキスト ボックス 202"/>
        <xdr:cNvSpPr txBox="1"/>
      </xdr:nvSpPr>
      <xdr:spPr>
        <a:xfrm>
          <a:off x="1784428"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52972</xdr:rowOff>
    </xdr:from>
    <xdr:to>
      <xdr:col>6</xdr:col>
      <xdr:colOff>38100</xdr:colOff>
      <xdr:row>77</xdr:row>
      <xdr:rowOff>154572</xdr:rowOff>
    </xdr:to>
    <xdr:sp macro="" textlink="">
      <xdr:nvSpPr>
        <xdr:cNvPr id="204" name="楕円 203"/>
        <xdr:cNvSpPr/>
      </xdr:nvSpPr>
      <xdr:spPr>
        <a:xfrm>
          <a:off x="1079500" y="132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145699</xdr:rowOff>
    </xdr:from>
    <xdr:ext cx="469744" cy="259045"/>
    <xdr:sp macro="" textlink="">
      <xdr:nvSpPr>
        <xdr:cNvPr id="205" name="テキスト ボックス 204"/>
        <xdr:cNvSpPr txBox="1"/>
      </xdr:nvSpPr>
      <xdr:spPr>
        <a:xfrm>
          <a:off x="895428" y="133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62751</xdr:rowOff>
    </xdr:from>
    <xdr:to>
      <xdr:col>24</xdr:col>
      <xdr:colOff>63500</xdr:colOff>
      <xdr:row>90</xdr:row>
      <xdr:rowOff>91960</xdr:rowOff>
    </xdr:to>
    <xdr:cxnSp macro="">
      <xdr:nvCxnSpPr>
        <xdr:cNvPr id="235" name="直線コネクタ 234"/>
        <xdr:cNvCxnSpPr/>
      </xdr:nvCxnSpPr>
      <xdr:spPr>
        <a:xfrm flipV="1">
          <a:off x="3797300" y="1549325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91960</xdr:rowOff>
    </xdr:from>
    <xdr:to>
      <xdr:col>19</xdr:col>
      <xdr:colOff>177800</xdr:colOff>
      <xdr:row>91</xdr:row>
      <xdr:rowOff>50140</xdr:rowOff>
    </xdr:to>
    <xdr:cxnSp macro="">
      <xdr:nvCxnSpPr>
        <xdr:cNvPr id="238" name="直線コネクタ 237"/>
        <xdr:cNvCxnSpPr/>
      </xdr:nvCxnSpPr>
      <xdr:spPr>
        <a:xfrm flipV="1">
          <a:off x="2908300" y="15522460"/>
          <a:ext cx="889000" cy="1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50140</xdr:rowOff>
    </xdr:from>
    <xdr:to>
      <xdr:col>15</xdr:col>
      <xdr:colOff>50800</xdr:colOff>
      <xdr:row>91</xdr:row>
      <xdr:rowOff>119368</xdr:rowOff>
    </xdr:to>
    <xdr:cxnSp macro="">
      <xdr:nvCxnSpPr>
        <xdr:cNvPr id="241" name="直線コネクタ 240"/>
        <xdr:cNvCxnSpPr/>
      </xdr:nvCxnSpPr>
      <xdr:spPr>
        <a:xfrm flipV="1">
          <a:off x="2019300" y="15652090"/>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119368</xdr:rowOff>
    </xdr:from>
    <xdr:to>
      <xdr:col>10</xdr:col>
      <xdr:colOff>114300</xdr:colOff>
      <xdr:row>92</xdr:row>
      <xdr:rowOff>81014</xdr:rowOff>
    </xdr:to>
    <xdr:cxnSp macro="">
      <xdr:nvCxnSpPr>
        <xdr:cNvPr id="244" name="直線コネクタ 243"/>
        <xdr:cNvCxnSpPr/>
      </xdr:nvCxnSpPr>
      <xdr:spPr>
        <a:xfrm flipV="1">
          <a:off x="1130300" y="15721318"/>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11951</xdr:rowOff>
    </xdr:from>
    <xdr:to>
      <xdr:col>24</xdr:col>
      <xdr:colOff>114300</xdr:colOff>
      <xdr:row>90</xdr:row>
      <xdr:rowOff>113551</xdr:rowOff>
    </xdr:to>
    <xdr:sp macro="" textlink="">
      <xdr:nvSpPr>
        <xdr:cNvPr id="254" name="楕円 253"/>
        <xdr:cNvSpPr/>
      </xdr:nvSpPr>
      <xdr:spPr>
        <a:xfrm>
          <a:off x="4584700" y="15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136428</xdr:rowOff>
    </xdr:from>
    <xdr:ext cx="599010" cy="259045"/>
    <xdr:sp macro="" textlink="">
      <xdr:nvSpPr>
        <xdr:cNvPr id="255" name="扶助費該当値テキスト"/>
        <xdr:cNvSpPr txBox="1"/>
      </xdr:nvSpPr>
      <xdr:spPr>
        <a:xfrm>
          <a:off x="4686300" y="1539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41160</xdr:rowOff>
    </xdr:from>
    <xdr:to>
      <xdr:col>20</xdr:col>
      <xdr:colOff>38100</xdr:colOff>
      <xdr:row>90</xdr:row>
      <xdr:rowOff>142760</xdr:rowOff>
    </xdr:to>
    <xdr:sp macro="" textlink="">
      <xdr:nvSpPr>
        <xdr:cNvPr id="256" name="楕円 255"/>
        <xdr:cNvSpPr/>
      </xdr:nvSpPr>
      <xdr:spPr>
        <a:xfrm>
          <a:off x="37465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159287</xdr:rowOff>
    </xdr:from>
    <xdr:ext cx="599010" cy="259045"/>
    <xdr:sp macro="" textlink="">
      <xdr:nvSpPr>
        <xdr:cNvPr id="257" name="テキスト ボックス 256"/>
        <xdr:cNvSpPr txBox="1"/>
      </xdr:nvSpPr>
      <xdr:spPr>
        <a:xfrm>
          <a:off x="3497795" y="152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170790</xdr:rowOff>
    </xdr:from>
    <xdr:to>
      <xdr:col>15</xdr:col>
      <xdr:colOff>101600</xdr:colOff>
      <xdr:row>91</xdr:row>
      <xdr:rowOff>100940</xdr:rowOff>
    </xdr:to>
    <xdr:sp macro="" textlink="">
      <xdr:nvSpPr>
        <xdr:cNvPr id="258" name="楕円 257"/>
        <xdr:cNvSpPr/>
      </xdr:nvSpPr>
      <xdr:spPr>
        <a:xfrm>
          <a:off x="2857500" y="156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117467</xdr:rowOff>
    </xdr:from>
    <xdr:ext cx="599010" cy="259045"/>
    <xdr:sp macro="" textlink="">
      <xdr:nvSpPr>
        <xdr:cNvPr id="259" name="テキスト ボックス 258"/>
        <xdr:cNvSpPr txBox="1"/>
      </xdr:nvSpPr>
      <xdr:spPr>
        <a:xfrm>
          <a:off x="2608795" y="15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68568</xdr:rowOff>
    </xdr:from>
    <xdr:to>
      <xdr:col>10</xdr:col>
      <xdr:colOff>165100</xdr:colOff>
      <xdr:row>91</xdr:row>
      <xdr:rowOff>170168</xdr:rowOff>
    </xdr:to>
    <xdr:sp macro="" textlink="">
      <xdr:nvSpPr>
        <xdr:cNvPr id="260" name="楕円 259"/>
        <xdr:cNvSpPr/>
      </xdr:nvSpPr>
      <xdr:spPr>
        <a:xfrm>
          <a:off x="1968500" y="156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15245</xdr:rowOff>
    </xdr:from>
    <xdr:ext cx="599010" cy="259045"/>
    <xdr:sp macro="" textlink="">
      <xdr:nvSpPr>
        <xdr:cNvPr id="261" name="テキスト ボックス 260"/>
        <xdr:cNvSpPr txBox="1"/>
      </xdr:nvSpPr>
      <xdr:spPr>
        <a:xfrm>
          <a:off x="1719795" y="1544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30214</xdr:rowOff>
    </xdr:from>
    <xdr:to>
      <xdr:col>6</xdr:col>
      <xdr:colOff>38100</xdr:colOff>
      <xdr:row>92</xdr:row>
      <xdr:rowOff>131814</xdr:rowOff>
    </xdr:to>
    <xdr:sp macro="" textlink="">
      <xdr:nvSpPr>
        <xdr:cNvPr id="262" name="楕円 261"/>
        <xdr:cNvSpPr/>
      </xdr:nvSpPr>
      <xdr:spPr>
        <a:xfrm>
          <a:off x="1079500" y="158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148341</xdr:rowOff>
    </xdr:from>
    <xdr:ext cx="599010" cy="259045"/>
    <xdr:sp macro="" textlink="">
      <xdr:nvSpPr>
        <xdr:cNvPr id="263" name="テキスト ボックス 262"/>
        <xdr:cNvSpPr txBox="1"/>
      </xdr:nvSpPr>
      <xdr:spPr>
        <a:xfrm>
          <a:off x="830795" y="155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86043</xdr:rowOff>
    </xdr:from>
    <xdr:to>
      <xdr:col>55</xdr:col>
      <xdr:colOff>0</xdr:colOff>
      <xdr:row>37</xdr:row>
      <xdr:rowOff>87033</xdr:rowOff>
    </xdr:to>
    <xdr:cxnSp macro="">
      <xdr:nvCxnSpPr>
        <xdr:cNvPr id="290" name="直線コネクタ 289"/>
        <xdr:cNvCxnSpPr/>
      </xdr:nvCxnSpPr>
      <xdr:spPr>
        <a:xfrm flipV="1">
          <a:off x="9639300" y="6429693"/>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87033</xdr:rowOff>
    </xdr:from>
    <xdr:to>
      <xdr:col>50</xdr:col>
      <xdr:colOff>114300</xdr:colOff>
      <xdr:row>37</xdr:row>
      <xdr:rowOff>142704</xdr:rowOff>
    </xdr:to>
    <xdr:cxnSp macro="">
      <xdr:nvCxnSpPr>
        <xdr:cNvPr id="293" name="直線コネクタ 292"/>
        <xdr:cNvCxnSpPr/>
      </xdr:nvCxnSpPr>
      <xdr:spPr>
        <a:xfrm flipV="1">
          <a:off x="8750300" y="6430683"/>
          <a:ext cx="8890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142704</xdr:rowOff>
    </xdr:from>
    <xdr:to>
      <xdr:col>45</xdr:col>
      <xdr:colOff>177800</xdr:colOff>
      <xdr:row>37</xdr:row>
      <xdr:rowOff>150625</xdr:rowOff>
    </xdr:to>
    <xdr:cxnSp macro="">
      <xdr:nvCxnSpPr>
        <xdr:cNvPr id="296" name="直線コネクタ 295"/>
        <xdr:cNvCxnSpPr/>
      </xdr:nvCxnSpPr>
      <xdr:spPr>
        <a:xfrm flipV="1">
          <a:off x="7861300" y="6486354"/>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150625</xdr:rowOff>
    </xdr:from>
    <xdr:to>
      <xdr:col>41</xdr:col>
      <xdr:colOff>50800</xdr:colOff>
      <xdr:row>37</xdr:row>
      <xdr:rowOff>166871</xdr:rowOff>
    </xdr:to>
    <xdr:cxnSp macro="">
      <xdr:nvCxnSpPr>
        <xdr:cNvPr id="299" name="直線コネクタ 298"/>
        <xdr:cNvCxnSpPr/>
      </xdr:nvCxnSpPr>
      <xdr:spPr>
        <a:xfrm flipV="1">
          <a:off x="6972300" y="6494275"/>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35243</xdr:rowOff>
    </xdr:from>
    <xdr:to>
      <xdr:col>55</xdr:col>
      <xdr:colOff>50800</xdr:colOff>
      <xdr:row>37</xdr:row>
      <xdr:rowOff>136843</xdr:rowOff>
    </xdr:to>
    <xdr:sp macro="" textlink="">
      <xdr:nvSpPr>
        <xdr:cNvPr id="309" name="楕円 308"/>
        <xdr:cNvSpPr/>
      </xdr:nvSpPr>
      <xdr:spPr>
        <a:xfrm>
          <a:off x="10426700" y="63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121620</xdr:rowOff>
    </xdr:from>
    <xdr:ext cx="534377" cy="259045"/>
    <xdr:sp macro="" textlink="">
      <xdr:nvSpPr>
        <xdr:cNvPr id="310" name="補助費等該当値テキスト"/>
        <xdr:cNvSpPr txBox="1"/>
      </xdr:nvSpPr>
      <xdr:spPr>
        <a:xfrm>
          <a:off x="10528300" y="62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36233</xdr:rowOff>
    </xdr:from>
    <xdr:to>
      <xdr:col>50</xdr:col>
      <xdr:colOff>165100</xdr:colOff>
      <xdr:row>37</xdr:row>
      <xdr:rowOff>137833</xdr:rowOff>
    </xdr:to>
    <xdr:sp macro="" textlink="">
      <xdr:nvSpPr>
        <xdr:cNvPr id="311" name="楕円 310"/>
        <xdr:cNvSpPr/>
      </xdr:nvSpPr>
      <xdr:spPr>
        <a:xfrm>
          <a:off x="9588500" y="6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128960</xdr:rowOff>
    </xdr:from>
    <xdr:ext cx="534377" cy="259045"/>
    <xdr:sp macro="" textlink="">
      <xdr:nvSpPr>
        <xdr:cNvPr id="312" name="テキスト ボックス 311"/>
        <xdr:cNvSpPr txBox="1"/>
      </xdr:nvSpPr>
      <xdr:spPr>
        <a:xfrm>
          <a:off x="9372111" y="6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91904</xdr:rowOff>
    </xdr:from>
    <xdr:to>
      <xdr:col>46</xdr:col>
      <xdr:colOff>38100</xdr:colOff>
      <xdr:row>38</xdr:row>
      <xdr:rowOff>22054</xdr:rowOff>
    </xdr:to>
    <xdr:sp macro="" textlink="">
      <xdr:nvSpPr>
        <xdr:cNvPr id="313" name="楕円 312"/>
        <xdr:cNvSpPr/>
      </xdr:nvSpPr>
      <xdr:spPr>
        <a:xfrm>
          <a:off x="8699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13181</xdr:rowOff>
    </xdr:from>
    <xdr:ext cx="534377" cy="259045"/>
    <xdr:sp macro="" textlink="">
      <xdr:nvSpPr>
        <xdr:cNvPr id="314" name="テキスト ボックス 313"/>
        <xdr:cNvSpPr txBox="1"/>
      </xdr:nvSpPr>
      <xdr:spPr>
        <a:xfrm>
          <a:off x="8483111" y="6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99825</xdr:rowOff>
    </xdr:from>
    <xdr:to>
      <xdr:col>41</xdr:col>
      <xdr:colOff>101600</xdr:colOff>
      <xdr:row>38</xdr:row>
      <xdr:rowOff>29975</xdr:rowOff>
    </xdr:to>
    <xdr:sp macro="" textlink="">
      <xdr:nvSpPr>
        <xdr:cNvPr id="315" name="楕円 314"/>
        <xdr:cNvSpPr/>
      </xdr:nvSpPr>
      <xdr:spPr>
        <a:xfrm>
          <a:off x="7810500" y="64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21102</xdr:rowOff>
    </xdr:from>
    <xdr:ext cx="534377" cy="259045"/>
    <xdr:sp macro="" textlink="">
      <xdr:nvSpPr>
        <xdr:cNvPr id="316" name="テキスト ボックス 315"/>
        <xdr:cNvSpPr txBox="1"/>
      </xdr:nvSpPr>
      <xdr:spPr>
        <a:xfrm>
          <a:off x="7594111" y="65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116071</xdr:rowOff>
    </xdr:from>
    <xdr:to>
      <xdr:col>36</xdr:col>
      <xdr:colOff>165100</xdr:colOff>
      <xdr:row>38</xdr:row>
      <xdr:rowOff>46221</xdr:rowOff>
    </xdr:to>
    <xdr:sp macro="" textlink="">
      <xdr:nvSpPr>
        <xdr:cNvPr id="317" name="楕円 316"/>
        <xdr:cNvSpPr/>
      </xdr:nvSpPr>
      <xdr:spPr>
        <a:xfrm>
          <a:off x="6921500" y="64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37348</xdr:rowOff>
    </xdr:from>
    <xdr:ext cx="534377" cy="259045"/>
    <xdr:sp macro="" textlink="">
      <xdr:nvSpPr>
        <xdr:cNvPr id="318" name="テキスト ボックス 317"/>
        <xdr:cNvSpPr txBox="1"/>
      </xdr:nvSpPr>
      <xdr:spPr>
        <a:xfrm>
          <a:off x="6705111" y="6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16623</xdr:rowOff>
    </xdr:from>
    <xdr:to>
      <xdr:col>55</xdr:col>
      <xdr:colOff>0</xdr:colOff>
      <xdr:row>56</xdr:row>
      <xdr:rowOff>143999</xdr:rowOff>
    </xdr:to>
    <xdr:cxnSp macro="">
      <xdr:nvCxnSpPr>
        <xdr:cNvPr id="349" name="直線コネクタ 348"/>
        <xdr:cNvCxnSpPr/>
      </xdr:nvCxnSpPr>
      <xdr:spPr>
        <a:xfrm flipV="1">
          <a:off x="9639300" y="9617823"/>
          <a:ext cx="838200" cy="1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143999</xdr:rowOff>
    </xdr:from>
    <xdr:to>
      <xdr:col>50</xdr:col>
      <xdr:colOff>114300</xdr:colOff>
      <xdr:row>57</xdr:row>
      <xdr:rowOff>5486</xdr:rowOff>
    </xdr:to>
    <xdr:cxnSp macro="">
      <xdr:nvCxnSpPr>
        <xdr:cNvPr id="352" name="直線コネクタ 351"/>
        <xdr:cNvCxnSpPr/>
      </xdr:nvCxnSpPr>
      <xdr:spPr>
        <a:xfrm flipV="1">
          <a:off x="8750300" y="9745199"/>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5486</xdr:rowOff>
    </xdr:from>
    <xdr:to>
      <xdr:col>45</xdr:col>
      <xdr:colOff>177800</xdr:colOff>
      <xdr:row>57</xdr:row>
      <xdr:rowOff>12110</xdr:rowOff>
    </xdr:to>
    <xdr:cxnSp macro="">
      <xdr:nvCxnSpPr>
        <xdr:cNvPr id="355" name="直線コネクタ 354"/>
        <xdr:cNvCxnSpPr/>
      </xdr:nvCxnSpPr>
      <xdr:spPr>
        <a:xfrm flipV="1">
          <a:off x="7861300" y="9778136"/>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170956</xdr:rowOff>
    </xdr:from>
    <xdr:to>
      <xdr:col>41</xdr:col>
      <xdr:colOff>50800</xdr:colOff>
      <xdr:row>57</xdr:row>
      <xdr:rowOff>12110</xdr:rowOff>
    </xdr:to>
    <xdr:cxnSp macro="">
      <xdr:nvCxnSpPr>
        <xdr:cNvPr id="358" name="直線コネクタ 357"/>
        <xdr:cNvCxnSpPr/>
      </xdr:nvCxnSpPr>
      <xdr:spPr>
        <a:xfrm>
          <a:off x="6972300" y="9772156"/>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137273</xdr:rowOff>
    </xdr:from>
    <xdr:to>
      <xdr:col>55</xdr:col>
      <xdr:colOff>50800</xdr:colOff>
      <xdr:row>56</xdr:row>
      <xdr:rowOff>67423</xdr:rowOff>
    </xdr:to>
    <xdr:sp macro="" textlink="">
      <xdr:nvSpPr>
        <xdr:cNvPr id="368" name="楕円 367"/>
        <xdr:cNvSpPr/>
      </xdr:nvSpPr>
      <xdr:spPr>
        <a:xfrm>
          <a:off x="10426700" y="95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160150</xdr:rowOff>
    </xdr:from>
    <xdr:ext cx="599010" cy="259045"/>
    <xdr:sp macro="" textlink="">
      <xdr:nvSpPr>
        <xdr:cNvPr id="369" name="普通建設事業費該当値テキスト"/>
        <xdr:cNvSpPr txBox="1"/>
      </xdr:nvSpPr>
      <xdr:spPr>
        <a:xfrm>
          <a:off x="10528300" y="941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93199</xdr:rowOff>
    </xdr:from>
    <xdr:to>
      <xdr:col>50</xdr:col>
      <xdr:colOff>165100</xdr:colOff>
      <xdr:row>57</xdr:row>
      <xdr:rowOff>23349</xdr:rowOff>
    </xdr:to>
    <xdr:sp macro="" textlink="">
      <xdr:nvSpPr>
        <xdr:cNvPr id="370" name="楕円 369"/>
        <xdr:cNvSpPr/>
      </xdr:nvSpPr>
      <xdr:spPr>
        <a:xfrm>
          <a:off x="9588500" y="96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39876</xdr:rowOff>
    </xdr:from>
    <xdr:ext cx="599010" cy="259045"/>
    <xdr:sp macro="" textlink="">
      <xdr:nvSpPr>
        <xdr:cNvPr id="371" name="テキスト ボックス 370"/>
        <xdr:cNvSpPr txBox="1"/>
      </xdr:nvSpPr>
      <xdr:spPr>
        <a:xfrm>
          <a:off x="9339795" y="94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126136</xdr:rowOff>
    </xdr:from>
    <xdr:to>
      <xdr:col>46</xdr:col>
      <xdr:colOff>38100</xdr:colOff>
      <xdr:row>57</xdr:row>
      <xdr:rowOff>56286</xdr:rowOff>
    </xdr:to>
    <xdr:sp macro="" textlink="">
      <xdr:nvSpPr>
        <xdr:cNvPr id="372" name="楕円 371"/>
        <xdr:cNvSpPr/>
      </xdr:nvSpPr>
      <xdr:spPr>
        <a:xfrm>
          <a:off x="8699500" y="97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72813</xdr:rowOff>
    </xdr:from>
    <xdr:ext cx="599010" cy="259045"/>
    <xdr:sp macro="" textlink="">
      <xdr:nvSpPr>
        <xdr:cNvPr id="373" name="テキスト ボックス 372"/>
        <xdr:cNvSpPr txBox="1"/>
      </xdr:nvSpPr>
      <xdr:spPr>
        <a:xfrm>
          <a:off x="8450795" y="95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132760</xdr:rowOff>
    </xdr:from>
    <xdr:to>
      <xdr:col>41</xdr:col>
      <xdr:colOff>101600</xdr:colOff>
      <xdr:row>57</xdr:row>
      <xdr:rowOff>62910</xdr:rowOff>
    </xdr:to>
    <xdr:sp macro="" textlink="">
      <xdr:nvSpPr>
        <xdr:cNvPr id="374" name="楕円 373"/>
        <xdr:cNvSpPr/>
      </xdr:nvSpPr>
      <xdr:spPr>
        <a:xfrm>
          <a:off x="7810500" y="97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79437</xdr:rowOff>
    </xdr:from>
    <xdr:ext cx="599010" cy="259045"/>
    <xdr:sp macro="" textlink="">
      <xdr:nvSpPr>
        <xdr:cNvPr id="375" name="テキスト ボックス 374"/>
        <xdr:cNvSpPr txBox="1"/>
      </xdr:nvSpPr>
      <xdr:spPr>
        <a:xfrm>
          <a:off x="7561795" y="950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120156</xdr:rowOff>
    </xdr:from>
    <xdr:to>
      <xdr:col>36</xdr:col>
      <xdr:colOff>165100</xdr:colOff>
      <xdr:row>57</xdr:row>
      <xdr:rowOff>50306</xdr:rowOff>
    </xdr:to>
    <xdr:sp macro="" textlink="">
      <xdr:nvSpPr>
        <xdr:cNvPr id="376" name="楕円 375"/>
        <xdr:cNvSpPr/>
      </xdr:nvSpPr>
      <xdr:spPr>
        <a:xfrm>
          <a:off x="6921500" y="97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66833</xdr:rowOff>
    </xdr:from>
    <xdr:ext cx="599010" cy="259045"/>
    <xdr:sp macro="" textlink="">
      <xdr:nvSpPr>
        <xdr:cNvPr id="377" name="テキスト ボックス 376"/>
        <xdr:cNvSpPr txBox="1"/>
      </xdr:nvSpPr>
      <xdr:spPr>
        <a:xfrm>
          <a:off x="6672795" y="94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158006</xdr:rowOff>
    </xdr:from>
    <xdr:to>
      <xdr:col>55</xdr:col>
      <xdr:colOff>0</xdr:colOff>
      <xdr:row>76</xdr:row>
      <xdr:rowOff>165610</xdr:rowOff>
    </xdr:to>
    <xdr:cxnSp macro="">
      <xdr:nvCxnSpPr>
        <xdr:cNvPr id="404" name="直線コネクタ 403"/>
        <xdr:cNvCxnSpPr/>
      </xdr:nvCxnSpPr>
      <xdr:spPr>
        <a:xfrm>
          <a:off x="9639300" y="13188206"/>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73975</xdr:rowOff>
    </xdr:from>
    <xdr:to>
      <xdr:col>50</xdr:col>
      <xdr:colOff>114300</xdr:colOff>
      <xdr:row>76</xdr:row>
      <xdr:rowOff>158006</xdr:rowOff>
    </xdr:to>
    <xdr:cxnSp macro="">
      <xdr:nvCxnSpPr>
        <xdr:cNvPr id="407" name="直線コネクタ 406"/>
        <xdr:cNvCxnSpPr/>
      </xdr:nvCxnSpPr>
      <xdr:spPr>
        <a:xfrm>
          <a:off x="8750300" y="13104175"/>
          <a:ext cx="889000" cy="8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137075</xdr:rowOff>
    </xdr:from>
    <xdr:to>
      <xdr:col>45</xdr:col>
      <xdr:colOff>177800</xdr:colOff>
      <xdr:row>76</xdr:row>
      <xdr:rowOff>73975</xdr:rowOff>
    </xdr:to>
    <xdr:cxnSp macro="">
      <xdr:nvCxnSpPr>
        <xdr:cNvPr id="410" name="直線コネクタ 409"/>
        <xdr:cNvCxnSpPr/>
      </xdr:nvCxnSpPr>
      <xdr:spPr>
        <a:xfrm>
          <a:off x="7861300" y="12995825"/>
          <a:ext cx="889000" cy="10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4" name="テキスト ボックス 413"/>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114810</xdr:rowOff>
    </xdr:from>
    <xdr:to>
      <xdr:col>55</xdr:col>
      <xdr:colOff>50800</xdr:colOff>
      <xdr:row>77</xdr:row>
      <xdr:rowOff>44960</xdr:rowOff>
    </xdr:to>
    <xdr:sp macro="" textlink="">
      <xdr:nvSpPr>
        <xdr:cNvPr id="420" name="楕円 419"/>
        <xdr:cNvSpPr/>
      </xdr:nvSpPr>
      <xdr:spPr>
        <a:xfrm>
          <a:off x="10426700" y="131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137687</xdr:rowOff>
    </xdr:from>
    <xdr:ext cx="599010" cy="259045"/>
    <xdr:sp macro="" textlink="">
      <xdr:nvSpPr>
        <xdr:cNvPr id="421" name="普通建設事業費 （ うち新規整備　）該当値テキスト"/>
        <xdr:cNvSpPr txBox="1"/>
      </xdr:nvSpPr>
      <xdr:spPr>
        <a:xfrm>
          <a:off x="10528300" y="1299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107206</xdr:rowOff>
    </xdr:from>
    <xdr:to>
      <xdr:col>50</xdr:col>
      <xdr:colOff>165100</xdr:colOff>
      <xdr:row>77</xdr:row>
      <xdr:rowOff>37356</xdr:rowOff>
    </xdr:to>
    <xdr:sp macro="" textlink="">
      <xdr:nvSpPr>
        <xdr:cNvPr id="422" name="楕円 421"/>
        <xdr:cNvSpPr/>
      </xdr:nvSpPr>
      <xdr:spPr>
        <a:xfrm>
          <a:off x="9588500" y="131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53884</xdr:rowOff>
    </xdr:from>
    <xdr:ext cx="599010" cy="259045"/>
    <xdr:sp macro="" textlink="">
      <xdr:nvSpPr>
        <xdr:cNvPr id="423" name="テキスト ボックス 422"/>
        <xdr:cNvSpPr txBox="1"/>
      </xdr:nvSpPr>
      <xdr:spPr>
        <a:xfrm>
          <a:off x="9339795" y="1291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23175</xdr:rowOff>
    </xdr:from>
    <xdr:to>
      <xdr:col>46</xdr:col>
      <xdr:colOff>38100</xdr:colOff>
      <xdr:row>76</xdr:row>
      <xdr:rowOff>124775</xdr:rowOff>
    </xdr:to>
    <xdr:sp macro="" textlink="">
      <xdr:nvSpPr>
        <xdr:cNvPr id="424" name="楕円 423"/>
        <xdr:cNvSpPr/>
      </xdr:nvSpPr>
      <xdr:spPr>
        <a:xfrm>
          <a:off x="8699500" y="1305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141302</xdr:rowOff>
    </xdr:from>
    <xdr:ext cx="599010" cy="259045"/>
    <xdr:sp macro="" textlink="">
      <xdr:nvSpPr>
        <xdr:cNvPr id="425" name="テキスト ボックス 424"/>
        <xdr:cNvSpPr txBox="1"/>
      </xdr:nvSpPr>
      <xdr:spPr>
        <a:xfrm>
          <a:off x="8450795" y="1282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86275</xdr:rowOff>
    </xdr:from>
    <xdr:to>
      <xdr:col>41</xdr:col>
      <xdr:colOff>101600</xdr:colOff>
      <xdr:row>76</xdr:row>
      <xdr:rowOff>16425</xdr:rowOff>
    </xdr:to>
    <xdr:sp macro="" textlink="">
      <xdr:nvSpPr>
        <xdr:cNvPr id="426" name="楕円 425"/>
        <xdr:cNvSpPr/>
      </xdr:nvSpPr>
      <xdr:spPr>
        <a:xfrm>
          <a:off x="7810500" y="129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32952</xdr:rowOff>
    </xdr:from>
    <xdr:ext cx="599010" cy="259045"/>
    <xdr:sp macro="" textlink="">
      <xdr:nvSpPr>
        <xdr:cNvPr id="427" name="テキスト ボックス 426"/>
        <xdr:cNvSpPr txBox="1"/>
      </xdr:nvSpPr>
      <xdr:spPr>
        <a:xfrm>
          <a:off x="7561795" y="1272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58761</xdr:rowOff>
    </xdr:from>
    <xdr:to>
      <xdr:col>55</xdr:col>
      <xdr:colOff>0</xdr:colOff>
      <xdr:row>94</xdr:row>
      <xdr:rowOff>129420</xdr:rowOff>
    </xdr:to>
    <xdr:cxnSp macro="">
      <xdr:nvCxnSpPr>
        <xdr:cNvPr id="456" name="直線コネクタ 455"/>
        <xdr:cNvCxnSpPr/>
      </xdr:nvCxnSpPr>
      <xdr:spPr>
        <a:xfrm flipV="1">
          <a:off x="9639300" y="16003611"/>
          <a:ext cx="838200" cy="2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129420</xdr:rowOff>
    </xdr:from>
    <xdr:to>
      <xdr:col>50</xdr:col>
      <xdr:colOff>114300</xdr:colOff>
      <xdr:row>97</xdr:row>
      <xdr:rowOff>60666</xdr:rowOff>
    </xdr:to>
    <xdr:cxnSp macro="">
      <xdr:nvCxnSpPr>
        <xdr:cNvPr id="459" name="直線コネクタ 458"/>
        <xdr:cNvCxnSpPr/>
      </xdr:nvCxnSpPr>
      <xdr:spPr>
        <a:xfrm flipV="1">
          <a:off x="8750300" y="16245720"/>
          <a:ext cx="889000" cy="4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60666</xdr:rowOff>
    </xdr:from>
    <xdr:to>
      <xdr:col>45</xdr:col>
      <xdr:colOff>177800</xdr:colOff>
      <xdr:row>98</xdr:row>
      <xdr:rowOff>129885</xdr:rowOff>
    </xdr:to>
    <xdr:cxnSp macro="">
      <xdr:nvCxnSpPr>
        <xdr:cNvPr id="462" name="直線コネクタ 461"/>
        <xdr:cNvCxnSpPr/>
      </xdr:nvCxnSpPr>
      <xdr:spPr>
        <a:xfrm flipV="1">
          <a:off x="7861300" y="16691316"/>
          <a:ext cx="889000" cy="2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7961</xdr:rowOff>
    </xdr:from>
    <xdr:to>
      <xdr:col>55</xdr:col>
      <xdr:colOff>50800</xdr:colOff>
      <xdr:row>93</xdr:row>
      <xdr:rowOff>109561</xdr:rowOff>
    </xdr:to>
    <xdr:sp macro="" textlink="">
      <xdr:nvSpPr>
        <xdr:cNvPr id="472" name="楕円 471"/>
        <xdr:cNvSpPr/>
      </xdr:nvSpPr>
      <xdr:spPr>
        <a:xfrm>
          <a:off x="10426700" y="159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30838</xdr:rowOff>
    </xdr:from>
    <xdr:ext cx="599010" cy="259045"/>
    <xdr:sp macro="" textlink="">
      <xdr:nvSpPr>
        <xdr:cNvPr id="473" name="普通建設事業費 （ うち更新整備　）該当値テキスト"/>
        <xdr:cNvSpPr txBox="1"/>
      </xdr:nvSpPr>
      <xdr:spPr>
        <a:xfrm>
          <a:off x="10528300" y="1580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78620</xdr:rowOff>
    </xdr:from>
    <xdr:to>
      <xdr:col>50</xdr:col>
      <xdr:colOff>165100</xdr:colOff>
      <xdr:row>95</xdr:row>
      <xdr:rowOff>8770</xdr:rowOff>
    </xdr:to>
    <xdr:sp macro="" textlink="">
      <xdr:nvSpPr>
        <xdr:cNvPr id="474" name="楕円 473"/>
        <xdr:cNvSpPr/>
      </xdr:nvSpPr>
      <xdr:spPr>
        <a:xfrm>
          <a:off x="9588500" y="161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25297</xdr:rowOff>
    </xdr:from>
    <xdr:ext cx="599010" cy="259045"/>
    <xdr:sp macro="" textlink="">
      <xdr:nvSpPr>
        <xdr:cNvPr id="475" name="テキスト ボックス 474"/>
        <xdr:cNvSpPr txBox="1"/>
      </xdr:nvSpPr>
      <xdr:spPr>
        <a:xfrm>
          <a:off x="9339795" y="1597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9866</xdr:rowOff>
    </xdr:from>
    <xdr:to>
      <xdr:col>46</xdr:col>
      <xdr:colOff>38100</xdr:colOff>
      <xdr:row>97</xdr:row>
      <xdr:rowOff>111466</xdr:rowOff>
    </xdr:to>
    <xdr:sp macro="" textlink="">
      <xdr:nvSpPr>
        <xdr:cNvPr id="476" name="楕円 475"/>
        <xdr:cNvSpPr/>
      </xdr:nvSpPr>
      <xdr:spPr>
        <a:xfrm>
          <a:off x="86995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127993</xdr:rowOff>
    </xdr:from>
    <xdr:ext cx="534377" cy="259045"/>
    <xdr:sp macro="" textlink="">
      <xdr:nvSpPr>
        <xdr:cNvPr id="477" name="テキスト ボックス 476"/>
        <xdr:cNvSpPr txBox="1"/>
      </xdr:nvSpPr>
      <xdr:spPr>
        <a:xfrm>
          <a:off x="8483111" y="16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79085</xdr:rowOff>
    </xdr:from>
    <xdr:to>
      <xdr:col>41</xdr:col>
      <xdr:colOff>101600</xdr:colOff>
      <xdr:row>99</xdr:row>
      <xdr:rowOff>9235</xdr:rowOff>
    </xdr:to>
    <xdr:sp macro="" textlink="">
      <xdr:nvSpPr>
        <xdr:cNvPr id="478" name="楕円 477"/>
        <xdr:cNvSpPr/>
      </xdr:nvSpPr>
      <xdr:spPr>
        <a:xfrm>
          <a:off x="7810500" y="168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362</xdr:rowOff>
    </xdr:from>
    <xdr:ext cx="534377" cy="259045"/>
    <xdr:sp macro="" textlink="">
      <xdr:nvSpPr>
        <xdr:cNvPr id="479" name="テキスト ボックス 478"/>
        <xdr:cNvSpPr txBox="1"/>
      </xdr:nvSpPr>
      <xdr:spPr>
        <a:xfrm>
          <a:off x="7594111" y="169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90355</xdr:rowOff>
    </xdr:from>
    <xdr:to>
      <xdr:col>85</xdr:col>
      <xdr:colOff>127000</xdr:colOff>
      <xdr:row>39</xdr:row>
      <xdr:rowOff>92794</xdr:rowOff>
    </xdr:to>
    <xdr:cxnSp macro="">
      <xdr:nvCxnSpPr>
        <xdr:cNvPr id="510" name="直線コネクタ 509"/>
        <xdr:cNvCxnSpPr/>
      </xdr:nvCxnSpPr>
      <xdr:spPr>
        <a:xfrm flipV="1">
          <a:off x="15481300" y="6776905"/>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76215</xdr:rowOff>
    </xdr:from>
    <xdr:to>
      <xdr:col>81</xdr:col>
      <xdr:colOff>50800</xdr:colOff>
      <xdr:row>39</xdr:row>
      <xdr:rowOff>92794</xdr:rowOff>
    </xdr:to>
    <xdr:cxnSp macro="">
      <xdr:nvCxnSpPr>
        <xdr:cNvPr id="513" name="直線コネクタ 512"/>
        <xdr:cNvCxnSpPr/>
      </xdr:nvCxnSpPr>
      <xdr:spPr>
        <a:xfrm>
          <a:off x="14592300" y="6762765"/>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25155</xdr:rowOff>
    </xdr:from>
    <xdr:to>
      <xdr:col>76</xdr:col>
      <xdr:colOff>114300</xdr:colOff>
      <xdr:row>39</xdr:row>
      <xdr:rowOff>76215</xdr:rowOff>
    </xdr:to>
    <xdr:cxnSp macro="">
      <xdr:nvCxnSpPr>
        <xdr:cNvPr id="516" name="直線コネクタ 515"/>
        <xdr:cNvCxnSpPr/>
      </xdr:nvCxnSpPr>
      <xdr:spPr>
        <a:xfrm>
          <a:off x="13703300" y="6711705"/>
          <a:ext cx="889000" cy="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8" name="テキスト ボックス 517"/>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25155</xdr:rowOff>
    </xdr:from>
    <xdr:to>
      <xdr:col>71</xdr:col>
      <xdr:colOff>177800</xdr:colOff>
      <xdr:row>39</xdr:row>
      <xdr:rowOff>80143</xdr:rowOff>
    </xdr:to>
    <xdr:cxnSp macro="">
      <xdr:nvCxnSpPr>
        <xdr:cNvPr id="519" name="直線コネクタ 518"/>
        <xdr:cNvCxnSpPr/>
      </xdr:nvCxnSpPr>
      <xdr:spPr>
        <a:xfrm flipV="1">
          <a:off x="12814300" y="6711705"/>
          <a:ext cx="889000" cy="5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90765</xdr:rowOff>
    </xdr:from>
    <xdr:ext cx="534377" cy="259045"/>
    <xdr:sp macro="" textlink="">
      <xdr:nvSpPr>
        <xdr:cNvPr id="521" name="テキスト ボックス 520"/>
        <xdr:cNvSpPr txBox="1"/>
      </xdr:nvSpPr>
      <xdr:spPr>
        <a:xfrm>
          <a:off x="13436111" y="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39555</xdr:rowOff>
    </xdr:from>
    <xdr:to>
      <xdr:col>85</xdr:col>
      <xdr:colOff>177800</xdr:colOff>
      <xdr:row>39</xdr:row>
      <xdr:rowOff>141155</xdr:rowOff>
    </xdr:to>
    <xdr:sp macro="" textlink="">
      <xdr:nvSpPr>
        <xdr:cNvPr id="529" name="楕円 528"/>
        <xdr:cNvSpPr/>
      </xdr:nvSpPr>
      <xdr:spPr>
        <a:xfrm>
          <a:off x="162687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30"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41994</xdr:rowOff>
    </xdr:from>
    <xdr:to>
      <xdr:col>81</xdr:col>
      <xdr:colOff>101600</xdr:colOff>
      <xdr:row>39</xdr:row>
      <xdr:rowOff>143594</xdr:rowOff>
    </xdr:to>
    <xdr:sp macro="" textlink="">
      <xdr:nvSpPr>
        <xdr:cNvPr id="531" name="楕円 530"/>
        <xdr:cNvSpPr/>
      </xdr:nvSpPr>
      <xdr:spPr>
        <a:xfrm>
          <a:off x="15430500" y="67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134721</xdr:rowOff>
    </xdr:from>
    <xdr:ext cx="469744" cy="259045"/>
    <xdr:sp macro="" textlink="">
      <xdr:nvSpPr>
        <xdr:cNvPr id="532" name="テキスト ボックス 531"/>
        <xdr:cNvSpPr txBox="1"/>
      </xdr:nvSpPr>
      <xdr:spPr>
        <a:xfrm>
          <a:off x="15246428" y="682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25415</xdr:rowOff>
    </xdr:from>
    <xdr:to>
      <xdr:col>76</xdr:col>
      <xdr:colOff>165100</xdr:colOff>
      <xdr:row>39</xdr:row>
      <xdr:rowOff>127015</xdr:rowOff>
    </xdr:to>
    <xdr:sp macro="" textlink="">
      <xdr:nvSpPr>
        <xdr:cNvPr id="533" name="楕円 532"/>
        <xdr:cNvSpPr/>
      </xdr:nvSpPr>
      <xdr:spPr>
        <a:xfrm>
          <a:off x="14541500" y="67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143542</xdr:rowOff>
    </xdr:from>
    <xdr:ext cx="469744" cy="259045"/>
    <xdr:sp macro="" textlink="">
      <xdr:nvSpPr>
        <xdr:cNvPr id="534" name="テキスト ボックス 533"/>
        <xdr:cNvSpPr txBox="1"/>
      </xdr:nvSpPr>
      <xdr:spPr>
        <a:xfrm>
          <a:off x="14357428" y="648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145805</xdr:rowOff>
    </xdr:from>
    <xdr:to>
      <xdr:col>72</xdr:col>
      <xdr:colOff>38100</xdr:colOff>
      <xdr:row>39</xdr:row>
      <xdr:rowOff>75955</xdr:rowOff>
    </xdr:to>
    <xdr:sp macro="" textlink="">
      <xdr:nvSpPr>
        <xdr:cNvPr id="535" name="楕円 534"/>
        <xdr:cNvSpPr/>
      </xdr:nvSpPr>
      <xdr:spPr>
        <a:xfrm>
          <a:off x="13652500" y="6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92482</xdr:rowOff>
    </xdr:from>
    <xdr:ext cx="534377" cy="259045"/>
    <xdr:sp macro="" textlink="">
      <xdr:nvSpPr>
        <xdr:cNvPr id="536" name="テキスト ボックス 535"/>
        <xdr:cNvSpPr txBox="1"/>
      </xdr:nvSpPr>
      <xdr:spPr>
        <a:xfrm>
          <a:off x="13436111" y="64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29343</xdr:rowOff>
    </xdr:from>
    <xdr:to>
      <xdr:col>67</xdr:col>
      <xdr:colOff>101600</xdr:colOff>
      <xdr:row>39</xdr:row>
      <xdr:rowOff>130943</xdr:rowOff>
    </xdr:to>
    <xdr:sp macro="" textlink="">
      <xdr:nvSpPr>
        <xdr:cNvPr id="537" name="楕円 536"/>
        <xdr:cNvSpPr/>
      </xdr:nvSpPr>
      <xdr:spPr>
        <a:xfrm>
          <a:off x="12763500" y="67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122070</xdr:rowOff>
    </xdr:from>
    <xdr:ext cx="469744" cy="259045"/>
    <xdr:sp macro="" textlink="">
      <xdr:nvSpPr>
        <xdr:cNvPr id="538" name="テキスト ボックス 537"/>
        <xdr:cNvSpPr txBox="1"/>
      </xdr:nvSpPr>
      <xdr:spPr>
        <a:xfrm>
          <a:off x="12579428" y="68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149982</xdr:rowOff>
    </xdr:from>
    <xdr:to>
      <xdr:col>85</xdr:col>
      <xdr:colOff>127000</xdr:colOff>
      <xdr:row>73</xdr:row>
      <xdr:rowOff>34710</xdr:rowOff>
    </xdr:to>
    <xdr:cxnSp macro="">
      <xdr:nvCxnSpPr>
        <xdr:cNvPr id="612" name="直線コネクタ 611"/>
        <xdr:cNvCxnSpPr/>
      </xdr:nvCxnSpPr>
      <xdr:spPr>
        <a:xfrm>
          <a:off x="15481300" y="12494382"/>
          <a:ext cx="8382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155892</xdr:rowOff>
    </xdr:from>
    <xdr:ext cx="534377" cy="259045"/>
    <xdr:sp macro="" textlink="">
      <xdr:nvSpPr>
        <xdr:cNvPr id="613" name="公債費平均値テキスト"/>
        <xdr:cNvSpPr txBox="1"/>
      </xdr:nvSpPr>
      <xdr:spPr>
        <a:xfrm>
          <a:off x="16370300" y="128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147798</xdr:rowOff>
    </xdr:from>
    <xdr:to>
      <xdr:col>81</xdr:col>
      <xdr:colOff>50800</xdr:colOff>
      <xdr:row>72</xdr:row>
      <xdr:rowOff>149982</xdr:rowOff>
    </xdr:to>
    <xdr:cxnSp macro="">
      <xdr:nvCxnSpPr>
        <xdr:cNvPr id="615" name="直線コネクタ 614"/>
        <xdr:cNvCxnSpPr/>
      </xdr:nvCxnSpPr>
      <xdr:spPr>
        <a:xfrm>
          <a:off x="14592300" y="12492198"/>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114659</xdr:rowOff>
    </xdr:from>
    <xdr:ext cx="534377" cy="259045"/>
    <xdr:sp macro="" textlink="">
      <xdr:nvSpPr>
        <xdr:cNvPr id="617" name="テキスト ボックス 616"/>
        <xdr:cNvSpPr txBox="1"/>
      </xdr:nvSpPr>
      <xdr:spPr>
        <a:xfrm>
          <a:off x="15214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147798</xdr:rowOff>
    </xdr:from>
    <xdr:to>
      <xdr:col>76</xdr:col>
      <xdr:colOff>114300</xdr:colOff>
      <xdr:row>73</xdr:row>
      <xdr:rowOff>90591</xdr:rowOff>
    </xdr:to>
    <xdr:cxnSp macro="">
      <xdr:nvCxnSpPr>
        <xdr:cNvPr id="618" name="直線コネクタ 617"/>
        <xdr:cNvCxnSpPr/>
      </xdr:nvCxnSpPr>
      <xdr:spPr>
        <a:xfrm flipV="1">
          <a:off x="13703300" y="12492198"/>
          <a:ext cx="8890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2666</xdr:rowOff>
    </xdr:from>
    <xdr:to>
      <xdr:col>71</xdr:col>
      <xdr:colOff>177800</xdr:colOff>
      <xdr:row>73</xdr:row>
      <xdr:rowOff>90591</xdr:rowOff>
    </xdr:to>
    <xdr:cxnSp macro="">
      <xdr:nvCxnSpPr>
        <xdr:cNvPr id="621" name="直線コネクタ 620"/>
        <xdr:cNvCxnSpPr/>
      </xdr:nvCxnSpPr>
      <xdr:spPr>
        <a:xfrm>
          <a:off x="12814300" y="12518516"/>
          <a:ext cx="889000" cy="8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42375</xdr:rowOff>
    </xdr:from>
    <xdr:ext cx="534377" cy="259045"/>
    <xdr:sp macro="" textlink="">
      <xdr:nvSpPr>
        <xdr:cNvPr id="623" name="テキスト ボックス 622"/>
        <xdr:cNvSpPr txBox="1"/>
      </xdr:nvSpPr>
      <xdr:spPr>
        <a:xfrm>
          <a:off x="13436111" y="129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34283</xdr:rowOff>
    </xdr:from>
    <xdr:ext cx="534377" cy="259045"/>
    <xdr:sp macro="" textlink="">
      <xdr:nvSpPr>
        <xdr:cNvPr id="625" name="テキスト ボックス 624"/>
        <xdr:cNvSpPr txBox="1"/>
      </xdr:nvSpPr>
      <xdr:spPr>
        <a:xfrm>
          <a:off x="12547111" y="12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155360</xdr:rowOff>
    </xdr:from>
    <xdr:to>
      <xdr:col>85</xdr:col>
      <xdr:colOff>177800</xdr:colOff>
      <xdr:row>73</xdr:row>
      <xdr:rowOff>85510</xdr:rowOff>
    </xdr:to>
    <xdr:sp macro="" textlink="">
      <xdr:nvSpPr>
        <xdr:cNvPr id="631" name="楕円 630"/>
        <xdr:cNvSpPr/>
      </xdr:nvSpPr>
      <xdr:spPr>
        <a:xfrm>
          <a:off x="16268700" y="124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6787</xdr:rowOff>
    </xdr:from>
    <xdr:ext cx="599010" cy="259045"/>
    <xdr:sp macro="" textlink="">
      <xdr:nvSpPr>
        <xdr:cNvPr id="632" name="公債費該当値テキスト"/>
        <xdr:cNvSpPr txBox="1"/>
      </xdr:nvSpPr>
      <xdr:spPr>
        <a:xfrm>
          <a:off x="16370300" y="1235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99182</xdr:rowOff>
    </xdr:from>
    <xdr:to>
      <xdr:col>81</xdr:col>
      <xdr:colOff>101600</xdr:colOff>
      <xdr:row>73</xdr:row>
      <xdr:rowOff>29332</xdr:rowOff>
    </xdr:to>
    <xdr:sp macro="" textlink="">
      <xdr:nvSpPr>
        <xdr:cNvPr id="633" name="楕円 632"/>
        <xdr:cNvSpPr/>
      </xdr:nvSpPr>
      <xdr:spPr>
        <a:xfrm>
          <a:off x="15430500" y="124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45859</xdr:rowOff>
    </xdr:from>
    <xdr:ext cx="599010" cy="259045"/>
    <xdr:sp macro="" textlink="">
      <xdr:nvSpPr>
        <xdr:cNvPr id="634" name="テキスト ボックス 633"/>
        <xdr:cNvSpPr txBox="1"/>
      </xdr:nvSpPr>
      <xdr:spPr>
        <a:xfrm>
          <a:off x="15181795" y="1221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96998</xdr:rowOff>
    </xdr:from>
    <xdr:to>
      <xdr:col>76</xdr:col>
      <xdr:colOff>165100</xdr:colOff>
      <xdr:row>73</xdr:row>
      <xdr:rowOff>27148</xdr:rowOff>
    </xdr:to>
    <xdr:sp macro="" textlink="">
      <xdr:nvSpPr>
        <xdr:cNvPr id="635" name="楕円 634"/>
        <xdr:cNvSpPr/>
      </xdr:nvSpPr>
      <xdr:spPr>
        <a:xfrm>
          <a:off x="14541500" y="124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43675</xdr:rowOff>
    </xdr:from>
    <xdr:ext cx="599010" cy="259045"/>
    <xdr:sp macro="" textlink="">
      <xdr:nvSpPr>
        <xdr:cNvPr id="636" name="テキスト ボックス 635"/>
        <xdr:cNvSpPr txBox="1"/>
      </xdr:nvSpPr>
      <xdr:spPr>
        <a:xfrm>
          <a:off x="14292795" y="1221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39791</xdr:rowOff>
    </xdr:from>
    <xdr:to>
      <xdr:col>72</xdr:col>
      <xdr:colOff>38100</xdr:colOff>
      <xdr:row>73</xdr:row>
      <xdr:rowOff>141391</xdr:rowOff>
    </xdr:to>
    <xdr:sp macro="" textlink="">
      <xdr:nvSpPr>
        <xdr:cNvPr id="637" name="楕円 636"/>
        <xdr:cNvSpPr/>
      </xdr:nvSpPr>
      <xdr:spPr>
        <a:xfrm>
          <a:off x="13652500" y="125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157918</xdr:rowOff>
    </xdr:from>
    <xdr:ext cx="599010" cy="259045"/>
    <xdr:sp macro="" textlink="">
      <xdr:nvSpPr>
        <xdr:cNvPr id="638" name="テキスト ボックス 637"/>
        <xdr:cNvSpPr txBox="1"/>
      </xdr:nvSpPr>
      <xdr:spPr>
        <a:xfrm>
          <a:off x="13403795" y="1233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123316</xdr:rowOff>
    </xdr:from>
    <xdr:to>
      <xdr:col>67</xdr:col>
      <xdr:colOff>101600</xdr:colOff>
      <xdr:row>73</xdr:row>
      <xdr:rowOff>53466</xdr:rowOff>
    </xdr:to>
    <xdr:sp macro="" textlink="">
      <xdr:nvSpPr>
        <xdr:cNvPr id="639" name="楕円 638"/>
        <xdr:cNvSpPr/>
      </xdr:nvSpPr>
      <xdr:spPr>
        <a:xfrm>
          <a:off x="12763500" y="124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69993</xdr:rowOff>
    </xdr:from>
    <xdr:ext cx="599010" cy="259045"/>
    <xdr:sp macro="" textlink="">
      <xdr:nvSpPr>
        <xdr:cNvPr id="640" name="テキスト ボックス 639"/>
        <xdr:cNvSpPr txBox="1"/>
      </xdr:nvSpPr>
      <xdr:spPr>
        <a:xfrm>
          <a:off x="12514795" y="122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163768</xdr:rowOff>
    </xdr:from>
    <xdr:to>
      <xdr:col>85</xdr:col>
      <xdr:colOff>127000</xdr:colOff>
      <xdr:row>99</xdr:row>
      <xdr:rowOff>9747</xdr:rowOff>
    </xdr:to>
    <xdr:cxnSp macro="">
      <xdr:nvCxnSpPr>
        <xdr:cNvPr id="669" name="直線コネクタ 668"/>
        <xdr:cNvCxnSpPr/>
      </xdr:nvCxnSpPr>
      <xdr:spPr>
        <a:xfrm>
          <a:off x="15481300" y="16965868"/>
          <a:ext cx="8382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51062</xdr:rowOff>
    </xdr:from>
    <xdr:to>
      <xdr:col>81</xdr:col>
      <xdr:colOff>50800</xdr:colOff>
      <xdr:row>98</xdr:row>
      <xdr:rowOff>163768</xdr:rowOff>
    </xdr:to>
    <xdr:cxnSp macro="">
      <xdr:nvCxnSpPr>
        <xdr:cNvPr id="672" name="直線コネクタ 671"/>
        <xdr:cNvCxnSpPr/>
      </xdr:nvCxnSpPr>
      <xdr:spPr>
        <a:xfrm>
          <a:off x="14592300" y="16853162"/>
          <a:ext cx="889000" cy="1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51062</xdr:rowOff>
    </xdr:from>
    <xdr:to>
      <xdr:col>76</xdr:col>
      <xdr:colOff>114300</xdr:colOff>
      <xdr:row>98</xdr:row>
      <xdr:rowOff>154730</xdr:rowOff>
    </xdr:to>
    <xdr:cxnSp macro="">
      <xdr:nvCxnSpPr>
        <xdr:cNvPr id="675" name="直線コネクタ 674"/>
        <xdr:cNvCxnSpPr/>
      </xdr:nvCxnSpPr>
      <xdr:spPr>
        <a:xfrm flipV="1">
          <a:off x="13703300" y="16853162"/>
          <a:ext cx="889000" cy="10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123230</xdr:rowOff>
    </xdr:from>
    <xdr:to>
      <xdr:col>71</xdr:col>
      <xdr:colOff>177800</xdr:colOff>
      <xdr:row>98</xdr:row>
      <xdr:rowOff>154730</xdr:rowOff>
    </xdr:to>
    <xdr:cxnSp macro="">
      <xdr:nvCxnSpPr>
        <xdr:cNvPr id="678" name="直線コネクタ 677"/>
        <xdr:cNvCxnSpPr/>
      </xdr:nvCxnSpPr>
      <xdr:spPr>
        <a:xfrm>
          <a:off x="12814300" y="16925330"/>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130397</xdr:rowOff>
    </xdr:from>
    <xdr:to>
      <xdr:col>85</xdr:col>
      <xdr:colOff>177800</xdr:colOff>
      <xdr:row>99</xdr:row>
      <xdr:rowOff>60547</xdr:rowOff>
    </xdr:to>
    <xdr:sp macro="" textlink="">
      <xdr:nvSpPr>
        <xdr:cNvPr id="688" name="楕円 687"/>
        <xdr:cNvSpPr/>
      </xdr:nvSpPr>
      <xdr:spPr>
        <a:xfrm>
          <a:off x="16268700" y="169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112968</xdr:rowOff>
    </xdr:from>
    <xdr:to>
      <xdr:col>81</xdr:col>
      <xdr:colOff>101600</xdr:colOff>
      <xdr:row>99</xdr:row>
      <xdr:rowOff>43118</xdr:rowOff>
    </xdr:to>
    <xdr:sp macro="" textlink="">
      <xdr:nvSpPr>
        <xdr:cNvPr id="690" name="楕円 689"/>
        <xdr:cNvSpPr/>
      </xdr:nvSpPr>
      <xdr:spPr>
        <a:xfrm>
          <a:off x="15430500" y="169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34245</xdr:rowOff>
    </xdr:from>
    <xdr:ext cx="534377" cy="259045"/>
    <xdr:sp macro="" textlink="">
      <xdr:nvSpPr>
        <xdr:cNvPr id="691" name="テキスト ボックス 690"/>
        <xdr:cNvSpPr txBox="1"/>
      </xdr:nvSpPr>
      <xdr:spPr>
        <a:xfrm>
          <a:off x="15214111" y="170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xdr:rowOff>
    </xdr:from>
    <xdr:to>
      <xdr:col>76</xdr:col>
      <xdr:colOff>165100</xdr:colOff>
      <xdr:row>98</xdr:row>
      <xdr:rowOff>101862</xdr:rowOff>
    </xdr:to>
    <xdr:sp macro="" textlink="">
      <xdr:nvSpPr>
        <xdr:cNvPr id="692" name="楕円 691"/>
        <xdr:cNvSpPr/>
      </xdr:nvSpPr>
      <xdr:spPr>
        <a:xfrm>
          <a:off x="14541500" y="168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118389</xdr:rowOff>
    </xdr:from>
    <xdr:ext cx="534377" cy="259045"/>
    <xdr:sp macro="" textlink="">
      <xdr:nvSpPr>
        <xdr:cNvPr id="693" name="テキスト ボックス 692"/>
        <xdr:cNvSpPr txBox="1"/>
      </xdr:nvSpPr>
      <xdr:spPr>
        <a:xfrm>
          <a:off x="14325111" y="165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103930</xdr:rowOff>
    </xdr:from>
    <xdr:to>
      <xdr:col>72</xdr:col>
      <xdr:colOff>38100</xdr:colOff>
      <xdr:row>99</xdr:row>
      <xdr:rowOff>34080</xdr:rowOff>
    </xdr:to>
    <xdr:sp macro="" textlink="">
      <xdr:nvSpPr>
        <xdr:cNvPr id="694" name="楕円 693"/>
        <xdr:cNvSpPr/>
      </xdr:nvSpPr>
      <xdr:spPr>
        <a:xfrm>
          <a:off x="13652500" y="169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50607</xdr:rowOff>
    </xdr:from>
    <xdr:ext cx="534377" cy="259045"/>
    <xdr:sp macro="" textlink="">
      <xdr:nvSpPr>
        <xdr:cNvPr id="695" name="テキスト ボックス 694"/>
        <xdr:cNvSpPr txBox="1"/>
      </xdr:nvSpPr>
      <xdr:spPr>
        <a:xfrm>
          <a:off x="13436111" y="166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72430</xdr:rowOff>
    </xdr:from>
    <xdr:to>
      <xdr:col>67</xdr:col>
      <xdr:colOff>101600</xdr:colOff>
      <xdr:row>99</xdr:row>
      <xdr:rowOff>2580</xdr:rowOff>
    </xdr:to>
    <xdr:sp macro="" textlink="">
      <xdr:nvSpPr>
        <xdr:cNvPr id="696" name="楕円 695"/>
        <xdr:cNvSpPr/>
      </xdr:nvSpPr>
      <xdr:spPr>
        <a:xfrm>
          <a:off x="12763500" y="168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19107</xdr:rowOff>
    </xdr:from>
    <xdr:ext cx="534377" cy="259045"/>
    <xdr:sp macro="" textlink="">
      <xdr:nvSpPr>
        <xdr:cNvPr id="697" name="テキスト ボックス 696"/>
        <xdr:cNvSpPr txBox="1"/>
      </xdr:nvSpPr>
      <xdr:spPr>
        <a:xfrm>
          <a:off x="12547111" y="166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150558</xdr:rowOff>
    </xdr:to>
    <xdr:cxnSp macro="">
      <xdr:nvCxnSpPr>
        <xdr:cNvPr id="726" name="直線コネクタ 725"/>
        <xdr:cNvCxnSpPr/>
      </xdr:nvCxnSpPr>
      <xdr:spPr>
        <a:xfrm>
          <a:off x="21323300" y="665861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143510</xdr:rowOff>
    </xdr:from>
    <xdr:to>
      <xdr:col>111</xdr:col>
      <xdr:colOff>177800</xdr:colOff>
      <xdr:row>38</xdr:row>
      <xdr:rowOff>146939</xdr:rowOff>
    </xdr:to>
    <xdr:cxnSp macro="">
      <xdr:nvCxnSpPr>
        <xdr:cNvPr id="729" name="直線コネクタ 728"/>
        <xdr:cNvCxnSpPr/>
      </xdr:nvCxnSpPr>
      <xdr:spPr>
        <a:xfrm flipV="1">
          <a:off x="20434300" y="665861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146939</xdr:rowOff>
    </xdr:from>
    <xdr:to>
      <xdr:col>107</xdr:col>
      <xdr:colOff>50800</xdr:colOff>
      <xdr:row>38</xdr:row>
      <xdr:rowOff>148844</xdr:rowOff>
    </xdr:to>
    <xdr:cxnSp macro="">
      <xdr:nvCxnSpPr>
        <xdr:cNvPr id="732" name="直線コネクタ 731"/>
        <xdr:cNvCxnSpPr/>
      </xdr:nvCxnSpPr>
      <xdr:spPr>
        <a:xfrm flipV="1">
          <a:off x="19545300" y="66620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148844</xdr:rowOff>
    </xdr:from>
    <xdr:to>
      <xdr:col>102</xdr:col>
      <xdr:colOff>114300</xdr:colOff>
      <xdr:row>38</xdr:row>
      <xdr:rowOff>150558</xdr:rowOff>
    </xdr:to>
    <xdr:cxnSp macro="">
      <xdr:nvCxnSpPr>
        <xdr:cNvPr id="735" name="直線コネクタ 734"/>
        <xdr:cNvCxnSpPr/>
      </xdr:nvCxnSpPr>
      <xdr:spPr>
        <a:xfrm flipV="1">
          <a:off x="18656300" y="666394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99758</xdr:rowOff>
    </xdr:from>
    <xdr:to>
      <xdr:col>116</xdr:col>
      <xdr:colOff>114300</xdr:colOff>
      <xdr:row>39</xdr:row>
      <xdr:rowOff>29908</xdr:rowOff>
    </xdr:to>
    <xdr:sp macro="" textlink="">
      <xdr:nvSpPr>
        <xdr:cNvPr id="745" name="楕円 744"/>
        <xdr:cNvSpPr/>
      </xdr:nvSpPr>
      <xdr:spPr>
        <a:xfrm>
          <a:off x="221107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14685</xdr:rowOff>
    </xdr:from>
    <xdr:ext cx="378565" cy="259045"/>
    <xdr:sp macro="" textlink="">
      <xdr:nvSpPr>
        <xdr:cNvPr id="746" name="投資及び出資金該当値テキスト"/>
        <xdr:cNvSpPr txBox="1"/>
      </xdr:nvSpPr>
      <xdr:spPr>
        <a:xfrm>
          <a:off x="22212300" y="652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92710</xdr:rowOff>
    </xdr:from>
    <xdr:to>
      <xdr:col>112</xdr:col>
      <xdr:colOff>38100</xdr:colOff>
      <xdr:row>39</xdr:row>
      <xdr:rowOff>22860</xdr:rowOff>
    </xdr:to>
    <xdr:sp macro="" textlink="">
      <xdr:nvSpPr>
        <xdr:cNvPr id="747" name="楕円 746"/>
        <xdr:cNvSpPr/>
      </xdr:nvSpPr>
      <xdr:spPr>
        <a:xfrm>
          <a:off x="21272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13987</xdr:rowOff>
    </xdr:from>
    <xdr:ext cx="378565" cy="259045"/>
    <xdr:sp macro="" textlink="">
      <xdr:nvSpPr>
        <xdr:cNvPr id="748" name="テキスト ボックス 747"/>
        <xdr:cNvSpPr txBox="1"/>
      </xdr:nvSpPr>
      <xdr:spPr>
        <a:xfrm>
          <a:off x="21134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96139</xdr:rowOff>
    </xdr:from>
    <xdr:to>
      <xdr:col>107</xdr:col>
      <xdr:colOff>101600</xdr:colOff>
      <xdr:row>39</xdr:row>
      <xdr:rowOff>26289</xdr:rowOff>
    </xdr:to>
    <xdr:sp macro="" textlink="">
      <xdr:nvSpPr>
        <xdr:cNvPr id="749" name="楕円 748"/>
        <xdr:cNvSpPr/>
      </xdr:nvSpPr>
      <xdr:spPr>
        <a:xfrm>
          <a:off x="20383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17416</xdr:rowOff>
    </xdr:from>
    <xdr:ext cx="378565" cy="259045"/>
    <xdr:sp macro="" textlink="">
      <xdr:nvSpPr>
        <xdr:cNvPr id="750" name="テキスト ボックス 749"/>
        <xdr:cNvSpPr txBox="1"/>
      </xdr:nvSpPr>
      <xdr:spPr>
        <a:xfrm>
          <a:off x="20245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98044</xdr:rowOff>
    </xdr:from>
    <xdr:to>
      <xdr:col>102</xdr:col>
      <xdr:colOff>165100</xdr:colOff>
      <xdr:row>39</xdr:row>
      <xdr:rowOff>28194</xdr:rowOff>
    </xdr:to>
    <xdr:sp macro="" textlink="">
      <xdr:nvSpPr>
        <xdr:cNvPr id="751" name="楕円 750"/>
        <xdr:cNvSpPr/>
      </xdr:nvSpPr>
      <xdr:spPr>
        <a:xfrm>
          <a:off x="19494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19321</xdr:rowOff>
    </xdr:from>
    <xdr:ext cx="378565" cy="259045"/>
    <xdr:sp macro="" textlink="">
      <xdr:nvSpPr>
        <xdr:cNvPr id="752" name="テキスト ボックス 751"/>
        <xdr:cNvSpPr txBox="1"/>
      </xdr:nvSpPr>
      <xdr:spPr>
        <a:xfrm>
          <a:off x="19356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99758</xdr:rowOff>
    </xdr:from>
    <xdr:to>
      <xdr:col>98</xdr:col>
      <xdr:colOff>38100</xdr:colOff>
      <xdr:row>39</xdr:row>
      <xdr:rowOff>29908</xdr:rowOff>
    </xdr:to>
    <xdr:sp macro="" textlink="">
      <xdr:nvSpPr>
        <xdr:cNvPr id="753" name="楕円 752"/>
        <xdr:cNvSpPr/>
      </xdr:nvSpPr>
      <xdr:spPr>
        <a:xfrm>
          <a:off x="186055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21035</xdr:rowOff>
    </xdr:from>
    <xdr:ext cx="378565" cy="259045"/>
    <xdr:sp macro="" textlink="">
      <xdr:nvSpPr>
        <xdr:cNvPr id="754" name="テキスト ボックス 753"/>
        <xdr:cNvSpPr txBox="1"/>
      </xdr:nvSpPr>
      <xdr:spPr>
        <a:xfrm>
          <a:off x="18467017" y="670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4" name="直線コネクタ 78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1295</xdr:rowOff>
    </xdr:from>
    <xdr:to>
      <xdr:col>116</xdr:col>
      <xdr:colOff>63500</xdr:colOff>
      <xdr:row>74</xdr:row>
      <xdr:rowOff>39853</xdr:rowOff>
    </xdr:to>
    <xdr:cxnSp macro="">
      <xdr:nvCxnSpPr>
        <xdr:cNvPr id="838" name="直線コネクタ 837"/>
        <xdr:cNvCxnSpPr/>
      </xdr:nvCxnSpPr>
      <xdr:spPr>
        <a:xfrm>
          <a:off x="21323300" y="12688595"/>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1295</xdr:rowOff>
    </xdr:from>
    <xdr:to>
      <xdr:col>111</xdr:col>
      <xdr:colOff>177800</xdr:colOff>
      <xdr:row>74</xdr:row>
      <xdr:rowOff>7760</xdr:rowOff>
    </xdr:to>
    <xdr:cxnSp macro="">
      <xdr:nvCxnSpPr>
        <xdr:cNvPr id="841" name="直線コネクタ 840"/>
        <xdr:cNvCxnSpPr/>
      </xdr:nvCxnSpPr>
      <xdr:spPr>
        <a:xfrm flipV="1">
          <a:off x="20434300" y="126885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7760</xdr:rowOff>
    </xdr:from>
    <xdr:to>
      <xdr:col>107</xdr:col>
      <xdr:colOff>50800</xdr:colOff>
      <xdr:row>74</xdr:row>
      <xdr:rowOff>37084</xdr:rowOff>
    </xdr:to>
    <xdr:cxnSp macro="">
      <xdr:nvCxnSpPr>
        <xdr:cNvPr id="844" name="直線コネクタ 843"/>
        <xdr:cNvCxnSpPr/>
      </xdr:nvCxnSpPr>
      <xdr:spPr>
        <a:xfrm flipV="1">
          <a:off x="19545300" y="12695060"/>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37084</xdr:rowOff>
    </xdr:from>
    <xdr:to>
      <xdr:col>102</xdr:col>
      <xdr:colOff>114300</xdr:colOff>
      <xdr:row>74</xdr:row>
      <xdr:rowOff>62154</xdr:rowOff>
    </xdr:to>
    <xdr:cxnSp macro="">
      <xdr:nvCxnSpPr>
        <xdr:cNvPr id="847" name="直線コネクタ 846"/>
        <xdr:cNvCxnSpPr/>
      </xdr:nvCxnSpPr>
      <xdr:spPr>
        <a:xfrm flipV="1">
          <a:off x="18656300" y="12724384"/>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49" name="テキスト ボックス 848"/>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160503</xdr:rowOff>
    </xdr:from>
    <xdr:to>
      <xdr:col>116</xdr:col>
      <xdr:colOff>114300</xdr:colOff>
      <xdr:row>74</xdr:row>
      <xdr:rowOff>90653</xdr:rowOff>
    </xdr:to>
    <xdr:sp macro="" textlink="">
      <xdr:nvSpPr>
        <xdr:cNvPr id="857" name="楕円 856"/>
        <xdr:cNvSpPr/>
      </xdr:nvSpPr>
      <xdr:spPr>
        <a:xfrm>
          <a:off x="22110700" y="126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138930</xdr:rowOff>
    </xdr:from>
    <xdr:ext cx="534377" cy="259045"/>
    <xdr:sp macro="" textlink="">
      <xdr:nvSpPr>
        <xdr:cNvPr id="858" name="繰出金該当値テキスト"/>
        <xdr:cNvSpPr txBox="1"/>
      </xdr:nvSpPr>
      <xdr:spPr>
        <a:xfrm>
          <a:off x="22212300" y="126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121945</xdr:rowOff>
    </xdr:from>
    <xdr:to>
      <xdr:col>112</xdr:col>
      <xdr:colOff>38100</xdr:colOff>
      <xdr:row>74</xdr:row>
      <xdr:rowOff>52095</xdr:rowOff>
    </xdr:to>
    <xdr:sp macro="" textlink="">
      <xdr:nvSpPr>
        <xdr:cNvPr id="859" name="楕円 858"/>
        <xdr:cNvSpPr/>
      </xdr:nvSpPr>
      <xdr:spPr>
        <a:xfrm>
          <a:off x="21272500" y="12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43222</xdr:rowOff>
    </xdr:from>
    <xdr:ext cx="534377" cy="259045"/>
    <xdr:sp macro="" textlink="">
      <xdr:nvSpPr>
        <xdr:cNvPr id="860" name="テキスト ボックス 859"/>
        <xdr:cNvSpPr txBox="1"/>
      </xdr:nvSpPr>
      <xdr:spPr>
        <a:xfrm>
          <a:off x="21056111" y="127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128410</xdr:rowOff>
    </xdr:from>
    <xdr:to>
      <xdr:col>107</xdr:col>
      <xdr:colOff>101600</xdr:colOff>
      <xdr:row>74</xdr:row>
      <xdr:rowOff>58560</xdr:rowOff>
    </xdr:to>
    <xdr:sp macro="" textlink="">
      <xdr:nvSpPr>
        <xdr:cNvPr id="861" name="楕円 860"/>
        <xdr:cNvSpPr/>
      </xdr:nvSpPr>
      <xdr:spPr>
        <a:xfrm>
          <a:off x="20383500" y="12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49687</xdr:rowOff>
    </xdr:from>
    <xdr:ext cx="534377" cy="259045"/>
    <xdr:sp macro="" textlink="">
      <xdr:nvSpPr>
        <xdr:cNvPr id="862" name="テキスト ボックス 861"/>
        <xdr:cNvSpPr txBox="1"/>
      </xdr:nvSpPr>
      <xdr:spPr>
        <a:xfrm>
          <a:off x="20167111" y="127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157734</xdr:rowOff>
    </xdr:from>
    <xdr:to>
      <xdr:col>102</xdr:col>
      <xdr:colOff>165100</xdr:colOff>
      <xdr:row>74</xdr:row>
      <xdr:rowOff>87884</xdr:rowOff>
    </xdr:to>
    <xdr:sp macro="" textlink="">
      <xdr:nvSpPr>
        <xdr:cNvPr id="863" name="楕円 862"/>
        <xdr:cNvSpPr/>
      </xdr:nvSpPr>
      <xdr:spPr>
        <a:xfrm>
          <a:off x="19494500" y="126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79011</xdr:rowOff>
    </xdr:from>
    <xdr:ext cx="534377" cy="259045"/>
    <xdr:sp macro="" textlink="">
      <xdr:nvSpPr>
        <xdr:cNvPr id="864" name="テキスト ボックス 863"/>
        <xdr:cNvSpPr txBox="1"/>
      </xdr:nvSpPr>
      <xdr:spPr>
        <a:xfrm>
          <a:off x="19278111" y="127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11354</xdr:rowOff>
    </xdr:from>
    <xdr:to>
      <xdr:col>98</xdr:col>
      <xdr:colOff>38100</xdr:colOff>
      <xdr:row>74</xdr:row>
      <xdr:rowOff>112954</xdr:rowOff>
    </xdr:to>
    <xdr:sp macro="" textlink="">
      <xdr:nvSpPr>
        <xdr:cNvPr id="865" name="楕円 864"/>
        <xdr:cNvSpPr/>
      </xdr:nvSpPr>
      <xdr:spPr>
        <a:xfrm>
          <a:off x="18605500" y="126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104081</xdr:rowOff>
    </xdr:from>
    <xdr:ext cx="534377" cy="259045"/>
    <xdr:sp macro="" textlink="">
      <xdr:nvSpPr>
        <xdr:cNvPr id="866" name="テキスト ボックス 865"/>
        <xdr:cNvSpPr txBox="1"/>
      </xdr:nvSpPr>
      <xdr:spPr>
        <a:xfrm>
          <a:off x="18389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1,117,745</a:t>
          </a:r>
          <a:r>
            <a:rPr kumimoji="1" lang="ja-JP" altLang="ja-JP" sz="1300">
              <a:solidFill>
                <a:schemeClr val="dk1"/>
              </a:solidFill>
              <a:effectLst/>
              <a:latin typeface="+mn-lt"/>
              <a:ea typeface="+mn-ea"/>
              <a:cs typeface="+mn-cs"/>
            </a:rPr>
            <a:t>円となっている。扶助費は一人当たり</a:t>
          </a:r>
          <a:r>
            <a:rPr kumimoji="1" lang="en-US" altLang="ja-JP" sz="1300">
              <a:solidFill>
                <a:schemeClr val="dk1"/>
              </a:solidFill>
              <a:effectLst/>
              <a:latin typeface="+mn-lt"/>
              <a:ea typeface="+mn-ea"/>
              <a:cs typeface="+mn-cs"/>
            </a:rPr>
            <a:t>150,059</a:t>
          </a:r>
          <a:r>
            <a:rPr kumimoji="1" lang="ja-JP" altLang="ja-JP" sz="1300">
              <a:solidFill>
                <a:schemeClr val="dk1"/>
              </a:solidFill>
              <a:effectLst/>
              <a:latin typeface="+mn-lt"/>
              <a:ea typeface="+mn-ea"/>
              <a:cs typeface="+mn-cs"/>
            </a:rPr>
            <a:t>円で，類似団体と比較し高い水準に</a:t>
          </a:r>
          <a:r>
            <a:rPr kumimoji="1" lang="ja-JP" altLang="en-US" sz="1300">
              <a:solidFill>
                <a:schemeClr val="dk1"/>
              </a:solidFill>
              <a:effectLst/>
              <a:latin typeface="+mn-lt"/>
              <a:ea typeface="+mn-ea"/>
              <a:cs typeface="+mn-cs"/>
            </a:rPr>
            <a:t>ある理由として，福祉事務所を設置しており，</a:t>
          </a:r>
          <a:r>
            <a:rPr kumimoji="1" lang="ja-JP" altLang="ja-JP" sz="1300">
              <a:solidFill>
                <a:schemeClr val="dk1"/>
              </a:solidFill>
              <a:effectLst/>
              <a:latin typeface="+mn-lt"/>
              <a:ea typeface="+mn-ea"/>
              <a:cs typeface="+mn-cs"/>
            </a:rPr>
            <a:t>障害者自立支援給付事業</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322</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等の社会保障に関する費用の増加</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影響してい</a:t>
          </a:r>
          <a:r>
            <a:rPr kumimoji="1" lang="ja-JP" altLang="en-US" sz="1300">
              <a:solidFill>
                <a:schemeClr val="dk1"/>
              </a:solidFill>
              <a:effectLst/>
              <a:latin typeface="+mn-lt"/>
              <a:ea typeface="+mn-ea"/>
              <a:cs typeface="+mn-cs"/>
            </a:rPr>
            <a:t>ると考えられる</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の増の主な要因に</a:t>
          </a:r>
          <a:r>
            <a:rPr kumimoji="1" lang="ja-JP" altLang="ja-JP" sz="1300">
              <a:solidFill>
                <a:schemeClr val="dk1"/>
              </a:solidFill>
              <a:effectLst/>
              <a:latin typeface="+mn-lt"/>
              <a:ea typeface="+mn-ea"/>
              <a:cs typeface="+mn-cs"/>
            </a:rPr>
            <a:t>ついては，</a:t>
          </a:r>
          <a:r>
            <a:rPr kumimoji="1" lang="ja-JP" altLang="en-US" sz="1300">
              <a:solidFill>
                <a:schemeClr val="dk1"/>
              </a:solidFill>
              <a:effectLst/>
              <a:latin typeface="+mn-lt"/>
              <a:ea typeface="+mn-ea"/>
              <a:cs typeface="+mn-cs"/>
            </a:rPr>
            <a:t>太陽の里設備更新工事（</a:t>
          </a:r>
          <a:r>
            <a:rPr kumimoji="1" lang="en-US" altLang="ja-JP" sz="1300">
              <a:solidFill>
                <a:schemeClr val="dk1"/>
              </a:solidFill>
              <a:effectLst/>
              <a:latin typeface="+mn-lt"/>
              <a:ea typeface="+mn-ea"/>
              <a:cs typeface="+mn-cs"/>
            </a:rPr>
            <a:t>103</a:t>
          </a:r>
          <a:r>
            <a:rPr kumimoji="1" lang="ja-JP" altLang="en-US" sz="1300">
              <a:solidFill>
                <a:schemeClr val="dk1"/>
              </a:solidFill>
              <a:effectLst/>
              <a:latin typeface="+mn-lt"/>
              <a:ea typeface="+mn-ea"/>
              <a:cs typeface="+mn-cs"/>
            </a:rPr>
            <a:t>百万円），指江地区第２泉源設備事業（</a:t>
          </a:r>
          <a:r>
            <a:rPr kumimoji="1" lang="en-US" altLang="ja-JP" sz="1300">
              <a:solidFill>
                <a:schemeClr val="dk1"/>
              </a:solidFill>
              <a:effectLst/>
              <a:latin typeface="+mn-lt"/>
              <a:ea typeface="+mn-ea"/>
              <a:cs typeface="+mn-cs"/>
            </a:rPr>
            <a:t>56</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である。</a:t>
          </a:r>
          <a:r>
            <a:rPr kumimoji="1" lang="ja-JP" altLang="en-US" sz="1300">
              <a:solidFill>
                <a:schemeClr val="dk1"/>
              </a:solidFill>
              <a:effectLst/>
              <a:latin typeface="+mn-lt"/>
              <a:ea typeface="+mn-ea"/>
              <a:cs typeface="+mn-cs"/>
            </a:rPr>
            <a:t>更新整備に係る普通建設事業費が年々増加している。</a:t>
          </a:r>
          <a:r>
            <a:rPr kumimoji="1" lang="ja-JP" altLang="ja-JP" sz="1300">
              <a:solidFill>
                <a:schemeClr val="dk1"/>
              </a:solidFill>
              <a:effectLst/>
              <a:latin typeface="+mn-lt"/>
              <a:ea typeface="+mn-ea"/>
              <a:cs typeface="+mn-cs"/>
            </a:rPr>
            <a:t>補助費は一人当たり</a:t>
          </a:r>
          <a:r>
            <a:rPr kumimoji="1" lang="en-US" altLang="ja-JP" sz="1300">
              <a:solidFill>
                <a:schemeClr val="dk1"/>
              </a:solidFill>
              <a:effectLst/>
              <a:latin typeface="+mn-lt"/>
              <a:ea typeface="+mn-ea"/>
              <a:cs typeface="+mn-cs"/>
            </a:rPr>
            <a:t>98,472</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増加の要因として，ふるさと納税寄附者への報償費（</a:t>
          </a:r>
          <a:r>
            <a:rPr kumimoji="1" lang="en-US" altLang="ja-JP" sz="1300">
              <a:solidFill>
                <a:schemeClr val="dk1"/>
              </a:solidFill>
              <a:effectLst/>
              <a:latin typeface="+mn-lt"/>
              <a:ea typeface="+mn-ea"/>
              <a:cs typeface="+mn-cs"/>
            </a:rPr>
            <a:t>161</a:t>
          </a:r>
          <a:r>
            <a:rPr kumimoji="1" lang="ja-JP" altLang="en-US" sz="1300">
              <a:solidFill>
                <a:schemeClr val="dk1"/>
              </a:solidFill>
              <a:effectLst/>
              <a:latin typeface="+mn-lt"/>
              <a:ea typeface="+mn-ea"/>
              <a:cs typeface="+mn-cs"/>
            </a:rPr>
            <a:t>百万円）が前年度比</a:t>
          </a:r>
          <a:r>
            <a:rPr kumimoji="1" lang="en-US" altLang="ja-JP" sz="1300">
              <a:solidFill>
                <a:schemeClr val="dk1"/>
              </a:solidFill>
              <a:effectLst/>
              <a:latin typeface="+mn-lt"/>
              <a:ea typeface="+mn-ea"/>
              <a:cs typeface="+mn-cs"/>
            </a:rPr>
            <a:t>88</a:t>
          </a:r>
          <a:r>
            <a:rPr kumimoji="1" lang="ja-JP" altLang="en-US" sz="1300">
              <a:solidFill>
                <a:schemeClr val="dk1"/>
              </a:solidFill>
              <a:effectLst/>
              <a:latin typeface="+mn-lt"/>
              <a:ea typeface="+mn-ea"/>
              <a:cs typeface="+mn-cs"/>
            </a:rPr>
            <a:t>百万円の増</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年度より新たに学校給食費補助金（</a:t>
          </a:r>
          <a:r>
            <a:rPr kumimoji="1" lang="en-US" altLang="ja-JP" sz="1300">
              <a:solidFill>
                <a:schemeClr val="dk1"/>
              </a:solidFill>
              <a:effectLst/>
              <a:latin typeface="+mn-lt"/>
              <a:ea typeface="+mn-ea"/>
              <a:cs typeface="+mn-cs"/>
            </a:rPr>
            <a:t>41</a:t>
          </a:r>
          <a:r>
            <a:rPr kumimoji="1" lang="ja-JP" altLang="en-US" sz="1300">
              <a:solidFill>
                <a:schemeClr val="dk1"/>
              </a:solidFill>
              <a:effectLst/>
              <a:latin typeface="+mn-lt"/>
              <a:ea typeface="+mn-ea"/>
              <a:cs typeface="+mn-cs"/>
            </a:rPr>
            <a:t>百万円）が始まったことがあげられる。</a:t>
          </a:r>
          <a:r>
            <a:rPr kumimoji="1" lang="ja-JP" altLang="ja-JP" sz="1300">
              <a:solidFill>
                <a:schemeClr val="dk1"/>
              </a:solidFill>
              <a:effectLst/>
              <a:latin typeface="+mn-lt"/>
              <a:ea typeface="+mn-ea"/>
              <a:cs typeface="+mn-cs"/>
            </a:rPr>
            <a:t>積立金は一人当たり</a:t>
          </a:r>
          <a:r>
            <a:rPr kumimoji="1" lang="en-US" altLang="ja-JP" sz="1300">
              <a:solidFill>
                <a:schemeClr val="dk1"/>
              </a:solidFill>
              <a:effectLst/>
              <a:latin typeface="+mn-lt"/>
              <a:ea typeface="+mn-ea"/>
              <a:cs typeface="+mn-cs"/>
            </a:rPr>
            <a:t>18,217</a:t>
          </a:r>
          <a:r>
            <a:rPr kumimoji="1" lang="ja-JP" altLang="ja-JP" sz="1300">
              <a:solidFill>
                <a:schemeClr val="dk1"/>
              </a:solidFill>
              <a:effectLst/>
              <a:latin typeface="+mn-lt"/>
              <a:ea typeface="+mn-ea"/>
              <a:cs typeface="+mn-cs"/>
            </a:rPr>
            <a:t>円で，夢追い獅子島架橋基金</a:t>
          </a:r>
          <a:r>
            <a:rPr kumimoji="1" lang="en-US" altLang="ja-JP" sz="1300">
              <a:solidFill>
                <a:schemeClr val="dk1"/>
              </a:solidFill>
              <a:effectLst/>
              <a:latin typeface="+mn-lt"/>
              <a:ea typeface="+mn-ea"/>
              <a:cs typeface="+mn-cs"/>
            </a:rPr>
            <a:t>114</a:t>
          </a:r>
          <a:r>
            <a:rPr kumimoji="1" lang="ja-JP" altLang="ja-JP" sz="1300">
              <a:solidFill>
                <a:schemeClr val="dk1"/>
              </a:solidFill>
              <a:effectLst/>
              <a:latin typeface="+mn-lt"/>
              <a:ea typeface="+mn-ea"/>
              <a:cs typeface="+mn-cs"/>
            </a:rPr>
            <a:t>百万円（前年比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，夢追いふるさと長島景観基金</a:t>
          </a:r>
          <a:r>
            <a:rPr kumimoji="1" lang="en-US" altLang="ja-JP" sz="1300">
              <a:solidFill>
                <a:schemeClr val="dk1"/>
              </a:solidFill>
              <a:effectLst/>
              <a:latin typeface="+mn-lt"/>
              <a:ea typeface="+mn-ea"/>
              <a:cs typeface="+mn-cs"/>
            </a:rPr>
            <a:t>44</a:t>
          </a:r>
          <a:r>
            <a:rPr kumimoji="1" lang="ja-JP" altLang="en-US" sz="1300">
              <a:solidFill>
                <a:schemeClr val="dk1"/>
              </a:solidFill>
              <a:effectLst/>
              <a:latin typeface="+mn-lt"/>
              <a:ea typeface="+mn-ea"/>
              <a:cs typeface="+mn-cs"/>
            </a:rPr>
            <a:t>百万円（前年比</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百万円の増）の増があったが，</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よりも減少した主な</a:t>
          </a:r>
          <a:r>
            <a:rPr kumimoji="1" lang="ja-JP" altLang="ja-JP" sz="1300">
              <a:solidFill>
                <a:schemeClr val="dk1"/>
              </a:solidFill>
              <a:effectLst/>
              <a:latin typeface="+mn-lt"/>
              <a:ea typeface="+mn-ea"/>
              <a:cs typeface="+mn-cs"/>
            </a:rPr>
            <a:t>要因は，</a:t>
          </a:r>
          <a:r>
            <a:rPr kumimoji="1" lang="ja-JP" altLang="en-US" sz="1300">
              <a:solidFill>
                <a:schemeClr val="dk1"/>
              </a:solidFill>
              <a:effectLst/>
              <a:latin typeface="+mn-lt"/>
              <a:ea typeface="+mn-ea"/>
              <a:cs typeface="+mn-cs"/>
            </a:rPr>
            <a:t>ぶり奨学金基金に</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122</a:t>
          </a:r>
          <a:r>
            <a:rPr kumimoji="1" lang="ja-JP" altLang="en-US" sz="1300">
              <a:solidFill>
                <a:schemeClr val="dk1"/>
              </a:solidFill>
              <a:effectLst/>
              <a:latin typeface="+mn-lt"/>
              <a:ea typeface="+mn-ea"/>
              <a:cs typeface="+mn-cs"/>
            </a:rPr>
            <a:t>百万円積立てたが今年度は</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90</a:t>
          </a:r>
          <a:r>
            <a:rPr kumimoji="1" lang="ja-JP" altLang="en-US" sz="1300">
              <a:solidFill>
                <a:schemeClr val="dk1"/>
              </a:solidFill>
              <a:effectLst/>
              <a:latin typeface="+mn-lt"/>
              <a:ea typeface="+mn-ea"/>
              <a:cs typeface="+mn-cs"/>
            </a:rPr>
            <a:t>百万円の減）であったこと</a:t>
          </a:r>
          <a:r>
            <a:rPr kumimoji="1" lang="ja-JP" altLang="ja-JP" sz="1300">
              <a:solidFill>
                <a:schemeClr val="dk1"/>
              </a:solidFill>
              <a:effectLst/>
              <a:latin typeface="+mn-lt"/>
              <a:ea typeface="+mn-ea"/>
              <a:cs typeface="+mn-cs"/>
            </a:rPr>
            <a:t>によるものである。公債費は，住民一人当たり</a:t>
          </a:r>
          <a:r>
            <a:rPr kumimoji="1" lang="en-US" altLang="ja-JP" sz="1300">
              <a:solidFill>
                <a:schemeClr val="dk1"/>
              </a:solidFill>
              <a:effectLst/>
              <a:latin typeface="+mn-lt"/>
              <a:ea typeface="+mn-ea"/>
              <a:cs typeface="+mn-cs"/>
            </a:rPr>
            <a:t>148,371</a:t>
          </a:r>
          <a:r>
            <a:rPr kumimoji="1" lang="ja-JP" altLang="ja-JP" sz="1300">
              <a:solidFill>
                <a:schemeClr val="dk1"/>
              </a:solidFill>
              <a:effectLst/>
              <a:latin typeface="+mn-lt"/>
              <a:ea typeface="+mn-ea"/>
              <a:cs typeface="+mn-cs"/>
            </a:rPr>
            <a:t>円で，類似団体平均と比較し高い水準にあるが，様々な公共事業を実施するための借入を行っているためであり，ほぼ横ばいで推移している。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10,629
10,571
116.18
12,668,435
11,880,513
645,491
5,667,511
14,704,853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142966</xdr:rowOff>
    </xdr:from>
    <xdr:to>
      <xdr:col>24</xdr:col>
      <xdr:colOff>63500</xdr:colOff>
      <xdr:row>31</xdr:row>
      <xdr:rowOff>102144</xdr:rowOff>
    </xdr:to>
    <xdr:cxnSp macro="">
      <xdr:nvCxnSpPr>
        <xdr:cNvPr id="63" name="直線コネクタ 62"/>
        <xdr:cNvCxnSpPr/>
      </xdr:nvCxnSpPr>
      <xdr:spPr>
        <a:xfrm flipV="1">
          <a:off x="3797300" y="528646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152110</xdr:rowOff>
    </xdr:from>
    <xdr:to>
      <xdr:col>19</xdr:col>
      <xdr:colOff>177800</xdr:colOff>
      <xdr:row>31</xdr:row>
      <xdr:rowOff>102144</xdr:rowOff>
    </xdr:to>
    <xdr:cxnSp macro="">
      <xdr:nvCxnSpPr>
        <xdr:cNvPr id="66" name="直線コネクタ 65"/>
        <xdr:cNvCxnSpPr/>
      </xdr:nvCxnSpPr>
      <xdr:spPr>
        <a:xfrm>
          <a:off x="2908300" y="5124160"/>
          <a:ext cx="889000" cy="29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152110</xdr:rowOff>
    </xdr:from>
    <xdr:to>
      <xdr:col>15</xdr:col>
      <xdr:colOff>50800</xdr:colOff>
      <xdr:row>30</xdr:row>
      <xdr:rowOff>101818</xdr:rowOff>
    </xdr:to>
    <xdr:cxnSp macro="">
      <xdr:nvCxnSpPr>
        <xdr:cNvPr id="69" name="直線コネクタ 68"/>
        <xdr:cNvCxnSpPr/>
      </xdr:nvCxnSpPr>
      <xdr:spPr>
        <a:xfrm flipV="1">
          <a:off x="2019300" y="51241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58057</xdr:rowOff>
    </xdr:from>
    <xdr:to>
      <xdr:col>10</xdr:col>
      <xdr:colOff>114300</xdr:colOff>
      <xdr:row>30</xdr:row>
      <xdr:rowOff>101818</xdr:rowOff>
    </xdr:to>
    <xdr:cxnSp macro="">
      <xdr:nvCxnSpPr>
        <xdr:cNvPr id="72" name="直線コネクタ 71"/>
        <xdr:cNvCxnSpPr/>
      </xdr:nvCxnSpPr>
      <xdr:spPr>
        <a:xfrm>
          <a:off x="1130300" y="520155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92166</xdr:rowOff>
    </xdr:from>
    <xdr:to>
      <xdr:col>24</xdr:col>
      <xdr:colOff>114300</xdr:colOff>
      <xdr:row>31</xdr:row>
      <xdr:rowOff>22316</xdr:rowOff>
    </xdr:to>
    <xdr:sp macro="" textlink="">
      <xdr:nvSpPr>
        <xdr:cNvPr id="82" name="楕円 81"/>
        <xdr:cNvSpPr/>
      </xdr:nvSpPr>
      <xdr:spPr>
        <a:xfrm>
          <a:off x="4584700" y="5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45193</xdr:rowOff>
    </xdr:from>
    <xdr:ext cx="469744" cy="259045"/>
    <xdr:sp macro="" textlink="">
      <xdr:nvSpPr>
        <xdr:cNvPr id="83" name="議会費該当値テキスト"/>
        <xdr:cNvSpPr txBox="1"/>
      </xdr:nvSpPr>
      <xdr:spPr>
        <a:xfrm>
          <a:off x="4686300" y="518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51344</xdr:rowOff>
    </xdr:from>
    <xdr:to>
      <xdr:col>20</xdr:col>
      <xdr:colOff>38100</xdr:colOff>
      <xdr:row>31</xdr:row>
      <xdr:rowOff>152944</xdr:rowOff>
    </xdr:to>
    <xdr:sp macro="" textlink="">
      <xdr:nvSpPr>
        <xdr:cNvPr id="84" name="楕円 83"/>
        <xdr:cNvSpPr/>
      </xdr:nvSpPr>
      <xdr:spPr>
        <a:xfrm>
          <a:off x="3746500" y="5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169471</xdr:rowOff>
    </xdr:from>
    <xdr:ext cx="469744" cy="259045"/>
    <xdr:sp macro="" textlink="">
      <xdr:nvSpPr>
        <xdr:cNvPr id="85" name="テキスト ボックス 84"/>
        <xdr:cNvSpPr txBox="1"/>
      </xdr:nvSpPr>
      <xdr:spPr>
        <a:xfrm>
          <a:off x="3562428" y="51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101310</xdr:rowOff>
    </xdr:from>
    <xdr:to>
      <xdr:col>15</xdr:col>
      <xdr:colOff>101600</xdr:colOff>
      <xdr:row>30</xdr:row>
      <xdr:rowOff>31460</xdr:rowOff>
    </xdr:to>
    <xdr:sp macro="" textlink="">
      <xdr:nvSpPr>
        <xdr:cNvPr id="86" name="楕円 85"/>
        <xdr:cNvSpPr/>
      </xdr:nvSpPr>
      <xdr:spPr>
        <a:xfrm>
          <a:off x="2857500" y="50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47987</xdr:rowOff>
    </xdr:from>
    <xdr:ext cx="534377" cy="259045"/>
    <xdr:sp macro="" textlink="">
      <xdr:nvSpPr>
        <xdr:cNvPr id="87" name="テキスト ボックス 86"/>
        <xdr:cNvSpPr txBox="1"/>
      </xdr:nvSpPr>
      <xdr:spPr>
        <a:xfrm>
          <a:off x="2641111" y="4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51018</xdr:rowOff>
    </xdr:from>
    <xdr:to>
      <xdr:col>10</xdr:col>
      <xdr:colOff>165100</xdr:colOff>
      <xdr:row>30</xdr:row>
      <xdr:rowOff>152618</xdr:rowOff>
    </xdr:to>
    <xdr:sp macro="" textlink="">
      <xdr:nvSpPr>
        <xdr:cNvPr id="88" name="楕円 87"/>
        <xdr:cNvSpPr/>
      </xdr:nvSpPr>
      <xdr:spPr>
        <a:xfrm>
          <a:off x="1968500" y="51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169145</xdr:rowOff>
    </xdr:from>
    <xdr:ext cx="469744" cy="259045"/>
    <xdr:sp macro="" textlink="">
      <xdr:nvSpPr>
        <xdr:cNvPr id="89" name="テキスト ボックス 88"/>
        <xdr:cNvSpPr txBox="1"/>
      </xdr:nvSpPr>
      <xdr:spPr>
        <a:xfrm>
          <a:off x="1784428" y="49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7257</xdr:rowOff>
    </xdr:from>
    <xdr:to>
      <xdr:col>6</xdr:col>
      <xdr:colOff>38100</xdr:colOff>
      <xdr:row>30</xdr:row>
      <xdr:rowOff>108857</xdr:rowOff>
    </xdr:to>
    <xdr:sp macro="" textlink="">
      <xdr:nvSpPr>
        <xdr:cNvPr id="90" name="楕円 89"/>
        <xdr:cNvSpPr/>
      </xdr:nvSpPr>
      <xdr:spPr>
        <a:xfrm>
          <a:off x="10795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125384</xdr:rowOff>
    </xdr:from>
    <xdr:ext cx="469744" cy="259045"/>
    <xdr:sp macro="" textlink="">
      <xdr:nvSpPr>
        <xdr:cNvPr id="91" name="テキスト ボックス 90"/>
        <xdr:cNvSpPr txBox="1"/>
      </xdr:nvSpPr>
      <xdr:spPr>
        <a:xfrm>
          <a:off x="895428" y="49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106328</xdr:rowOff>
    </xdr:from>
    <xdr:to>
      <xdr:col>24</xdr:col>
      <xdr:colOff>63500</xdr:colOff>
      <xdr:row>58</xdr:row>
      <xdr:rowOff>110493</xdr:rowOff>
    </xdr:to>
    <xdr:cxnSp macro="">
      <xdr:nvCxnSpPr>
        <xdr:cNvPr id="122" name="直線コネクタ 121"/>
        <xdr:cNvCxnSpPr/>
      </xdr:nvCxnSpPr>
      <xdr:spPr>
        <a:xfrm>
          <a:off x="3797300" y="10050428"/>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39754</xdr:rowOff>
    </xdr:from>
    <xdr:to>
      <xdr:col>19</xdr:col>
      <xdr:colOff>177800</xdr:colOff>
      <xdr:row>58</xdr:row>
      <xdr:rowOff>106328</xdr:rowOff>
    </xdr:to>
    <xdr:cxnSp macro="">
      <xdr:nvCxnSpPr>
        <xdr:cNvPr id="125" name="直線コネクタ 124"/>
        <xdr:cNvCxnSpPr/>
      </xdr:nvCxnSpPr>
      <xdr:spPr>
        <a:xfrm>
          <a:off x="2908300" y="9983854"/>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39754</xdr:rowOff>
    </xdr:from>
    <xdr:to>
      <xdr:col>15</xdr:col>
      <xdr:colOff>50800</xdr:colOff>
      <xdr:row>58</xdr:row>
      <xdr:rowOff>151101</xdr:rowOff>
    </xdr:to>
    <xdr:cxnSp macro="">
      <xdr:nvCxnSpPr>
        <xdr:cNvPr id="128" name="直線コネクタ 127"/>
        <xdr:cNvCxnSpPr/>
      </xdr:nvCxnSpPr>
      <xdr:spPr>
        <a:xfrm flipV="1">
          <a:off x="2019300" y="9983854"/>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130286</xdr:rowOff>
    </xdr:from>
    <xdr:to>
      <xdr:col>10</xdr:col>
      <xdr:colOff>114300</xdr:colOff>
      <xdr:row>58</xdr:row>
      <xdr:rowOff>151101</xdr:rowOff>
    </xdr:to>
    <xdr:cxnSp macro="">
      <xdr:nvCxnSpPr>
        <xdr:cNvPr id="131" name="直線コネクタ 130"/>
        <xdr:cNvCxnSpPr/>
      </xdr:nvCxnSpPr>
      <xdr:spPr>
        <a:xfrm>
          <a:off x="1130300" y="10074386"/>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59693</xdr:rowOff>
    </xdr:from>
    <xdr:to>
      <xdr:col>24</xdr:col>
      <xdr:colOff>114300</xdr:colOff>
      <xdr:row>58</xdr:row>
      <xdr:rowOff>161293</xdr:rowOff>
    </xdr:to>
    <xdr:sp macro="" textlink="">
      <xdr:nvSpPr>
        <xdr:cNvPr id="141" name="楕円 140"/>
        <xdr:cNvSpPr/>
      </xdr:nvSpPr>
      <xdr:spPr>
        <a:xfrm>
          <a:off x="4584700" y="100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19070</xdr:rowOff>
    </xdr:from>
    <xdr:ext cx="599010" cy="259045"/>
    <xdr:sp macro="" textlink="">
      <xdr:nvSpPr>
        <xdr:cNvPr id="142" name="総務費該当値テキスト"/>
        <xdr:cNvSpPr txBox="1"/>
      </xdr:nvSpPr>
      <xdr:spPr>
        <a:xfrm>
          <a:off x="4686300" y="979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55528</xdr:rowOff>
    </xdr:from>
    <xdr:to>
      <xdr:col>20</xdr:col>
      <xdr:colOff>38100</xdr:colOff>
      <xdr:row>58</xdr:row>
      <xdr:rowOff>157128</xdr:rowOff>
    </xdr:to>
    <xdr:sp macro="" textlink="">
      <xdr:nvSpPr>
        <xdr:cNvPr id="143" name="楕円 142"/>
        <xdr:cNvSpPr/>
      </xdr:nvSpPr>
      <xdr:spPr>
        <a:xfrm>
          <a:off x="3746500" y="99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2205</xdr:rowOff>
    </xdr:from>
    <xdr:ext cx="599010" cy="259045"/>
    <xdr:sp macro="" textlink="">
      <xdr:nvSpPr>
        <xdr:cNvPr id="144" name="テキスト ボックス 143"/>
        <xdr:cNvSpPr txBox="1"/>
      </xdr:nvSpPr>
      <xdr:spPr>
        <a:xfrm>
          <a:off x="3497795" y="97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160404</xdr:rowOff>
    </xdr:from>
    <xdr:to>
      <xdr:col>15</xdr:col>
      <xdr:colOff>101600</xdr:colOff>
      <xdr:row>58</xdr:row>
      <xdr:rowOff>90554</xdr:rowOff>
    </xdr:to>
    <xdr:sp macro="" textlink="">
      <xdr:nvSpPr>
        <xdr:cNvPr id="145" name="楕円 144"/>
        <xdr:cNvSpPr/>
      </xdr:nvSpPr>
      <xdr:spPr>
        <a:xfrm>
          <a:off x="2857500" y="99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107081</xdr:rowOff>
    </xdr:from>
    <xdr:ext cx="599010" cy="259045"/>
    <xdr:sp macro="" textlink="">
      <xdr:nvSpPr>
        <xdr:cNvPr id="146" name="テキスト ボックス 145"/>
        <xdr:cNvSpPr txBox="1"/>
      </xdr:nvSpPr>
      <xdr:spPr>
        <a:xfrm>
          <a:off x="2608795" y="970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100301</xdr:rowOff>
    </xdr:from>
    <xdr:to>
      <xdr:col>10</xdr:col>
      <xdr:colOff>165100</xdr:colOff>
      <xdr:row>59</xdr:row>
      <xdr:rowOff>30451</xdr:rowOff>
    </xdr:to>
    <xdr:sp macro="" textlink="">
      <xdr:nvSpPr>
        <xdr:cNvPr id="147" name="楕円 146"/>
        <xdr:cNvSpPr/>
      </xdr:nvSpPr>
      <xdr:spPr>
        <a:xfrm>
          <a:off x="1968500" y="100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21578</xdr:rowOff>
    </xdr:from>
    <xdr:ext cx="599010" cy="259045"/>
    <xdr:sp macro="" textlink="">
      <xdr:nvSpPr>
        <xdr:cNvPr id="148" name="テキスト ボックス 147"/>
        <xdr:cNvSpPr txBox="1"/>
      </xdr:nvSpPr>
      <xdr:spPr>
        <a:xfrm>
          <a:off x="1719795" y="1013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79486</xdr:rowOff>
    </xdr:from>
    <xdr:to>
      <xdr:col>6</xdr:col>
      <xdr:colOff>38100</xdr:colOff>
      <xdr:row>59</xdr:row>
      <xdr:rowOff>9636</xdr:rowOff>
    </xdr:to>
    <xdr:sp macro="" textlink="">
      <xdr:nvSpPr>
        <xdr:cNvPr id="149" name="楕円 148"/>
        <xdr:cNvSpPr/>
      </xdr:nvSpPr>
      <xdr:spPr>
        <a:xfrm>
          <a:off x="1079500" y="100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26163</xdr:rowOff>
    </xdr:from>
    <xdr:ext cx="599010" cy="259045"/>
    <xdr:sp macro="" textlink="">
      <xdr:nvSpPr>
        <xdr:cNvPr id="150" name="テキスト ボックス 149"/>
        <xdr:cNvSpPr txBox="1"/>
      </xdr:nvSpPr>
      <xdr:spPr>
        <a:xfrm>
          <a:off x="830795" y="979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99786</xdr:rowOff>
    </xdr:from>
    <xdr:to>
      <xdr:col>24</xdr:col>
      <xdr:colOff>63500</xdr:colOff>
      <xdr:row>72</xdr:row>
      <xdr:rowOff>105616</xdr:rowOff>
    </xdr:to>
    <xdr:cxnSp macro="">
      <xdr:nvCxnSpPr>
        <xdr:cNvPr id="180" name="直線コネクタ 179"/>
        <xdr:cNvCxnSpPr/>
      </xdr:nvCxnSpPr>
      <xdr:spPr>
        <a:xfrm flipV="1">
          <a:off x="3797300" y="12272736"/>
          <a:ext cx="838200" cy="1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105616</xdr:rowOff>
    </xdr:from>
    <xdr:to>
      <xdr:col>19</xdr:col>
      <xdr:colOff>177800</xdr:colOff>
      <xdr:row>73</xdr:row>
      <xdr:rowOff>129215</xdr:rowOff>
    </xdr:to>
    <xdr:cxnSp macro="">
      <xdr:nvCxnSpPr>
        <xdr:cNvPr id="183" name="直線コネクタ 182"/>
        <xdr:cNvCxnSpPr/>
      </xdr:nvCxnSpPr>
      <xdr:spPr>
        <a:xfrm flipV="1">
          <a:off x="2908300" y="12450016"/>
          <a:ext cx="889000" cy="1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129215</xdr:rowOff>
    </xdr:from>
    <xdr:to>
      <xdr:col>15</xdr:col>
      <xdr:colOff>50800</xdr:colOff>
      <xdr:row>74</xdr:row>
      <xdr:rowOff>34857</xdr:rowOff>
    </xdr:to>
    <xdr:cxnSp macro="">
      <xdr:nvCxnSpPr>
        <xdr:cNvPr id="186" name="直線コネクタ 185"/>
        <xdr:cNvCxnSpPr/>
      </xdr:nvCxnSpPr>
      <xdr:spPr>
        <a:xfrm flipV="1">
          <a:off x="2019300" y="12645065"/>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34857</xdr:rowOff>
    </xdr:from>
    <xdr:to>
      <xdr:col>10</xdr:col>
      <xdr:colOff>114300</xdr:colOff>
      <xdr:row>74</xdr:row>
      <xdr:rowOff>148173</xdr:rowOff>
    </xdr:to>
    <xdr:cxnSp macro="">
      <xdr:nvCxnSpPr>
        <xdr:cNvPr id="189" name="直線コネクタ 188"/>
        <xdr:cNvCxnSpPr/>
      </xdr:nvCxnSpPr>
      <xdr:spPr>
        <a:xfrm flipV="1">
          <a:off x="1130300" y="12722157"/>
          <a:ext cx="889000" cy="1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48986</xdr:rowOff>
    </xdr:from>
    <xdr:to>
      <xdr:col>24</xdr:col>
      <xdr:colOff>114300</xdr:colOff>
      <xdr:row>71</xdr:row>
      <xdr:rowOff>150586</xdr:rowOff>
    </xdr:to>
    <xdr:sp macro="" textlink="">
      <xdr:nvSpPr>
        <xdr:cNvPr id="199" name="楕円 198"/>
        <xdr:cNvSpPr/>
      </xdr:nvSpPr>
      <xdr:spPr>
        <a:xfrm>
          <a:off x="4584700" y="12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2013</xdr:rowOff>
    </xdr:from>
    <xdr:ext cx="599010" cy="259045"/>
    <xdr:sp macro="" textlink="">
      <xdr:nvSpPr>
        <xdr:cNvPr id="200" name="民生費該当値テキスト"/>
        <xdr:cNvSpPr txBox="1"/>
      </xdr:nvSpPr>
      <xdr:spPr>
        <a:xfrm>
          <a:off x="4686300" y="1217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54816</xdr:rowOff>
    </xdr:from>
    <xdr:to>
      <xdr:col>20</xdr:col>
      <xdr:colOff>38100</xdr:colOff>
      <xdr:row>72</xdr:row>
      <xdr:rowOff>156416</xdr:rowOff>
    </xdr:to>
    <xdr:sp macro="" textlink="">
      <xdr:nvSpPr>
        <xdr:cNvPr id="201" name="楕円 200"/>
        <xdr:cNvSpPr/>
      </xdr:nvSpPr>
      <xdr:spPr>
        <a:xfrm>
          <a:off x="3746500" y="123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1493</xdr:rowOff>
    </xdr:from>
    <xdr:ext cx="599010" cy="259045"/>
    <xdr:sp macro="" textlink="">
      <xdr:nvSpPr>
        <xdr:cNvPr id="202" name="テキスト ボックス 201"/>
        <xdr:cNvSpPr txBox="1"/>
      </xdr:nvSpPr>
      <xdr:spPr>
        <a:xfrm>
          <a:off x="3497795" y="121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78415</xdr:rowOff>
    </xdr:from>
    <xdr:to>
      <xdr:col>15</xdr:col>
      <xdr:colOff>101600</xdr:colOff>
      <xdr:row>74</xdr:row>
      <xdr:rowOff>8565</xdr:rowOff>
    </xdr:to>
    <xdr:sp macro="" textlink="">
      <xdr:nvSpPr>
        <xdr:cNvPr id="203" name="楕円 202"/>
        <xdr:cNvSpPr/>
      </xdr:nvSpPr>
      <xdr:spPr>
        <a:xfrm>
          <a:off x="2857500" y="12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25092</xdr:rowOff>
    </xdr:from>
    <xdr:ext cx="599010" cy="259045"/>
    <xdr:sp macro="" textlink="">
      <xdr:nvSpPr>
        <xdr:cNvPr id="204" name="テキスト ボックス 203"/>
        <xdr:cNvSpPr txBox="1"/>
      </xdr:nvSpPr>
      <xdr:spPr>
        <a:xfrm>
          <a:off x="2608795" y="123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155507</xdr:rowOff>
    </xdr:from>
    <xdr:to>
      <xdr:col>10</xdr:col>
      <xdr:colOff>165100</xdr:colOff>
      <xdr:row>74</xdr:row>
      <xdr:rowOff>85657</xdr:rowOff>
    </xdr:to>
    <xdr:sp macro="" textlink="">
      <xdr:nvSpPr>
        <xdr:cNvPr id="205" name="楕円 204"/>
        <xdr:cNvSpPr/>
      </xdr:nvSpPr>
      <xdr:spPr>
        <a:xfrm>
          <a:off x="1968500" y="126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102184</xdr:rowOff>
    </xdr:from>
    <xdr:ext cx="599010" cy="259045"/>
    <xdr:sp macro="" textlink="">
      <xdr:nvSpPr>
        <xdr:cNvPr id="206" name="テキスト ボックス 205"/>
        <xdr:cNvSpPr txBox="1"/>
      </xdr:nvSpPr>
      <xdr:spPr>
        <a:xfrm>
          <a:off x="1719795" y="124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97373</xdr:rowOff>
    </xdr:from>
    <xdr:to>
      <xdr:col>6</xdr:col>
      <xdr:colOff>38100</xdr:colOff>
      <xdr:row>75</xdr:row>
      <xdr:rowOff>27523</xdr:rowOff>
    </xdr:to>
    <xdr:sp macro="" textlink="">
      <xdr:nvSpPr>
        <xdr:cNvPr id="207" name="楕円 206"/>
        <xdr:cNvSpPr/>
      </xdr:nvSpPr>
      <xdr:spPr>
        <a:xfrm>
          <a:off x="1079500" y="127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44050</xdr:rowOff>
    </xdr:from>
    <xdr:ext cx="599010" cy="259045"/>
    <xdr:sp macro="" textlink="">
      <xdr:nvSpPr>
        <xdr:cNvPr id="208" name="テキスト ボックス 207"/>
        <xdr:cNvSpPr txBox="1"/>
      </xdr:nvSpPr>
      <xdr:spPr>
        <a:xfrm>
          <a:off x="830795" y="1255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25825</xdr:rowOff>
    </xdr:from>
    <xdr:to>
      <xdr:col>24</xdr:col>
      <xdr:colOff>63500</xdr:colOff>
      <xdr:row>97</xdr:row>
      <xdr:rowOff>43035</xdr:rowOff>
    </xdr:to>
    <xdr:cxnSp macro="">
      <xdr:nvCxnSpPr>
        <xdr:cNvPr id="235" name="直線コネクタ 234"/>
        <xdr:cNvCxnSpPr/>
      </xdr:nvCxnSpPr>
      <xdr:spPr>
        <a:xfrm flipV="1">
          <a:off x="3797300" y="16656475"/>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43035</xdr:rowOff>
    </xdr:from>
    <xdr:to>
      <xdr:col>19</xdr:col>
      <xdr:colOff>177800</xdr:colOff>
      <xdr:row>97</xdr:row>
      <xdr:rowOff>63453</xdr:rowOff>
    </xdr:to>
    <xdr:cxnSp macro="">
      <xdr:nvCxnSpPr>
        <xdr:cNvPr id="238" name="直線コネクタ 237"/>
        <xdr:cNvCxnSpPr/>
      </xdr:nvCxnSpPr>
      <xdr:spPr>
        <a:xfrm flipV="1">
          <a:off x="2908300" y="16673685"/>
          <a:ext cx="889000" cy="2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48017</xdr:rowOff>
    </xdr:from>
    <xdr:to>
      <xdr:col>15</xdr:col>
      <xdr:colOff>50800</xdr:colOff>
      <xdr:row>97</xdr:row>
      <xdr:rowOff>63453</xdr:rowOff>
    </xdr:to>
    <xdr:cxnSp macro="">
      <xdr:nvCxnSpPr>
        <xdr:cNvPr id="241" name="直線コネクタ 240"/>
        <xdr:cNvCxnSpPr/>
      </xdr:nvCxnSpPr>
      <xdr:spPr>
        <a:xfrm>
          <a:off x="2019300" y="16678667"/>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48017</xdr:rowOff>
    </xdr:from>
    <xdr:to>
      <xdr:col>10</xdr:col>
      <xdr:colOff>114300</xdr:colOff>
      <xdr:row>97</xdr:row>
      <xdr:rowOff>74420</xdr:rowOff>
    </xdr:to>
    <xdr:cxnSp macro="">
      <xdr:nvCxnSpPr>
        <xdr:cNvPr id="244" name="直線コネクタ 243"/>
        <xdr:cNvCxnSpPr/>
      </xdr:nvCxnSpPr>
      <xdr:spPr>
        <a:xfrm flipV="1">
          <a:off x="1130300" y="1667866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146475</xdr:rowOff>
    </xdr:from>
    <xdr:to>
      <xdr:col>24</xdr:col>
      <xdr:colOff>114300</xdr:colOff>
      <xdr:row>97</xdr:row>
      <xdr:rowOff>76625</xdr:rowOff>
    </xdr:to>
    <xdr:sp macro="" textlink="">
      <xdr:nvSpPr>
        <xdr:cNvPr id="254" name="楕円 253"/>
        <xdr:cNvSpPr/>
      </xdr:nvSpPr>
      <xdr:spPr>
        <a:xfrm>
          <a:off x="45847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124902</xdr:rowOff>
    </xdr:from>
    <xdr:ext cx="534377" cy="259045"/>
    <xdr:sp macro="" textlink="">
      <xdr:nvSpPr>
        <xdr:cNvPr id="255" name="衛生費該当値テキスト"/>
        <xdr:cNvSpPr txBox="1"/>
      </xdr:nvSpPr>
      <xdr:spPr>
        <a:xfrm>
          <a:off x="4686300" y="165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163685</xdr:rowOff>
    </xdr:from>
    <xdr:to>
      <xdr:col>20</xdr:col>
      <xdr:colOff>38100</xdr:colOff>
      <xdr:row>97</xdr:row>
      <xdr:rowOff>93835</xdr:rowOff>
    </xdr:to>
    <xdr:sp macro="" textlink="">
      <xdr:nvSpPr>
        <xdr:cNvPr id="256" name="楕円 255"/>
        <xdr:cNvSpPr/>
      </xdr:nvSpPr>
      <xdr:spPr>
        <a:xfrm>
          <a:off x="3746500" y="1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84962</xdr:rowOff>
    </xdr:from>
    <xdr:ext cx="534377" cy="259045"/>
    <xdr:sp macro="" textlink="">
      <xdr:nvSpPr>
        <xdr:cNvPr id="257" name="テキスト ボックス 256"/>
        <xdr:cNvSpPr txBox="1"/>
      </xdr:nvSpPr>
      <xdr:spPr>
        <a:xfrm>
          <a:off x="3530111" y="167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12653</xdr:rowOff>
    </xdr:from>
    <xdr:to>
      <xdr:col>15</xdr:col>
      <xdr:colOff>101600</xdr:colOff>
      <xdr:row>97</xdr:row>
      <xdr:rowOff>114253</xdr:rowOff>
    </xdr:to>
    <xdr:sp macro="" textlink="">
      <xdr:nvSpPr>
        <xdr:cNvPr id="258" name="楕円 257"/>
        <xdr:cNvSpPr/>
      </xdr:nvSpPr>
      <xdr:spPr>
        <a:xfrm>
          <a:off x="2857500" y="16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105380</xdr:rowOff>
    </xdr:from>
    <xdr:ext cx="534377" cy="259045"/>
    <xdr:sp macro="" textlink="">
      <xdr:nvSpPr>
        <xdr:cNvPr id="259" name="テキスト ボックス 258"/>
        <xdr:cNvSpPr txBox="1"/>
      </xdr:nvSpPr>
      <xdr:spPr>
        <a:xfrm>
          <a:off x="2641111" y="167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168667</xdr:rowOff>
    </xdr:from>
    <xdr:to>
      <xdr:col>10</xdr:col>
      <xdr:colOff>165100</xdr:colOff>
      <xdr:row>97</xdr:row>
      <xdr:rowOff>98817</xdr:rowOff>
    </xdr:to>
    <xdr:sp macro="" textlink="">
      <xdr:nvSpPr>
        <xdr:cNvPr id="260" name="楕円 259"/>
        <xdr:cNvSpPr/>
      </xdr:nvSpPr>
      <xdr:spPr>
        <a:xfrm>
          <a:off x="1968500" y="166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89944</xdr:rowOff>
    </xdr:from>
    <xdr:ext cx="534377" cy="259045"/>
    <xdr:sp macro="" textlink="">
      <xdr:nvSpPr>
        <xdr:cNvPr id="261" name="テキスト ボックス 260"/>
        <xdr:cNvSpPr txBox="1"/>
      </xdr:nvSpPr>
      <xdr:spPr>
        <a:xfrm>
          <a:off x="1752111" y="167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23620</xdr:rowOff>
    </xdr:from>
    <xdr:to>
      <xdr:col>6</xdr:col>
      <xdr:colOff>38100</xdr:colOff>
      <xdr:row>97</xdr:row>
      <xdr:rowOff>125220</xdr:rowOff>
    </xdr:to>
    <xdr:sp macro="" textlink="">
      <xdr:nvSpPr>
        <xdr:cNvPr id="262" name="楕円 261"/>
        <xdr:cNvSpPr/>
      </xdr:nvSpPr>
      <xdr:spPr>
        <a:xfrm>
          <a:off x="1079500" y="16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116347</xdr:rowOff>
    </xdr:from>
    <xdr:ext cx="534377" cy="259045"/>
    <xdr:sp macro="" textlink="">
      <xdr:nvSpPr>
        <xdr:cNvPr id="263" name="テキスト ボックス 262"/>
        <xdr:cNvSpPr txBox="1"/>
      </xdr:nvSpPr>
      <xdr:spPr>
        <a:xfrm>
          <a:off x="863111" y="167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57404</xdr:rowOff>
    </xdr:from>
    <xdr:to>
      <xdr:col>55</xdr:col>
      <xdr:colOff>0</xdr:colOff>
      <xdr:row>39</xdr:row>
      <xdr:rowOff>70793</xdr:rowOff>
    </xdr:to>
    <xdr:cxnSp macro="">
      <xdr:nvCxnSpPr>
        <xdr:cNvPr id="294" name="直線コネクタ 293"/>
        <xdr:cNvCxnSpPr/>
      </xdr:nvCxnSpPr>
      <xdr:spPr>
        <a:xfrm flipV="1">
          <a:off x="9639300" y="6743954"/>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70793</xdr:rowOff>
    </xdr:from>
    <xdr:to>
      <xdr:col>50</xdr:col>
      <xdr:colOff>114300</xdr:colOff>
      <xdr:row>39</xdr:row>
      <xdr:rowOff>98878</xdr:rowOff>
    </xdr:to>
    <xdr:cxnSp macro="">
      <xdr:nvCxnSpPr>
        <xdr:cNvPr id="297" name="直線コネクタ 296"/>
        <xdr:cNvCxnSpPr/>
      </xdr:nvCxnSpPr>
      <xdr:spPr>
        <a:xfrm flipV="1">
          <a:off x="8750300" y="675734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52505</xdr:rowOff>
    </xdr:from>
    <xdr:to>
      <xdr:col>45</xdr:col>
      <xdr:colOff>177800</xdr:colOff>
      <xdr:row>39</xdr:row>
      <xdr:rowOff>98878</xdr:rowOff>
    </xdr:to>
    <xdr:cxnSp macro="">
      <xdr:nvCxnSpPr>
        <xdr:cNvPr id="300" name="直線コネクタ 299"/>
        <xdr:cNvCxnSpPr/>
      </xdr:nvCxnSpPr>
      <xdr:spPr>
        <a:xfrm>
          <a:off x="7861300" y="6567605"/>
          <a:ext cx="8890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21155</xdr:rowOff>
    </xdr:from>
    <xdr:to>
      <xdr:col>41</xdr:col>
      <xdr:colOff>50800</xdr:colOff>
      <xdr:row>38</xdr:row>
      <xdr:rowOff>52505</xdr:rowOff>
    </xdr:to>
    <xdr:cxnSp macro="">
      <xdr:nvCxnSpPr>
        <xdr:cNvPr id="303" name="直線コネクタ 302"/>
        <xdr:cNvCxnSpPr/>
      </xdr:nvCxnSpPr>
      <xdr:spPr>
        <a:xfrm>
          <a:off x="6972300" y="5850455"/>
          <a:ext cx="889000" cy="7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6604</xdr:rowOff>
    </xdr:from>
    <xdr:to>
      <xdr:col>55</xdr:col>
      <xdr:colOff>50800</xdr:colOff>
      <xdr:row>39</xdr:row>
      <xdr:rowOff>108204</xdr:rowOff>
    </xdr:to>
    <xdr:sp macro="" textlink="">
      <xdr:nvSpPr>
        <xdr:cNvPr id="313" name="楕円 312"/>
        <xdr:cNvSpPr/>
      </xdr:nvSpPr>
      <xdr:spPr>
        <a:xfrm>
          <a:off x="104267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92981</xdr:rowOff>
    </xdr:from>
    <xdr:ext cx="378565" cy="259045"/>
    <xdr:sp macro="" textlink="">
      <xdr:nvSpPr>
        <xdr:cNvPr id="314" name="労働費該当値テキスト"/>
        <xdr:cNvSpPr txBox="1"/>
      </xdr:nvSpPr>
      <xdr:spPr>
        <a:xfrm>
          <a:off x="10528300" y="66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19993</xdr:rowOff>
    </xdr:from>
    <xdr:to>
      <xdr:col>50</xdr:col>
      <xdr:colOff>165100</xdr:colOff>
      <xdr:row>39</xdr:row>
      <xdr:rowOff>121593</xdr:rowOff>
    </xdr:to>
    <xdr:sp macro="" textlink="">
      <xdr:nvSpPr>
        <xdr:cNvPr id="315" name="楕円 314"/>
        <xdr:cNvSpPr/>
      </xdr:nvSpPr>
      <xdr:spPr>
        <a:xfrm>
          <a:off x="9588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112720</xdr:rowOff>
    </xdr:from>
    <xdr:ext cx="313932" cy="259045"/>
    <xdr:sp macro="" textlink="">
      <xdr:nvSpPr>
        <xdr:cNvPr id="316" name="テキスト ボックス 315"/>
        <xdr:cNvSpPr txBox="1"/>
      </xdr:nvSpPr>
      <xdr:spPr>
        <a:xfrm>
          <a:off x="9482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xdr:rowOff>
    </xdr:from>
    <xdr:to>
      <xdr:col>41</xdr:col>
      <xdr:colOff>101600</xdr:colOff>
      <xdr:row>38</xdr:row>
      <xdr:rowOff>103305</xdr:rowOff>
    </xdr:to>
    <xdr:sp macro="" textlink="">
      <xdr:nvSpPr>
        <xdr:cNvPr id="319" name="楕円 318"/>
        <xdr:cNvSpPr/>
      </xdr:nvSpPr>
      <xdr:spPr>
        <a:xfrm>
          <a:off x="7810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20" name="テキスト ボックス 31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141805</xdr:rowOff>
    </xdr:from>
    <xdr:to>
      <xdr:col>36</xdr:col>
      <xdr:colOff>165100</xdr:colOff>
      <xdr:row>34</xdr:row>
      <xdr:rowOff>71955</xdr:rowOff>
    </xdr:to>
    <xdr:sp macro="" textlink="">
      <xdr:nvSpPr>
        <xdr:cNvPr id="321" name="楕円 320"/>
        <xdr:cNvSpPr/>
      </xdr:nvSpPr>
      <xdr:spPr>
        <a:xfrm>
          <a:off x="6921500" y="57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63082</xdr:rowOff>
    </xdr:from>
    <xdr:ext cx="469744" cy="259045"/>
    <xdr:sp macro="" textlink="">
      <xdr:nvSpPr>
        <xdr:cNvPr id="322" name="テキスト ボックス 321"/>
        <xdr:cNvSpPr txBox="1"/>
      </xdr:nvSpPr>
      <xdr:spPr>
        <a:xfrm>
          <a:off x="6737428" y="589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22849</xdr:rowOff>
    </xdr:from>
    <xdr:to>
      <xdr:col>55</xdr:col>
      <xdr:colOff>0</xdr:colOff>
      <xdr:row>55</xdr:row>
      <xdr:rowOff>107508</xdr:rowOff>
    </xdr:to>
    <xdr:cxnSp macro="">
      <xdr:nvCxnSpPr>
        <xdr:cNvPr id="349" name="直線コネクタ 348"/>
        <xdr:cNvCxnSpPr/>
      </xdr:nvCxnSpPr>
      <xdr:spPr>
        <a:xfrm flipV="1">
          <a:off x="9639300" y="9452599"/>
          <a:ext cx="8382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107508</xdr:rowOff>
    </xdr:from>
    <xdr:to>
      <xdr:col>50</xdr:col>
      <xdr:colOff>114300</xdr:colOff>
      <xdr:row>56</xdr:row>
      <xdr:rowOff>62909</xdr:rowOff>
    </xdr:to>
    <xdr:cxnSp macro="">
      <xdr:nvCxnSpPr>
        <xdr:cNvPr id="352" name="直線コネクタ 351"/>
        <xdr:cNvCxnSpPr/>
      </xdr:nvCxnSpPr>
      <xdr:spPr>
        <a:xfrm flipV="1">
          <a:off x="8750300" y="9537258"/>
          <a:ext cx="8890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22520</xdr:rowOff>
    </xdr:from>
    <xdr:to>
      <xdr:col>45</xdr:col>
      <xdr:colOff>177800</xdr:colOff>
      <xdr:row>56</xdr:row>
      <xdr:rowOff>62909</xdr:rowOff>
    </xdr:to>
    <xdr:cxnSp macro="">
      <xdr:nvCxnSpPr>
        <xdr:cNvPr id="355" name="直線コネクタ 354"/>
        <xdr:cNvCxnSpPr/>
      </xdr:nvCxnSpPr>
      <xdr:spPr>
        <a:xfrm>
          <a:off x="7861300" y="9623720"/>
          <a:ext cx="889000" cy="4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126771</xdr:rowOff>
    </xdr:from>
    <xdr:to>
      <xdr:col>41</xdr:col>
      <xdr:colOff>50800</xdr:colOff>
      <xdr:row>56</xdr:row>
      <xdr:rowOff>22520</xdr:rowOff>
    </xdr:to>
    <xdr:cxnSp macro="">
      <xdr:nvCxnSpPr>
        <xdr:cNvPr id="358" name="直線コネクタ 357"/>
        <xdr:cNvCxnSpPr/>
      </xdr:nvCxnSpPr>
      <xdr:spPr>
        <a:xfrm>
          <a:off x="6972300" y="9556521"/>
          <a:ext cx="889000" cy="6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143499</xdr:rowOff>
    </xdr:from>
    <xdr:to>
      <xdr:col>55</xdr:col>
      <xdr:colOff>50800</xdr:colOff>
      <xdr:row>55</xdr:row>
      <xdr:rowOff>73649</xdr:rowOff>
    </xdr:to>
    <xdr:sp macro="" textlink="">
      <xdr:nvSpPr>
        <xdr:cNvPr id="368" name="楕円 367"/>
        <xdr:cNvSpPr/>
      </xdr:nvSpPr>
      <xdr:spPr>
        <a:xfrm>
          <a:off x="10426700" y="94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166376</xdr:rowOff>
    </xdr:from>
    <xdr:ext cx="599010" cy="259045"/>
    <xdr:sp macro="" textlink="">
      <xdr:nvSpPr>
        <xdr:cNvPr id="369" name="農林水産業費該当値テキスト"/>
        <xdr:cNvSpPr txBox="1"/>
      </xdr:nvSpPr>
      <xdr:spPr>
        <a:xfrm>
          <a:off x="10528300" y="92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56708</xdr:rowOff>
    </xdr:from>
    <xdr:to>
      <xdr:col>50</xdr:col>
      <xdr:colOff>165100</xdr:colOff>
      <xdr:row>55</xdr:row>
      <xdr:rowOff>158308</xdr:rowOff>
    </xdr:to>
    <xdr:sp macro="" textlink="">
      <xdr:nvSpPr>
        <xdr:cNvPr id="370" name="楕円 369"/>
        <xdr:cNvSpPr/>
      </xdr:nvSpPr>
      <xdr:spPr>
        <a:xfrm>
          <a:off x="9588500" y="94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3385</xdr:rowOff>
    </xdr:from>
    <xdr:ext cx="599010" cy="259045"/>
    <xdr:sp macro="" textlink="">
      <xdr:nvSpPr>
        <xdr:cNvPr id="371" name="テキスト ボックス 370"/>
        <xdr:cNvSpPr txBox="1"/>
      </xdr:nvSpPr>
      <xdr:spPr>
        <a:xfrm>
          <a:off x="9339795" y="92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12109</xdr:rowOff>
    </xdr:from>
    <xdr:to>
      <xdr:col>46</xdr:col>
      <xdr:colOff>38100</xdr:colOff>
      <xdr:row>56</xdr:row>
      <xdr:rowOff>113709</xdr:rowOff>
    </xdr:to>
    <xdr:sp macro="" textlink="">
      <xdr:nvSpPr>
        <xdr:cNvPr id="372" name="楕円 371"/>
        <xdr:cNvSpPr/>
      </xdr:nvSpPr>
      <xdr:spPr>
        <a:xfrm>
          <a:off x="8699500" y="96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130236</xdr:rowOff>
    </xdr:from>
    <xdr:ext cx="534377" cy="259045"/>
    <xdr:sp macro="" textlink="">
      <xdr:nvSpPr>
        <xdr:cNvPr id="373" name="テキスト ボックス 372"/>
        <xdr:cNvSpPr txBox="1"/>
      </xdr:nvSpPr>
      <xdr:spPr>
        <a:xfrm>
          <a:off x="8483111" y="93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143170</xdr:rowOff>
    </xdr:from>
    <xdr:to>
      <xdr:col>41</xdr:col>
      <xdr:colOff>101600</xdr:colOff>
      <xdr:row>56</xdr:row>
      <xdr:rowOff>73320</xdr:rowOff>
    </xdr:to>
    <xdr:sp macro="" textlink="">
      <xdr:nvSpPr>
        <xdr:cNvPr id="374" name="楕円 373"/>
        <xdr:cNvSpPr/>
      </xdr:nvSpPr>
      <xdr:spPr>
        <a:xfrm>
          <a:off x="7810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89847</xdr:rowOff>
    </xdr:from>
    <xdr:ext cx="599010" cy="259045"/>
    <xdr:sp macro="" textlink="">
      <xdr:nvSpPr>
        <xdr:cNvPr id="375" name="テキスト ボックス 374"/>
        <xdr:cNvSpPr txBox="1"/>
      </xdr:nvSpPr>
      <xdr:spPr>
        <a:xfrm>
          <a:off x="7561795" y="93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75971</xdr:rowOff>
    </xdr:from>
    <xdr:to>
      <xdr:col>36</xdr:col>
      <xdr:colOff>165100</xdr:colOff>
      <xdr:row>56</xdr:row>
      <xdr:rowOff>6121</xdr:rowOff>
    </xdr:to>
    <xdr:sp macro="" textlink="">
      <xdr:nvSpPr>
        <xdr:cNvPr id="376" name="楕円 375"/>
        <xdr:cNvSpPr/>
      </xdr:nvSpPr>
      <xdr:spPr>
        <a:xfrm>
          <a:off x="6921500" y="9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22648</xdr:rowOff>
    </xdr:from>
    <xdr:ext cx="599010" cy="259045"/>
    <xdr:sp macro="" textlink="">
      <xdr:nvSpPr>
        <xdr:cNvPr id="377" name="テキスト ボックス 376"/>
        <xdr:cNvSpPr txBox="1"/>
      </xdr:nvSpPr>
      <xdr:spPr>
        <a:xfrm>
          <a:off x="6672795" y="92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151115</xdr:rowOff>
    </xdr:from>
    <xdr:to>
      <xdr:col>55</xdr:col>
      <xdr:colOff>0</xdr:colOff>
      <xdr:row>77</xdr:row>
      <xdr:rowOff>90658</xdr:rowOff>
    </xdr:to>
    <xdr:cxnSp macro="">
      <xdr:nvCxnSpPr>
        <xdr:cNvPr id="406" name="直線コネクタ 405"/>
        <xdr:cNvCxnSpPr/>
      </xdr:nvCxnSpPr>
      <xdr:spPr>
        <a:xfrm flipV="1">
          <a:off x="9639300" y="13181315"/>
          <a:ext cx="838200" cy="1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90658</xdr:rowOff>
    </xdr:from>
    <xdr:to>
      <xdr:col>50</xdr:col>
      <xdr:colOff>114300</xdr:colOff>
      <xdr:row>77</xdr:row>
      <xdr:rowOff>119408</xdr:rowOff>
    </xdr:to>
    <xdr:cxnSp macro="">
      <xdr:nvCxnSpPr>
        <xdr:cNvPr id="409" name="直線コネクタ 408"/>
        <xdr:cNvCxnSpPr/>
      </xdr:nvCxnSpPr>
      <xdr:spPr>
        <a:xfrm flipV="1">
          <a:off x="8750300" y="13292308"/>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119408</xdr:rowOff>
    </xdr:from>
    <xdr:to>
      <xdr:col>45</xdr:col>
      <xdr:colOff>177800</xdr:colOff>
      <xdr:row>78</xdr:row>
      <xdr:rowOff>66304</xdr:rowOff>
    </xdr:to>
    <xdr:cxnSp macro="">
      <xdr:nvCxnSpPr>
        <xdr:cNvPr id="412" name="直線コネクタ 411"/>
        <xdr:cNvCxnSpPr/>
      </xdr:nvCxnSpPr>
      <xdr:spPr>
        <a:xfrm flipV="1">
          <a:off x="7861300" y="13321058"/>
          <a:ext cx="8890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66304</xdr:rowOff>
    </xdr:from>
    <xdr:to>
      <xdr:col>41</xdr:col>
      <xdr:colOff>50800</xdr:colOff>
      <xdr:row>78</xdr:row>
      <xdr:rowOff>141498</xdr:rowOff>
    </xdr:to>
    <xdr:cxnSp macro="">
      <xdr:nvCxnSpPr>
        <xdr:cNvPr id="415" name="直線コネクタ 414"/>
        <xdr:cNvCxnSpPr/>
      </xdr:nvCxnSpPr>
      <xdr:spPr>
        <a:xfrm flipV="1">
          <a:off x="6972300" y="13439404"/>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100315</xdr:rowOff>
    </xdr:from>
    <xdr:to>
      <xdr:col>55</xdr:col>
      <xdr:colOff>50800</xdr:colOff>
      <xdr:row>77</xdr:row>
      <xdr:rowOff>30465</xdr:rowOff>
    </xdr:to>
    <xdr:sp macro="" textlink="">
      <xdr:nvSpPr>
        <xdr:cNvPr id="425" name="楕円 424"/>
        <xdr:cNvSpPr/>
      </xdr:nvSpPr>
      <xdr:spPr>
        <a:xfrm>
          <a:off x="10426700" y="131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123192</xdr:rowOff>
    </xdr:from>
    <xdr:ext cx="534377" cy="259045"/>
    <xdr:sp macro="" textlink="">
      <xdr:nvSpPr>
        <xdr:cNvPr id="426" name="商工費該当値テキスト"/>
        <xdr:cNvSpPr txBox="1"/>
      </xdr:nvSpPr>
      <xdr:spPr>
        <a:xfrm>
          <a:off x="10528300" y="129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39858</xdr:rowOff>
    </xdr:from>
    <xdr:to>
      <xdr:col>50</xdr:col>
      <xdr:colOff>165100</xdr:colOff>
      <xdr:row>77</xdr:row>
      <xdr:rowOff>141458</xdr:rowOff>
    </xdr:to>
    <xdr:sp macro="" textlink="">
      <xdr:nvSpPr>
        <xdr:cNvPr id="427" name="楕円 426"/>
        <xdr:cNvSpPr/>
      </xdr:nvSpPr>
      <xdr:spPr>
        <a:xfrm>
          <a:off x="9588500" y="132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157985</xdr:rowOff>
    </xdr:from>
    <xdr:ext cx="534377" cy="259045"/>
    <xdr:sp macro="" textlink="">
      <xdr:nvSpPr>
        <xdr:cNvPr id="428" name="テキスト ボックス 427"/>
        <xdr:cNvSpPr txBox="1"/>
      </xdr:nvSpPr>
      <xdr:spPr>
        <a:xfrm>
          <a:off x="9372111" y="130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68608</xdr:rowOff>
    </xdr:from>
    <xdr:to>
      <xdr:col>46</xdr:col>
      <xdr:colOff>38100</xdr:colOff>
      <xdr:row>77</xdr:row>
      <xdr:rowOff>170208</xdr:rowOff>
    </xdr:to>
    <xdr:sp macro="" textlink="">
      <xdr:nvSpPr>
        <xdr:cNvPr id="429" name="楕円 428"/>
        <xdr:cNvSpPr/>
      </xdr:nvSpPr>
      <xdr:spPr>
        <a:xfrm>
          <a:off x="8699500" y="132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15285</xdr:rowOff>
    </xdr:from>
    <xdr:ext cx="534377" cy="259045"/>
    <xdr:sp macro="" textlink="">
      <xdr:nvSpPr>
        <xdr:cNvPr id="430" name="テキスト ボックス 429"/>
        <xdr:cNvSpPr txBox="1"/>
      </xdr:nvSpPr>
      <xdr:spPr>
        <a:xfrm>
          <a:off x="8483111" y="130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15504</xdr:rowOff>
    </xdr:from>
    <xdr:to>
      <xdr:col>41</xdr:col>
      <xdr:colOff>101600</xdr:colOff>
      <xdr:row>78</xdr:row>
      <xdr:rowOff>117104</xdr:rowOff>
    </xdr:to>
    <xdr:sp macro="" textlink="">
      <xdr:nvSpPr>
        <xdr:cNvPr id="431" name="楕円 430"/>
        <xdr:cNvSpPr/>
      </xdr:nvSpPr>
      <xdr:spPr>
        <a:xfrm>
          <a:off x="7810500" y="133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108231</xdr:rowOff>
    </xdr:from>
    <xdr:ext cx="534377" cy="259045"/>
    <xdr:sp macro="" textlink="">
      <xdr:nvSpPr>
        <xdr:cNvPr id="432" name="テキスト ボックス 431"/>
        <xdr:cNvSpPr txBox="1"/>
      </xdr:nvSpPr>
      <xdr:spPr>
        <a:xfrm>
          <a:off x="7594111" y="134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90698</xdr:rowOff>
    </xdr:from>
    <xdr:to>
      <xdr:col>36</xdr:col>
      <xdr:colOff>165100</xdr:colOff>
      <xdr:row>79</xdr:row>
      <xdr:rowOff>20848</xdr:rowOff>
    </xdr:to>
    <xdr:sp macro="" textlink="">
      <xdr:nvSpPr>
        <xdr:cNvPr id="433" name="楕円 432"/>
        <xdr:cNvSpPr/>
      </xdr:nvSpPr>
      <xdr:spPr>
        <a:xfrm>
          <a:off x="6921500" y="134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11975</xdr:rowOff>
    </xdr:from>
    <xdr:ext cx="469744" cy="259045"/>
    <xdr:sp macro="" textlink="">
      <xdr:nvSpPr>
        <xdr:cNvPr id="434" name="テキスト ボックス 433"/>
        <xdr:cNvSpPr txBox="1"/>
      </xdr:nvSpPr>
      <xdr:spPr>
        <a:xfrm>
          <a:off x="6737428" y="135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40478</xdr:rowOff>
    </xdr:from>
    <xdr:to>
      <xdr:col>55</xdr:col>
      <xdr:colOff>0</xdr:colOff>
      <xdr:row>97</xdr:row>
      <xdr:rowOff>89788</xdr:rowOff>
    </xdr:to>
    <xdr:cxnSp macro="">
      <xdr:nvCxnSpPr>
        <xdr:cNvPr id="463" name="直線コネクタ 462"/>
        <xdr:cNvCxnSpPr/>
      </xdr:nvCxnSpPr>
      <xdr:spPr>
        <a:xfrm flipV="1">
          <a:off x="9639300" y="16671128"/>
          <a:ext cx="838200" cy="4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57197</xdr:rowOff>
    </xdr:from>
    <xdr:to>
      <xdr:col>50</xdr:col>
      <xdr:colOff>114300</xdr:colOff>
      <xdr:row>97</xdr:row>
      <xdr:rowOff>89788</xdr:rowOff>
    </xdr:to>
    <xdr:cxnSp macro="">
      <xdr:nvCxnSpPr>
        <xdr:cNvPr id="466" name="直線コネクタ 465"/>
        <xdr:cNvCxnSpPr/>
      </xdr:nvCxnSpPr>
      <xdr:spPr>
        <a:xfrm>
          <a:off x="8750300" y="16687847"/>
          <a:ext cx="8890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21070</xdr:rowOff>
    </xdr:from>
    <xdr:to>
      <xdr:col>45</xdr:col>
      <xdr:colOff>177800</xdr:colOff>
      <xdr:row>97</xdr:row>
      <xdr:rowOff>57197</xdr:rowOff>
    </xdr:to>
    <xdr:cxnSp macro="">
      <xdr:nvCxnSpPr>
        <xdr:cNvPr id="469" name="直線コネクタ 468"/>
        <xdr:cNvCxnSpPr/>
      </xdr:nvCxnSpPr>
      <xdr:spPr>
        <a:xfrm>
          <a:off x="7861300" y="16651720"/>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21070</xdr:rowOff>
    </xdr:from>
    <xdr:to>
      <xdr:col>41</xdr:col>
      <xdr:colOff>50800</xdr:colOff>
      <xdr:row>97</xdr:row>
      <xdr:rowOff>29256</xdr:rowOff>
    </xdr:to>
    <xdr:cxnSp macro="">
      <xdr:nvCxnSpPr>
        <xdr:cNvPr id="472" name="直線コネクタ 471"/>
        <xdr:cNvCxnSpPr/>
      </xdr:nvCxnSpPr>
      <xdr:spPr>
        <a:xfrm flipV="1">
          <a:off x="6972300" y="16651720"/>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161128</xdr:rowOff>
    </xdr:from>
    <xdr:to>
      <xdr:col>55</xdr:col>
      <xdr:colOff>50800</xdr:colOff>
      <xdr:row>97</xdr:row>
      <xdr:rowOff>91278</xdr:rowOff>
    </xdr:to>
    <xdr:sp macro="" textlink="">
      <xdr:nvSpPr>
        <xdr:cNvPr id="482" name="楕円 481"/>
        <xdr:cNvSpPr/>
      </xdr:nvSpPr>
      <xdr:spPr>
        <a:xfrm>
          <a:off x="10426700" y="1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12555</xdr:rowOff>
    </xdr:from>
    <xdr:ext cx="599010" cy="259045"/>
    <xdr:sp macro="" textlink="">
      <xdr:nvSpPr>
        <xdr:cNvPr id="483" name="土木費該当値テキスト"/>
        <xdr:cNvSpPr txBox="1"/>
      </xdr:nvSpPr>
      <xdr:spPr>
        <a:xfrm>
          <a:off x="10528300" y="1647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38988</xdr:rowOff>
    </xdr:from>
    <xdr:to>
      <xdr:col>50</xdr:col>
      <xdr:colOff>165100</xdr:colOff>
      <xdr:row>97</xdr:row>
      <xdr:rowOff>140588</xdr:rowOff>
    </xdr:to>
    <xdr:sp macro="" textlink="">
      <xdr:nvSpPr>
        <xdr:cNvPr id="484" name="楕円 483"/>
        <xdr:cNvSpPr/>
      </xdr:nvSpPr>
      <xdr:spPr>
        <a:xfrm>
          <a:off x="9588500" y="166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157115</xdr:rowOff>
    </xdr:from>
    <xdr:ext cx="599010" cy="259045"/>
    <xdr:sp macro="" textlink="">
      <xdr:nvSpPr>
        <xdr:cNvPr id="485" name="テキスト ボックス 484"/>
        <xdr:cNvSpPr txBox="1"/>
      </xdr:nvSpPr>
      <xdr:spPr>
        <a:xfrm>
          <a:off x="9339795" y="1644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6397</xdr:rowOff>
    </xdr:from>
    <xdr:to>
      <xdr:col>46</xdr:col>
      <xdr:colOff>38100</xdr:colOff>
      <xdr:row>97</xdr:row>
      <xdr:rowOff>107997</xdr:rowOff>
    </xdr:to>
    <xdr:sp macro="" textlink="">
      <xdr:nvSpPr>
        <xdr:cNvPr id="486" name="楕円 485"/>
        <xdr:cNvSpPr/>
      </xdr:nvSpPr>
      <xdr:spPr>
        <a:xfrm>
          <a:off x="8699500" y="166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124524</xdr:rowOff>
    </xdr:from>
    <xdr:ext cx="599010" cy="259045"/>
    <xdr:sp macro="" textlink="">
      <xdr:nvSpPr>
        <xdr:cNvPr id="487" name="テキスト ボックス 486"/>
        <xdr:cNvSpPr txBox="1"/>
      </xdr:nvSpPr>
      <xdr:spPr>
        <a:xfrm>
          <a:off x="8450795" y="164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141720</xdr:rowOff>
    </xdr:from>
    <xdr:to>
      <xdr:col>41</xdr:col>
      <xdr:colOff>101600</xdr:colOff>
      <xdr:row>97</xdr:row>
      <xdr:rowOff>71870</xdr:rowOff>
    </xdr:to>
    <xdr:sp macro="" textlink="">
      <xdr:nvSpPr>
        <xdr:cNvPr id="488" name="楕円 487"/>
        <xdr:cNvSpPr/>
      </xdr:nvSpPr>
      <xdr:spPr>
        <a:xfrm>
          <a:off x="7810500" y="166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88397</xdr:rowOff>
    </xdr:from>
    <xdr:ext cx="599010" cy="259045"/>
    <xdr:sp macro="" textlink="">
      <xdr:nvSpPr>
        <xdr:cNvPr id="489" name="テキスト ボックス 488"/>
        <xdr:cNvSpPr txBox="1"/>
      </xdr:nvSpPr>
      <xdr:spPr>
        <a:xfrm>
          <a:off x="7561795" y="1637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149906</xdr:rowOff>
    </xdr:from>
    <xdr:to>
      <xdr:col>36</xdr:col>
      <xdr:colOff>165100</xdr:colOff>
      <xdr:row>97</xdr:row>
      <xdr:rowOff>80056</xdr:rowOff>
    </xdr:to>
    <xdr:sp macro="" textlink="">
      <xdr:nvSpPr>
        <xdr:cNvPr id="490" name="楕円 489"/>
        <xdr:cNvSpPr/>
      </xdr:nvSpPr>
      <xdr:spPr>
        <a:xfrm>
          <a:off x="6921500" y="166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96583</xdr:rowOff>
    </xdr:from>
    <xdr:ext cx="599010" cy="259045"/>
    <xdr:sp macro="" textlink="">
      <xdr:nvSpPr>
        <xdr:cNvPr id="491" name="テキスト ボックス 490"/>
        <xdr:cNvSpPr txBox="1"/>
      </xdr:nvSpPr>
      <xdr:spPr>
        <a:xfrm>
          <a:off x="6672795" y="1638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90094</xdr:rowOff>
    </xdr:from>
    <xdr:to>
      <xdr:col>85</xdr:col>
      <xdr:colOff>127000</xdr:colOff>
      <xdr:row>36</xdr:row>
      <xdr:rowOff>100406</xdr:rowOff>
    </xdr:to>
    <xdr:cxnSp macro="">
      <xdr:nvCxnSpPr>
        <xdr:cNvPr id="520" name="直線コネクタ 519"/>
        <xdr:cNvCxnSpPr/>
      </xdr:nvCxnSpPr>
      <xdr:spPr>
        <a:xfrm>
          <a:off x="15481300" y="6262294"/>
          <a:ext cx="8382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90094</xdr:rowOff>
    </xdr:from>
    <xdr:to>
      <xdr:col>81</xdr:col>
      <xdr:colOff>50800</xdr:colOff>
      <xdr:row>36</xdr:row>
      <xdr:rowOff>171031</xdr:rowOff>
    </xdr:to>
    <xdr:cxnSp macro="">
      <xdr:nvCxnSpPr>
        <xdr:cNvPr id="523" name="直線コネクタ 522"/>
        <xdr:cNvCxnSpPr/>
      </xdr:nvCxnSpPr>
      <xdr:spPr>
        <a:xfrm flipV="1">
          <a:off x="14592300" y="6262294"/>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158750</xdr:rowOff>
    </xdr:from>
    <xdr:to>
      <xdr:col>76</xdr:col>
      <xdr:colOff>114300</xdr:colOff>
      <xdr:row>36</xdr:row>
      <xdr:rowOff>171031</xdr:rowOff>
    </xdr:to>
    <xdr:cxnSp macro="">
      <xdr:nvCxnSpPr>
        <xdr:cNvPr id="526" name="直線コネクタ 525"/>
        <xdr:cNvCxnSpPr/>
      </xdr:nvCxnSpPr>
      <xdr:spPr>
        <a:xfrm>
          <a:off x="13703300" y="6330950"/>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158750</xdr:rowOff>
    </xdr:from>
    <xdr:to>
      <xdr:col>71</xdr:col>
      <xdr:colOff>177800</xdr:colOff>
      <xdr:row>36</xdr:row>
      <xdr:rowOff>161125</xdr:rowOff>
    </xdr:to>
    <xdr:cxnSp macro="">
      <xdr:nvCxnSpPr>
        <xdr:cNvPr id="529" name="直線コネクタ 528"/>
        <xdr:cNvCxnSpPr/>
      </xdr:nvCxnSpPr>
      <xdr:spPr>
        <a:xfrm flipV="1">
          <a:off x="12814300" y="6330950"/>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49606</xdr:rowOff>
    </xdr:from>
    <xdr:to>
      <xdr:col>85</xdr:col>
      <xdr:colOff>177800</xdr:colOff>
      <xdr:row>36</xdr:row>
      <xdr:rowOff>151206</xdr:rowOff>
    </xdr:to>
    <xdr:sp macro="" textlink="">
      <xdr:nvSpPr>
        <xdr:cNvPr id="539" name="楕円 538"/>
        <xdr:cNvSpPr/>
      </xdr:nvSpPr>
      <xdr:spPr>
        <a:xfrm>
          <a:off x="16268700" y="62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72483</xdr:rowOff>
    </xdr:from>
    <xdr:ext cx="534377" cy="259045"/>
    <xdr:sp macro="" textlink="">
      <xdr:nvSpPr>
        <xdr:cNvPr id="540" name="消防費該当値テキスト"/>
        <xdr:cNvSpPr txBox="1"/>
      </xdr:nvSpPr>
      <xdr:spPr>
        <a:xfrm>
          <a:off x="16370300" y="60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39294</xdr:rowOff>
    </xdr:from>
    <xdr:to>
      <xdr:col>81</xdr:col>
      <xdr:colOff>101600</xdr:colOff>
      <xdr:row>36</xdr:row>
      <xdr:rowOff>140894</xdr:rowOff>
    </xdr:to>
    <xdr:sp macro="" textlink="">
      <xdr:nvSpPr>
        <xdr:cNvPr id="541" name="楕円 540"/>
        <xdr:cNvSpPr/>
      </xdr:nvSpPr>
      <xdr:spPr>
        <a:xfrm>
          <a:off x="15430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157421</xdr:rowOff>
    </xdr:from>
    <xdr:ext cx="534377" cy="259045"/>
    <xdr:sp macro="" textlink="">
      <xdr:nvSpPr>
        <xdr:cNvPr id="542" name="テキスト ボックス 541"/>
        <xdr:cNvSpPr txBox="1"/>
      </xdr:nvSpPr>
      <xdr:spPr>
        <a:xfrm>
          <a:off x="15214111" y="598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120231</xdr:rowOff>
    </xdr:from>
    <xdr:to>
      <xdr:col>76</xdr:col>
      <xdr:colOff>165100</xdr:colOff>
      <xdr:row>37</xdr:row>
      <xdr:rowOff>50381</xdr:rowOff>
    </xdr:to>
    <xdr:sp macro="" textlink="">
      <xdr:nvSpPr>
        <xdr:cNvPr id="543" name="楕円 542"/>
        <xdr:cNvSpPr/>
      </xdr:nvSpPr>
      <xdr:spPr>
        <a:xfrm>
          <a:off x="14541500" y="62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41508</xdr:rowOff>
    </xdr:from>
    <xdr:ext cx="534377" cy="259045"/>
    <xdr:sp macro="" textlink="">
      <xdr:nvSpPr>
        <xdr:cNvPr id="544" name="テキスト ボックス 543"/>
        <xdr:cNvSpPr txBox="1"/>
      </xdr:nvSpPr>
      <xdr:spPr>
        <a:xfrm>
          <a:off x="14325111" y="63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107950</xdr:rowOff>
    </xdr:from>
    <xdr:to>
      <xdr:col>72</xdr:col>
      <xdr:colOff>38100</xdr:colOff>
      <xdr:row>37</xdr:row>
      <xdr:rowOff>38100</xdr:rowOff>
    </xdr:to>
    <xdr:sp macro="" textlink="">
      <xdr:nvSpPr>
        <xdr:cNvPr id="545" name="楕円 544"/>
        <xdr:cNvSpPr/>
      </xdr:nvSpPr>
      <xdr:spPr>
        <a:xfrm>
          <a:off x="13652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29227</xdr:rowOff>
    </xdr:from>
    <xdr:ext cx="534377" cy="259045"/>
    <xdr:sp macro="" textlink="">
      <xdr:nvSpPr>
        <xdr:cNvPr id="546" name="テキスト ボックス 545"/>
        <xdr:cNvSpPr txBox="1"/>
      </xdr:nvSpPr>
      <xdr:spPr>
        <a:xfrm>
          <a:off x="13436111" y="63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110325</xdr:rowOff>
    </xdr:from>
    <xdr:to>
      <xdr:col>67</xdr:col>
      <xdr:colOff>101600</xdr:colOff>
      <xdr:row>37</xdr:row>
      <xdr:rowOff>40475</xdr:rowOff>
    </xdr:to>
    <xdr:sp macro="" textlink="">
      <xdr:nvSpPr>
        <xdr:cNvPr id="547" name="楕円 546"/>
        <xdr:cNvSpPr/>
      </xdr:nvSpPr>
      <xdr:spPr>
        <a:xfrm>
          <a:off x="12763500" y="62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31602</xdr:rowOff>
    </xdr:from>
    <xdr:ext cx="534377" cy="259045"/>
    <xdr:sp macro="" textlink="">
      <xdr:nvSpPr>
        <xdr:cNvPr id="548" name="テキスト ボックス 547"/>
        <xdr:cNvSpPr txBox="1"/>
      </xdr:nvSpPr>
      <xdr:spPr>
        <a:xfrm>
          <a:off x="12547111" y="63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64706</xdr:rowOff>
    </xdr:from>
    <xdr:to>
      <xdr:col>85</xdr:col>
      <xdr:colOff>127000</xdr:colOff>
      <xdr:row>56</xdr:row>
      <xdr:rowOff>110096</xdr:rowOff>
    </xdr:to>
    <xdr:cxnSp macro="">
      <xdr:nvCxnSpPr>
        <xdr:cNvPr id="578" name="直線コネクタ 577"/>
        <xdr:cNvCxnSpPr/>
      </xdr:nvCxnSpPr>
      <xdr:spPr>
        <a:xfrm>
          <a:off x="15481300" y="9665906"/>
          <a:ext cx="8382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64706</xdr:rowOff>
    </xdr:from>
    <xdr:to>
      <xdr:col>81</xdr:col>
      <xdr:colOff>50800</xdr:colOff>
      <xdr:row>57</xdr:row>
      <xdr:rowOff>72733</xdr:rowOff>
    </xdr:to>
    <xdr:cxnSp macro="">
      <xdr:nvCxnSpPr>
        <xdr:cNvPr id="581" name="直線コネクタ 580"/>
        <xdr:cNvCxnSpPr/>
      </xdr:nvCxnSpPr>
      <xdr:spPr>
        <a:xfrm flipV="1">
          <a:off x="14592300" y="9665906"/>
          <a:ext cx="889000" cy="1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18338</xdr:rowOff>
    </xdr:from>
    <xdr:to>
      <xdr:col>76</xdr:col>
      <xdr:colOff>114300</xdr:colOff>
      <xdr:row>57</xdr:row>
      <xdr:rowOff>72733</xdr:rowOff>
    </xdr:to>
    <xdr:cxnSp macro="">
      <xdr:nvCxnSpPr>
        <xdr:cNvPr id="584" name="直線コネクタ 583"/>
        <xdr:cNvCxnSpPr/>
      </xdr:nvCxnSpPr>
      <xdr:spPr>
        <a:xfrm>
          <a:off x="13703300" y="9790988"/>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18338</xdr:rowOff>
    </xdr:from>
    <xdr:to>
      <xdr:col>71</xdr:col>
      <xdr:colOff>177800</xdr:colOff>
      <xdr:row>57</xdr:row>
      <xdr:rowOff>28740</xdr:rowOff>
    </xdr:to>
    <xdr:cxnSp macro="">
      <xdr:nvCxnSpPr>
        <xdr:cNvPr id="587" name="直線コネクタ 586"/>
        <xdr:cNvCxnSpPr/>
      </xdr:nvCxnSpPr>
      <xdr:spPr>
        <a:xfrm flipV="1">
          <a:off x="12814300" y="9790988"/>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59296</xdr:rowOff>
    </xdr:from>
    <xdr:to>
      <xdr:col>85</xdr:col>
      <xdr:colOff>177800</xdr:colOff>
      <xdr:row>56</xdr:row>
      <xdr:rowOff>160896</xdr:rowOff>
    </xdr:to>
    <xdr:sp macro="" textlink="">
      <xdr:nvSpPr>
        <xdr:cNvPr id="597" name="楕円 596"/>
        <xdr:cNvSpPr/>
      </xdr:nvSpPr>
      <xdr:spPr>
        <a:xfrm>
          <a:off x="16268700" y="96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82173</xdr:rowOff>
    </xdr:from>
    <xdr:ext cx="534377" cy="259045"/>
    <xdr:sp macro="" textlink="">
      <xdr:nvSpPr>
        <xdr:cNvPr id="598" name="教育費該当値テキスト"/>
        <xdr:cNvSpPr txBox="1"/>
      </xdr:nvSpPr>
      <xdr:spPr>
        <a:xfrm>
          <a:off x="16370300"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13906</xdr:rowOff>
    </xdr:from>
    <xdr:to>
      <xdr:col>81</xdr:col>
      <xdr:colOff>101600</xdr:colOff>
      <xdr:row>56</xdr:row>
      <xdr:rowOff>115506</xdr:rowOff>
    </xdr:to>
    <xdr:sp macro="" textlink="">
      <xdr:nvSpPr>
        <xdr:cNvPr id="599" name="楕円 598"/>
        <xdr:cNvSpPr/>
      </xdr:nvSpPr>
      <xdr:spPr>
        <a:xfrm>
          <a:off x="15430500" y="9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132033</xdr:rowOff>
    </xdr:from>
    <xdr:ext cx="534377" cy="259045"/>
    <xdr:sp macro="" textlink="">
      <xdr:nvSpPr>
        <xdr:cNvPr id="600" name="テキスト ボックス 599"/>
        <xdr:cNvSpPr txBox="1"/>
      </xdr:nvSpPr>
      <xdr:spPr>
        <a:xfrm>
          <a:off x="15214111" y="93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21933</xdr:rowOff>
    </xdr:from>
    <xdr:to>
      <xdr:col>76</xdr:col>
      <xdr:colOff>165100</xdr:colOff>
      <xdr:row>57</xdr:row>
      <xdr:rowOff>123533</xdr:rowOff>
    </xdr:to>
    <xdr:sp macro="" textlink="">
      <xdr:nvSpPr>
        <xdr:cNvPr id="601" name="楕円 600"/>
        <xdr:cNvSpPr/>
      </xdr:nvSpPr>
      <xdr:spPr>
        <a:xfrm>
          <a:off x="14541500" y="97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114660</xdr:rowOff>
    </xdr:from>
    <xdr:ext cx="534377" cy="259045"/>
    <xdr:sp macro="" textlink="">
      <xdr:nvSpPr>
        <xdr:cNvPr id="602" name="テキスト ボックス 601"/>
        <xdr:cNvSpPr txBox="1"/>
      </xdr:nvSpPr>
      <xdr:spPr>
        <a:xfrm>
          <a:off x="14325111" y="98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138988</xdr:rowOff>
    </xdr:from>
    <xdr:to>
      <xdr:col>72</xdr:col>
      <xdr:colOff>38100</xdr:colOff>
      <xdr:row>57</xdr:row>
      <xdr:rowOff>69138</xdr:rowOff>
    </xdr:to>
    <xdr:sp macro="" textlink="">
      <xdr:nvSpPr>
        <xdr:cNvPr id="603" name="楕円 602"/>
        <xdr:cNvSpPr/>
      </xdr:nvSpPr>
      <xdr:spPr>
        <a:xfrm>
          <a:off x="13652500" y="97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60265</xdr:rowOff>
    </xdr:from>
    <xdr:ext cx="534377" cy="259045"/>
    <xdr:sp macro="" textlink="">
      <xdr:nvSpPr>
        <xdr:cNvPr id="604" name="テキスト ボックス 603"/>
        <xdr:cNvSpPr txBox="1"/>
      </xdr:nvSpPr>
      <xdr:spPr>
        <a:xfrm>
          <a:off x="13436111" y="983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149390</xdr:rowOff>
    </xdr:from>
    <xdr:to>
      <xdr:col>67</xdr:col>
      <xdr:colOff>101600</xdr:colOff>
      <xdr:row>57</xdr:row>
      <xdr:rowOff>79540</xdr:rowOff>
    </xdr:to>
    <xdr:sp macro="" textlink="">
      <xdr:nvSpPr>
        <xdr:cNvPr id="605" name="楕円 604"/>
        <xdr:cNvSpPr/>
      </xdr:nvSpPr>
      <xdr:spPr>
        <a:xfrm>
          <a:off x="12763500" y="97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70667</xdr:rowOff>
    </xdr:from>
    <xdr:ext cx="534377" cy="259045"/>
    <xdr:sp macro="" textlink="">
      <xdr:nvSpPr>
        <xdr:cNvPr id="606" name="テキスト ボックス 605"/>
        <xdr:cNvSpPr txBox="1"/>
      </xdr:nvSpPr>
      <xdr:spPr>
        <a:xfrm>
          <a:off x="12547111" y="98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90356</xdr:rowOff>
    </xdr:from>
    <xdr:to>
      <xdr:col>85</xdr:col>
      <xdr:colOff>127000</xdr:colOff>
      <xdr:row>79</xdr:row>
      <xdr:rowOff>92794</xdr:rowOff>
    </xdr:to>
    <xdr:cxnSp macro="">
      <xdr:nvCxnSpPr>
        <xdr:cNvPr id="637" name="直線コネクタ 636"/>
        <xdr:cNvCxnSpPr/>
      </xdr:nvCxnSpPr>
      <xdr:spPr>
        <a:xfrm flipV="1">
          <a:off x="15481300" y="1363490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76214</xdr:rowOff>
    </xdr:from>
    <xdr:to>
      <xdr:col>81</xdr:col>
      <xdr:colOff>50800</xdr:colOff>
      <xdr:row>79</xdr:row>
      <xdr:rowOff>92794</xdr:rowOff>
    </xdr:to>
    <xdr:cxnSp macro="">
      <xdr:nvCxnSpPr>
        <xdr:cNvPr id="640" name="直線コネクタ 639"/>
        <xdr:cNvCxnSpPr/>
      </xdr:nvCxnSpPr>
      <xdr:spPr>
        <a:xfrm>
          <a:off x="14592300" y="13620764"/>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25155</xdr:rowOff>
    </xdr:from>
    <xdr:to>
      <xdr:col>76</xdr:col>
      <xdr:colOff>114300</xdr:colOff>
      <xdr:row>79</xdr:row>
      <xdr:rowOff>76214</xdr:rowOff>
    </xdr:to>
    <xdr:cxnSp macro="">
      <xdr:nvCxnSpPr>
        <xdr:cNvPr id="643" name="直線コネクタ 642"/>
        <xdr:cNvCxnSpPr/>
      </xdr:nvCxnSpPr>
      <xdr:spPr>
        <a:xfrm>
          <a:off x="13703300" y="13569705"/>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25155</xdr:rowOff>
    </xdr:from>
    <xdr:to>
      <xdr:col>71</xdr:col>
      <xdr:colOff>177800</xdr:colOff>
      <xdr:row>79</xdr:row>
      <xdr:rowOff>80142</xdr:rowOff>
    </xdr:to>
    <xdr:cxnSp macro="">
      <xdr:nvCxnSpPr>
        <xdr:cNvPr id="646" name="直線コネクタ 645"/>
        <xdr:cNvCxnSpPr/>
      </xdr:nvCxnSpPr>
      <xdr:spPr>
        <a:xfrm flipV="1">
          <a:off x="12814300" y="13569705"/>
          <a:ext cx="889000" cy="5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90764</xdr:rowOff>
    </xdr:from>
    <xdr:ext cx="534377" cy="259045"/>
    <xdr:sp macro="" textlink="">
      <xdr:nvSpPr>
        <xdr:cNvPr id="648" name="テキスト ボックス 647"/>
        <xdr:cNvSpPr txBox="1"/>
      </xdr:nvSpPr>
      <xdr:spPr>
        <a:xfrm>
          <a:off x="13436111" y="136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39556</xdr:rowOff>
    </xdr:from>
    <xdr:to>
      <xdr:col>85</xdr:col>
      <xdr:colOff>177800</xdr:colOff>
      <xdr:row>79</xdr:row>
      <xdr:rowOff>141156</xdr:rowOff>
    </xdr:to>
    <xdr:sp macro="" textlink="">
      <xdr:nvSpPr>
        <xdr:cNvPr id="656" name="楕円 655"/>
        <xdr:cNvSpPr/>
      </xdr:nvSpPr>
      <xdr:spPr>
        <a:xfrm>
          <a:off x="162687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41994</xdr:rowOff>
    </xdr:from>
    <xdr:to>
      <xdr:col>81</xdr:col>
      <xdr:colOff>101600</xdr:colOff>
      <xdr:row>79</xdr:row>
      <xdr:rowOff>143594</xdr:rowOff>
    </xdr:to>
    <xdr:sp macro="" textlink="">
      <xdr:nvSpPr>
        <xdr:cNvPr id="658" name="楕円 657"/>
        <xdr:cNvSpPr/>
      </xdr:nvSpPr>
      <xdr:spPr>
        <a:xfrm>
          <a:off x="15430500" y="135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134721</xdr:rowOff>
    </xdr:from>
    <xdr:ext cx="469744" cy="259045"/>
    <xdr:sp macro="" textlink="">
      <xdr:nvSpPr>
        <xdr:cNvPr id="659" name="テキスト ボックス 658"/>
        <xdr:cNvSpPr txBox="1"/>
      </xdr:nvSpPr>
      <xdr:spPr>
        <a:xfrm>
          <a:off x="15246428" y="136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25414</xdr:rowOff>
    </xdr:from>
    <xdr:to>
      <xdr:col>76</xdr:col>
      <xdr:colOff>165100</xdr:colOff>
      <xdr:row>79</xdr:row>
      <xdr:rowOff>127014</xdr:rowOff>
    </xdr:to>
    <xdr:sp macro="" textlink="">
      <xdr:nvSpPr>
        <xdr:cNvPr id="660" name="楕円 659"/>
        <xdr:cNvSpPr/>
      </xdr:nvSpPr>
      <xdr:spPr>
        <a:xfrm>
          <a:off x="14541500" y="13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143541</xdr:rowOff>
    </xdr:from>
    <xdr:ext cx="469744" cy="259045"/>
    <xdr:sp macro="" textlink="">
      <xdr:nvSpPr>
        <xdr:cNvPr id="661" name="テキスト ボックス 660"/>
        <xdr:cNvSpPr txBox="1"/>
      </xdr:nvSpPr>
      <xdr:spPr>
        <a:xfrm>
          <a:off x="14357428" y="133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145805</xdr:rowOff>
    </xdr:from>
    <xdr:to>
      <xdr:col>72</xdr:col>
      <xdr:colOff>38100</xdr:colOff>
      <xdr:row>79</xdr:row>
      <xdr:rowOff>75955</xdr:rowOff>
    </xdr:to>
    <xdr:sp macro="" textlink="">
      <xdr:nvSpPr>
        <xdr:cNvPr id="662" name="楕円 661"/>
        <xdr:cNvSpPr/>
      </xdr:nvSpPr>
      <xdr:spPr>
        <a:xfrm>
          <a:off x="13652500" y="135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92482</xdr:rowOff>
    </xdr:from>
    <xdr:ext cx="534377" cy="259045"/>
    <xdr:sp macro="" textlink="">
      <xdr:nvSpPr>
        <xdr:cNvPr id="663" name="テキスト ボックス 662"/>
        <xdr:cNvSpPr txBox="1"/>
      </xdr:nvSpPr>
      <xdr:spPr>
        <a:xfrm>
          <a:off x="13436111" y="1329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29342</xdr:rowOff>
    </xdr:from>
    <xdr:to>
      <xdr:col>67</xdr:col>
      <xdr:colOff>101600</xdr:colOff>
      <xdr:row>79</xdr:row>
      <xdr:rowOff>130942</xdr:rowOff>
    </xdr:to>
    <xdr:sp macro="" textlink="">
      <xdr:nvSpPr>
        <xdr:cNvPr id="664" name="楕円 663"/>
        <xdr:cNvSpPr/>
      </xdr:nvSpPr>
      <xdr:spPr>
        <a:xfrm>
          <a:off x="12763500" y="1357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122069</xdr:rowOff>
    </xdr:from>
    <xdr:ext cx="469744" cy="259045"/>
    <xdr:sp macro="" textlink="">
      <xdr:nvSpPr>
        <xdr:cNvPr id="665" name="テキスト ボックス 664"/>
        <xdr:cNvSpPr txBox="1"/>
      </xdr:nvSpPr>
      <xdr:spPr>
        <a:xfrm>
          <a:off x="12579428" y="136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149982</xdr:rowOff>
    </xdr:from>
    <xdr:to>
      <xdr:col>85</xdr:col>
      <xdr:colOff>127000</xdr:colOff>
      <xdr:row>93</xdr:row>
      <xdr:rowOff>34710</xdr:rowOff>
    </xdr:to>
    <xdr:cxnSp macro="">
      <xdr:nvCxnSpPr>
        <xdr:cNvPr id="690" name="直線コネクタ 689"/>
        <xdr:cNvCxnSpPr/>
      </xdr:nvCxnSpPr>
      <xdr:spPr>
        <a:xfrm>
          <a:off x="15481300" y="15923382"/>
          <a:ext cx="8382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155790</xdr:rowOff>
    </xdr:from>
    <xdr:ext cx="534377" cy="259045"/>
    <xdr:sp macro="" textlink="">
      <xdr:nvSpPr>
        <xdr:cNvPr id="691" name="公債費平均値テキスト"/>
        <xdr:cNvSpPr txBox="1"/>
      </xdr:nvSpPr>
      <xdr:spPr>
        <a:xfrm>
          <a:off x="16370300" y="1627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147799</xdr:rowOff>
    </xdr:from>
    <xdr:to>
      <xdr:col>81</xdr:col>
      <xdr:colOff>50800</xdr:colOff>
      <xdr:row>92</xdr:row>
      <xdr:rowOff>149982</xdr:rowOff>
    </xdr:to>
    <xdr:cxnSp macro="">
      <xdr:nvCxnSpPr>
        <xdr:cNvPr id="693" name="直線コネクタ 692"/>
        <xdr:cNvCxnSpPr/>
      </xdr:nvCxnSpPr>
      <xdr:spPr>
        <a:xfrm>
          <a:off x="14592300" y="15921199"/>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114521</xdr:rowOff>
    </xdr:from>
    <xdr:ext cx="534377" cy="259045"/>
    <xdr:sp macro="" textlink="">
      <xdr:nvSpPr>
        <xdr:cNvPr id="695" name="テキスト ボックス 694"/>
        <xdr:cNvSpPr txBox="1"/>
      </xdr:nvSpPr>
      <xdr:spPr>
        <a:xfrm>
          <a:off x="15214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147799</xdr:rowOff>
    </xdr:from>
    <xdr:to>
      <xdr:col>76</xdr:col>
      <xdr:colOff>114300</xdr:colOff>
      <xdr:row>93</xdr:row>
      <xdr:rowOff>90591</xdr:rowOff>
    </xdr:to>
    <xdr:cxnSp macro="">
      <xdr:nvCxnSpPr>
        <xdr:cNvPr id="696" name="直線コネクタ 695"/>
        <xdr:cNvCxnSpPr/>
      </xdr:nvCxnSpPr>
      <xdr:spPr>
        <a:xfrm flipV="1">
          <a:off x="13703300" y="15921199"/>
          <a:ext cx="889000" cy="1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2667</xdr:rowOff>
    </xdr:from>
    <xdr:to>
      <xdr:col>71</xdr:col>
      <xdr:colOff>177800</xdr:colOff>
      <xdr:row>93</xdr:row>
      <xdr:rowOff>90591</xdr:rowOff>
    </xdr:to>
    <xdr:cxnSp macro="">
      <xdr:nvCxnSpPr>
        <xdr:cNvPr id="699" name="直線コネクタ 698"/>
        <xdr:cNvCxnSpPr/>
      </xdr:nvCxnSpPr>
      <xdr:spPr>
        <a:xfrm>
          <a:off x="12814300" y="15947517"/>
          <a:ext cx="889000" cy="8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42296</xdr:rowOff>
    </xdr:from>
    <xdr:ext cx="534377" cy="259045"/>
    <xdr:sp macro="" textlink="">
      <xdr:nvSpPr>
        <xdr:cNvPr id="701" name="テキスト ボックス 700"/>
        <xdr:cNvSpPr txBox="1"/>
      </xdr:nvSpPr>
      <xdr:spPr>
        <a:xfrm>
          <a:off x="13436111" y="16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34283</xdr:rowOff>
    </xdr:from>
    <xdr:ext cx="534377" cy="259045"/>
    <xdr:sp macro="" textlink="">
      <xdr:nvSpPr>
        <xdr:cNvPr id="703" name="テキスト ボックス 702"/>
        <xdr:cNvSpPr txBox="1"/>
      </xdr:nvSpPr>
      <xdr:spPr>
        <a:xfrm>
          <a:off x="12547111" y="16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155360</xdr:rowOff>
    </xdr:from>
    <xdr:to>
      <xdr:col>85</xdr:col>
      <xdr:colOff>177800</xdr:colOff>
      <xdr:row>93</xdr:row>
      <xdr:rowOff>85510</xdr:rowOff>
    </xdr:to>
    <xdr:sp macro="" textlink="">
      <xdr:nvSpPr>
        <xdr:cNvPr id="709" name="楕円 708"/>
        <xdr:cNvSpPr/>
      </xdr:nvSpPr>
      <xdr:spPr>
        <a:xfrm>
          <a:off x="16268700" y="15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6787</xdr:rowOff>
    </xdr:from>
    <xdr:ext cx="599010" cy="259045"/>
    <xdr:sp macro="" textlink="">
      <xdr:nvSpPr>
        <xdr:cNvPr id="710" name="公債費該当値テキスト"/>
        <xdr:cNvSpPr txBox="1"/>
      </xdr:nvSpPr>
      <xdr:spPr>
        <a:xfrm>
          <a:off x="16370300" y="1578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99182</xdr:rowOff>
    </xdr:from>
    <xdr:to>
      <xdr:col>81</xdr:col>
      <xdr:colOff>101600</xdr:colOff>
      <xdr:row>93</xdr:row>
      <xdr:rowOff>29332</xdr:rowOff>
    </xdr:to>
    <xdr:sp macro="" textlink="">
      <xdr:nvSpPr>
        <xdr:cNvPr id="711" name="楕円 710"/>
        <xdr:cNvSpPr/>
      </xdr:nvSpPr>
      <xdr:spPr>
        <a:xfrm>
          <a:off x="15430500" y="158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45859</xdr:rowOff>
    </xdr:from>
    <xdr:ext cx="599010" cy="259045"/>
    <xdr:sp macro="" textlink="">
      <xdr:nvSpPr>
        <xdr:cNvPr id="712" name="テキスト ボックス 711"/>
        <xdr:cNvSpPr txBox="1"/>
      </xdr:nvSpPr>
      <xdr:spPr>
        <a:xfrm>
          <a:off x="15181795" y="156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96999</xdr:rowOff>
    </xdr:from>
    <xdr:to>
      <xdr:col>76</xdr:col>
      <xdr:colOff>165100</xdr:colOff>
      <xdr:row>93</xdr:row>
      <xdr:rowOff>27149</xdr:rowOff>
    </xdr:to>
    <xdr:sp macro="" textlink="">
      <xdr:nvSpPr>
        <xdr:cNvPr id="713" name="楕円 712"/>
        <xdr:cNvSpPr/>
      </xdr:nvSpPr>
      <xdr:spPr>
        <a:xfrm>
          <a:off x="14541500" y="158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43676</xdr:rowOff>
    </xdr:from>
    <xdr:ext cx="599010" cy="259045"/>
    <xdr:sp macro="" textlink="">
      <xdr:nvSpPr>
        <xdr:cNvPr id="714" name="テキスト ボックス 713"/>
        <xdr:cNvSpPr txBox="1"/>
      </xdr:nvSpPr>
      <xdr:spPr>
        <a:xfrm>
          <a:off x="14292795" y="156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39791</xdr:rowOff>
    </xdr:from>
    <xdr:to>
      <xdr:col>72</xdr:col>
      <xdr:colOff>38100</xdr:colOff>
      <xdr:row>93</xdr:row>
      <xdr:rowOff>141391</xdr:rowOff>
    </xdr:to>
    <xdr:sp macro="" textlink="">
      <xdr:nvSpPr>
        <xdr:cNvPr id="715" name="楕円 714"/>
        <xdr:cNvSpPr/>
      </xdr:nvSpPr>
      <xdr:spPr>
        <a:xfrm>
          <a:off x="13652500" y="1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157918</xdr:rowOff>
    </xdr:from>
    <xdr:ext cx="599010" cy="259045"/>
    <xdr:sp macro="" textlink="">
      <xdr:nvSpPr>
        <xdr:cNvPr id="716" name="テキスト ボックス 715"/>
        <xdr:cNvSpPr txBox="1"/>
      </xdr:nvSpPr>
      <xdr:spPr>
        <a:xfrm>
          <a:off x="13403795" y="1575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123317</xdr:rowOff>
    </xdr:from>
    <xdr:to>
      <xdr:col>67</xdr:col>
      <xdr:colOff>101600</xdr:colOff>
      <xdr:row>93</xdr:row>
      <xdr:rowOff>53467</xdr:rowOff>
    </xdr:to>
    <xdr:sp macro="" textlink="">
      <xdr:nvSpPr>
        <xdr:cNvPr id="717" name="楕円 716"/>
        <xdr:cNvSpPr/>
      </xdr:nvSpPr>
      <xdr:spPr>
        <a:xfrm>
          <a:off x="12763500" y="158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69994</xdr:rowOff>
    </xdr:from>
    <xdr:ext cx="599010" cy="259045"/>
    <xdr:sp macro="" textlink="">
      <xdr:nvSpPr>
        <xdr:cNvPr id="718" name="テキスト ボックス 717"/>
        <xdr:cNvSpPr txBox="1"/>
      </xdr:nvSpPr>
      <xdr:spPr>
        <a:xfrm>
          <a:off x="12514795" y="156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議会費は住民一人当たり</a:t>
          </a:r>
          <a:r>
            <a:rPr kumimoji="1" lang="en-US" altLang="ja-JP" sz="1300">
              <a:solidFill>
                <a:schemeClr val="dk1"/>
              </a:solidFill>
              <a:effectLst/>
              <a:latin typeface="+mn-lt"/>
              <a:ea typeface="+mn-ea"/>
              <a:cs typeface="+mn-cs"/>
            </a:rPr>
            <a:t>9,590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類似団体平均と比較し高い水準にあ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ほぼ横ばいで推移している</a:t>
          </a:r>
          <a:r>
            <a:rPr kumimoji="1" lang="ja-JP" altLang="en-US" sz="1300">
              <a:solidFill>
                <a:schemeClr val="dk1"/>
              </a:solidFill>
              <a:effectLst/>
              <a:latin typeface="+mn-lt"/>
              <a:ea typeface="+mn-ea"/>
              <a:cs typeface="+mn-cs"/>
            </a:rPr>
            <a:t>が，昨年度より増加した理由は議場傍聴席機材追加工事（</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百万円）を行ったことによるものである</a:t>
          </a:r>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146,830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で減少となった理由としては防災行政無性整備事業が終わったことによる。</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272,738</a:t>
          </a:r>
          <a:r>
            <a:rPr kumimoji="1" lang="ja-JP" altLang="ja-JP" sz="1300">
              <a:solidFill>
                <a:schemeClr val="dk1"/>
              </a:solidFill>
              <a:effectLst/>
              <a:latin typeface="+mn-lt"/>
              <a:ea typeface="+mn-ea"/>
              <a:cs typeface="+mn-cs"/>
            </a:rPr>
            <a:t>円で，類似団体と比べて高い水準にあるが，高齢化に伴う老人福祉費の増加や障害者給付事業等の実施，</a:t>
          </a:r>
          <a:r>
            <a:rPr kumimoji="1" lang="ja-JP" altLang="en-US" sz="1300">
              <a:solidFill>
                <a:schemeClr val="dk1"/>
              </a:solidFill>
              <a:effectLst/>
              <a:latin typeface="+mn-lt"/>
              <a:ea typeface="+mn-ea"/>
              <a:cs typeface="+mn-cs"/>
            </a:rPr>
            <a:t>認定こども園さすえ整備事業（</a:t>
          </a:r>
          <a:r>
            <a:rPr kumimoji="1" lang="en-US" altLang="ja-JP" sz="1300">
              <a:solidFill>
                <a:schemeClr val="dk1"/>
              </a:solidFill>
              <a:effectLst/>
              <a:latin typeface="+mn-lt"/>
              <a:ea typeface="+mn-ea"/>
              <a:cs typeface="+mn-cs"/>
            </a:rPr>
            <a:t>184</a:t>
          </a:r>
          <a:r>
            <a:rPr kumimoji="1" lang="ja-JP" altLang="en-US" sz="1300">
              <a:solidFill>
                <a:schemeClr val="dk1"/>
              </a:solidFill>
              <a:effectLst/>
              <a:latin typeface="+mn-lt"/>
              <a:ea typeface="+mn-ea"/>
              <a:cs typeface="+mn-cs"/>
            </a:rPr>
            <a:t>百万円），保健センター改修工事（</a:t>
          </a:r>
          <a:r>
            <a:rPr kumimoji="1" lang="en-US" altLang="ja-JP" sz="1300">
              <a:solidFill>
                <a:schemeClr val="dk1"/>
              </a:solidFill>
              <a:effectLst/>
              <a:latin typeface="+mn-lt"/>
              <a:ea typeface="+mn-ea"/>
              <a:cs typeface="+mn-cs"/>
            </a:rPr>
            <a:t>70</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の実施による影響である。農林水産業費は一人当たり</a:t>
          </a:r>
          <a:r>
            <a:rPr kumimoji="1" lang="en-US" altLang="ja-JP" sz="1300">
              <a:solidFill>
                <a:schemeClr val="dk1"/>
              </a:solidFill>
              <a:effectLst/>
              <a:latin typeface="+mn-lt"/>
              <a:ea typeface="+mn-ea"/>
              <a:cs typeface="+mn-cs"/>
            </a:rPr>
            <a:t>138,051</a:t>
          </a:r>
          <a:r>
            <a:rPr kumimoji="1" lang="ja-JP" altLang="ja-JP" sz="1300">
              <a:solidFill>
                <a:schemeClr val="dk1"/>
              </a:solidFill>
              <a:effectLst/>
              <a:latin typeface="+mn-lt"/>
              <a:ea typeface="+mn-ea"/>
              <a:cs typeface="+mn-cs"/>
            </a:rPr>
            <a:t>円となっており，漁港漁場関係事業の県営事業負担金</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，クラスター事業「畜産・酪農収益強力化整備等特別対策」</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370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の増等，大型事業実施が主な要因である。商工費は一人当たり</a:t>
          </a:r>
          <a:r>
            <a:rPr kumimoji="1" lang="en-US" altLang="ja-JP" sz="1300">
              <a:solidFill>
                <a:schemeClr val="dk1"/>
              </a:solidFill>
              <a:effectLst/>
              <a:latin typeface="+mn-lt"/>
              <a:ea typeface="+mn-ea"/>
              <a:cs typeface="+mn-cs"/>
            </a:rPr>
            <a:t>53,502</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太陽の里設備更新工事（</a:t>
          </a:r>
          <a:r>
            <a:rPr kumimoji="1" lang="en-US" altLang="ja-JP" sz="1300">
              <a:solidFill>
                <a:schemeClr val="dk1"/>
              </a:solidFill>
              <a:effectLst/>
              <a:latin typeface="+mn-lt"/>
              <a:ea typeface="+mn-ea"/>
              <a:cs typeface="+mn-cs"/>
            </a:rPr>
            <a:t>103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），指江地区第２泉源設備整備工事（</a:t>
          </a:r>
          <a:r>
            <a:rPr kumimoji="1" lang="en-US" altLang="ja-JP" sz="1300">
              <a:solidFill>
                <a:schemeClr val="dk1"/>
              </a:solidFill>
              <a:effectLst/>
              <a:latin typeface="+mn-lt"/>
              <a:ea typeface="+mn-ea"/>
              <a:cs typeface="+mn-cs"/>
            </a:rPr>
            <a:t>56</a:t>
          </a:r>
          <a:r>
            <a:rPr kumimoji="1" lang="ja-JP" altLang="en-US" sz="1300">
              <a:solidFill>
                <a:schemeClr val="dk1"/>
              </a:solidFill>
              <a:effectLst/>
              <a:latin typeface="+mn-lt"/>
              <a:ea typeface="+mn-ea"/>
              <a:cs typeface="+mn-cs"/>
            </a:rPr>
            <a:t>百万円）の</a:t>
          </a:r>
          <a:r>
            <a:rPr kumimoji="1" lang="ja-JP" altLang="ja-JP" sz="1300">
              <a:solidFill>
                <a:schemeClr val="dk1"/>
              </a:solidFill>
              <a:effectLst/>
              <a:latin typeface="+mn-lt"/>
              <a:ea typeface="+mn-ea"/>
              <a:cs typeface="+mn-cs"/>
            </a:rPr>
            <a:t>実施による影響が大きい。土木費は住民一人当たり</a:t>
          </a:r>
          <a:r>
            <a:rPr kumimoji="1" lang="en-US" altLang="ja-JP" sz="1300">
              <a:solidFill>
                <a:schemeClr val="dk1"/>
              </a:solidFill>
              <a:effectLst/>
              <a:latin typeface="+mn-lt"/>
              <a:ea typeface="+mn-ea"/>
              <a:cs typeface="+mn-cs"/>
            </a:rPr>
            <a:t>182,085</a:t>
          </a:r>
          <a:r>
            <a:rPr kumimoji="1" lang="ja-JP" altLang="ja-JP" sz="1300">
              <a:solidFill>
                <a:schemeClr val="dk1"/>
              </a:solidFill>
              <a:effectLst/>
              <a:latin typeface="+mn-lt"/>
              <a:ea typeface="+mn-ea"/>
              <a:cs typeface="+mn-cs"/>
            </a:rPr>
            <a:t>円で，類似団体と比べて高い水準にあ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増加の主な要因として，町道整備や維持補修工事，港湾整備等の事業の実施，また</a:t>
          </a:r>
          <a:r>
            <a:rPr kumimoji="1" lang="ja-JP" altLang="ja-JP" sz="1300">
              <a:solidFill>
                <a:schemeClr val="dk1"/>
              </a:solidFill>
              <a:effectLst/>
              <a:latin typeface="+mn-lt"/>
              <a:ea typeface="+mn-ea"/>
              <a:cs typeface="+mn-cs"/>
            </a:rPr>
            <a:t>総合運動公園整備事業が前年度比</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百万円の増</a:t>
          </a:r>
          <a:r>
            <a:rPr kumimoji="1" lang="ja-JP" altLang="en-US" sz="1300">
              <a:solidFill>
                <a:schemeClr val="dk1"/>
              </a:solidFill>
              <a:effectLst/>
              <a:latin typeface="+mn-lt"/>
              <a:ea typeface="+mn-ea"/>
              <a:cs typeface="+mn-cs"/>
            </a:rPr>
            <a:t>があげられる</a:t>
          </a:r>
          <a:r>
            <a:rPr kumimoji="1" lang="ja-JP" altLang="ja-JP" sz="1300">
              <a:solidFill>
                <a:schemeClr val="dk1"/>
              </a:solidFill>
              <a:effectLst/>
              <a:latin typeface="+mn-lt"/>
              <a:ea typeface="+mn-ea"/>
              <a:cs typeface="+mn-cs"/>
            </a:rPr>
            <a:t>。消防費は一人当た</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36,094</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昨年度は分遣所タンク車購入</a:t>
          </a:r>
          <a:r>
            <a:rPr kumimoji="1" lang="en-US" altLang="ja-JP" sz="1300">
              <a:solidFill>
                <a:schemeClr val="dk1"/>
              </a:solidFill>
              <a:effectLst/>
              <a:latin typeface="+mn-lt"/>
              <a:ea typeface="+mn-ea"/>
              <a:cs typeface="+mn-cs"/>
            </a:rPr>
            <a:t>68</a:t>
          </a:r>
          <a:r>
            <a:rPr kumimoji="1" lang="ja-JP" altLang="en-US" sz="1300">
              <a:solidFill>
                <a:schemeClr val="dk1"/>
              </a:solidFill>
              <a:effectLst/>
              <a:latin typeface="+mn-lt"/>
              <a:ea typeface="+mn-ea"/>
              <a:cs typeface="+mn-cs"/>
            </a:rPr>
            <a:t>百万円があったため，今年度は減となっている</a:t>
          </a:r>
          <a:r>
            <a:rPr kumimoji="1" lang="ja-JP" altLang="ja-JP" sz="1300">
              <a:solidFill>
                <a:schemeClr val="dk1"/>
              </a:solidFill>
              <a:effectLst/>
              <a:latin typeface="+mn-lt"/>
              <a:ea typeface="+mn-ea"/>
              <a:cs typeface="+mn-cs"/>
            </a:rPr>
            <a:t>。教育費は一人当たり</a:t>
          </a:r>
          <a:r>
            <a:rPr kumimoji="1" lang="en-US" altLang="ja-JP" sz="1300">
              <a:solidFill>
                <a:schemeClr val="dk1"/>
              </a:solidFill>
              <a:effectLst/>
              <a:latin typeface="+mn-lt"/>
              <a:ea typeface="+mn-ea"/>
              <a:cs typeface="+mn-cs"/>
            </a:rPr>
            <a:t>65,331</a:t>
          </a:r>
          <a:r>
            <a:rPr kumimoji="1" lang="ja-JP" altLang="ja-JP" sz="1300">
              <a:solidFill>
                <a:schemeClr val="dk1"/>
              </a:solidFill>
              <a:effectLst/>
              <a:latin typeface="+mn-lt"/>
              <a:ea typeface="+mn-ea"/>
              <a:cs typeface="+mn-cs"/>
            </a:rPr>
            <a:t>円で，</a:t>
          </a:r>
          <a:r>
            <a:rPr kumimoji="1" lang="ja-JP" altLang="en-US" sz="1300">
              <a:solidFill>
                <a:schemeClr val="dk1"/>
              </a:solidFill>
              <a:effectLst/>
              <a:latin typeface="+mn-lt"/>
              <a:ea typeface="+mn-ea"/>
              <a:cs typeface="+mn-cs"/>
            </a:rPr>
            <a:t>減少している主な要因として，昨年度は城川内運動場及び設備改修工事（</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を行った</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。公債費は，住民一人当た</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148,371</a:t>
          </a:r>
          <a:r>
            <a:rPr kumimoji="1" lang="ja-JP" altLang="ja-JP" sz="1300">
              <a:solidFill>
                <a:schemeClr val="dk1"/>
              </a:solidFill>
              <a:effectLst/>
              <a:latin typeface="+mn-lt"/>
              <a:ea typeface="+mn-ea"/>
              <a:cs typeface="+mn-cs"/>
            </a:rPr>
            <a:t>円で，類似団体平均と比較し高い水準にあるが，様々な公共事業を実施するための借入を行っているためであり，ほぼ横ばいで推移している。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標準財政規模に対する財政調整基金残高及び実質収支額については，ほぼ横ばいである。実質単年度収支については，今年度も黒字となった。</a:t>
          </a:r>
          <a:endParaRPr lang="ja-JP" altLang="ja-JP" sz="1400">
            <a:effectLst/>
          </a:endParaRPr>
        </a:p>
        <a:p>
          <a:r>
            <a:rPr kumimoji="1" lang="ja-JP" altLang="ja-JP" sz="1400">
              <a:solidFill>
                <a:schemeClr val="dk1"/>
              </a:solidFill>
              <a:effectLst/>
              <a:latin typeface="+mn-lt"/>
              <a:ea typeface="+mn-ea"/>
              <a:cs typeface="+mn-cs"/>
            </a:rPr>
            <a:t>　今後は地方交付税の減少や消防分遣所及び診療所の建設等，普通建設事業費が増大する見込であることから，財源確保に努め，中長期的な見通しにより健全な財政運営に努める。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本町においては，</a:t>
          </a:r>
          <a:r>
            <a:rPr kumimoji="0" lang="ja-JP" altLang="en-US" sz="1400">
              <a:solidFill>
                <a:schemeClr val="dk1"/>
              </a:solidFill>
              <a:effectLst/>
              <a:latin typeface="+mn-lt"/>
              <a:ea typeface="+mn-ea"/>
              <a:cs typeface="+mn-cs"/>
            </a:rPr>
            <a:t>一般会計の</a:t>
          </a:r>
          <a:r>
            <a:rPr kumimoji="1" lang="ja-JP" altLang="ja-JP" sz="1400">
              <a:solidFill>
                <a:schemeClr val="dk1"/>
              </a:solidFill>
              <a:effectLst/>
              <a:latin typeface="+mn-lt"/>
              <a:ea typeface="+mn-ea"/>
              <a:cs typeface="+mn-cs"/>
            </a:rPr>
            <a:t>標準財政規模に対する黒字額の割合</a:t>
          </a:r>
          <a:r>
            <a:rPr kumimoji="1" lang="ja-JP" altLang="en-US" sz="1400">
              <a:solidFill>
                <a:schemeClr val="dk1"/>
              </a:solidFill>
              <a:effectLst/>
              <a:latin typeface="+mn-lt"/>
              <a:ea typeface="+mn-ea"/>
              <a:cs typeface="+mn-cs"/>
            </a:rPr>
            <a:t>は</a:t>
          </a:r>
          <a:r>
            <a:rPr kumimoji="1" lang="en-US" altLang="ja-JP" sz="1400">
              <a:solidFill>
                <a:schemeClr val="dk1"/>
              </a:solidFill>
              <a:effectLst/>
              <a:latin typeface="+mn-lt"/>
              <a:ea typeface="+mn-ea"/>
              <a:cs typeface="+mn-cs"/>
            </a:rPr>
            <a:t>11.16</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国保会計では，保険給付費等の歳出が増加傾向にあるため，健診等の受診率向上，ジェネリック医薬品利用の推進を図り，医療費の抑制に努めたい。</a:t>
          </a:r>
          <a:endParaRPr lang="ja-JP" altLang="ja-JP" sz="1400">
            <a:effectLst/>
          </a:endParaRPr>
        </a:p>
        <a:p>
          <a:r>
            <a:rPr kumimoji="1" lang="ja-JP" altLang="ja-JP" sz="1400">
              <a:solidFill>
                <a:schemeClr val="dk1"/>
              </a:solidFill>
              <a:effectLst/>
              <a:latin typeface="+mn-lt"/>
              <a:ea typeface="+mn-ea"/>
              <a:cs typeface="+mn-cs"/>
            </a:rPr>
            <a:t>　太陽光会計では平成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年度に初めて年間を通した売電収入となったことにより黒字額が伸び</a:t>
          </a:r>
          <a:r>
            <a:rPr kumimoji="1" lang="ja-JP" altLang="en-US" sz="1400">
              <a:solidFill>
                <a:schemeClr val="dk1"/>
              </a:solidFill>
              <a:effectLst/>
              <a:latin typeface="+mn-lt"/>
              <a:ea typeface="+mn-ea"/>
              <a:cs typeface="+mn-cs"/>
            </a:rPr>
            <a:t>，今年度も横ばいとなっ</a:t>
          </a:r>
          <a:r>
            <a:rPr kumimoji="1" lang="ja-JP" altLang="ja-JP" sz="1400">
              <a:solidFill>
                <a:schemeClr val="dk1"/>
              </a:solidFill>
              <a:effectLst/>
              <a:latin typeface="+mn-lt"/>
              <a:ea typeface="+mn-ea"/>
              <a:cs typeface="+mn-cs"/>
            </a:rPr>
            <a:t>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ﾚｼﾞｬｰﾗﾝﾄﾞ太陽の里特別会計</a:t>
          </a:r>
          <a:r>
            <a:rPr kumimoji="1" lang="ja-JP" altLang="en-US" sz="1400">
              <a:solidFill>
                <a:schemeClr val="dk1"/>
              </a:solidFill>
              <a:effectLst/>
              <a:latin typeface="+mn-lt"/>
              <a:ea typeface="+mn-ea"/>
              <a:cs typeface="+mn-cs"/>
            </a:rPr>
            <a:t>については，施設修繕費や人件費の増もあり，赤字となった。現在，勤務体制の見直しや外部委託の検討を進めており，経営改善に努めていく。</a:t>
          </a:r>
          <a:endParaRPr lang="ja-JP" altLang="ja-JP" sz="1400">
            <a:effectLst/>
          </a:endParaRPr>
        </a:p>
        <a:p>
          <a:r>
            <a:rPr kumimoji="1" lang="ja-JP" altLang="ja-JP" sz="1400">
              <a:solidFill>
                <a:schemeClr val="dk1"/>
              </a:solidFill>
              <a:effectLst/>
              <a:latin typeface="+mn-lt"/>
              <a:ea typeface="+mn-ea"/>
              <a:cs typeface="+mn-cs"/>
            </a:rPr>
            <a:t>　今後においても，各会計で財政運営を見直し適正な運営・企業経営を行うよう努める。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12668435</v>
      </c>
      <c r="BO4" s="410"/>
      <c r="BP4" s="410"/>
      <c r="BQ4" s="410"/>
      <c r="BR4" s="410"/>
      <c r="BS4" s="410"/>
      <c r="BT4" s="410"/>
      <c r="BU4" s="411"/>
      <c r="BV4" s="409">
        <v>12065429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10.3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11880513</v>
      </c>
      <c r="BO5" s="447"/>
      <c r="BP5" s="447"/>
      <c r="BQ5" s="447"/>
      <c r="BR5" s="447"/>
      <c r="BS5" s="447"/>
      <c r="BT5" s="447"/>
      <c r="BU5" s="448"/>
      <c r="BV5" s="446">
        <v>11317533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787922</v>
      </c>
      <c r="BO6" s="447"/>
      <c r="BP6" s="447"/>
      <c r="BQ6" s="447"/>
      <c r="BR6" s="447"/>
      <c r="BS6" s="447"/>
      <c r="BT6" s="447"/>
      <c r="BU6" s="448"/>
      <c r="BV6" s="446">
        <v>747896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91.8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142431</v>
      </c>
      <c r="BO7" s="447"/>
      <c r="BP7" s="447"/>
      <c r="BQ7" s="447"/>
      <c r="BR7" s="447"/>
      <c r="BS7" s="447"/>
      <c r="BT7" s="447"/>
      <c r="BU7" s="448"/>
      <c r="BV7" s="446">
        <v>173503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5667511</v>
      </c>
      <c r="CU7" s="447"/>
      <c r="CV7" s="447"/>
      <c r="CW7" s="447"/>
      <c r="CX7" s="447"/>
      <c r="CY7" s="447"/>
      <c r="CZ7" s="447"/>
      <c r="DA7" s="448"/>
      <c r="DB7" s="446">
        <v>5567173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645491</v>
      </c>
      <c r="BO8" s="447"/>
      <c r="BP8" s="447"/>
      <c r="BQ8" s="447"/>
      <c r="BR8" s="447"/>
      <c r="BS8" s="447"/>
      <c r="BT8" s="447"/>
      <c r="BU8" s="448"/>
      <c r="BV8" s="446">
        <v>574393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10431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71098</v>
      </c>
      <c r="BO9" s="447"/>
      <c r="BP9" s="447"/>
      <c r="BQ9" s="447"/>
      <c r="BR9" s="447"/>
      <c r="BS9" s="447"/>
      <c r="BT9" s="447"/>
      <c r="BU9" s="448"/>
      <c r="BV9" s="446">
        <v>-35508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21.4</v>
      </c>
      <c r="CU9" s="444"/>
      <c r="CV9" s="444"/>
      <c r="CW9" s="444"/>
      <c r="CX9" s="444"/>
      <c r="CY9" s="444"/>
      <c r="CZ9" s="444"/>
      <c r="DA9" s="445"/>
      <c r="DB9" s="443">
        <v>22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11105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98</v>
      </c>
      <c r="AV11" s="479"/>
      <c r="AW11" s="479"/>
      <c r="AX11" s="479"/>
      <c r="AY11" s="480" t="s">
        <v>118</v>
      </c>
      <c r="AZ11" s="481"/>
      <c r="BA11" s="481"/>
      <c r="BB11" s="481"/>
      <c r="BC11" s="481"/>
      <c r="BD11" s="481"/>
      <c r="BE11" s="481"/>
      <c r="BF11" s="481"/>
      <c r="BG11" s="481"/>
      <c r="BH11" s="481"/>
      <c r="BI11" s="481"/>
      <c r="BJ11" s="481"/>
      <c r="BK11" s="481"/>
      <c r="BL11" s="481"/>
      <c r="BM11" s="482"/>
      <c r="BN11" s="446">
        <v>66971</v>
      </c>
      <c r="BO11" s="447"/>
      <c r="BP11" s="447"/>
      <c r="BQ11" s="447"/>
      <c r="BR11" s="447"/>
      <c r="BS11" s="447"/>
      <c r="BT11" s="447"/>
      <c r="BU11" s="448"/>
      <c r="BV11" s="446">
        <v>250330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10629</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10571</v>
      </c>
      <c r="S13" s="528"/>
      <c r="T13" s="528"/>
      <c r="U13" s="528"/>
      <c r="V13" s="529"/>
      <c r="W13" s="462" t="s">
        <v>131</v>
      </c>
      <c r="X13" s="463"/>
      <c r="Y13" s="463"/>
      <c r="Z13" s="463"/>
      <c r="AA13" s="463"/>
      <c r="AB13" s="453"/>
      <c r="AC13" s="497">
        <v>2306</v>
      </c>
      <c r="AD13" s="498"/>
      <c r="AE13" s="498"/>
      <c r="AF13" s="498"/>
      <c r="AG13" s="537"/>
      <c r="AH13" s="497">
        <v>2490</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138069</v>
      </c>
      <c r="BO13" s="447"/>
      <c r="BP13" s="447"/>
      <c r="BQ13" s="447"/>
      <c r="BR13" s="447"/>
      <c r="BS13" s="447"/>
      <c r="BT13" s="447"/>
      <c r="BU13" s="448"/>
      <c r="BV13" s="446">
        <v>214822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10793</v>
      </c>
      <c r="S14" s="528"/>
      <c r="T14" s="528"/>
      <c r="U14" s="528"/>
      <c r="V14" s="529"/>
      <c r="W14" s="436"/>
      <c r="X14" s="437"/>
      <c r="Y14" s="437"/>
      <c r="Z14" s="437"/>
      <c r="AA14" s="437"/>
      <c r="AB14" s="426"/>
      <c r="AC14" s="530">
        <v>40.200000000000003</v>
      </c>
      <c r="AD14" s="531"/>
      <c r="AE14" s="531"/>
      <c r="AF14" s="531"/>
      <c r="AG14" s="532"/>
      <c r="AH14" s="530">
        <v>43.3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0.6</v>
      </c>
      <c r="CU14" s="542"/>
      <c r="CV14" s="542"/>
      <c r="CW14" s="542"/>
      <c r="CX14" s="542"/>
      <c r="CY14" s="542"/>
      <c r="CZ14" s="542"/>
      <c r="DA14" s="543"/>
      <c r="DB14" s="541" t="s">
        <v>128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10743</v>
      </c>
      <c r="S15" s="528"/>
      <c r="T15" s="528"/>
      <c r="U15" s="528"/>
      <c r="V15" s="529"/>
      <c r="W15" s="462" t="s">
        <v>139</v>
      </c>
      <c r="X15" s="463"/>
      <c r="Y15" s="463"/>
      <c r="Z15" s="463"/>
      <c r="AA15" s="463"/>
      <c r="AB15" s="453"/>
      <c r="AC15" s="497">
        <v>1040</v>
      </c>
      <c r="AD15" s="498"/>
      <c r="AE15" s="498"/>
      <c r="AF15" s="498"/>
      <c r="AG15" s="537"/>
      <c r="AH15" s="497">
        <v>1046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892870</v>
      </c>
      <c r="BO15" s="410"/>
      <c r="BP15" s="410"/>
      <c r="BQ15" s="410"/>
      <c r="BR15" s="410"/>
      <c r="BS15" s="410"/>
      <c r="BT15" s="410"/>
      <c r="BU15" s="411"/>
      <c r="BV15" s="409">
        <v>881953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18.100000000000001</v>
      </c>
      <c r="AD16" s="531"/>
      <c r="AE16" s="531"/>
      <c r="AF16" s="531"/>
      <c r="AG16" s="532"/>
      <c r="AH16" s="530">
        <v>18.2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4968698</v>
      </c>
      <c r="BO16" s="447"/>
      <c r="BP16" s="447"/>
      <c r="BQ16" s="447"/>
      <c r="BR16" s="447"/>
      <c r="BS16" s="447"/>
      <c r="BT16" s="447"/>
      <c r="BU16" s="448"/>
      <c r="BV16" s="446">
        <v>4774692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2388</v>
      </c>
      <c r="AD17" s="498"/>
      <c r="AE17" s="498"/>
      <c r="AF17" s="498"/>
      <c r="AG17" s="537"/>
      <c r="AH17" s="497">
        <v>2208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1119424</v>
      </c>
      <c r="BO17" s="447"/>
      <c r="BP17" s="447"/>
      <c r="BQ17" s="447"/>
      <c r="BR17" s="447"/>
      <c r="BS17" s="447"/>
      <c r="BT17" s="447"/>
      <c r="BU17" s="448"/>
      <c r="BV17" s="446">
        <v>1124498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116.18</v>
      </c>
      <c r="M18" s="559"/>
      <c r="N18" s="559"/>
      <c r="O18" s="559"/>
      <c r="P18" s="559"/>
      <c r="Q18" s="559"/>
      <c r="R18" s="560"/>
      <c r="S18" s="560"/>
      <c r="T18" s="560"/>
      <c r="U18" s="560"/>
      <c r="V18" s="561"/>
      <c r="W18" s="464"/>
      <c r="X18" s="465"/>
      <c r="Y18" s="465"/>
      <c r="Z18" s="465"/>
      <c r="AA18" s="465"/>
      <c r="AB18" s="456"/>
      <c r="AC18" s="562">
        <v>41.6</v>
      </c>
      <c r="AD18" s="563"/>
      <c r="AE18" s="563"/>
      <c r="AF18" s="563"/>
      <c r="AG18" s="564"/>
      <c r="AH18" s="562">
        <v>38.4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5168750</v>
      </c>
      <c r="BO18" s="447"/>
      <c r="BP18" s="447"/>
      <c r="BQ18" s="447"/>
      <c r="BR18" s="447"/>
      <c r="BS18" s="447"/>
      <c r="BT18" s="447"/>
      <c r="BU18" s="448"/>
      <c r="BV18" s="446">
        <v>4970298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90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7351915</v>
      </c>
      <c r="BO19" s="447"/>
      <c r="BP19" s="447"/>
      <c r="BQ19" s="447"/>
      <c r="BR19" s="447"/>
      <c r="BS19" s="447"/>
      <c r="BT19" s="447"/>
      <c r="BU19" s="448"/>
      <c r="BV19" s="446">
        <v>7749615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4137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14704853</v>
      </c>
      <c r="BO23" s="447"/>
      <c r="BP23" s="447"/>
      <c r="BQ23" s="447"/>
      <c r="BR23" s="447"/>
      <c r="BS23" s="447"/>
      <c r="BT23" s="447"/>
      <c r="BU23" s="448"/>
      <c r="BV23" s="446">
        <v>14324948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7580</v>
      </c>
      <c r="R24" s="498"/>
      <c r="S24" s="498"/>
      <c r="T24" s="498"/>
      <c r="U24" s="498"/>
      <c r="V24" s="537"/>
      <c r="W24" s="596"/>
      <c r="X24" s="584"/>
      <c r="Y24" s="585"/>
      <c r="Z24" s="496" t="s">
        <v>163</v>
      </c>
      <c r="AA24" s="476"/>
      <c r="AB24" s="476"/>
      <c r="AC24" s="476"/>
      <c r="AD24" s="476"/>
      <c r="AE24" s="476"/>
      <c r="AF24" s="476"/>
      <c r="AG24" s="477"/>
      <c r="AH24" s="497">
        <v>131</v>
      </c>
      <c r="AI24" s="498"/>
      <c r="AJ24" s="498"/>
      <c r="AK24" s="498"/>
      <c r="AL24" s="537"/>
      <c r="AM24" s="497">
        <v>416711</v>
      </c>
      <c r="AN24" s="498"/>
      <c r="AO24" s="498"/>
      <c r="AP24" s="498"/>
      <c r="AQ24" s="498"/>
      <c r="AR24" s="537"/>
      <c r="AS24" s="497">
        <v>3181</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10770301</v>
      </c>
      <c r="BO24" s="447"/>
      <c r="BP24" s="447"/>
      <c r="BQ24" s="447"/>
      <c r="BR24" s="447"/>
      <c r="BS24" s="447"/>
      <c r="BT24" s="447"/>
      <c r="BU24" s="448"/>
      <c r="BV24" s="446">
        <v>10777245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2</v>
      </c>
      <c r="M25" s="498"/>
      <c r="N25" s="498"/>
      <c r="O25" s="498"/>
      <c r="P25" s="537"/>
      <c r="Q25" s="497">
        <v>5970</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3300</v>
      </c>
      <c r="BO25" s="410"/>
      <c r="BP25" s="410"/>
      <c r="BQ25" s="410"/>
      <c r="BR25" s="410"/>
      <c r="BS25" s="410"/>
      <c r="BT25" s="410"/>
      <c r="BU25" s="411"/>
      <c r="BV25" s="409">
        <v>5197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5660</v>
      </c>
      <c r="R26" s="498"/>
      <c r="S26" s="498"/>
      <c r="T26" s="498"/>
      <c r="U26" s="498"/>
      <c r="V26" s="537"/>
      <c r="W26" s="596"/>
      <c r="X26" s="584"/>
      <c r="Y26" s="585"/>
      <c r="Z26" s="496" t="s">
        <v>169</v>
      </c>
      <c r="AA26" s="606"/>
      <c r="AB26" s="606"/>
      <c r="AC26" s="606"/>
      <c r="AD26" s="606"/>
      <c r="AE26" s="606"/>
      <c r="AF26" s="606"/>
      <c r="AG26" s="607"/>
      <c r="AH26" s="497">
        <v>11</v>
      </c>
      <c r="AI26" s="498"/>
      <c r="AJ26" s="498"/>
      <c r="AK26" s="498"/>
      <c r="AL26" s="537"/>
      <c r="AM26" s="497">
        <v>36036</v>
      </c>
      <c r="AN26" s="498"/>
      <c r="AO26" s="498"/>
      <c r="AP26" s="498"/>
      <c r="AQ26" s="498"/>
      <c r="AR26" s="537"/>
      <c r="AS26" s="497">
        <v>3276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3030</v>
      </c>
      <c r="R27" s="498"/>
      <c r="S27" s="498"/>
      <c r="T27" s="498"/>
      <c r="U27" s="498"/>
      <c r="V27" s="537"/>
      <c r="W27" s="596"/>
      <c r="X27" s="584"/>
      <c r="Y27" s="585"/>
      <c r="Z27" s="496" t="s">
        <v>173</v>
      </c>
      <c r="AA27" s="476"/>
      <c r="AB27" s="476"/>
      <c r="AC27" s="476"/>
      <c r="AD27" s="476"/>
      <c r="AE27" s="476"/>
      <c r="AF27" s="476"/>
      <c r="AG27" s="477"/>
      <c r="AH27" s="497">
        <v>6</v>
      </c>
      <c r="AI27" s="498"/>
      <c r="AJ27" s="498"/>
      <c r="AK27" s="498"/>
      <c r="AL27" s="537"/>
      <c r="AM27" s="497">
        <v>21436</v>
      </c>
      <c r="AN27" s="498"/>
      <c r="AO27" s="498"/>
      <c r="AP27" s="498"/>
      <c r="AQ27" s="498"/>
      <c r="AR27" s="537"/>
      <c r="AS27" s="497">
        <v>3573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184471</v>
      </c>
      <c r="BO27" s="620"/>
      <c r="BP27" s="620"/>
      <c r="BQ27" s="620"/>
      <c r="BR27" s="620"/>
      <c r="BS27" s="620"/>
      <c r="BT27" s="620"/>
      <c r="BU27" s="621"/>
      <c r="BV27" s="619">
        <v>184471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2500</v>
      </c>
      <c r="R28" s="498"/>
      <c r="S28" s="498"/>
      <c r="T28" s="498"/>
      <c r="U28" s="498"/>
      <c r="V28" s="537"/>
      <c r="W28" s="596"/>
      <c r="X28" s="584"/>
      <c r="Y28" s="585"/>
      <c r="Z28" s="496" t="s">
        <v>176</v>
      </c>
      <c r="AA28" s="476"/>
      <c r="AB28" s="476"/>
      <c r="AC28" s="476"/>
      <c r="AD28" s="476"/>
      <c r="AE28" s="476"/>
      <c r="AF28" s="476"/>
      <c r="AG28" s="477"/>
      <c r="AH28" s="497" t="s">
        <v>171</v>
      </c>
      <c r="AI28" s="498"/>
      <c r="AJ28" s="498"/>
      <c r="AK28" s="498"/>
      <c r="AL28" s="537"/>
      <c r="AM28" s="497" t="s">
        <v>177</v>
      </c>
      <c r="AN28" s="498"/>
      <c r="AO28" s="498"/>
      <c r="AP28" s="498"/>
      <c r="AQ28" s="498"/>
      <c r="AR28" s="537"/>
      <c r="AS28" s="497" t="s">
        <v>129</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900351</v>
      </c>
      <c r="BO28" s="410"/>
      <c r="BP28" s="410"/>
      <c r="BQ28" s="410"/>
      <c r="BR28" s="410"/>
      <c r="BS28" s="410"/>
      <c r="BT28" s="410"/>
      <c r="BU28" s="411"/>
      <c r="BV28" s="409">
        <v>900351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2303</v>
      </c>
      <c r="R29" s="498"/>
      <c r="S29" s="498"/>
      <c r="T29" s="498"/>
      <c r="U29" s="498"/>
      <c r="V29" s="537"/>
      <c r="W29" s="597"/>
      <c r="X29" s="598"/>
      <c r="Y29" s="599"/>
      <c r="Z29" s="496" t="s">
        <v>180</v>
      </c>
      <c r="AA29" s="476"/>
      <c r="AB29" s="476"/>
      <c r="AC29" s="476"/>
      <c r="AD29" s="476"/>
      <c r="AE29" s="476"/>
      <c r="AF29" s="476"/>
      <c r="AG29" s="477"/>
      <c r="AH29" s="497">
        <v>137</v>
      </c>
      <c r="AI29" s="498"/>
      <c r="AJ29" s="498"/>
      <c r="AK29" s="498"/>
      <c r="AL29" s="537"/>
      <c r="AM29" s="497">
        <v>438147</v>
      </c>
      <c r="AN29" s="498"/>
      <c r="AO29" s="498"/>
      <c r="AP29" s="498"/>
      <c r="AQ29" s="498"/>
      <c r="AR29" s="537"/>
      <c r="AS29" s="497">
        <v>3198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700000</v>
      </c>
      <c r="BO29" s="447"/>
      <c r="BP29" s="447"/>
      <c r="BQ29" s="447"/>
      <c r="BR29" s="447"/>
      <c r="BS29" s="447"/>
      <c r="BT29" s="447"/>
      <c r="BU29" s="448"/>
      <c r="BV29" s="446">
        <v>700000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4439549</v>
      </c>
      <c r="BO30" s="620"/>
      <c r="BP30" s="620"/>
      <c r="BQ30" s="620"/>
      <c r="BR30" s="620"/>
      <c r="BS30" s="620"/>
      <c r="BT30" s="620"/>
      <c r="BU30" s="621"/>
      <c r="BV30" s="619">
        <v>4396568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北薩広域行政事務組合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天長フェリー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へき地診療施設特別会計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国民健康保険診療施設特別会計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IF('各会計、関係団体の財政状況及び健全化判断比率'!B34="","",'各会計、関係団体の財政状況及び健全化判断比率'!B34)</f>
        <v>諸浦港埠頭特別会計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阿久根地区消防組合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東町産業開発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水産種苗供給特別会計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IF('各会計、関係団体の財政状況及び健全化判断比率'!B35="","",'各会計、関係団体の財政状況及び健全化判断比率'!B35)</f>
        <v>農業集落排水特別会計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鹿児島県後期高齢者医療広域連合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南国交通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レジャーランド太陽の里特別会計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IF('各会計、関係団体の財政状況及び健全化判断比率'!B36="","",'各会計、関係団体の財政状況及び健全化判断比率'!B36)</f>
        <v>漁業集落環境整備特別会計</v>
      </c>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鹿児島県後期高齢者医療広域連合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9</v>
      </c>
      <c r="V38" s="632"/>
      <c r="W38" s="633" t="str">
        <f>IF('各会計、関係団体の財政状況及び健全化判断比率'!B32="","",'各会計、関係団体の財政状況及び健全化判断比率'!B32)</f>
        <v>介護サービス事業</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IF('各会計、関係団体の財政状況及び健全化判断比率'!B37="","",'各会計、関係団体の財政状況及び健全化判断比率'!B37)</f>
        <v>特定地域生活排水処理特別会計</v>
      </c>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鹿児島県市町村総合事務組合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15</v>
      </c>
      <c r="BF39" s="632"/>
      <c r="BG39" s="633" t="str">
        <f>IF('各会計、関係団体の財政状況及び健全化判断比率'!B38="","",'各会計、関係団体の財政状況及び健全化判断比率'!B38)</f>
        <v>太陽光発電特別会計</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JDJ5+uO8uxCwa2M70KoQfhPSAsK78cEq5/2AWhKlk7jA+LHqyWw43jt+XKjv7HKsM0D1h2r8xg1iu+J8HCH4A==" saltValue="cjmcJntbBepgR+csZ6Oi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559</v>
      </c>
      <c r="D34" s="1224"/>
      <c r="E34" s="1225"/>
      <c r="F34" s="32" t="s">
        <v>511</v>
      </c>
      <c r="G34" s="33" t="s">
        <v>511</v>
      </c>
      <c r="H34" s="33">
        <v>0.08</v>
      </c>
      <c r="I34" s="33">
        <v>0.01</v>
      </c>
      <c r="J34" s="34" t="s">
        <v>560</v>
      </c>
      <c r="K34" s="22"/>
      <c r="L34" s="22"/>
      <c r="M34" s="22"/>
      <c r="N34" s="22"/>
      <c r="O34" s="22"/>
      <c r="P34" s="22"/>
    </row>
    <row r="35" spans="1:16" ht="39" customHeight="1">
      <c r="A35" s="22"/>
      <c r="B35" s="35"/>
      <c r="C35" s="1218" t="s">
        <v>561</v>
      </c>
      <c r="D35" s="1219"/>
      <c r="E35" s="1220"/>
      <c r="F35" s="36">
        <v>9.35</v>
      </c>
      <c r="G35" s="37">
        <v>10.69</v>
      </c>
      <c r="H35" s="37">
        <v>10.43</v>
      </c>
      <c r="I35" s="37">
        <v>10.09</v>
      </c>
      <c r="J35" s="38">
        <v>11.16</v>
      </c>
      <c r="K35" s="22"/>
      <c r="L35" s="22"/>
      <c r="M35" s="22"/>
      <c r="N35" s="22"/>
      <c r="O35" s="22"/>
      <c r="P35" s="22"/>
    </row>
    <row r="36" spans="1:16" ht="39" customHeight="1">
      <c r="A36" s="22"/>
      <c r="B36" s="35"/>
      <c r="C36" s="1218" t="s">
        <v>562</v>
      </c>
      <c r="D36" s="1219"/>
      <c r="E36" s="1220"/>
      <c r="F36" s="36">
        <v>3.46</v>
      </c>
      <c r="G36" s="37">
        <v>3.24</v>
      </c>
      <c r="H36" s="37">
        <v>2.64</v>
      </c>
      <c r="I36" s="37">
        <v>1.67</v>
      </c>
      <c r="J36" s="38">
        <v>5.28</v>
      </c>
      <c r="K36" s="22"/>
      <c r="L36" s="22"/>
      <c r="M36" s="22"/>
      <c r="N36" s="22"/>
      <c r="O36" s="22"/>
      <c r="P36" s="22"/>
    </row>
    <row r="37" spans="1:16" ht="39" customHeight="1">
      <c r="A37" s="22"/>
      <c r="B37" s="35"/>
      <c r="C37" s="1218" t="s">
        <v>563</v>
      </c>
      <c r="D37" s="1219"/>
      <c r="E37" s="1220"/>
      <c r="F37" s="36" t="s">
        <v>511</v>
      </c>
      <c r="G37" s="37">
        <v>0</v>
      </c>
      <c r="H37" s="37">
        <v>0.18</v>
      </c>
      <c r="I37" s="37">
        <v>1.35</v>
      </c>
      <c r="J37" s="38">
        <v>1.36</v>
      </c>
      <c r="K37" s="22"/>
      <c r="L37" s="22"/>
      <c r="M37" s="22"/>
      <c r="N37" s="22"/>
      <c r="O37" s="22"/>
      <c r="P37" s="22"/>
    </row>
    <row r="38" spans="1:16" ht="39" customHeight="1">
      <c r="A38" s="22"/>
      <c r="B38" s="35"/>
      <c r="C38" s="1218" t="s">
        <v>564</v>
      </c>
      <c r="D38" s="1219"/>
      <c r="E38" s="1220"/>
      <c r="F38" s="36">
        <v>0.69</v>
      </c>
      <c r="G38" s="37">
        <v>0.62</v>
      </c>
      <c r="H38" s="37">
        <v>0.73</v>
      </c>
      <c r="I38" s="37">
        <v>0.74</v>
      </c>
      <c r="J38" s="38">
        <v>0.79</v>
      </c>
      <c r="K38" s="22"/>
      <c r="L38" s="22"/>
      <c r="M38" s="22"/>
      <c r="N38" s="22"/>
      <c r="O38" s="22"/>
      <c r="P38" s="22"/>
    </row>
    <row r="39" spans="1:16" ht="39" customHeight="1">
      <c r="A39" s="22"/>
      <c r="B39" s="35"/>
      <c r="C39" s="1218" t="s">
        <v>565</v>
      </c>
      <c r="D39" s="1219"/>
      <c r="E39" s="1220"/>
      <c r="F39" s="36">
        <v>1.19</v>
      </c>
      <c r="G39" s="37">
        <v>0.38</v>
      </c>
      <c r="H39" s="37">
        <v>0.44</v>
      </c>
      <c r="I39" s="37">
        <v>0.64</v>
      </c>
      <c r="J39" s="38">
        <v>0.6</v>
      </c>
      <c r="K39" s="22"/>
      <c r="L39" s="22"/>
      <c r="M39" s="22"/>
      <c r="N39" s="22"/>
      <c r="O39" s="22"/>
      <c r="P39" s="22"/>
    </row>
    <row r="40" spans="1:16" ht="39" customHeight="1">
      <c r="A40" s="22"/>
      <c r="B40" s="35"/>
      <c r="C40" s="1218" t="s">
        <v>566</v>
      </c>
      <c r="D40" s="1219"/>
      <c r="E40" s="1220"/>
      <c r="F40" s="36">
        <v>7.0000000000000007E-2</v>
      </c>
      <c r="G40" s="37">
        <v>0.1</v>
      </c>
      <c r="H40" s="37">
        <v>0.12</v>
      </c>
      <c r="I40" s="37">
        <v>0.11</v>
      </c>
      <c r="J40" s="38">
        <v>0.14000000000000001</v>
      </c>
      <c r="K40" s="22"/>
      <c r="L40" s="22"/>
      <c r="M40" s="22"/>
      <c r="N40" s="22"/>
      <c r="O40" s="22"/>
      <c r="P40" s="22"/>
    </row>
    <row r="41" spans="1:16" ht="39" customHeight="1">
      <c r="A41" s="22"/>
      <c r="B41" s="35"/>
      <c r="C41" s="1218" t="s">
        <v>567</v>
      </c>
      <c r="D41" s="1219"/>
      <c r="E41" s="1220"/>
      <c r="F41" s="36">
        <v>0.4</v>
      </c>
      <c r="G41" s="37">
        <v>0.44</v>
      </c>
      <c r="H41" s="37">
        <v>0.15</v>
      </c>
      <c r="I41" s="37">
        <v>0.09</v>
      </c>
      <c r="J41" s="38">
        <v>0.1</v>
      </c>
      <c r="K41" s="22"/>
      <c r="L41" s="22"/>
      <c r="M41" s="22"/>
      <c r="N41" s="22"/>
      <c r="O41" s="22"/>
      <c r="P41" s="22"/>
    </row>
    <row r="42" spans="1:16" ht="39" customHeight="1">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569</v>
      </c>
      <c r="D43" s="1222"/>
      <c r="E43" s="1223"/>
      <c r="F43" s="41">
        <v>0.23</v>
      </c>
      <c r="G43" s="42">
        <v>0.24</v>
      </c>
      <c r="H43" s="42">
        <v>0.62</v>
      </c>
      <c r="I43" s="42">
        <v>0.71</v>
      </c>
      <c r="J43" s="43">
        <v>0.21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DJaO2QLzSx3/3Mt1leq5/S1ueCy4js7LdL+1xv7Q2issJ4NlQpdmYZtiP/A0frapHaOzsL4QhhlliQOu39/dg==" saltValue="xXFhFyp6Ba2U8GR+asy8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10</v>
      </c>
      <c r="C45" s="1235"/>
      <c r="D45" s="58"/>
      <c r="E45" s="1240" t="s">
        <v>11</v>
      </c>
      <c r="F45" s="1240"/>
      <c r="G45" s="1240"/>
      <c r="H45" s="1240"/>
      <c r="I45" s="1240"/>
      <c r="J45" s="1241"/>
      <c r="K45" s="59">
        <v>1528</v>
      </c>
      <c r="L45" s="60">
        <v>1538</v>
      </c>
      <c r="M45" s="60">
        <v>1496</v>
      </c>
      <c r="N45" s="60">
        <v>1457</v>
      </c>
      <c r="O45" s="61">
        <v>1510</v>
      </c>
      <c r="P45" s="48"/>
      <c r="Q45" s="48"/>
      <c r="R45" s="48"/>
      <c r="S45" s="48"/>
      <c r="T45" s="48"/>
      <c r="U45" s="48"/>
    </row>
    <row r="46" spans="1:21" ht="30.75" customHeight="1">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14</v>
      </c>
      <c r="F48" s="1228"/>
      <c r="G48" s="1228"/>
      <c r="H48" s="1228"/>
      <c r="I48" s="1228"/>
      <c r="J48" s="1229"/>
      <c r="K48" s="63">
        <v>87</v>
      </c>
      <c r="L48" s="64">
        <v>97</v>
      </c>
      <c r="M48" s="64">
        <v>95</v>
      </c>
      <c r="N48" s="64">
        <v>82</v>
      </c>
      <c r="O48" s="65">
        <v>90</v>
      </c>
      <c r="P48" s="48"/>
      <c r="Q48" s="48"/>
      <c r="R48" s="48"/>
      <c r="S48" s="48"/>
      <c r="T48" s="48"/>
      <c r="U48" s="48"/>
    </row>
    <row r="49" spans="1:21" ht="30.75" customHeight="1">
      <c r="A49" s="48"/>
      <c r="B49" s="1236"/>
      <c r="C49" s="1237"/>
      <c r="D49" s="62"/>
      <c r="E49" s="1228" t="s">
        <v>15</v>
      </c>
      <c r="F49" s="1228"/>
      <c r="G49" s="1228"/>
      <c r="H49" s="1228"/>
      <c r="I49" s="1228"/>
      <c r="J49" s="1229"/>
      <c r="K49" s="63">
        <v>36</v>
      </c>
      <c r="L49" s="64">
        <v>16</v>
      </c>
      <c r="M49" s="64">
        <v>33</v>
      </c>
      <c r="N49" s="64">
        <v>36</v>
      </c>
      <c r="O49" s="65">
        <v>23</v>
      </c>
      <c r="P49" s="48"/>
      <c r="Q49" s="48"/>
      <c r="R49" s="48"/>
      <c r="S49" s="48"/>
      <c r="T49" s="48"/>
      <c r="U49" s="48"/>
    </row>
    <row r="50" spans="1:21" ht="30.75" customHeight="1">
      <c r="A50" s="48"/>
      <c r="B50" s="1236"/>
      <c r="C50" s="1237"/>
      <c r="D50" s="62"/>
      <c r="E50" s="1228" t="s">
        <v>16</v>
      </c>
      <c r="F50" s="1228"/>
      <c r="G50" s="1228"/>
      <c r="H50" s="1228"/>
      <c r="I50" s="1228"/>
      <c r="J50" s="1229"/>
      <c r="K50" s="63">
        <v>3</v>
      </c>
      <c r="L50" s="64">
        <v>3</v>
      </c>
      <c r="M50" s="64">
        <v>2</v>
      </c>
      <c r="N50" s="64">
        <v>2</v>
      </c>
      <c r="O50" s="65">
        <v>1</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0</v>
      </c>
      <c r="N51" s="64" t="s">
        <v>511</v>
      </c>
      <c r="O51" s="65" t="s">
        <v>511</v>
      </c>
      <c r="P51" s="48"/>
      <c r="Q51" s="48"/>
      <c r="R51" s="48"/>
      <c r="S51" s="48"/>
      <c r="T51" s="48"/>
      <c r="U51" s="48"/>
    </row>
    <row r="52" spans="1:21" ht="30.75" customHeight="1">
      <c r="A52" s="48"/>
      <c r="B52" s="1226" t="s">
        <v>18</v>
      </c>
      <c r="C52" s="1227"/>
      <c r="D52" s="66"/>
      <c r="E52" s="1228" t="s">
        <v>19</v>
      </c>
      <c r="F52" s="1228"/>
      <c r="G52" s="1228"/>
      <c r="H52" s="1228"/>
      <c r="I52" s="1228"/>
      <c r="J52" s="1229"/>
      <c r="K52" s="63">
        <v>1234</v>
      </c>
      <c r="L52" s="64">
        <v>1270</v>
      </c>
      <c r="M52" s="64">
        <v>1244</v>
      </c>
      <c r="N52" s="64">
        <v>1235</v>
      </c>
      <c r="O52" s="65">
        <v>1299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420</v>
      </c>
      <c r="L53" s="69">
        <v>384</v>
      </c>
      <c r="M53" s="69">
        <v>382</v>
      </c>
      <c r="N53" s="69">
        <v>342</v>
      </c>
      <c r="O53" s="70">
        <v>325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BPAG23UeyUmlJrGgbsr4NL5WLYEPwnj3uIutcdZTFg0qyXmOLlia5VuryDvqgvvg3DEiMEK4+QTXI48y8ovw==" saltValue="osJr3ov1w8lgN4R+aGnv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42" t="s">
        <v>23</v>
      </c>
      <c r="C41" s="1243"/>
      <c r="D41" s="81"/>
      <c r="E41" s="1248" t="s">
        <v>24</v>
      </c>
      <c r="F41" s="1248"/>
      <c r="G41" s="1248"/>
      <c r="H41" s="1249"/>
      <c r="I41" s="82">
        <v>13848</v>
      </c>
      <c r="J41" s="83">
        <v>14205</v>
      </c>
      <c r="K41" s="83">
        <v>14287</v>
      </c>
      <c r="L41" s="83">
        <v>14325</v>
      </c>
      <c r="M41" s="84">
        <v>14705</v>
      </c>
    </row>
    <row r="42" spans="2:13" ht="27.75" customHeight="1">
      <c r="B42" s="1244"/>
      <c r="C42" s="1245"/>
      <c r="D42" s="85"/>
      <c r="E42" s="1250" t="s">
        <v>25</v>
      </c>
      <c r="F42" s="1250"/>
      <c r="G42" s="1250"/>
      <c r="H42" s="1251"/>
      <c r="I42" s="86" t="s">
        <v>511</v>
      </c>
      <c r="J42" s="87" t="s">
        <v>511</v>
      </c>
      <c r="K42" s="87" t="s">
        <v>511</v>
      </c>
      <c r="L42" s="87" t="s">
        <v>511</v>
      </c>
      <c r="M42" s="88" t="s">
        <v>511</v>
      </c>
    </row>
    <row r="43" spans="2:13" ht="27.75" customHeight="1">
      <c r="B43" s="1244"/>
      <c r="C43" s="1245"/>
      <c r="D43" s="85"/>
      <c r="E43" s="1250" t="s">
        <v>26</v>
      </c>
      <c r="F43" s="1250"/>
      <c r="G43" s="1250"/>
      <c r="H43" s="1251"/>
      <c r="I43" s="86">
        <v>887</v>
      </c>
      <c r="J43" s="87">
        <v>1099</v>
      </c>
      <c r="K43" s="87">
        <v>1115</v>
      </c>
      <c r="L43" s="87">
        <v>1124</v>
      </c>
      <c r="M43" s="88">
        <v>1184</v>
      </c>
    </row>
    <row r="44" spans="2:13" ht="27.75" customHeight="1">
      <c r="B44" s="1244"/>
      <c r="C44" s="1245"/>
      <c r="D44" s="85"/>
      <c r="E44" s="1250" t="s">
        <v>27</v>
      </c>
      <c r="F44" s="1250"/>
      <c r="G44" s="1250"/>
      <c r="H44" s="1251"/>
      <c r="I44" s="86">
        <v>61</v>
      </c>
      <c r="J44" s="87">
        <v>115</v>
      </c>
      <c r="K44" s="87">
        <v>185</v>
      </c>
      <c r="L44" s="87">
        <v>166</v>
      </c>
      <c r="M44" s="88">
        <v>150</v>
      </c>
    </row>
    <row r="45" spans="2:13" ht="27.75" customHeight="1">
      <c r="B45" s="1244"/>
      <c r="C45" s="1245"/>
      <c r="D45" s="85"/>
      <c r="E45" s="1250" t="s">
        <v>28</v>
      </c>
      <c r="F45" s="1250"/>
      <c r="G45" s="1250"/>
      <c r="H45" s="1251"/>
      <c r="I45" s="86">
        <v>743</v>
      </c>
      <c r="J45" s="87">
        <v>1013</v>
      </c>
      <c r="K45" s="87">
        <v>1163</v>
      </c>
      <c r="L45" s="87">
        <v>1102</v>
      </c>
      <c r="M45" s="88">
        <v>912</v>
      </c>
    </row>
    <row r="46" spans="2:13" ht="27.75" customHeight="1">
      <c r="B46" s="1244"/>
      <c r="C46" s="1245"/>
      <c r="D46" s="89"/>
      <c r="E46" s="1250" t="s">
        <v>29</v>
      </c>
      <c r="F46" s="1250"/>
      <c r="G46" s="1250"/>
      <c r="H46" s="1251"/>
      <c r="I46" s="86" t="s">
        <v>511</v>
      </c>
      <c r="J46" s="87" t="s">
        <v>511</v>
      </c>
      <c r="K46" s="87" t="s">
        <v>511</v>
      </c>
      <c r="L46" s="87" t="s">
        <v>511</v>
      </c>
      <c r="M46" s="88" t="s">
        <v>511</v>
      </c>
    </row>
    <row r="47" spans="2:13" ht="27.75" customHeight="1">
      <c r="B47" s="1244"/>
      <c r="C47" s="1245"/>
      <c r="D47" s="90"/>
      <c r="E47" s="1252" t="s">
        <v>30</v>
      </c>
      <c r="F47" s="1253"/>
      <c r="G47" s="1253"/>
      <c r="H47" s="1254"/>
      <c r="I47" s="86" t="s">
        <v>511</v>
      </c>
      <c r="J47" s="87" t="s">
        <v>511</v>
      </c>
      <c r="K47" s="87" t="s">
        <v>511</v>
      </c>
      <c r="L47" s="87" t="s">
        <v>511</v>
      </c>
      <c r="M47" s="88" t="s">
        <v>511</v>
      </c>
    </row>
    <row r="48" spans="2:13" ht="27.75" customHeight="1">
      <c r="B48" s="1244"/>
      <c r="C48" s="1245"/>
      <c r="D48" s="85"/>
      <c r="E48" s="1250" t="s">
        <v>31</v>
      </c>
      <c r="F48" s="1250"/>
      <c r="G48" s="1250"/>
      <c r="H48" s="1251"/>
      <c r="I48" s="86" t="s">
        <v>511</v>
      </c>
      <c r="J48" s="87" t="s">
        <v>511</v>
      </c>
      <c r="K48" s="87" t="s">
        <v>511</v>
      </c>
      <c r="L48" s="87" t="s">
        <v>511</v>
      </c>
      <c r="M48" s="88" t="s">
        <v>511</v>
      </c>
    </row>
    <row r="49" spans="2:13" ht="27.75" customHeight="1">
      <c r="B49" s="1246"/>
      <c r="C49" s="1247"/>
      <c r="D49" s="85"/>
      <c r="E49" s="1250" t="s">
        <v>32</v>
      </c>
      <c r="F49" s="1250"/>
      <c r="G49" s="1250"/>
      <c r="H49" s="1251"/>
      <c r="I49" s="86" t="s">
        <v>511</v>
      </c>
      <c r="J49" s="87" t="s">
        <v>511</v>
      </c>
      <c r="K49" s="87" t="s">
        <v>511</v>
      </c>
      <c r="L49" s="87" t="s">
        <v>511</v>
      </c>
      <c r="M49" s="88" t="s">
        <v>511</v>
      </c>
    </row>
    <row r="50" spans="2:13" ht="27.75" customHeight="1">
      <c r="B50" s="1255" t="s">
        <v>33</v>
      </c>
      <c r="C50" s="1256"/>
      <c r="D50" s="91"/>
      <c r="E50" s="1250" t="s">
        <v>34</v>
      </c>
      <c r="F50" s="1250"/>
      <c r="G50" s="1250"/>
      <c r="H50" s="1251"/>
      <c r="I50" s="86">
        <v>3897</v>
      </c>
      <c r="J50" s="87">
        <v>4101</v>
      </c>
      <c r="K50" s="87">
        <v>4288</v>
      </c>
      <c r="L50" s="87">
        <v>4711</v>
      </c>
      <c r="M50" s="88">
        <v>4421</v>
      </c>
    </row>
    <row r="51" spans="2:13" ht="27.75" customHeight="1">
      <c r="B51" s="1244"/>
      <c r="C51" s="1245"/>
      <c r="D51" s="85"/>
      <c r="E51" s="1250" t="s">
        <v>35</v>
      </c>
      <c r="F51" s="1250"/>
      <c r="G51" s="1250"/>
      <c r="H51" s="1251"/>
      <c r="I51" s="86">
        <v>26</v>
      </c>
      <c r="J51" s="87">
        <v>23</v>
      </c>
      <c r="K51" s="87">
        <v>13</v>
      </c>
      <c r="L51" s="87">
        <v>12</v>
      </c>
      <c r="M51" s="88">
        <v>10</v>
      </c>
    </row>
    <row r="52" spans="2:13" ht="27.75" customHeight="1">
      <c r="B52" s="1246"/>
      <c r="C52" s="1247"/>
      <c r="D52" s="85"/>
      <c r="E52" s="1250" t="s">
        <v>36</v>
      </c>
      <c r="F52" s="1250"/>
      <c r="G52" s="1250"/>
      <c r="H52" s="1251"/>
      <c r="I52" s="86">
        <v>11507</v>
      </c>
      <c r="J52" s="87">
        <v>11801</v>
      </c>
      <c r="K52" s="87">
        <v>11997</v>
      </c>
      <c r="L52" s="87">
        <v>12363</v>
      </c>
      <c r="M52" s="88">
        <v>12492</v>
      </c>
    </row>
    <row r="53" spans="2:13" ht="27.75" customHeight="1" thickBot="1">
      <c r="B53" s="1257" t="s">
        <v>37</v>
      </c>
      <c r="C53" s="1258"/>
      <c r="D53" s="92"/>
      <c r="E53" s="1259" t="s">
        <v>38</v>
      </c>
      <c r="F53" s="1259"/>
      <c r="G53" s="1259"/>
      <c r="H53" s="1260"/>
      <c r="I53" s="93">
        <v>108</v>
      </c>
      <c r="J53" s="94">
        <v>506</v>
      </c>
      <c r="K53" s="94">
        <v>451</v>
      </c>
      <c r="L53" s="94">
        <v>-368</v>
      </c>
      <c r="M53" s="95">
        <v>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bWEx0fUxCEZ55VN/3buiI1nCLEBS8l2y16o8GVbSWqvN9R8RuyVOfdukKOPU4cXEiZe7OkUEOH6SxAYFYKlgA==" saltValue="PvPrG3p0UiYxkFJPbGx8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900</v>
      </c>
      <c r="G55" s="107">
        <v>900</v>
      </c>
      <c r="H55" s="108">
        <v>900</v>
      </c>
    </row>
    <row r="56" spans="2:8" ht="52.5" customHeight="1">
      <c r="B56" s="109"/>
      <c r="C56" s="1271" t="s">
        <v>42</v>
      </c>
      <c r="D56" s="1271"/>
      <c r="E56" s="1272"/>
      <c r="F56" s="110">
        <v>700</v>
      </c>
      <c r="G56" s="110">
        <v>700</v>
      </c>
      <c r="H56" s="111">
        <v>700</v>
      </c>
    </row>
    <row r="57" spans="2:8" ht="53.25" customHeight="1">
      <c r="B57" s="109"/>
      <c r="C57" s="1273" t="s">
        <v>43</v>
      </c>
      <c r="D57" s="1273"/>
      <c r="E57" s="1274"/>
      <c r="F57" s="112">
        <v>4256</v>
      </c>
      <c r="G57" s="112">
        <v>4397</v>
      </c>
      <c r="H57" s="113">
        <v>4440</v>
      </c>
    </row>
    <row r="58" spans="2:8" ht="45.75" customHeight="1">
      <c r="B58" s="114"/>
      <c r="C58" s="1261" t="s">
        <v>570</v>
      </c>
      <c r="D58" s="1262"/>
      <c r="E58" s="1263"/>
      <c r="F58" s="115">
        <v>1700</v>
      </c>
      <c r="G58" s="115">
        <v>1600</v>
      </c>
      <c r="H58" s="116">
        <v>1500</v>
      </c>
    </row>
    <row r="59" spans="2:8" ht="45.75" customHeight="1">
      <c r="B59" s="114"/>
      <c r="C59" s="1261" t="s">
        <v>571</v>
      </c>
      <c r="D59" s="1262"/>
      <c r="E59" s="1263"/>
      <c r="F59" s="115">
        <v>907</v>
      </c>
      <c r="G59" s="115">
        <v>1017</v>
      </c>
      <c r="H59" s="116">
        <v>1131</v>
      </c>
    </row>
    <row r="60" spans="2:8" ht="45.75" customHeight="1">
      <c r="B60" s="114"/>
      <c r="C60" s="1261" t="s">
        <v>572</v>
      </c>
      <c r="D60" s="1262"/>
      <c r="E60" s="1263"/>
      <c r="F60" s="115">
        <v>977</v>
      </c>
      <c r="G60" s="115">
        <v>966</v>
      </c>
      <c r="H60" s="116">
        <v>970</v>
      </c>
    </row>
    <row r="61" spans="2:8" ht="45.75" customHeight="1">
      <c r="B61" s="114"/>
      <c r="C61" s="1261" t="s">
        <v>573</v>
      </c>
      <c r="D61" s="1262"/>
      <c r="E61" s="1263"/>
      <c r="F61" s="115">
        <v>325</v>
      </c>
      <c r="G61" s="115">
        <v>359</v>
      </c>
      <c r="H61" s="116">
        <v>360</v>
      </c>
    </row>
    <row r="62" spans="2:8" ht="45.75" customHeight="1" thickBot="1">
      <c r="B62" s="117"/>
      <c r="C62" s="1264" t="s">
        <v>574</v>
      </c>
      <c r="D62" s="1265"/>
      <c r="E62" s="1266"/>
      <c r="F62" s="118">
        <v>271</v>
      </c>
      <c r="G62" s="118">
        <v>271</v>
      </c>
      <c r="H62" s="119">
        <v>271</v>
      </c>
    </row>
    <row r="63" spans="2:8" ht="52.5" customHeight="1" thickBot="1">
      <c r="B63" s="120"/>
      <c r="C63" s="1267" t="s">
        <v>44</v>
      </c>
      <c r="D63" s="1267"/>
      <c r="E63" s="1268"/>
      <c r="F63" s="121">
        <v>5856</v>
      </c>
      <c r="G63" s="121">
        <v>5997</v>
      </c>
      <c r="H63" s="122">
        <v>6040</v>
      </c>
    </row>
    <row r="64" spans="2:8" ht="15" customHeight="1"/>
    <row r="65" ht="0" hidden="1" customHeight="1"/>
    <row r="66" ht="0" hidden="1" customHeight="1"/>
  </sheetData>
  <sheetProtection algorithmName="SHA-512" hashValue="0mAT+401FQFTpooEmRUH5GeBcXmpLVXZFftyKkEevU1dhRVDLgJufY8cSF4s+Rlc4JG2GTIxrEHoOn/vkI6Tbw==" saltValue="ksJEcaZAyTgvXVUhKGDT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589</v>
      </c>
      <c r="AO51" s="1293"/>
      <c r="AP51" s="1293"/>
      <c r="AQ51" s="1293"/>
      <c r="AR51" s="1293"/>
      <c r="AS51" s="1293"/>
      <c r="AT51" s="1293"/>
      <c r="AU51" s="1293"/>
      <c r="AV51" s="1293"/>
      <c r="AW51" s="1293"/>
      <c r="AX51" s="1293"/>
      <c r="AY51" s="1293"/>
      <c r="AZ51" s="1293"/>
      <c r="BA51" s="1293"/>
      <c r="BB51" s="1293" t="s">
        <v>590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v>0.6</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62.5</v>
      </c>
      <c r="CO53" s="1276"/>
      <c r="CP53" s="1276"/>
      <c r="CQ53" s="1276"/>
      <c r="CR53" s="1276"/>
      <c r="CS53" s="1276"/>
      <c r="CT53" s="1276"/>
      <c r="CU53" s="1276"/>
      <c r="CV53" s="1276">
        <v>60.4</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592</v>
      </c>
      <c r="AO55" s="1290"/>
      <c r="AP55" s="1290"/>
      <c r="AQ55" s="1290"/>
      <c r="AR55" s="1290"/>
      <c r="AS55" s="1290"/>
      <c r="AT55" s="1290"/>
      <c r="AU55" s="1290"/>
      <c r="AV55" s="1290"/>
      <c r="AW55" s="1290"/>
      <c r="AX55" s="1290"/>
      <c r="AY55" s="1290"/>
      <c r="AZ55" s="1290"/>
      <c r="BA55" s="1290"/>
      <c r="BB55" s="1293" t="s">
        <v>590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51.4</v>
      </c>
      <c r="CO55" s="1276"/>
      <c r="CP55" s="1276"/>
      <c r="CQ55" s="1276"/>
      <c r="CR55" s="1276"/>
      <c r="CS55" s="1276"/>
      <c r="CT55" s="1276"/>
      <c r="CU55" s="1276"/>
      <c r="CV55" s="1276">
        <v>46.8</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59.8</v>
      </c>
      <c r="CO57" s="1276"/>
      <c r="CP57" s="1276"/>
      <c r="CQ57" s="1276"/>
      <c r="CR57" s="1276"/>
      <c r="CS57" s="1276"/>
      <c r="CT57" s="1276"/>
      <c r="CU57" s="1276"/>
      <c r="CV57" s="1276">
        <v>60.5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c r="B73" s="374"/>
      <c r="G73" s="1291"/>
      <c r="H73" s="1291"/>
      <c r="I73" s="1291"/>
      <c r="J73" s="1291"/>
      <c r="K73" s="1296"/>
      <c r="L73" s="1296"/>
      <c r="M73" s="1296"/>
      <c r="N73" s="1296"/>
      <c r="AM73" s="383"/>
      <c r="AN73" s="1293" t="s">
        <v>589</v>
      </c>
      <c r="AO73" s="1293"/>
      <c r="AP73" s="1293"/>
      <c r="AQ73" s="1293"/>
      <c r="AR73" s="1293"/>
      <c r="AS73" s="1293"/>
      <c r="AT73" s="1293"/>
      <c r="AU73" s="1293"/>
      <c r="AV73" s="1293"/>
      <c r="AW73" s="1293"/>
      <c r="AX73" s="1293"/>
      <c r="AY73" s="1293"/>
      <c r="AZ73" s="1293"/>
      <c r="BA73" s="1293"/>
      <c r="BB73" s="1293" t="s">
        <v>590</v>
      </c>
      <c r="BC73" s="1293"/>
      <c r="BD73" s="1293"/>
      <c r="BE73" s="1293"/>
      <c r="BF73" s="1293"/>
      <c r="BG73" s="1293"/>
      <c r="BH73" s="1293"/>
      <c r="BI73" s="1293"/>
      <c r="BJ73" s="1293"/>
      <c r="BK73" s="1293"/>
      <c r="BL73" s="1293"/>
      <c r="BM73" s="1293"/>
      <c r="BN73" s="1293"/>
      <c r="BO73" s="1293"/>
      <c r="BP73" s="1276">
        <v>2.4</v>
      </c>
      <c r="BQ73" s="1276"/>
      <c r="BR73" s="1276"/>
      <c r="BS73" s="1276"/>
      <c r="BT73" s="1276"/>
      <c r="BU73" s="1276"/>
      <c r="BV73" s="1276"/>
      <c r="BW73" s="1276"/>
      <c r="BX73" s="1276">
        <v>11.7</v>
      </c>
      <c r="BY73" s="1276"/>
      <c r="BZ73" s="1276"/>
      <c r="CA73" s="1276"/>
      <c r="CB73" s="1276"/>
      <c r="CC73" s="1276"/>
      <c r="CD73" s="1276"/>
      <c r="CE73" s="1276"/>
      <c r="CF73" s="1276">
        <v>10.199999999999999</v>
      </c>
      <c r="CG73" s="1276"/>
      <c r="CH73" s="1276"/>
      <c r="CI73" s="1276"/>
      <c r="CJ73" s="1276"/>
      <c r="CK73" s="1276"/>
      <c r="CL73" s="1276"/>
      <c r="CM73" s="1276"/>
      <c r="CN73" s="1276"/>
      <c r="CO73" s="1276"/>
      <c r="CP73" s="1276"/>
      <c r="CQ73" s="1276"/>
      <c r="CR73" s="1276"/>
      <c r="CS73" s="1276"/>
      <c r="CT73" s="1276"/>
      <c r="CU73" s="1276"/>
      <c r="CV73" s="1276">
        <v>0.6</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594</v>
      </c>
      <c r="BC75" s="1293"/>
      <c r="BD75" s="1293"/>
      <c r="BE75" s="1293"/>
      <c r="BF75" s="1293"/>
      <c r="BG75" s="1293"/>
      <c r="BH75" s="1293"/>
      <c r="BI75" s="1293"/>
      <c r="BJ75" s="1293"/>
      <c r="BK75" s="1293"/>
      <c r="BL75" s="1293"/>
      <c r="BM75" s="1293"/>
      <c r="BN75" s="1293"/>
      <c r="BO75" s="1293"/>
      <c r="BP75" s="1276">
        <v>9.4</v>
      </c>
      <c r="BQ75" s="1276"/>
      <c r="BR75" s="1276"/>
      <c r="BS75" s="1276"/>
      <c r="BT75" s="1276"/>
      <c r="BU75" s="1276"/>
      <c r="BV75" s="1276"/>
      <c r="BW75" s="1276"/>
      <c r="BX75" s="1276">
        <v>9.1999999999999993</v>
      </c>
      <c r="BY75" s="1276"/>
      <c r="BZ75" s="1276"/>
      <c r="CA75" s="1276"/>
      <c r="CB75" s="1276"/>
      <c r="CC75" s="1276"/>
      <c r="CD75" s="1276"/>
      <c r="CE75" s="1276"/>
      <c r="CF75" s="1276">
        <v>8.9</v>
      </c>
      <c r="CG75" s="1276"/>
      <c r="CH75" s="1276"/>
      <c r="CI75" s="1276"/>
      <c r="CJ75" s="1276"/>
      <c r="CK75" s="1276"/>
      <c r="CL75" s="1276"/>
      <c r="CM75" s="1276"/>
      <c r="CN75" s="1276">
        <v>8.1</v>
      </c>
      <c r="CO75" s="1276"/>
      <c r="CP75" s="1276"/>
      <c r="CQ75" s="1276"/>
      <c r="CR75" s="1276"/>
      <c r="CS75" s="1276"/>
      <c r="CT75" s="1276"/>
      <c r="CU75" s="1276"/>
      <c r="CV75" s="1276">
        <v>7.8</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592</v>
      </c>
      <c r="AO77" s="1290"/>
      <c r="AP77" s="1290"/>
      <c r="AQ77" s="1290"/>
      <c r="AR77" s="1290"/>
      <c r="AS77" s="1290"/>
      <c r="AT77" s="1290"/>
      <c r="AU77" s="1290"/>
      <c r="AV77" s="1290"/>
      <c r="AW77" s="1290"/>
      <c r="AX77" s="1290"/>
      <c r="AY77" s="1290"/>
      <c r="AZ77" s="1290"/>
      <c r="BA77" s="1290"/>
      <c r="BB77" s="1293" t="s">
        <v>590</v>
      </c>
      <c r="BC77" s="1293"/>
      <c r="BD77" s="1293"/>
      <c r="BE77" s="1293"/>
      <c r="BF77" s="1293"/>
      <c r="BG77" s="1293"/>
      <c r="BH77" s="1293"/>
      <c r="BI77" s="1293"/>
      <c r="BJ77" s="1293"/>
      <c r="BK77" s="1293"/>
      <c r="BL77" s="1293"/>
      <c r="BM77" s="1293"/>
      <c r="BN77" s="1293"/>
      <c r="BO77" s="1293"/>
      <c r="BP77" s="1276">
        <v>55.2</v>
      </c>
      <c r="BQ77" s="1276"/>
      <c r="BR77" s="1276"/>
      <c r="BS77" s="1276"/>
      <c r="BT77" s="1276"/>
      <c r="BU77" s="1276"/>
      <c r="BV77" s="1276"/>
      <c r="BW77" s="1276"/>
      <c r="BX77" s="1276">
        <v>54</v>
      </c>
      <c r="BY77" s="1276"/>
      <c r="BZ77" s="1276"/>
      <c r="CA77" s="1276"/>
      <c r="CB77" s="1276"/>
      <c r="CC77" s="1276"/>
      <c r="CD77" s="1276"/>
      <c r="CE77" s="1276"/>
      <c r="CF77" s="1276">
        <v>58.9</v>
      </c>
      <c r="CG77" s="1276"/>
      <c r="CH77" s="1276"/>
      <c r="CI77" s="1276"/>
      <c r="CJ77" s="1276"/>
      <c r="CK77" s="1276"/>
      <c r="CL77" s="1276"/>
      <c r="CM77" s="1276"/>
      <c r="CN77" s="1276">
        <v>51.4</v>
      </c>
      <c r="CO77" s="1276"/>
      <c r="CP77" s="1276"/>
      <c r="CQ77" s="1276"/>
      <c r="CR77" s="1276"/>
      <c r="CS77" s="1276"/>
      <c r="CT77" s="1276"/>
      <c r="CU77" s="1276"/>
      <c r="CV77" s="1276">
        <v>46.8</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594</v>
      </c>
      <c r="BC79" s="1293"/>
      <c r="BD79" s="1293"/>
      <c r="BE79" s="1293"/>
      <c r="BF79" s="1293"/>
      <c r="BG79" s="1293"/>
      <c r="BH79" s="1293"/>
      <c r="BI79" s="1293"/>
      <c r="BJ79" s="1293"/>
      <c r="BK79" s="1293"/>
      <c r="BL79" s="1293"/>
      <c r="BM79" s="1293"/>
      <c r="BN79" s="1293"/>
      <c r="BO79" s="1293"/>
      <c r="BP79" s="1276">
        <v>12.5</v>
      </c>
      <c r="BQ79" s="1276"/>
      <c r="BR79" s="1276"/>
      <c r="BS79" s="1276"/>
      <c r="BT79" s="1276"/>
      <c r="BU79" s="1276"/>
      <c r="BV79" s="1276"/>
      <c r="BW79" s="1276"/>
      <c r="BX79" s="1276">
        <v>11.5</v>
      </c>
      <c r="BY79" s="1276"/>
      <c r="BZ79" s="1276"/>
      <c r="CA79" s="1276"/>
      <c r="CB79" s="1276"/>
      <c r="CC79" s="1276"/>
      <c r="CD79" s="1276"/>
      <c r="CE79" s="1276"/>
      <c r="CF79" s="1276">
        <v>10.8</v>
      </c>
      <c r="CG79" s="1276"/>
      <c r="CH79" s="1276"/>
      <c r="CI79" s="1276"/>
      <c r="CJ79" s="1276"/>
      <c r="CK79" s="1276"/>
      <c r="CL79" s="1276"/>
      <c r="CM79" s="1276"/>
      <c r="CN79" s="1276">
        <v>10.199999999999999</v>
      </c>
      <c r="CO79" s="1276"/>
      <c r="CP79" s="1276"/>
      <c r="CQ79" s="1276"/>
      <c r="CR79" s="1276"/>
      <c r="CS79" s="1276"/>
      <c r="CT79" s="1276"/>
      <c r="CU79" s="1276"/>
      <c r="CV79" s="1276">
        <v>9.9</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caw4re3nguUulP7DUk9lbVOAm2Oyc2p1ON2CRaeqPWYNqqckL1ZeDezTnMy62QmHYhS1vPDgxNZU+u9PcHDqw==" saltValue="1t2u6Kjk6BAMLW8i0rLJ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w4TsiuLwnIamvr0kVLqa6YvXXIqFaDQPHQO1mdugFeJK27uJy3tZcwsTAowj/2wkTaFcN0LXo/+59dHzZQNew==" saltValue="+Z0QUdJzda1+W+g8/l9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IgLH6aGtCZPEaMUr0EqSj11lj9rTSh/F4yW6QLYnEM5PGHCiY/2j5vhu01MWm56z9Sb6ZjlptbqmzGY1i9Tng==" saltValue="+I/bCAareqD0alxdGeDw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270858</v>
      </c>
      <c r="E3" s="141"/>
      <c r="F3" s="142">
        <v>136577</v>
      </c>
      <c r="G3" s="143"/>
      <c r="H3" s="144"/>
    </row>
    <row r="4" spans="1:8">
      <c r="A4" s="145"/>
      <c r="B4" s="146"/>
      <c r="C4" s="147"/>
      <c r="D4" s="148">
        <v>99128</v>
      </c>
      <c r="E4" s="149"/>
      <c r="F4" s="150">
        <v>59645</v>
      </c>
      <c r="G4" s="151"/>
      <c r="H4" s="152"/>
    </row>
    <row r="5" spans="1:8">
      <c r="A5" s="133" t="s">
        <v>546</v>
      </c>
      <c r="B5" s="138"/>
      <c r="C5" s="139"/>
      <c r="D5" s="140">
        <v>263139</v>
      </c>
      <c r="E5" s="141"/>
      <c r="F5" s="142">
        <v>132212</v>
      </c>
      <c r="G5" s="143"/>
      <c r="H5" s="144"/>
    </row>
    <row r="6" spans="1:8">
      <c r="A6" s="145"/>
      <c r="B6" s="146"/>
      <c r="C6" s="147"/>
      <c r="D6" s="148">
        <v>98038</v>
      </c>
      <c r="E6" s="149"/>
      <c r="F6" s="150">
        <v>67114</v>
      </c>
      <c r="G6" s="151"/>
      <c r="H6" s="152"/>
    </row>
    <row r="7" spans="1:8">
      <c r="A7" s="133" t="s">
        <v>547</v>
      </c>
      <c r="B7" s="138"/>
      <c r="C7" s="139"/>
      <c r="D7" s="140">
        <v>267196</v>
      </c>
      <c r="E7" s="141"/>
      <c r="F7" s="142">
        <v>93741</v>
      </c>
      <c r="G7" s="143"/>
      <c r="H7" s="144"/>
    </row>
    <row r="8" spans="1:8">
      <c r="A8" s="145"/>
      <c r="B8" s="146"/>
      <c r="C8" s="147"/>
      <c r="D8" s="148">
        <v>83907</v>
      </c>
      <c r="E8" s="149"/>
      <c r="F8" s="150">
        <v>46285</v>
      </c>
      <c r="G8" s="151"/>
      <c r="H8" s="152"/>
    </row>
    <row r="9" spans="1:8">
      <c r="A9" s="133" t="s">
        <v>548</v>
      </c>
      <c r="B9" s="138"/>
      <c r="C9" s="139"/>
      <c r="D9" s="140">
        <v>287367</v>
      </c>
      <c r="E9" s="141"/>
      <c r="F9" s="142">
        <v>107537</v>
      </c>
      <c r="G9" s="143"/>
      <c r="H9" s="144"/>
    </row>
    <row r="10" spans="1:8">
      <c r="A10" s="145"/>
      <c r="B10" s="146"/>
      <c r="C10" s="147"/>
      <c r="D10" s="148">
        <v>138250</v>
      </c>
      <c r="E10" s="149"/>
      <c r="F10" s="150">
        <v>57923</v>
      </c>
      <c r="G10" s="151"/>
      <c r="H10" s="152"/>
    </row>
    <row r="11" spans="1:8">
      <c r="A11" s="133" t="s">
        <v>549</v>
      </c>
      <c r="B11" s="138"/>
      <c r="C11" s="139"/>
      <c r="D11" s="140">
        <v>365375</v>
      </c>
      <c r="E11" s="141"/>
      <c r="F11" s="142">
        <v>113913</v>
      </c>
      <c r="G11" s="143"/>
      <c r="H11" s="144"/>
    </row>
    <row r="12" spans="1:8">
      <c r="A12" s="145"/>
      <c r="B12" s="146"/>
      <c r="C12" s="153"/>
      <c r="D12" s="148">
        <v>116272</v>
      </c>
      <c r="E12" s="149"/>
      <c r="F12" s="150">
        <v>53160</v>
      </c>
      <c r="G12" s="151"/>
      <c r="H12" s="152"/>
    </row>
    <row r="13" spans="1:8">
      <c r="A13" s="133"/>
      <c r="B13" s="138"/>
      <c r="C13" s="154"/>
      <c r="D13" s="155">
        <v>290787</v>
      </c>
      <c r="E13" s="156"/>
      <c r="F13" s="157">
        <v>116796</v>
      </c>
      <c r="G13" s="158"/>
      <c r="H13" s="144"/>
    </row>
    <row r="14" spans="1:8">
      <c r="A14" s="145"/>
      <c r="B14" s="146"/>
      <c r="C14" s="147"/>
      <c r="D14" s="148">
        <v>107119</v>
      </c>
      <c r="E14" s="149"/>
      <c r="F14" s="150">
        <v>56825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9.84</v>
      </c>
      <c r="C19" s="159">
        <f>ROUND(VALUE(SUBSTITUTE(実質収支比率等に係る経年分析!G$48,"▲","-")),2)</f>
        <v>11.25</v>
      </c>
      <c r="D19" s="159">
        <f>ROUND(VALUE(SUBSTITUTE(実質収支比率等に係る経年分析!H$48,"▲","-")),2)</f>
        <v>10.8</v>
      </c>
      <c r="E19" s="159">
        <f>ROUND(VALUE(SUBSTITUTE(実質収支比率等に係る経年分析!I$48,"▲","-")),2)</f>
        <v>10.32</v>
      </c>
      <c r="F19" s="159">
        <f>ROUND(VALUE(SUBSTITUTE(実質収支比率等に係る経年分析!J$48,"▲","-")),2)</f>
        <v>11.39</v>
      </c>
    </row>
    <row r="20" spans="1:11">
      <c r="A20" s="159" t="s">
        <v>48</v>
      </c>
      <c r="B20" s="159">
        <f>ROUND(VALUE(SUBSTITUTE(実質収支比率等に係る経年分析!F$47,"▲","-")),2)</f>
        <v>15.86</v>
      </c>
      <c r="C20" s="159">
        <f>ROUND(VALUE(SUBSTITUTE(実質収支比率等に係る経年分析!G$47,"▲","-")),2)</f>
        <v>16.149999999999999</v>
      </c>
      <c r="D20" s="159">
        <f>ROUND(VALUE(SUBSTITUTE(実質収支比率等に係る経年分析!H$47,"▲","-")),2)</f>
        <v>15.95</v>
      </c>
      <c r="E20" s="159">
        <f>ROUND(VALUE(SUBSTITUTE(実質収支比率等に係る経年分析!I$47,"▲","-")),2)</f>
        <v>16.170000000000002</v>
      </c>
      <c r="F20" s="159">
        <f>ROUND(VALUE(SUBSTITUTE(実質収支比率等に係る経年分析!J$47,"▲","-")),2)</f>
        <v>15.89</v>
      </c>
    </row>
    <row r="21" spans="1:11">
      <c r="A21" s="159" t="s">
        <v>49</v>
      </c>
      <c r="B21" s="159">
        <f>IF(ISNUMBER(VALUE(SUBSTITUTE(実質収支比率等に係る経年分析!F$49,"▲","-"))),ROUND(VALUE(SUBSTITUTE(実質収支比率等に係る経年分析!F$49,"▲","-")),2),NA())</f>
        <v>3.46</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3.88</v>
      </c>
      <c r="E21" s="159">
        <f>IF(ISNUMBER(VALUE(SUBSTITUTE(実質収支比率等に係る経年分析!I$49,"▲","-"))),ROUND(VALUE(SUBSTITUTE(実質収支比率等に係る経年分析!I$49,"▲","-")),2),NA())</f>
        <v>3.86</v>
      </c>
      <c r="F21" s="159">
        <f>IF(ISNUMBER(VALUE(SUBSTITUTE(実質収支比率等に係る経年分析!J$49,"▲","-"))),ROUND(VALUE(SUBSTITUTE(実質収支比率等に係る経年分析!J$49,"▲","-")),2),NA())</f>
        <v>2.44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水産種苗供給特別会計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0.44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へき地診療施設特別会計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c r="A33" s="160" t="str">
        <f>IF(連結実質赤字比率に係る赤字・黒字の構成分析!C$37="",NA(),連結実質赤字比率に係る赤字・黒字の構成分析!C$37)</f>
        <v>太陽光発電特別会計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11.16</v>
      </c>
    </row>
    <row r="36" spans="1:16">
      <c r="A36" s="160" t="str">
        <f>IF(連結実質赤字比率に係る赤字・黒字の構成分析!C$34="",NA(),連結実質赤字比率に係る赤字・黒字の構成分析!C$34)</f>
        <v>レジャーランド太陽の里特別会計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0.01</v>
      </c>
      <c r="J36" s="160">
        <f>IF(ROUND(VALUE(SUBSTITUTE(連結実質赤字比率に係る赤字・黒字の構成分析!J$34,"▲", "-")), 2) &lt; 0, ABS(ROUND(VALUE(SUBSTITUTE(連結実質赤字比率に係る赤字・黒字の構成分析!J$34,"▲", "-")), 2)), NA())</f>
        <v>0.02</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1234</v>
      </c>
      <c r="E42" s="161"/>
      <c r="F42" s="161"/>
      <c r="G42" s="161">
        <f>'実質公債費比率（分子）の構造'!L$52</f>
        <v>1270</v>
      </c>
      <c r="H42" s="161"/>
      <c r="I42" s="161"/>
      <c r="J42" s="161">
        <f>'実質公債費比率（分子）の構造'!M$52</f>
        <v>1244</v>
      </c>
      <c r="K42" s="161"/>
      <c r="L42" s="161"/>
      <c r="M42" s="161">
        <f>'実質公債費比率（分子）の構造'!N$52</f>
        <v>1235</v>
      </c>
      <c r="N42" s="161"/>
      <c r="O42" s="161"/>
      <c r="P42" s="161">
        <f>'実質公債費比率（分子）の構造'!O$52</f>
        <v>1299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v>
      </c>
      <c r="C44" s="161"/>
      <c r="D44" s="161"/>
      <c r="E44" s="161">
        <f>'実質公債費比率（分子）の構造'!L$50</f>
        <v>3</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c r="A45" s="161" t="s">
        <v>59</v>
      </c>
      <c r="B45" s="161">
        <f>'実質公債費比率（分子）の構造'!K$49</f>
        <v>36</v>
      </c>
      <c r="C45" s="161"/>
      <c r="D45" s="161"/>
      <c r="E45" s="161">
        <f>'実質公債費比率（分子）の構造'!L$49</f>
        <v>16</v>
      </c>
      <c r="F45" s="161"/>
      <c r="G45" s="161"/>
      <c r="H45" s="161">
        <f>'実質公債費比率（分子）の構造'!M$49</f>
        <v>33</v>
      </c>
      <c r="I45" s="161"/>
      <c r="J45" s="161"/>
      <c r="K45" s="161">
        <f>'実質公債費比率（分子）の構造'!N$49</f>
        <v>36</v>
      </c>
      <c r="L45" s="161"/>
      <c r="M45" s="161"/>
      <c r="N45" s="161">
        <f>'実質公債費比率（分子）の構造'!O$49</f>
        <v>23</v>
      </c>
      <c r="O45" s="161"/>
      <c r="P45" s="161"/>
    </row>
    <row r="46" spans="1:16">
      <c r="A46" s="161" t="s">
        <v>60</v>
      </c>
      <c r="B46" s="161">
        <f>'実質公債費比率（分子）の構造'!K$48</f>
        <v>87</v>
      </c>
      <c r="C46" s="161"/>
      <c r="D46" s="161"/>
      <c r="E46" s="161">
        <f>'実質公債費比率（分子）の構造'!L$48</f>
        <v>97</v>
      </c>
      <c r="F46" s="161"/>
      <c r="G46" s="161"/>
      <c r="H46" s="161">
        <f>'実質公債費比率（分子）の構造'!M$48</f>
        <v>95</v>
      </c>
      <c r="I46" s="161"/>
      <c r="J46" s="161"/>
      <c r="K46" s="161">
        <f>'実質公債費比率（分子）の構造'!N$48</f>
        <v>82</v>
      </c>
      <c r="L46" s="161"/>
      <c r="M46" s="161"/>
      <c r="N46" s="161">
        <f>'実質公債費比率（分子）の構造'!O$48</f>
        <v>90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1528</v>
      </c>
      <c r="C49" s="161"/>
      <c r="D49" s="161"/>
      <c r="E49" s="161">
        <f>'実質公債費比率（分子）の構造'!L$45</f>
        <v>1538</v>
      </c>
      <c r="F49" s="161"/>
      <c r="G49" s="161"/>
      <c r="H49" s="161">
        <f>'実質公債費比率（分子）の構造'!M$45</f>
        <v>1496</v>
      </c>
      <c r="I49" s="161"/>
      <c r="J49" s="161"/>
      <c r="K49" s="161">
        <f>'実質公債費比率（分子）の構造'!N$45</f>
        <v>1457</v>
      </c>
      <c r="L49" s="161"/>
      <c r="M49" s="161"/>
      <c r="N49" s="161">
        <f>'実質公債費比率（分子）の構造'!O$45</f>
        <v>1510</v>
      </c>
      <c r="O49" s="161"/>
      <c r="P49" s="161"/>
    </row>
    <row r="50" spans="1:16">
      <c r="A50" s="161" t="s">
        <v>64</v>
      </c>
      <c r="B50" s="161" t="e">
        <f>NA()</f>
        <v>#N/A</v>
      </c>
      <c r="C50" s="161">
        <f>IF(ISNUMBER('実質公債費比率（分子）の構造'!K$53),'実質公債費比率（分子）の構造'!K$53,NA())</f>
        <v>420</v>
      </c>
      <c r="D50" s="161" t="e">
        <f>NA()</f>
        <v>#N/A</v>
      </c>
      <c r="E50" s="161" t="e">
        <f>NA()</f>
        <v>#N/A</v>
      </c>
      <c r="F50" s="161">
        <f>IF(ISNUMBER('実質公債費比率（分子）の構造'!L$53),'実質公債費比率（分子）の構造'!L$53,NA())</f>
        <v>384</v>
      </c>
      <c r="G50" s="161" t="e">
        <f>NA()</f>
        <v>#N/A</v>
      </c>
      <c r="H50" s="161" t="e">
        <f>NA()</f>
        <v>#N/A</v>
      </c>
      <c r="I50" s="161">
        <f>IF(ISNUMBER('実質公債費比率（分子）の構造'!M$53),'実質公債費比率（分子）の構造'!M$53,NA())</f>
        <v>382</v>
      </c>
      <c r="J50" s="161" t="e">
        <f>NA()</f>
        <v>#N/A</v>
      </c>
      <c r="K50" s="161" t="e">
        <f>NA()</f>
        <v>#N/A</v>
      </c>
      <c r="L50" s="161">
        <f>IF(ISNUMBER('実質公債費比率（分子）の構造'!N$53),'実質公債費比率（分子）の構造'!N$53,NA())</f>
        <v>342</v>
      </c>
      <c r="M50" s="161" t="e">
        <f>NA()</f>
        <v>#N/A</v>
      </c>
      <c r="N50" s="161" t="e">
        <f>NA()</f>
        <v>#N/A</v>
      </c>
      <c r="O50" s="161">
        <f>IF(ISNUMBER('実質公債費比率（分子）の構造'!O$53),'実質公債費比率（分子）の構造'!O$53,NA())</f>
        <v>325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11507</v>
      </c>
      <c r="E56" s="160"/>
      <c r="F56" s="160"/>
      <c r="G56" s="160">
        <f>'将来負担比率（分子）の構造'!J$52</f>
        <v>11801</v>
      </c>
      <c r="H56" s="160"/>
      <c r="I56" s="160"/>
      <c r="J56" s="160">
        <f>'将来負担比率（分子）の構造'!K$52</f>
        <v>11997</v>
      </c>
      <c r="K56" s="160"/>
      <c r="L56" s="160"/>
      <c r="M56" s="160">
        <f>'将来負担比率（分子）の構造'!L$52</f>
        <v>12363</v>
      </c>
      <c r="N56" s="160"/>
      <c r="O56" s="160"/>
      <c r="P56" s="160">
        <f>'将来負担比率（分子）の構造'!M$52</f>
        <v>12492</v>
      </c>
    </row>
    <row r="57" spans="1:16">
      <c r="A57" s="160" t="s">
        <v>35</v>
      </c>
      <c r="B57" s="160"/>
      <c r="C57" s="160"/>
      <c r="D57" s="160">
        <f>'将来負担比率（分子）の構造'!I$51</f>
        <v>26</v>
      </c>
      <c r="E57" s="160"/>
      <c r="F57" s="160"/>
      <c r="G57" s="160">
        <f>'将来負担比率（分子）の構造'!J$51</f>
        <v>23</v>
      </c>
      <c r="H57" s="160"/>
      <c r="I57" s="160"/>
      <c r="J57" s="160">
        <f>'将来負担比率（分子）の構造'!K$51</f>
        <v>13</v>
      </c>
      <c r="K57" s="160"/>
      <c r="L57" s="160"/>
      <c r="M57" s="160">
        <f>'将来負担比率（分子）の構造'!L$51</f>
        <v>12</v>
      </c>
      <c r="N57" s="160"/>
      <c r="O57" s="160"/>
      <c r="P57" s="160">
        <f>'将来負担比率（分子）の構造'!M$51</f>
        <v>10</v>
      </c>
    </row>
    <row r="58" spans="1:16">
      <c r="A58" s="160" t="s">
        <v>34</v>
      </c>
      <c r="B58" s="160"/>
      <c r="C58" s="160"/>
      <c r="D58" s="160">
        <f>'将来負担比率（分子）の構造'!I$50</f>
        <v>3897</v>
      </c>
      <c r="E58" s="160"/>
      <c r="F58" s="160"/>
      <c r="G58" s="160">
        <f>'将来負担比率（分子）の構造'!J$50</f>
        <v>4101</v>
      </c>
      <c r="H58" s="160"/>
      <c r="I58" s="160"/>
      <c r="J58" s="160">
        <f>'将来負担比率（分子）の構造'!K$50</f>
        <v>4288</v>
      </c>
      <c r="K58" s="160"/>
      <c r="L58" s="160"/>
      <c r="M58" s="160">
        <f>'将来負担比率（分子）の構造'!L$50</f>
        <v>4711</v>
      </c>
      <c r="N58" s="160"/>
      <c r="O58" s="160"/>
      <c r="P58" s="160">
        <f>'将来負担比率（分子）の構造'!M$50</f>
        <v>4421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743</v>
      </c>
      <c r="C62" s="160"/>
      <c r="D62" s="160"/>
      <c r="E62" s="160">
        <f>'将来負担比率（分子）の構造'!J$45</f>
        <v>1013</v>
      </c>
      <c r="F62" s="160"/>
      <c r="G62" s="160"/>
      <c r="H62" s="160">
        <f>'将来負担比率（分子）の構造'!K$45</f>
        <v>1163</v>
      </c>
      <c r="I62" s="160"/>
      <c r="J62" s="160"/>
      <c r="K62" s="160">
        <f>'将来負担比率（分子）の構造'!L$45</f>
        <v>1102</v>
      </c>
      <c r="L62" s="160"/>
      <c r="M62" s="160"/>
      <c r="N62" s="160">
        <f>'将来負担比率（分子）の構造'!M$45</f>
        <v>912</v>
      </c>
      <c r="O62" s="160"/>
      <c r="P62" s="160"/>
    </row>
    <row r="63" spans="1:16">
      <c r="A63" s="160" t="s">
        <v>27</v>
      </c>
      <c r="B63" s="160">
        <f>'将来負担比率（分子）の構造'!I$44</f>
        <v>61</v>
      </c>
      <c r="C63" s="160"/>
      <c r="D63" s="160"/>
      <c r="E63" s="160">
        <f>'将来負担比率（分子）の構造'!J$44</f>
        <v>115</v>
      </c>
      <c r="F63" s="160"/>
      <c r="G63" s="160"/>
      <c r="H63" s="160">
        <f>'将来負担比率（分子）の構造'!K$44</f>
        <v>185</v>
      </c>
      <c r="I63" s="160"/>
      <c r="J63" s="160"/>
      <c r="K63" s="160">
        <f>'将来負担比率（分子）の構造'!L$44</f>
        <v>166</v>
      </c>
      <c r="L63" s="160"/>
      <c r="M63" s="160"/>
      <c r="N63" s="160">
        <f>'将来負担比率（分子）の構造'!M$44</f>
        <v>150</v>
      </c>
      <c r="O63" s="160"/>
      <c r="P63" s="160"/>
    </row>
    <row r="64" spans="1:16">
      <c r="A64" s="160" t="s">
        <v>26</v>
      </c>
      <c r="B64" s="160">
        <f>'将来負担比率（分子）の構造'!I$43</f>
        <v>887</v>
      </c>
      <c r="C64" s="160"/>
      <c r="D64" s="160"/>
      <c r="E64" s="160">
        <f>'将来負担比率（分子）の構造'!J$43</f>
        <v>1099</v>
      </c>
      <c r="F64" s="160"/>
      <c r="G64" s="160"/>
      <c r="H64" s="160">
        <f>'将来負担比率（分子）の構造'!K$43</f>
        <v>1115</v>
      </c>
      <c r="I64" s="160"/>
      <c r="J64" s="160"/>
      <c r="K64" s="160">
        <f>'将来負担比率（分子）の構造'!L$43</f>
        <v>1124</v>
      </c>
      <c r="L64" s="160"/>
      <c r="M64" s="160"/>
      <c r="N64" s="160">
        <f>'将来負担比率（分子）の構造'!M$43</f>
        <v>1184</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13848</v>
      </c>
      <c r="C66" s="160"/>
      <c r="D66" s="160"/>
      <c r="E66" s="160">
        <f>'将来負担比率（分子）の構造'!J$41</f>
        <v>14205</v>
      </c>
      <c r="F66" s="160"/>
      <c r="G66" s="160"/>
      <c r="H66" s="160">
        <f>'将来負担比率（分子）の構造'!K$41</f>
        <v>14287</v>
      </c>
      <c r="I66" s="160"/>
      <c r="J66" s="160"/>
      <c r="K66" s="160">
        <f>'将来負担比率（分子）の構造'!L$41</f>
        <v>14325</v>
      </c>
      <c r="L66" s="160"/>
      <c r="M66" s="160"/>
      <c r="N66" s="160">
        <f>'将来負担比率（分子）の構造'!M$41</f>
        <v>14705</v>
      </c>
      <c r="O66" s="160"/>
      <c r="P66" s="160"/>
    </row>
    <row r="67" spans="1:16">
      <c r="A67" s="160" t="s">
        <v>68</v>
      </c>
      <c r="B67" s="160" t="e">
        <f>NA()</f>
        <v>#N/A</v>
      </c>
      <c r="C67" s="160">
        <f>IF(ISNUMBER('将来負担比率（分子）の構造'!I$53), IF('将来負担比率（分子）の構造'!I$53 &lt; 0, 0, '将来負担比率（分子）の構造'!I$53), NA())</f>
        <v>108</v>
      </c>
      <c r="D67" s="160" t="e">
        <f>NA()</f>
        <v>#N/A</v>
      </c>
      <c r="E67" s="160" t="e">
        <f>NA()</f>
        <v>#N/A</v>
      </c>
      <c r="F67" s="160">
        <f>IF(ISNUMBER('将来負担比率（分子）の構造'!J$53), IF('将来負担比率（分子）の構造'!J$53 &lt; 0, 0, '将来負担比率（分子）の構造'!J$53), NA())</f>
        <v>506</v>
      </c>
      <c r="G67" s="160" t="e">
        <f>NA()</f>
        <v>#N/A</v>
      </c>
      <c r="H67" s="160" t="e">
        <f>NA()</f>
        <v>#N/A</v>
      </c>
      <c r="I67" s="160">
        <f>IF(ISNUMBER('将来負担比率（分子）の構造'!K$53), IF('将来負担比率（分子）の構造'!K$53 &lt; 0, 0, '将来負担比率（分子）の構造'!K$53), NA())</f>
        <v>451</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30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900</v>
      </c>
      <c r="C72" s="164">
        <f>基金残高に係る経年分析!G55</f>
        <v>900</v>
      </c>
      <c r="D72" s="164">
        <f>基金残高に係る経年分析!H55</f>
        <v>900</v>
      </c>
    </row>
    <row r="73" spans="1:16">
      <c r="A73" s="163" t="s">
        <v>71</v>
      </c>
      <c r="B73" s="164">
        <f>基金残高に係る経年分析!F56</f>
        <v>700</v>
      </c>
      <c r="C73" s="164">
        <f>基金残高に係る経年分析!G56</f>
        <v>700</v>
      </c>
      <c r="D73" s="164">
        <f>基金残高に係る経年分析!H56</f>
        <v>700</v>
      </c>
    </row>
    <row r="74" spans="1:16">
      <c r="A74" s="163" t="s">
        <v>72</v>
      </c>
      <c r="B74" s="164">
        <f>基金残高に係る経年分析!F57</f>
        <v>4256</v>
      </c>
      <c r="C74" s="164">
        <f>基金残高に係る経年分析!G57</f>
        <v>4397</v>
      </c>
      <c r="D74" s="164">
        <f>基金残高に係る経年分析!H57</f>
        <v>4440</v>
      </c>
    </row>
  </sheetData>
  <sheetProtection algorithmName="SHA-512" hashValue="Gkg/PhK8kbFM86Lfb6PDeRsqwayijA1r2I0KIz5YeSFXvaRmjpHhU2Q/O26Ei+93/2ZS869mBxtyq9iRCqRQWQ==" saltValue="ibdEA00H8WSZymuCXwPb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870366</v>
      </c>
      <c r="S5" s="649"/>
      <c r="T5" s="649"/>
      <c r="U5" s="649"/>
      <c r="V5" s="649"/>
      <c r="W5" s="649"/>
      <c r="X5" s="649"/>
      <c r="Y5" s="650"/>
      <c r="Z5" s="651">
        <v>6.9</v>
      </c>
      <c r="AA5" s="651"/>
      <c r="AB5" s="651"/>
      <c r="AC5" s="651"/>
      <c r="AD5" s="652">
        <v>870366</v>
      </c>
      <c r="AE5" s="652"/>
      <c r="AF5" s="652"/>
      <c r="AG5" s="652"/>
      <c r="AH5" s="652"/>
      <c r="AI5" s="652"/>
      <c r="AJ5" s="652"/>
      <c r="AK5" s="652"/>
      <c r="AL5" s="653">
        <v>15.8</v>
      </c>
      <c r="AM5" s="654"/>
      <c r="AN5" s="654"/>
      <c r="AO5" s="655"/>
      <c r="AP5" s="645" t="s">
        <v>222</v>
      </c>
      <c r="AQ5" s="646"/>
      <c r="AR5" s="646"/>
      <c r="AS5" s="646"/>
      <c r="AT5" s="646"/>
      <c r="AU5" s="646"/>
      <c r="AV5" s="646"/>
      <c r="AW5" s="646"/>
      <c r="AX5" s="646"/>
      <c r="AY5" s="646"/>
      <c r="AZ5" s="646"/>
      <c r="BA5" s="646"/>
      <c r="BB5" s="646"/>
      <c r="BC5" s="646"/>
      <c r="BD5" s="646"/>
      <c r="BE5" s="646"/>
      <c r="BF5" s="647"/>
      <c r="BG5" s="659">
        <v>868846</v>
      </c>
      <c r="BH5" s="660"/>
      <c r="BI5" s="660"/>
      <c r="BJ5" s="660"/>
      <c r="BK5" s="660"/>
      <c r="BL5" s="660"/>
      <c r="BM5" s="660"/>
      <c r="BN5" s="661"/>
      <c r="BO5" s="662">
        <v>99.8</v>
      </c>
      <c r="BP5" s="662"/>
      <c r="BQ5" s="662"/>
      <c r="BR5" s="662"/>
      <c r="BS5" s="663" t="s">
        <v>128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65396</v>
      </c>
      <c r="S6" s="660"/>
      <c r="T6" s="660"/>
      <c r="U6" s="660"/>
      <c r="V6" s="660"/>
      <c r="W6" s="660"/>
      <c r="X6" s="660"/>
      <c r="Y6" s="661"/>
      <c r="Z6" s="662">
        <v>0.5</v>
      </c>
      <c r="AA6" s="662"/>
      <c r="AB6" s="662"/>
      <c r="AC6" s="662"/>
      <c r="AD6" s="663">
        <v>65396</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868846</v>
      </c>
      <c r="BH6" s="660"/>
      <c r="BI6" s="660"/>
      <c r="BJ6" s="660"/>
      <c r="BK6" s="660"/>
      <c r="BL6" s="660"/>
      <c r="BM6" s="660"/>
      <c r="BN6" s="661"/>
      <c r="BO6" s="662">
        <v>99.8</v>
      </c>
      <c r="BP6" s="662"/>
      <c r="BQ6" s="662"/>
      <c r="BR6" s="662"/>
      <c r="BS6" s="663" t="s">
        <v>128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101936</v>
      </c>
      <c r="CS6" s="660"/>
      <c r="CT6" s="660"/>
      <c r="CU6" s="660"/>
      <c r="CV6" s="660"/>
      <c r="CW6" s="660"/>
      <c r="CX6" s="660"/>
      <c r="CY6" s="661"/>
      <c r="CZ6" s="653">
        <v>0.9</v>
      </c>
      <c r="DA6" s="654"/>
      <c r="DB6" s="654"/>
      <c r="DC6" s="673"/>
      <c r="DD6" s="668">
        <v>639</v>
      </c>
      <c r="DE6" s="660"/>
      <c r="DF6" s="660"/>
      <c r="DG6" s="660"/>
      <c r="DH6" s="660"/>
      <c r="DI6" s="660"/>
      <c r="DJ6" s="660"/>
      <c r="DK6" s="660"/>
      <c r="DL6" s="660"/>
      <c r="DM6" s="660"/>
      <c r="DN6" s="660"/>
      <c r="DO6" s="660"/>
      <c r="DP6" s="661"/>
      <c r="DQ6" s="668">
        <v>101936</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1393</v>
      </c>
      <c r="S7" s="660"/>
      <c r="T7" s="660"/>
      <c r="U7" s="660"/>
      <c r="V7" s="660"/>
      <c r="W7" s="660"/>
      <c r="X7" s="660"/>
      <c r="Y7" s="661"/>
      <c r="Z7" s="662">
        <v>0</v>
      </c>
      <c r="AA7" s="662"/>
      <c r="AB7" s="662"/>
      <c r="AC7" s="662"/>
      <c r="AD7" s="663">
        <v>1393</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342251</v>
      </c>
      <c r="BH7" s="660"/>
      <c r="BI7" s="660"/>
      <c r="BJ7" s="660"/>
      <c r="BK7" s="660"/>
      <c r="BL7" s="660"/>
      <c r="BM7" s="660"/>
      <c r="BN7" s="661"/>
      <c r="BO7" s="662">
        <v>39.299999999999997</v>
      </c>
      <c r="BP7" s="662"/>
      <c r="BQ7" s="662"/>
      <c r="BR7" s="662"/>
      <c r="BS7" s="663" t="s">
        <v>231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1560660</v>
      </c>
      <c r="CS7" s="660"/>
      <c r="CT7" s="660"/>
      <c r="CU7" s="660"/>
      <c r="CV7" s="660"/>
      <c r="CW7" s="660"/>
      <c r="CX7" s="660"/>
      <c r="CY7" s="661"/>
      <c r="CZ7" s="662">
        <v>13.1</v>
      </c>
      <c r="DA7" s="662"/>
      <c r="DB7" s="662"/>
      <c r="DC7" s="662"/>
      <c r="DD7" s="668">
        <v>263950</v>
      </c>
      <c r="DE7" s="660"/>
      <c r="DF7" s="660"/>
      <c r="DG7" s="660"/>
      <c r="DH7" s="660"/>
      <c r="DI7" s="660"/>
      <c r="DJ7" s="660"/>
      <c r="DK7" s="660"/>
      <c r="DL7" s="660"/>
      <c r="DM7" s="660"/>
      <c r="DN7" s="660"/>
      <c r="DO7" s="660"/>
      <c r="DP7" s="661"/>
      <c r="DQ7" s="668">
        <v>1125971</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1712</v>
      </c>
      <c r="S8" s="660"/>
      <c r="T8" s="660"/>
      <c r="U8" s="660"/>
      <c r="V8" s="660"/>
      <c r="W8" s="660"/>
      <c r="X8" s="660"/>
      <c r="Y8" s="661"/>
      <c r="Z8" s="662">
        <v>0</v>
      </c>
      <c r="AA8" s="662"/>
      <c r="AB8" s="662"/>
      <c r="AC8" s="662"/>
      <c r="AD8" s="663">
        <v>1712</v>
      </c>
      <c r="AE8" s="663"/>
      <c r="AF8" s="663"/>
      <c r="AG8" s="663"/>
      <c r="AH8" s="663"/>
      <c r="AI8" s="663"/>
      <c r="AJ8" s="663"/>
      <c r="AK8" s="663"/>
      <c r="AL8" s="664">
        <v>0</v>
      </c>
      <c r="AM8" s="665"/>
      <c r="AN8" s="665"/>
      <c r="AO8" s="666"/>
      <c r="AP8" s="656" t="s">
        <v>234</v>
      </c>
      <c r="AQ8" s="657"/>
      <c r="AR8" s="657"/>
      <c r="AS8" s="657"/>
      <c r="AT8" s="657"/>
      <c r="AU8" s="657"/>
      <c r="AV8" s="657"/>
      <c r="AW8" s="657"/>
      <c r="AX8" s="657"/>
      <c r="AY8" s="657"/>
      <c r="AZ8" s="657"/>
      <c r="BA8" s="657"/>
      <c r="BB8" s="657"/>
      <c r="BC8" s="657"/>
      <c r="BD8" s="657"/>
      <c r="BE8" s="657"/>
      <c r="BF8" s="658"/>
      <c r="BG8" s="659">
        <v>14955</v>
      </c>
      <c r="BH8" s="660"/>
      <c r="BI8" s="660"/>
      <c r="BJ8" s="660"/>
      <c r="BK8" s="660"/>
      <c r="BL8" s="660"/>
      <c r="BM8" s="660"/>
      <c r="BN8" s="661"/>
      <c r="BO8" s="662">
        <v>1.7</v>
      </c>
      <c r="BP8" s="662"/>
      <c r="BQ8" s="662"/>
      <c r="BR8" s="662"/>
      <c r="BS8" s="668" t="s">
        <v>231</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2898936</v>
      </c>
      <c r="CS8" s="660"/>
      <c r="CT8" s="660"/>
      <c r="CU8" s="660"/>
      <c r="CV8" s="660"/>
      <c r="CW8" s="660"/>
      <c r="CX8" s="660"/>
      <c r="CY8" s="661"/>
      <c r="CZ8" s="662">
        <v>24.4</v>
      </c>
      <c r="DA8" s="662"/>
      <c r="DB8" s="662"/>
      <c r="DC8" s="662"/>
      <c r="DD8" s="668">
        <v>410179</v>
      </c>
      <c r="DE8" s="660"/>
      <c r="DF8" s="660"/>
      <c r="DG8" s="660"/>
      <c r="DH8" s="660"/>
      <c r="DI8" s="660"/>
      <c r="DJ8" s="660"/>
      <c r="DK8" s="660"/>
      <c r="DL8" s="660"/>
      <c r="DM8" s="660"/>
      <c r="DN8" s="660"/>
      <c r="DO8" s="660"/>
      <c r="DP8" s="661"/>
      <c r="DQ8" s="668">
        <v>1250516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1723</v>
      </c>
      <c r="S9" s="660"/>
      <c r="T9" s="660"/>
      <c r="U9" s="660"/>
      <c r="V9" s="660"/>
      <c r="W9" s="660"/>
      <c r="X9" s="660"/>
      <c r="Y9" s="661"/>
      <c r="Z9" s="662">
        <v>0</v>
      </c>
      <c r="AA9" s="662"/>
      <c r="AB9" s="662"/>
      <c r="AC9" s="662"/>
      <c r="AD9" s="663">
        <v>1723</v>
      </c>
      <c r="AE9" s="663"/>
      <c r="AF9" s="663"/>
      <c r="AG9" s="663"/>
      <c r="AH9" s="663"/>
      <c r="AI9" s="663"/>
      <c r="AJ9" s="663"/>
      <c r="AK9" s="663"/>
      <c r="AL9" s="664">
        <v>0</v>
      </c>
      <c r="AM9" s="665"/>
      <c r="AN9" s="665"/>
      <c r="AO9" s="666"/>
      <c r="AP9" s="656" t="s">
        <v>237</v>
      </c>
      <c r="AQ9" s="657"/>
      <c r="AR9" s="657"/>
      <c r="AS9" s="657"/>
      <c r="AT9" s="657"/>
      <c r="AU9" s="657"/>
      <c r="AV9" s="657"/>
      <c r="AW9" s="657"/>
      <c r="AX9" s="657"/>
      <c r="AY9" s="657"/>
      <c r="AZ9" s="657"/>
      <c r="BA9" s="657"/>
      <c r="BB9" s="657"/>
      <c r="BC9" s="657"/>
      <c r="BD9" s="657"/>
      <c r="BE9" s="657"/>
      <c r="BF9" s="658"/>
      <c r="BG9" s="659">
        <v>282357</v>
      </c>
      <c r="BH9" s="660"/>
      <c r="BI9" s="660"/>
      <c r="BJ9" s="660"/>
      <c r="BK9" s="660"/>
      <c r="BL9" s="660"/>
      <c r="BM9" s="660"/>
      <c r="BN9" s="661"/>
      <c r="BO9" s="662">
        <v>32.4</v>
      </c>
      <c r="BP9" s="662"/>
      <c r="BQ9" s="662"/>
      <c r="BR9" s="662"/>
      <c r="BS9" s="668" t="s">
        <v>231</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663326</v>
      </c>
      <c r="CS9" s="660"/>
      <c r="CT9" s="660"/>
      <c r="CU9" s="660"/>
      <c r="CV9" s="660"/>
      <c r="CW9" s="660"/>
      <c r="CX9" s="660"/>
      <c r="CY9" s="661"/>
      <c r="CZ9" s="662">
        <v>5.6</v>
      </c>
      <c r="DA9" s="662"/>
      <c r="DB9" s="662"/>
      <c r="DC9" s="662"/>
      <c r="DD9" s="668">
        <v>90748</v>
      </c>
      <c r="DE9" s="660"/>
      <c r="DF9" s="660"/>
      <c r="DG9" s="660"/>
      <c r="DH9" s="660"/>
      <c r="DI9" s="660"/>
      <c r="DJ9" s="660"/>
      <c r="DK9" s="660"/>
      <c r="DL9" s="660"/>
      <c r="DM9" s="660"/>
      <c r="DN9" s="660"/>
      <c r="DO9" s="660"/>
      <c r="DP9" s="661"/>
      <c r="DQ9" s="668">
        <v>402999</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231</v>
      </c>
      <c r="AE10" s="663"/>
      <c r="AF10" s="663"/>
      <c r="AG10" s="663"/>
      <c r="AH10" s="663"/>
      <c r="AI10" s="663"/>
      <c r="AJ10" s="663"/>
      <c r="AK10" s="663"/>
      <c r="AL10" s="664" t="s">
        <v>231</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20807</v>
      </c>
      <c r="BH10" s="660"/>
      <c r="BI10" s="660"/>
      <c r="BJ10" s="660"/>
      <c r="BK10" s="660"/>
      <c r="BL10" s="660"/>
      <c r="BM10" s="660"/>
      <c r="BN10" s="661"/>
      <c r="BO10" s="662">
        <v>2.4</v>
      </c>
      <c r="BP10" s="662"/>
      <c r="BQ10" s="662"/>
      <c r="BR10" s="662"/>
      <c r="BS10" s="668" t="s">
        <v>231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1346</v>
      </c>
      <c r="CS10" s="660"/>
      <c r="CT10" s="660"/>
      <c r="CU10" s="660"/>
      <c r="CV10" s="660"/>
      <c r="CW10" s="660"/>
      <c r="CX10" s="660"/>
      <c r="CY10" s="661"/>
      <c r="CZ10" s="662">
        <v>0</v>
      </c>
      <c r="DA10" s="662"/>
      <c r="DB10" s="662"/>
      <c r="DC10" s="662"/>
      <c r="DD10" s="668" t="s">
        <v>231</v>
      </c>
      <c r="DE10" s="660"/>
      <c r="DF10" s="660"/>
      <c r="DG10" s="660"/>
      <c r="DH10" s="660"/>
      <c r="DI10" s="660"/>
      <c r="DJ10" s="660"/>
      <c r="DK10" s="660"/>
      <c r="DL10" s="660"/>
      <c r="DM10" s="660"/>
      <c r="DN10" s="660"/>
      <c r="DO10" s="660"/>
      <c r="DP10" s="661"/>
      <c r="DQ10" s="668">
        <v>1346</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231</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231</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24132</v>
      </c>
      <c r="BH11" s="660"/>
      <c r="BI11" s="660"/>
      <c r="BJ11" s="660"/>
      <c r="BK11" s="660"/>
      <c r="BL11" s="660"/>
      <c r="BM11" s="660"/>
      <c r="BN11" s="661"/>
      <c r="BO11" s="662">
        <v>2.8</v>
      </c>
      <c r="BP11" s="662"/>
      <c r="BQ11" s="662"/>
      <c r="BR11" s="662"/>
      <c r="BS11" s="668" t="s">
        <v>231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1467421</v>
      </c>
      <c r="CS11" s="660"/>
      <c r="CT11" s="660"/>
      <c r="CU11" s="660"/>
      <c r="CV11" s="660"/>
      <c r="CW11" s="660"/>
      <c r="CX11" s="660"/>
      <c r="CY11" s="661"/>
      <c r="CZ11" s="662">
        <v>12.4</v>
      </c>
      <c r="DA11" s="662"/>
      <c r="DB11" s="662"/>
      <c r="DC11" s="662"/>
      <c r="DD11" s="668">
        <v>884540</v>
      </c>
      <c r="DE11" s="660"/>
      <c r="DF11" s="660"/>
      <c r="DG11" s="660"/>
      <c r="DH11" s="660"/>
      <c r="DI11" s="660"/>
      <c r="DJ11" s="660"/>
      <c r="DK11" s="660"/>
      <c r="DL11" s="660"/>
      <c r="DM11" s="660"/>
      <c r="DN11" s="660"/>
      <c r="DO11" s="660"/>
      <c r="DP11" s="661"/>
      <c r="DQ11" s="668">
        <v>636082</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173982</v>
      </c>
      <c r="S12" s="660"/>
      <c r="T12" s="660"/>
      <c r="U12" s="660"/>
      <c r="V12" s="660"/>
      <c r="W12" s="660"/>
      <c r="X12" s="660"/>
      <c r="Y12" s="661"/>
      <c r="Z12" s="662">
        <v>1.4</v>
      </c>
      <c r="AA12" s="662"/>
      <c r="AB12" s="662"/>
      <c r="AC12" s="662"/>
      <c r="AD12" s="663">
        <v>173982</v>
      </c>
      <c r="AE12" s="663"/>
      <c r="AF12" s="663"/>
      <c r="AG12" s="663"/>
      <c r="AH12" s="663"/>
      <c r="AI12" s="663"/>
      <c r="AJ12" s="663"/>
      <c r="AK12" s="663"/>
      <c r="AL12" s="664">
        <v>3.2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424739</v>
      </c>
      <c r="BH12" s="660"/>
      <c r="BI12" s="660"/>
      <c r="BJ12" s="660"/>
      <c r="BK12" s="660"/>
      <c r="BL12" s="660"/>
      <c r="BM12" s="660"/>
      <c r="BN12" s="661"/>
      <c r="BO12" s="662">
        <v>48.8</v>
      </c>
      <c r="BP12" s="662"/>
      <c r="BQ12" s="662"/>
      <c r="BR12" s="662"/>
      <c r="BS12" s="668" t="s">
        <v>231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568677</v>
      </c>
      <c r="CS12" s="660"/>
      <c r="CT12" s="660"/>
      <c r="CU12" s="660"/>
      <c r="CV12" s="660"/>
      <c r="CW12" s="660"/>
      <c r="CX12" s="660"/>
      <c r="CY12" s="661"/>
      <c r="CZ12" s="662">
        <v>4.8</v>
      </c>
      <c r="DA12" s="662"/>
      <c r="DB12" s="662"/>
      <c r="DC12" s="662"/>
      <c r="DD12" s="668">
        <v>356190</v>
      </c>
      <c r="DE12" s="660"/>
      <c r="DF12" s="660"/>
      <c r="DG12" s="660"/>
      <c r="DH12" s="660"/>
      <c r="DI12" s="660"/>
      <c r="DJ12" s="660"/>
      <c r="DK12" s="660"/>
      <c r="DL12" s="660"/>
      <c r="DM12" s="660"/>
      <c r="DN12" s="660"/>
      <c r="DO12" s="660"/>
      <c r="DP12" s="661"/>
      <c r="DQ12" s="668">
        <v>158101</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231</v>
      </c>
      <c r="S13" s="660"/>
      <c r="T13" s="660"/>
      <c r="U13" s="660"/>
      <c r="V13" s="660"/>
      <c r="W13" s="660"/>
      <c r="X13" s="660"/>
      <c r="Y13" s="661"/>
      <c r="Z13" s="662" t="s">
        <v>231</v>
      </c>
      <c r="AA13" s="662"/>
      <c r="AB13" s="662"/>
      <c r="AC13" s="662"/>
      <c r="AD13" s="663" t="s">
        <v>231</v>
      </c>
      <c r="AE13" s="663"/>
      <c r="AF13" s="663"/>
      <c r="AG13" s="663"/>
      <c r="AH13" s="663"/>
      <c r="AI13" s="663"/>
      <c r="AJ13" s="663"/>
      <c r="AK13" s="663"/>
      <c r="AL13" s="664" t="s">
        <v>231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424432</v>
      </c>
      <c r="BH13" s="660"/>
      <c r="BI13" s="660"/>
      <c r="BJ13" s="660"/>
      <c r="BK13" s="660"/>
      <c r="BL13" s="660"/>
      <c r="BM13" s="660"/>
      <c r="BN13" s="661"/>
      <c r="BO13" s="662">
        <v>48.8</v>
      </c>
      <c r="BP13" s="662"/>
      <c r="BQ13" s="662"/>
      <c r="BR13" s="662"/>
      <c r="BS13" s="668" t="s">
        <v>128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1935386</v>
      </c>
      <c r="CS13" s="660"/>
      <c r="CT13" s="660"/>
      <c r="CU13" s="660"/>
      <c r="CV13" s="660"/>
      <c r="CW13" s="660"/>
      <c r="CX13" s="660"/>
      <c r="CY13" s="661"/>
      <c r="CZ13" s="662">
        <v>16.3</v>
      </c>
      <c r="DA13" s="662"/>
      <c r="DB13" s="662"/>
      <c r="DC13" s="662"/>
      <c r="DD13" s="668">
        <v>1674223</v>
      </c>
      <c r="DE13" s="660"/>
      <c r="DF13" s="660"/>
      <c r="DG13" s="660"/>
      <c r="DH13" s="660"/>
      <c r="DI13" s="660"/>
      <c r="DJ13" s="660"/>
      <c r="DK13" s="660"/>
      <c r="DL13" s="660"/>
      <c r="DM13" s="660"/>
      <c r="DN13" s="660"/>
      <c r="DO13" s="660"/>
      <c r="DP13" s="661"/>
      <c r="DQ13" s="668">
        <v>414826</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231</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44494</v>
      </c>
      <c r="BH14" s="660"/>
      <c r="BI14" s="660"/>
      <c r="BJ14" s="660"/>
      <c r="BK14" s="660"/>
      <c r="BL14" s="660"/>
      <c r="BM14" s="660"/>
      <c r="BN14" s="661"/>
      <c r="BO14" s="662">
        <v>5.0999999999999996</v>
      </c>
      <c r="BP14" s="662"/>
      <c r="BQ14" s="662"/>
      <c r="BR14" s="662"/>
      <c r="BS14" s="668" t="s">
        <v>231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383641</v>
      </c>
      <c r="CS14" s="660"/>
      <c r="CT14" s="660"/>
      <c r="CU14" s="660"/>
      <c r="CV14" s="660"/>
      <c r="CW14" s="660"/>
      <c r="CX14" s="660"/>
      <c r="CY14" s="661"/>
      <c r="CZ14" s="662">
        <v>3.2</v>
      </c>
      <c r="DA14" s="662"/>
      <c r="DB14" s="662"/>
      <c r="DC14" s="662"/>
      <c r="DD14" s="668">
        <v>78908</v>
      </c>
      <c r="DE14" s="660"/>
      <c r="DF14" s="660"/>
      <c r="DG14" s="660"/>
      <c r="DH14" s="660"/>
      <c r="DI14" s="660"/>
      <c r="DJ14" s="660"/>
      <c r="DK14" s="660"/>
      <c r="DL14" s="660"/>
      <c r="DM14" s="660"/>
      <c r="DN14" s="660"/>
      <c r="DO14" s="660"/>
      <c r="DP14" s="661"/>
      <c r="DQ14" s="668">
        <v>328379</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11302</v>
      </c>
      <c r="S15" s="660"/>
      <c r="T15" s="660"/>
      <c r="U15" s="660"/>
      <c r="V15" s="660"/>
      <c r="W15" s="660"/>
      <c r="X15" s="660"/>
      <c r="Y15" s="661"/>
      <c r="Z15" s="662">
        <v>0.1</v>
      </c>
      <c r="AA15" s="662"/>
      <c r="AB15" s="662"/>
      <c r="AC15" s="662"/>
      <c r="AD15" s="663">
        <v>11302</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57362</v>
      </c>
      <c r="BH15" s="660"/>
      <c r="BI15" s="660"/>
      <c r="BJ15" s="660"/>
      <c r="BK15" s="660"/>
      <c r="BL15" s="660"/>
      <c r="BM15" s="660"/>
      <c r="BN15" s="661"/>
      <c r="BO15" s="662">
        <v>6.6</v>
      </c>
      <c r="BP15" s="662"/>
      <c r="BQ15" s="662"/>
      <c r="BR15" s="662"/>
      <c r="BS15" s="668" t="s">
        <v>231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694402</v>
      </c>
      <c r="CS15" s="660"/>
      <c r="CT15" s="660"/>
      <c r="CU15" s="660"/>
      <c r="CV15" s="660"/>
      <c r="CW15" s="660"/>
      <c r="CX15" s="660"/>
      <c r="CY15" s="661"/>
      <c r="CZ15" s="662">
        <v>5.8</v>
      </c>
      <c r="DA15" s="662"/>
      <c r="DB15" s="662"/>
      <c r="DC15" s="662"/>
      <c r="DD15" s="668">
        <v>124199</v>
      </c>
      <c r="DE15" s="660"/>
      <c r="DF15" s="660"/>
      <c r="DG15" s="660"/>
      <c r="DH15" s="660"/>
      <c r="DI15" s="660"/>
      <c r="DJ15" s="660"/>
      <c r="DK15" s="660"/>
      <c r="DL15" s="660"/>
      <c r="DM15" s="660"/>
      <c r="DN15" s="660"/>
      <c r="DO15" s="660"/>
      <c r="DP15" s="661"/>
      <c r="DQ15" s="668">
        <v>550546</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231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231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27742</v>
      </c>
      <c r="CS16" s="660"/>
      <c r="CT16" s="660"/>
      <c r="CU16" s="660"/>
      <c r="CV16" s="660"/>
      <c r="CW16" s="660"/>
      <c r="CX16" s="660"/>
      <c r="CY16" s="661"/>
      <c r="CZ16" s="662">
        <v>0.2</v>
      </c>
      <c r="DA16" s="662"/>
      <c r="DB16" s="662"/>
      <c r="DC16" s="662"/>
      <c r="DD16" s="668" t="s">
        <v>231</v>
      </c>
      <c r="DE16" s="660"/>
      <c r="DF16" s="660"/>
      <c r="DG16" s="660"/>
      <c r="DH16" s="660"/>
      <c r="DI16" s="660"/>
      <c r="DJ16" s="660"/>
      <c r="DK16" s="660"/>
      <c r="DL16" s="660"/>
      <c r="DM16" s="660"/>
      <c r="DN16" s="660"/>
      <c r="DO16" s="660"/>
      <c r="DP16" s="661"/>
      <c r="DQ16" s="668">
        <v>19774</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2900</v>
      </c>
      <c r="S17" s="660"/>
      <c r="T17" s="660"/>
      <c r="U17" s="660"/>
      <c r="V17" s="660"/>
      <c r="W17" s="660"/>
      <c r="X17" s="660"/>
      <c r="Y17" s="661"/>
      <c r="Z17" s="662">
        <v>0</v>
      </c>
      <c r="AA17" s="662"/>
      <c r="AB17" s="662"/>
      <c r="AC17" s="662"/>
      <c r="AD17" s="663">
        <v>2900</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231</v>
      </c>
      <c r="BP17" s="662"/>
      <c r="BQ17" s="662"/>
      <c r="BR17" s="662"/>
      <c r="BS17" s="668" t="s">
        <v>231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1577040</v>
      </c>
      <c r="CS17" s="660"/>
      <c r="CT17" s="660"/>
      <c r="CU17" s="660"/>
      <c r="CV17" s="660"/>
      <c r="CW17" s="660"/>
      <c r="CX17" s="660"/>
      <c r="CY17" s="661"/>
      <c r="CZ17" s="662">
        <v>13.3</v>
      </c>
      <c r="DA17" s="662"/>
      <c r="DB17" s="662"/>
      <c r="DC17" s="662"/>
      <c r="DD17" s="668" t="s">
        <v>231</v>
      </c>
      <c r="DE17" s="660"/>
      <c r="DF17" s="660"/>
      <c r="DG17" s="660"/>
      <c r="DH17" s="660"/>
      <c r="DI17" s="660"/>
      <c r="DJ17" s="660"/>
      <c r="DK17" s="660"/>
      <c r="DL17" s="660"/>
      <c r="DM17" s="660"/>
      <c r="DN17" s="660"/>
      <c r="DO17" s="660"/>
      <c r="DP17" s="661"/>
      <c r="DQ17" s="668">
        <v>1573766</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4743061</v>
      </c>
      <c r="S18" s="660"/>
      <c r="T18" s="660"/>
      <c r="U18" s="660"/>
      <c r="V18" s="660"/>
      <c r="W18" s="660"/>
      <c r="X18" s="660"/>
      <c r="Y18" s="661"/>
      <c r="Z18" s="662">
        <v>37.4</v>
      </c>
      <c r="AA18" s="662"/>
      <c r="AB18" s="662"/>
      <c r="AC18" s="662"/>
      <c r="AD18" s="663">
        <v>4326357</v>
      </c>
      <c r="AE18" s="663"/>
      <c r="AF18" s="663"/>
      <c r="AG18" s="663"/>
      <c r="AH18" s="663"/>
      <c r="AI18" s="663"/>
      <c r="AJ18" s="663"/>
      <c r="AK18" s="663"/>
      <c r="AL18" s="664">
        <v>78.400000000000006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231</v>
      </c>
      <c r="BP18" s="662"/>
      <c r="BQ18" s="662"/>
      <c r="BR18" s="662"/>
      <c r="BS18" s="668" t="s">
        <v>231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231</v>
      </c>
      <c r="CS18" s="660"/>
      <c r="CT18" s="660"/>
      <c r="CU18" s="660"/>
      <c r="CV18" s="660"/>
      <c r="CW18" s="660"/>
      <c r="CX18" s="660"/>
      <c r="CY18" s="661"/>
      <c r="CZ18" s="662" t="s">
        <v>231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4326357</v>
      </c>
      <c r="S19" s="660"/>
      <c r="T19" s="660"/>
      <c r="U19" s="660"/>
      <c r="V19" s="660"/>
      <c r="W19" s="660"/>
      <c r="X19" s="660"/>
      <c r="Y19" s="661"/>
      <c r="Z19" s="662">
        <v>34.200000000000003</v>
      </c>
      <c r="AA19" s="662"/>
      <c r="AB19" s="662"/>
      <c r="AC19" s="662"/>
      <c r="AD19" s="663">
        <v>4326357</v>
      </c>
      <c r="AE19" s="663"/>
      <c r="AF19" s="663"/>
      <c r="AG19" s="663"/>
      <c r="AH19" s="663"/>
      <c r="AI19" s="663"/>
      <c r="AJ19" s="663"/>
      <c r="AK19" s="663"/>
      <c r="AL19" s="664">
        <v>78.400000000000006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1520</v>
      </c>
      <c r="BH19" s="660"/>
      <c r="BI19" s="660"/>
      <c r="BJ19" s="660"/>
      <c r="BK19" s="660"/>
      <c r="BL19" s="660"/>
      <c r="BM19" s="660"/>
      <c r="BN19" s="661"/>
      <c r="BO19" s="662">
        <v>0.2</v>
      </c>
      <c r="BP19" s="662"/>
      <c r="BQ19" s="662"/>
      <c r="BR19" s="662"/>
      <c r="BS19" s="668" t="s">
        <v>231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231</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416704</v>
      </c>
      <c r="S20" s="660"/>
      <c r="T20" s="660"/>
      <c r="U20" s="660"/>
      <c r="V20" s="660"/>
      <c r="W20" s="660"/>
      <c r="X20" s="660"/>
      <c r="Y20" s="661"/>
      <c r="Z20" s="662">
        <v>3.3</v>
      </c>
      <c r="AA20" s="662"/>
      <c r="AB20" s="662"/>
      <c r="AC20" s="662"/>
      <c r="AD20" s="663" t="s">
        <v>231</v>
      </c>
      <c r="AE20" s="663"/>
      <c r="AF20" s="663"/>
      <c r="AG20" s="663"/>
      <c r="AH20" s="663"/>
      <c r="AI20" s="663"/>
      <c r="AJ20" s="663"/>
      <c r="AK20" s="663"/>
      <c r="AL20" s="664" t="s">
        <v>231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1520</v>
      </c>
      <c r="BH20" s="660"/>
      <c r="BI20" s="660"/>
      <c r="BJ20" s="660"/>
      <c r="BK20" s="660"/>
      <c r="BL20" s="660"/>
      <c r="BM20" s="660"/>
      <c r="BN20" s="661"/>
      <c r="BO20" s="662">
        <v>0.2</v>
      </c>
      <c r="BP20" s="662"/>
      <c r="BQ20" s="662"/>
      <c r="BR20" s="662"/>
      <c r="BS20" s="668" t="s">
        <v>231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11880513</v>
      </c>
      <c r="CS20" s="660"/>
      <c r="CT20" s="660"/>
      <c r="CU20" s="660"/>
      <c r="CV20" s="660"/>
      <c r="CW20" s="660"/>
      <c r="CX20" s="660"/>
      <c r="CY20" s="661"/>
      <c r="CZ20" s="662">
        <v>100</v>
      </c>
      <c r="DA20" s="662"/>
      <c r="DB20" s="662"/>
      <c r="DC20" s="662"/>
      <c r="DD20" s="668">
        <v>3883576</v>
      </c>
      <c r="DE20" s="660"/>
      <c r="DF20" s="660"/>
      <c r="DG20" s="660"/>
      <c r="DH20" s="660"/>
      <c r="DI20" s="660"/>
      <c r="DJ20" s="660"/>
      <c r="DK20" s="660"/>
      <c r="DL20" s="660"/>
      <c r="DM20" s="660"/>
      <c r="DN20" s="660"/>
      <c r="DO20" s="660"/>
      <c r="DP20" s="661"/>
      <c r="DQ20" s="668">
        <v>6564242</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231</v>
      </c>
      <c r="AA21" s="662"/>
      <c r="AB21" s="662"/>
      <c r="AC21" s="662"/>
      <c r="AD21" s="663" t="s">
        <v>231</v>
      </c>
      <c r="AE21" s="663"/>
      <c r="AF21" s="663"/>
      <c r="AG21" s="663"/>
      <c r="AH21" s="663"/>
      <c r="AI21" s="663"/>
      <c r="AJ21" s="663"/>
      <c r="AK21" s="663"/>
      <c r="AL21" s="664" t="s">
        <v>231</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1520</v>
      </c>
      <c r="BH21" s="660"/>
      <c r="BI21" s="660"/>
      <c r="BJ21" s="660"/>
      <c r="BK21" s="660"/>
      <c r="BL21" s="660"/>
      <c r="BM21" s="660"/>
      <c r="BN21" s="661"/>
      <c r="BO21" s="662">
        <v>0.2</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5871835</v>
      </c>
      <c r="S22" s="660"/>
      <c r="T22" s="660"/>
      <c r="U22" s="660"/>
      <c r="V22" s="660"/>
      <c r="W22" s="660"/>
      <c r="X22" s="660"/>
      <c r="Y22" s="661"/>
      <c r="Z22" s="662">
        <v>46.4</v>
      </c>
      <c r="AA22" s="662"/>
      <c r="AB22" s="662"/>
      <c r="AC22" s="662"/>
      <c r="AD22" s="663">
        <v>5455131</v>
      </c>
      <c r="AE22" s="663"/>
      <c r="AF22" s="663"/>
      <c r="AG22" s="663"/>
      <c r="AH22" s="663"/>
      <c r="AI22" s="663"/>
      <c r="AJ22" s="663"/>
      <c r="AK22" s="663"/>
      <c r="AL22" s="664">
        <v>98.9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1307</v>
      </c>
      <c r="S23" s="660"/>
      <c r="T23" s="660"/>
      <c r="U23" s="660"/>
      <c r="V23" s="660"/>
      <c r="W23" s="660"/>
      <c r="X23" s="660"/>
      <c r="Y23" s="661"/>
      <c r="Z23" s="662">
        <v>0</v>
      </c>
      <c r="AA23" s="662"/>
      <c r="AB23" s="662"/>
      <c r="AC23" s="662"/>
      <c r="AD23" s="663">
        <v>1307</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231</v>
      </c>
      <c r="BH23" s="660"/>
      <c r="BI23" s="660"/>
      <c r="BJ23" s="660"/>
      <c r="BK23" s="660"/>
      <c r="BL23" s="660"/>
      <c r="BM23" s="660"/>
      <c r="BN23" s="661"/>
      <c r="BO23" s="662" t="s">
        <v>231</v>
      </c>
      <c r="BP23" s="662"/>
      <c r="BQ23" s="662"/>
      <c r="BR23" s="662"/>
      <c r="BS23" s="668" t="s">
        <v>231</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169081</v>
      </c>
      <c r="S24" s="660"/>
      <c r="T24" s="660"/>
      <c r="U24" s="660"/>
      <c r="V24" s="660"/>
      <c r="W24" s="660"/>
      <c r="X24" s="660"/>
      <c r="Y24" s="661"/>
      <c r="Z24" s="662">
        <v>1.3</v>
      </c>
      <c r="AA24" s="662"/>
      <c r="AB24" s="662"/>
      <c r="AC24" s="662"/>
      <c r="AD24" s="663">
        <v>1</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231</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4509914</v>
      </c>
      <c r="CS24" s="649"/>
      <c r="CT24" s="649"/>
      <c r="CU24" s="649"/>
      <c r="CV24" s="649"/>
      <c r="CW24" s="649"/>
      <c r="CX24" s="649"/>
      <c r="CY24" s="650"/>
      <c r="CZ24" s="653">
        <v>38</v>
      </c>
      <c r="DA24" s="654"/>
      <c r="DB24" s="654"/>
      <c r="DC24" s="673"/>
      <c r="DD24" s="692">
        <v>3372631</v>
      </c>
      <c r="DE24" s="649"/>
      <c r="DF24" s="649"/>
      <c r="DG24" s="649"/>
      <c r="DH24" s="649"/>
      <c r="DI24" s="649"/>
      <c r="DJ24" s="649"/>
      <c r="DK24" s="650"/>
      <c r="DL24" s="692">
        <v>3240531</v>
      </c>
      <c r="DM24" s="649"/>
      <c r="DN24" s="649"/>
      <c r="DO24" s="649"/>
      <c r="DP24" s="649"/>
      <c r="DQ24" s="649"/>
      <c r="DR24" s="649"/>
      <c r="DS24" s="649"/>
      <c r="DT24" s="649"/>
      <c r="DU24" s="649"/>
      <c r="DV24" s="650"/>
      <c r="DW24" s="653">
        <v>56.5</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48631</v>
      </c>
      <c r="S25" s="660"/>
      <c r="T25" s="660"/>
      <c r="U25" s="660"/>
      <c r="V25" s="660"/>
      <c r="W25" s="660"/>
      <c r="X25" s="660"/>
      <c r="Y25" s="661"/>
      <c r="Z25" s="662">
        <v>0.4</v>
      </c>
      <c r="AA25" s="662"/>
      <c r="AB25" s="662"/>
      <c r="AC25" s="662"/>
      <c r="AD25" s="663">
        <v>4084</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231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1337895</v>
      </c>
      <c r="CS25" s="695"/>
      <c r="CT25" s="695"/>
      <c r="CU25" s="695"/>
      <c r="CV25" s="695"/>
      <c r="CW25" s="695"/>
      <c r="CX25" s="695"/>
      <c r="CY25" s="696"/>
      <c r="CZ25" s="664">
        <v>11.3</v>
      </c>
      <c r="DA25" s="693"/>
      <c r="DB25" s="693"/>
      <c r="DC25" s="697"/>
      <c r="DD25" s="668">
        <v>1250887</v>
      </c>
      <c r="DE25" s="695"/>
      <c r="DF25" s="695"/>
      <c r="DG25" s="695"/>
      <c r="DH25" s="695"/>
      <c r="DI25" s="695"/>
      <c r="DJ25" s="695"/>
      <c r="DK25" s="696"/>
      <c r="DL25" s="668">
        <v>1217210</v>
      </c>
      <c r="DM25" s="695"/>
      <c r="DN25" s="695"/>
      <c r="DO25" s="695"/>
      <c r="DP25" s="695"/>
      <c r="DQ25" s="695"/>
      <c r="DR25" s="695"/>
      <c r="DS25" s="695"/>
      <c r="DT25" s="695"/>
      <c r="DU25" s="695"/>
      <c r="DV25" s="696"/>
      <c r="DW25" s="664">
        <v>21.2</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7728</v>
      </c>
      <c r="S26" s="660"/>
      <c r="T26" s="660"/>
      <c r="U26" s="660"/>
      <c r="V26" s="660"/>
      <c r="W26" s="660"/>
      <c r="X26" s="660"/>
      <c r="Y26" s="661"/>
      <c r="Z26" s="662">
        <v>0.1</v>
      </c>
      <c r="AA26" s="662"/>
      <c r="AB26" s="662"/>
      <c r="AC26" s="662"/>
      <c r="AD26" s="663" t="s">
        <v>231</v>
      </c>
      <c r="AE26" s="663"/>
      <c r="AF26" s="663"/>
      <c r="AG26" s="663"/>
      <c r="AH26" s="663"/>
      <c r="AI26" s="663"/>
      <c r="AJ26" s="663"/>
      <c r="AK26" s="663"/>
      <c r="AL26" s="664" t="s">
        <v>231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804995</v>
      </c>
      <c r="CS26" s="660"/>
      <c r="CT26" s="660"/>
      <c r="CU26" s="660"/>
      <c r="CV26" s="660"/>
      <c r="CW26" s="660"/>
      <c r="CX26" s="660"/>
      <c r="CY26" s="661"/>
      <c r="CZ26" s="664">
        <v>6.8</v>
      </c>
      <c r="DA26" s="693"/>
      <c r="DB26" s="693"/>
      <c r="DC26" s="697"/>
      <c r="DD26" s="668">
        <v>745573</v>
      </c>
      <c r="DE26" s="660"/>
      <c r="DF26" s="660"/>
      <c r="DG26" s="660"/>
      <c r="DH26" s="660"/>
      <c r="DI26" s="660"/>
      <c r="DJ26" s="660"/>
      <c r="DK26" s="661"/>
      <c r="DL26" s="668" t="s">
        <v>231</v>
      </c>
      <c r="DM26" s="660"/>
      <c r="DN26" s="660"/>
      <c r="DO26" s="660"/>
      <c r="DP26" s="660"/>
      <c r="DQ26" s="660"/>
      <c r="DR26" s="660"/>
      <c r="DS26" s="660"/>
      <c r="DT26" s="660"/>
      <c r="DU26" s="660"/>
      <c r="DV26" s="661"/>
      <c r="DW26" s="664" t="s">
        <v>231</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1619318</v>
      </c>
      <c r="S27" s="660"/>
      <c r="T27" s="660"/>
      <c r="U27" s="660"/>
      <c r="V27" s="660"/>
      <c r="W27" s="660"/>
      <c r="X27" s="660"/>
      <c r="Y27" s="661"/>
      <c r="Z27" s="662">
        <v>12.8</v>
      </c>
      <c r="AA27" s="662"/>
      <c r="AB27" s="662"/>
      <c r="AC27" s="662"/>
      <c r="AD27" s="663" t="s">
        <v>231</v>
      </c>
      <c r="AE27" s="663"/>
      <c r="AF27" s="663"/>
      <c r="AG27" s="663"/>
      <c r="AH27" s="663"/>
      <c r="AI27" s="663"/>
      <c r="AJ27" s="663"/>
      <c r="AK27" s="663"/>
      <c r="AL27" s="664" t="s">
        <v>231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870366</v>
      </c>
      <c r="BH27" s="660"/>
      <c r="BI27" s="660"/>
      <c r="BJ27" s="660"/>
      <c r="BK27" s="660"/>
      <c r="BL27" s="660"/>
      <c r="BM27" s="660"/>
      <c r="BN27" s="661"/>
      <c r="BO27" s="662">
        <v>100</v>
      </c>
      <c r="BP27" s="662"/>
      <c r="BQ27" s="662"/>
      <c r="BR27" s="662"/>
      <c r="BS27" s="668" t="s">
        <v>231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1594979</v>
      </c>
      <c r="CS27" s="695"/>
      <c r="CT27" s="695"/>
      <c r="CU27" s="695"/>
      <c r="CV27" s="695"/>
      <c r="CW27" s="695"/>
      <c r="CX27" s="695"/>
      <c r="CY27" s="696"/>
      <c r="CZ27" s="664">
        <v>13.4</v>
      </c>
      <c r="DA27" s="693"/>
      <c r="DB27" s="693"/>
      <c r="DC27" s="697"/>
      <c r="DD27" s="668">
        <v>547978</v>
      </c>
      <c r="DE27" s="695"/>
      <c r="DF27" s="695"/>
      <c r="DG27" s="695"/>
      <c r="DH27" s="695"/>
      <c r="DI27" s="695"/>
      <c r="DJ27" s="695"/>
      <c r="DK27" s="696"/>
      <c r="DL27" s="668">
        <v>516526</v>
      </c>
      <c r="DM27" s="695"/>
      <c r="DN27" s="695"/>
      <c r="DO27" s="695"/>
      <c r="DP27" s="695"/>
      <c r="DQ27" s="695"/>
      <c r="DR27" s="695"/>
      <c r="DS27" s="695"/>
      <c r="DT27" s="695"/>
      <c r="DU27" s="695"/>
      <c r="DV27" s="696"/>
      <c r="DW27" s="664">
        <v>9</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1577040</v>
      </c>
      <c r="CS28" s="660"/>
      <c r="CT28" s="660"/>
      <c r="CU28" s="660"/>
      <c r="CV28" s="660"/>
      <c r="CW28" s="660"/>
      <c r="CX28" s="660"/>
      <c r="CY28" s="661"/>
      <c r="CZ28" s="664">
        <v>13.3</v>
      </c>
      <c r="DA28" s="693"/>
      <c r="DB28" s="693"/>
      <c r="DC28" s="697"/>
      <c r="DD28" s="668">
        <v>1573766</v>
      </c>
      <c r="DE28" s="660"/>
      <c r="DF28" s="660"/>
      <c r="DG28" s="660"/>
      <c r="DH28" s="660"/>
      <c r="DI28" s="660"/>
      <c r="DJ28" s="660"/>
      <c r="DK28" s="661"/>
      <c r="DL28" s="668">
        <v>1506795</v>
      </c>
      <c r="DM28" s="660"/>
      <c r="DN28" s="660"/>
      <c r="DO28" s="660"/>
      <c r="DP28" s="660"/>
      <c r="DQ28" s="660"/>
      <c r="DR28" s="660"/>
      <c r="DS28" s="660"/>
      <c r="DT28" s="660"/>
      <c r="DU28" s="660"/>
      <c r="DV28" s="661"/>
      <c r="DW28" s="664">
        <v>26.3</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1366266</v>
      </c>
      <c r="S29" s="660"/>
      <c r="T29" s="660"/>
      <c r="U29" s="660"/>
      <c r="V29" s="660"/>
      <c r="W29" s="660"/>
      <c r="X29" s="660"/>
      <c r="Y29" s="661"/>
      <c r="Z29" s="662">
        <v>10.8</v>
      </c>
      <c r="AA29" s="662"/>
      <c r="AB29" s="662"/>
      <c r="AC29" s="662"/>
      <c r="AD29" s="663" t="s">
        <v>231</v>
      </c>
      <c r="AE29" s="663"/>
      <c r="AF29" s="663"/>
      <c r="AG29" s="663"/>
      <c r="AH29" s="663"/>
      <c r="AI29" s="663"/>
      <c r="AJ29" s="663"/>
      <c r="AK29" s="663"/>
      <c r="AL29" s="664" t="s">
        <v>231</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1576616</v>
      </c>
      <c r="CS29" s="695"/>
      <c r="CT29" s="695"/>
      <c r="CU29" s="695"/>
      <c r="CV29" s="695"/>
      <c r="CW29" s="695"/>
      <c r="CX29" s="695"/>
      <c r="CY29" s="696"/>
      <c r="CZ29" s="664">
        <v>13.3</v>
      </c>
      <c r="DA29" s="693"/>
      <c r="DB29" s="693"/>
      <c r="DC29" s="697"/>
      <c r="DD29" s="668">
        <v>1573342</v>
      </c>
      <c r="DE29" s="695"/>
      <c r="DF29" s="695"/>
      <c r="DG29" s="695"/>
      <c r="DH29" s="695"/>
      <c r="DI29" s="695"/>
      <c r="DJ29" s="695"/>
      <c r="DK29" s="696"/>
      <c r="DL29" s="668">
        <v>1506371</v>
      </c>
      <c r="DM29" s="695"/>
      <c r="DN29" s="695"/>
      <c r="DO29" s="695"/>
      <c r="DP29" s="695"/>
      <c r="DQ29" s="695"/>
      <c r="DR29" s="695"/>
      <c r="DS29" s="695"/>
      <c r="DT29" s="695"/>
      <c r="DU29" s="695"/>
      <c r="DV29" s="696"/>
      <c r="DW29" s="664">
        <v>26.2</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98125</v>
      </c>
      <c r="S30" s="660"/>
      <c r="T30" s="660"/>
      <c r="U30" s="660"/>
      <c r="V30" s="660"/>
      <c r="W30" s="660"/>
      <c r="X30" s="660"/>
      <c r="Y30" s="661"/>
      <c r="Z30" s="662">
        <v>0.8</v>
      </c>
      <c r="AA30" s="662"/>
      <c r="AB30" s="662"/>
      <c r="AC30" s="662"/>
      <c r="AD30" s="663">
        <v>45476</v>
      </c>
      <c r="AE30" s="663"/>
      <c r="AF30" s="663"/>
      <c r="AG30" s="663"/>
      <c r="AH30" s="663"/>
      <c r="AI30" s="663"/>
      <c r="AJ30" s="663"/>
      <c r="AK30" s="663"/>
      <c r="AL30" s="664">
        <v>0.8</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v>
      </c>
      <c r="BH30" s="720"/>
      <c r="BI30" s="720"/>
      <c r="BJ30" s="720"/>
      <c r="BK30" s="720"/>
      <c r="BL30" s="720"/>
      <c r="BM30" s="654">
        <v>97.1</v>
      </c>
      <c r="BN30" s="720"/>
      <c r="BO30" s="720"/>
      <c r="BP30" s="720"/>
      <c r="BQ30" s="721"/>
      <c r="BR30" s="719">
        <v>99.1</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1478295</v>
      </c>
      <c r="CS30" s="660"/>
      <c r="CT30" s="660"/>
      <c r="CU30" s="660"/>
      <c r="CV30" s="660"/>
      <c r="CW30" s="660"/>
      <c r="CX30" s="660"/>
      <c r="CY30" s="661"/>
      <c r="CZ30" s="664">
        <v>12.4</v>
      </c>
      <c r="DA30" s="693"/>
      <c r="DB30" s="693"/>
      <c r="DC30" s="697"/>
      <c r="DD30" s="668">
        <v>1475336</v>
      </c>
      <c r="DE30" s="660"/>
      <c r="DF30" s="660"/>
      <c r="DG30" s="660"/>
      <c r="DH30" s="660"/>
      <c r="DI30" s="660"/>
      <c r="DJ30" s="660"/>
      <c r="DK30" s="661"/>
      <c r="DL30" s="668">
        <v>1408370</v>
      </c>
      <c r="DM30" s="660"/>
      <c r="DN30" s="660"/>
      <c r="DO30" s="660"/>
      <c r="DP30" s="660"/>
      <c r="DQ30" s="660"/>
      <c r="DR30" s="660"/>
      <c r="DS30" s="660"/>
      <c r="DT30" s="660"/>
      <c r="DU30" s="660"/>
      <c r="DV30" s="661"/>
      <c r="DW30" s="664">
        <v>24.5</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329500</v>
      </c>
      <c r="S31" s="660"/>
      <c r="T31" s="660"/>
      <c r="U31" s="660"/>
      <c r="V31" s="660"/>
      <c r="W31" s="660"/>
      <c r="X31" s="660"/>
      <c r="Y31" s="661"/>
      <c r="Z31" s="662">
        <v>2.6</v>
      </c>
      <c r="AA31" s="662"/>
      <c r="AB31" s="662"/>
      <c r="AC31" s="662"/>
      <c r="AD31" s="663" t="s">
        <v>231</v>
      </c>
      <c r="AE31" s="663"/>
      <c r="AF31" s="663"/>
      <c r="AG31" s="663"/>
      <c r="AH31" s="663"/>
      <c r="AI31" s="663"/>
      <c r="AJ31" s="663"/>
      <c r="AK31" s="663"/>
      <c r="AL31" s="664" t="s">
        <v>231</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97.7</v>
      </c>
      <c r="BN31" s="717"/>
      <c r="BO31" s="717"/>
      <c r="BP31" s="717"/>
      <c r="BQ31" s="718"/>
      <c r="BR31" s="716">
        <v>99.1</v>
      </c>
      <c r="BS31" s="695"/>
      <c r="BT31" s="695"/>
      <c r="BU31" s="695"/>
      <c r="BV31" s="695"/>
      <c r="BW31" s="695"/>
      <c r="BX31" s="665">
        <v>97.9</v>
      </c>
      <c r="BY31" s="717"/>
      <c r="BZ31" s="717"/>
      <c r="CA31" s="717"/>
      <c r="CB31" s="718"/>
      <c r="CD31" s="724"/>
      <c r="CE31" s="725"/>
      <c r="CF31" s="674" t="s">
        <v>310</v>
      </c>
      <c r="CG31" s="675"/>
      <c r="CH31" s="675"/>
      <c r="CI31" s="675"/>
      <c r="CJ31" s="675"/>
      <c r="CK31" s="675"/>
      <c r="CL31" s="675"/>
      <c r="CM31" s="675"/>
      <c r="CN31" s="675"/>
      <c r="CO31" s="675"/>
      <c r="CP31" s="675"/>
      <c r="CQ31" s="676"/>
      <c r="CR31" s="659">
        <v>98321</v>
      </c>
      <c r="CS31" s="695"/>
      <c r="CT31" s="695"/>
      <c r="CU31" s="695"/>
      <c r="CV31" s="695"/>
      <c r="CW31" s="695"/>
      <c r="CX31" s="695"/>
      <c r="CY31" s="696"/>
      <c r="CZ31" s="664">
        <v>0.8</v>
      </c>
      <c r="DA31" s="693"/>
      <c r="DB31" s="693"/>
      <c r="DC31" s="697"/>
      <c r="DD31" s="668">
        <v>98006</v>
      </c>
      <c r="DE31" s="695"/>
      <c r="DF31" s="695"/>
      <c r="DG31" s="695"/>
      <c r="DH31" s="695"/>
      <c r="DI31" s="695"/>
      <c r="DJ31" s="695"/>
      <c r="DK31" s="696"/>
      <c r="DL31" s="668">
        <v>98001</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194026</v>
      </c>
      <c r="S32" s="660"/>
      <c r="T32" s="660"/>
      <c r="U32" s="660"/>
      <c r="V32" s="660"/>
      <c r="W32" s="660"/>
      <c r="X32" s="660"/>
      <c r="Y32" s="661"/>
      <c r="Z32" s="662">
        <v>1.5</v>
      </c>
      <c r="AA32" s="662"/>
      <c r="AB32" s="662"/>
      <c r="AC32" s="662"/>
      <c r="AD32" s="663" t="s">
        <v>231</v>
      </c>
      <c r="AE32" s="663"/>
      <c r="AF32" s="663"/>
      <c r="AG32" s="663"/>
      <c r="AH32" s="663"/>
      <c r="AI32" s="663"/>
      <c r="AJ32" s="663"/>
      <c r="AK32" s="663"/>
      <c r="AL32" s="664" t="s">
        <v>231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v>
      </c>
      <c r="BH32" s="729"/>
      <c r="BI32" s="729"/>
      <c r="BJ32" s="729"/>
      <c r="BK32" s="729"/>
      <c r="BL32" s="729"/>
      <c r="BM32" s="730">
        <v>96.3</v>
      </c>
      <c r="BN32" s="729"/>
      <c r="BO32" s="729"/>
      <c r="BP32" s="729"/>
      <c r="BQ32" s="731"/>
      <c r="BR32" s="728">
        <v>99</v>
      </c>
      <c r="BS32" s="729"/>
      <c r="BT32" s="729"/>
      <c r="BU32" s="729"/>
      <c r="BV32" s="729"/>
      <c r="BW32" s="729"/>
      <c r="BX32" s="730">
        <v>96.5</v>
      </c>
      <c r="BY32" s="729"/>
      <c r="BZ32" s="729"/>
      <c r="CA32" s="729"/>
      <c r="CB32" s="731"/>
      <c r="CD32" s="726"/>
      <c r="CE32" s="727"/>
      <c r="CF32" s="674" t="s">
        <v>313</v>
      </c>
      <c r="CG32" s="675"/>
      <c r="CH32" s="675"/>
      <c r="CI32" s="675"/>
      <c r="CJ32" s="675"/>
      <c r="CK32" s="675"/>
      <c r="CL32" s="675"/>
      <c r="CM32" s="675"/>
      <c r="CN32" s="675"/>
      <c r="CO32" s="675"/>
      <c r="CP32" s="675"/>
      <c r="CQ32" s="676"/>
      <c r="CR32" s="659">
        <v>424</v>
      </c>
      <c r="CS32" s="660"/>
      <c r="CT32" s="660"/>
      <c r="CU32" s="660"/>
      <c r="CV32" s="660"/>
      <c r="CW32" s="660"/>
      <c r="CX32" s="660"/>
      <c r="CY32" s="661"/>
      <c r="CZ32" s="664">
        <v>0</v>
      </c>
      <c r="DA32" s="693"/>
      <c r="DB32" s="693"/>
      <c r="DC32" s="697"/>
      <c r="DD32" s="668">
        <v>424</v>
      </c>
      <c r="DE32" s="660"/>
      <c r="DF32" s="660"/>
      <c r="DG32" s="660"/>
      <c r="DH32" s="660"/>
      <c r="DI32" s="660"/>
      <c r="DJ32" s="660"/>
      <c r="DK32" s="661"/>
      <c r="DL32" s="668">
        <v>424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747896</v>
      </c>
      <c r="S33" s="660"/>
      <c r="T33" s="660"/>
      <c r="U33" s="660"/>
      <c r="V33" s="660"/>
      <c r="W33" s="660"/>
      <c r="X33" s="660"/>
      <c r="Y33" s="661"/>
      <c r="Z33" s="662">
        <v>5.9</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3459281</v>
      </c>
      <c r="CS33" s="695"/>
      <c r="CT33" s="695"/>
      <c r="CU33" s="695"/>
      <c r="CV33" s="695"/>
      <c r="CW33" s="695"/>
      <c r="CX33" s="695"/>
      <c r="CY33" s="696"/>
      <c r="CZ33" s="664">
        <v>29.1</v>
      </c>
      <c r="DA33" s="693"/>
      <c r="DB33" s="693"/>
      <c r="DC33" s="697"/>
      <c r="DD33" s="668">
        <v>2610216</v>
      </c>
      <c r="DE33" s="695"/>
      <c r="DF33" s="695"/>
      <c r="DG33" s="695"/>
      <c r="DH33" s="695"/>
      <c r="DI33" s="695"/>
      <c r="DJ33" s="695"/>
      <c r="DK33" s="696"/>
      <c r="DL33" s="668">
        <v>1928219</v>
      </c>
      <c r="DM33" s="695"/>
      <c r="DN33" s="695"/>
      <c r="DO33" s="695"/>
      <c r="DP33" s="695"/>
      <c r="DQ33" s="695"/>
      <c r="DR33" s="695"/>
      <c r="DS33" s="695"/>
      <c r="DT33" s="695"/>
      <c r="DU33" s="695"/>
      <c r="DV33" s="696"/>
      <c r="DW33" s="664">
        <v>33.6</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356522</v>
      </c>
      <c r="S34" s="660"/>
      <c r="T34" s="660"/>
      <c r="U34" s="660"/>
      <c r="V34" s="660"/>
      <c r="W34" s="660"/>
      <c r="X34" s="660"/>
      <c r="Y34" s="661"/>
      <c r="Z34" s="662">
        <v>2.8</v>
      </c>
      <c r="AA34" s="662"/>
      <c r="AB34" s="662"/>
      <c r="AC34" s="662"/>
      <c r="AD34" s="663">
        <v>11102</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1388552</v>
      </c>
      <c r="CS34" s="660"/>
      <c r="CT34" s="660"/>
      <c r="CU34" s="660"/>
      <c r="CV34" s="660"/>
      <c r="CW34" s="660"/>
      <c r="CX34" s="660"/>
      <c r="CY34" s="661"/>
      <c r="CZ34" s="664">
        <v>11.7</v>
      </c>
      <c r="DA34" s="693"/>
      <c r="DB34" s="693"/>
      <c r="DC34" s="697"/>
      <c r="DD34" s="668">
        <v>1075585</v>
      </c>
      <c r="DE34" s="660"/>
      <c r="DF34" s="660"/>
      <c r="DG34" s="660"/>
      <c r="DH34" s="660"/>
      <c r="DI34" s="660"/>
      <c r="DJ34" s="660"/>
      <c r="DK34" s="661"/>
      <c r="DL34" s="668">
        <v>843660</v>
      </c>
      <c r="DM34" s="660"/>
      <c r="DN34" s="660"/>
      <c r="DO34" s="660"/>
      <c r="DP34" s="660"/>
      <c r="DQ34" s="660"/>
      <c r="DR34" s="660"/>
      <c r="DS34" s="660"/>
      <c r="DT34" s="660"/>
      <c r="DU34" s="660"/>
      <c r="DV34" s="661"/>
      <c r="DW34" s="664">
        <v>14.7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1858200</v>
      </c>
      <c r="S35" s="660"/>
      <c r="T35" s="660"/>
      <c r="U35" s="660"/>
      <c r="V35" s="660"/>
      <c r="W35" s="660"/>
      <c r="X35" s="660"/>
      <c r="Y35" s="661"/>
      <c r="Z35" s="662">
        <v>14.7</v>
      </c>
      <c r="AA35" s="662"/>
      <c r="AB35" s="662"/>
      <c r="AC35" s="662"/>
      <c r="AD35" s="663" t="s">
        <v>231</v>
      </c>
      <c r="AE35" s="663"/>
      <c r="AF35" s="663"/>
      <c r="AG35" s="663"/>
      <c r="AH35" s="663"/>
      <c r="AI35" s="663"/>
      <c r="AJ35" s="663"/>
      <c r="AK35" s="663"/>
      <c r="AL35" s="664" t="s">
        <v>231</v>
      </c>
      <c r="AM35" s="665"/>
      <c r="AN35" s="665"/>
      <c r="AO35" s="666"/>
      <c r="AP35" s="214"/>
      <c r="AQ35" s="732" t="s">
        <v>321</v>
      </c>
      <c r="AR35" s="733"/>
      <c r="AS35" s="733"/>
      <c r="AT35" s="733"/>
      <c r="AU35" s="733"/>
      <c r="AV35" s="733"/>
      <c r="AW35" s="733"/>
      <c r="AX35" s="733"/>
      <c r="AY35" s="734"/>
      <c r="AZ35" s="648">
        <v>721300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299342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105487</v>
      </c>
      <c r="CS35" s="695"/>
      <c r="CT35" s="695"/>
      <c r="CU35" s="695"/>
      <c r="CV35" s="695"/>
      <c r="CW35" s="695"/>
      <c r="CX35" s="695"/>
      <c r="CY35" s="696"/>
      <c r="CZ35" s="664">
        <v>0.9</v>
      </c>
      <c r="DA35" s="693"/>
      <c r="DB35" s="693"/>
      <c r="DC35" s="697"/>
      <c r="DD35" s="668">
        <v>84496</v>
      </c>
      <c r="DE35" s="695"/>
      <c r="DF35" s="695"/>
      <c r="DG35" s="695"/>
      <c r="DH35" s="695"/>
      <c r="DI35" s="695"/>
      <c r="DJ35" s="695"/>
      <c r="DK35" s="696"/>
      <c r="DL35" s="668">
        <v>82159</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231</v>
      </c>
      <c r="AM36" s="665"/>
      <c r="AN36" s="665"/>
      <c r="AO36" s="666"/>
      <c r="AQ36" s="736" t="s">
        <v>325</v>
      </c>
      <c r="AR36" s="737"/>
      <c r="AS36" s="737"/>
      <c r="AT36" s="737"/>
      <c r="AU36" s="737"/>
      <c r="AV36" s="737"/>
      <c r="AW36" s="737"/>
      <c r="AX36" s="737"/>
      <c r="AY36" s="738"/>
      <c r="AZ36" s="659">
        <v>76270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66779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1046662</v>
      </c>
      <c r="CS36" s="660"/>
      <c r="CT36" s="660"/>
      <c r="CU36" s="660"/>
      <c r="CV36" s="660"/>
      <c r="CW36" s="660"/>
      <c r="CX36" s="660"/>
      <c r="CY36" s="661"/>
      <c r="CZ36" s="664">
        <v>8.8000000000000007</v>
      </c>
      <c r="DA36" s="693"/>
      <c r="DB36" s="693"/>
      <c r="DC36" s="697"/>
      <c r="DD36" s="668">
        <v>729170</v>
      </c>
      <c r="DE36" s="660"/>
      <c r="DF36" s="660"/>
      <c r="DG36" s="660"/>
      <c r="DH36" s="660"/>
      <c r="DI36" s="660"/>
      <c r="DJ36" s="660"/>
      <c r="DK36" s="661"/>
      <c r="DL36" s="668">
        <v>439778</v>
      </c>
      <c r="DM36" s="660"/>
      <c r="DN36" s="660"/>
      <c r="DO36" s="660"/>
      <c r="DP36" s="660"/>
      <c r="DQ36" s="660"/>
      <c r="DR36" s="660"/>
      <c r="DS36" s="660"/>
      <c r="DT36" s="660"/>
      <c r="DU36" s="660"/>
      <c r="DV36" s="661"/>
      <c r="DW36" s="664">
        <v>7.7</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221700</v>
      </c>
      <c r="S37" s="660"/>
      <c r="T37" s="660"/>
      <c r="U37" s="660"/>
      <c r="V37" s="660"/>
      <c r="W37" s="660"/>
      <c r="X37" s="660"/>
      <c r="Y37" s="661"/>
      <c r="Z37" s="662">
        <v>1.8</v>
      </c>
      <c r="AA37" s="662"/>
      <c r="AB37" s="662"/>
      <c r="AC37" s="662"/>
      <c r="AD37" s="663" t="s">
        <v>231</v>
      </c>
      <c r="AE37" s="663"/>
      <c r="AF37" s="663"/>
      <c r="AG37" s="663"/>
      <c r="AH37" s="663"/>
      <c r="AI37" s="663"/>
      <c r="AJ37" s="663"/>
      <c r="AK37" s="663"/>
      <c r="AL37" s="664" t="s">
        <v>231</v>
      </c>
      <c r="AM37" s="665"/>
      <c r="AN37" s="665"/>
      <c r="AO37" s="666"/>
      <c r="AQ37" s="736" t="s">
        <v>329</v>
      </c>
      <c r="AR37" s="737"/>
      <c r="AS37" s="737"/>
      <c r="AT37" s="737"/>
      <c r="AU37" s="737"/>
      <c r="AV37" s="737"/>
      <c r="AW37" s="737"/>
      <c r="AX37" s="737"/>
      <c r="AY37" s="738"/>
      <c r="AZ37" s="659">
        <v>48482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1861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382553</v>
      </c>
      <c r="CS37" s="695"/>
      <c r="CT37" s="695"/>
      <c r="CU37" s="695"/>
      <c r="CV37" s="695"/>
      <c r="CW37" s="695"/>
      <c r="CX37" s="695"/>
      <c r="CY37" s="696"/>
      <c r="CZ37" s="664">
        <v>3.2</v>
      </c>
      <c r="DA37" s="693"/>
      <c r="DB37" s="693"/>
      <c r="DC37" s="697"/>
      <c r="DD37" s="668">
        <v>304653</v>
      </c>
      <c r="DE37" s="695"/>
      <c r="DF37" s="695"/>
      <c r="DG37" s="695"/>
      <c r="DH37" s="695"/>
      <c r="DI37" s="695"/>
      <c r="DJ37" s="695"/>
      <c r="DK37" s="696"/>
      <c r="DL37" s="668">
        <v>299512</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12668435</v>
      </c>
      <c r="S38" s="740"/>
      <c r="T38" s="740"/>
      <c r="U38" s="740"/>
      <c r="V38" s="740"/>
      <c r="W38" s="740"/>
      <c r="X38" s="740"/>
      <c r="Y38" s="741"/>
      <c r="Z38" s="742">
        <v>100</v>
      </c>
      <c r="AA38" s="742"/>
      <c r="AB38" s="742"/>
      <c r="AC38" s="742"/>
      <c r="AD38" s="743">
        <v>5517101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3579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721300</v>
      </c>
      <c r="CS38" s="660"/>
      <c r="CT38" s="660"/>
      <c r="CU38" s="660"/>
      <c r="CV38" s="660"/>
      <c r="CW38" s="660"/>
      <c r="CX38" s="660"/>
      <c r="CY38" s="661"/>
      <c r="CZ38" s="664">
        <v>6.1</v>
      </c>
      <c r="DA38" s="693"/>
      <c r="DB38" s="693"/>
      <c r="DC38" s="697"/>
      <c r="DD38" s="668">
        <v>612946</v>
      </c>
      <c r="DE38" s="660"/>
      <c r="DF38" s="660"/>
      <c r="DG38" s="660"/>
      <c r="DH38" s="660"/>
      <c r="DI38" s="660"/>
      <c r="DJ38" s="660"/>
      <c r="DK38" s="661"/>
      <c r="DL38" s="668">
        <v>562622</v>
      </c>
      <c r="DM38" s="660"/>
      <c r="DN38" s="660"/>
      <c r="DO38" s="660"/>
      <c r="DP38" s="660"/>
      <c r="DQ38" s="660"/>
      <c r="DR38" s="660"/>
      <c r="DS38" s="660"/>
      <c r="DT38" s="660"/>
      <c r="DU38" s="660"/>
      <c r="DV38" s="661"/>
      <c r="DW38" s="664">
        <v>9.8000000000000007</v>
      </c>
      <c r="DX38" s="693"/>
      <c r="DY38" s="693"/>
      <c r="DZ38" s="693"/>
      <c r="EA38" s="693"/>
      <c r="EB38" s="693"/>
      <c r="EC38" s="694"/>
    </row>
    <row r="39" spans="2:133" ht="11.25" customHeight="1">
      <c r="AQ39" s="736" t="s">
        <v>336</v>
      </c>
      <c r="AR39" s="737"/>
      <c r="AS39" s="737"/>
      <c r="AT39" s="737"/>
      <c r="AU39" s="737"/>
      <c r="AV39" s="737"/>
      <c r="AW39" s="737"/>
      <c r="AX39" s="737"/>
      <c r="AY39" s="738"/>
      <c r="AZ39" s="659" t="s">
        <v>128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193630</v>
      </c>
      <c r="CS39" s="695"/>
      <c r="CT39" s="695"/>
      <c r="CU39" s="695"/>
      <c r="CV39" s="695"/>
      <c r="CW39" s="695"/>
      <c r="CX39" s="695"/>
      <c r="CY39" s="696"/>
      <c r="CZ39" s="664">
        <v>1.6</v>
      </c>
      <c r="DA39" s="693"/>
      <c r="DB39" s="693"/>
      <c r="DC39" s="697"/>
      <c r="DD39" s="668">
        <v>104369</v>
      </c>
      <c r="DE39" s="695"/>
      <c r="DF39" s="695"/>
      <c r="DG39" s="695"/>
      <c r="DH39" s="695"/>
      <c r="DI39" s="695"/>
      <c r="DJ39" s="695"/>
      <c r="DK39" s="696"/>
      <c r="DL39" s="668" t="s">
        <v>128</v>
      </c>
      <c r="DM39" s="695"/>
      <c r="DN39" s="695"/>
      <c r="DO39" s="695"/>
      <c r="DP39" s="695"/>
      <c r="DQ39" s="695"/>
      <c r="DR39" s="695"/>
      <c r="DS39" s="695"/>
      <c r="DT39" s="695"/>
      <c r="DU39" s="695"/>
      <c r="DV39" s="696"/>
      <c r="DW39" s="664" t="s">
        <v>128</v>
      </c>
      <c r="DX39" s="693"/>
      <c r="DY39" s="693"/>
      <c r="DZ39" s="693"/>
      <c r="EA39" s="693"/>
      <c r="EB39" s="693"/>
      <c r="EC39" s="694"/>
    </row>
    <row r="40" spans="2:133" ht="11.25" customHeight="1">
      <c r="AQ40" s="736" t="s">
        <v>340</v>
      </c>
      <c r="AR40" s="737"/>
      <c r="AS40" s="737"/>
      <c r="AT40" s="737"/>
      <c r="AU40" s="737"/>
      <c r="AV40" s="737"/>
      <c r="AW40" s="737"/>
      <c r="AX40" s="737"/>
      <c r="AY40" s="738"/>
      <c r="AZ40" s="659">
        <v>152883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225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3650</v>
      </c>
      <c r="CS40" s="660"/>
      <c r="CT40" s="660"/>
      <c r="CU40" s="660"/>
      <c r="CV40" s="660"/>
      <c r="CW40" s="660"/>
      <c r="CX40" s="660"/>
      <c r="CY40" s="661"/>
      <c r="CZ40" s="664">
        <v>0</v>
      </c>
      <c r="DA40" s="693"/>
      <c r="DB40" s="693"/>
      <c r="DC40" s="697"/>
      <c r="DD40" s="668">
        <v>3650</v>
      </c>
      <c r="DE40" s="660"/>
      <c r="DF40" s="660"/>
      <c r="DG40" s="660"/>
      <c r="DH40" s="660"/>
      <c r="DI40" s="660"/>
      <c r="DJ40" s="660"/>
      <c r="DK40" s="661"/>
      <c r="DL40" s="668" t="s">
        <v>231</v>
      </c>
      <c r="DM40" s="660"/>
      <c r="DN40" s="660"/>
      <c r="DO40" s="660"/>
      <c r="DP40" s="660"/>
      <c r="DQ40" s="660"/>
      <c r="DR40" s="660"/>
      <c r="DS40" s="660"/>
      <c r="DT40" s="660"/>
      <c r="DU40" s="660"/>
      <c r="DV40" s="661"/>
      <c r="DW40" s="664" t="s">
        <v>128</v>
      </c>
      <c r="DX40" s="693"/>
      <c r="DY40" s="693"/>
      <c r="DZ40" s="693"/>
      <c r="EA40" s="693"/>
      <c r="EB40" s="693"/>
      <c r="EC40" s="694"/>
    </row>
    <row r="41" spans="2:133" ht="11.25" customHeight="1">
      <c r="AQ41" s="746" t="s">
        <v>343</v>
      </c>
      <c r="AR41" s="747"/>
      <c r="AS41" s="747"/>
      <c r="AT41" s="747"/>
      <c r="AU41" s="747"/>
      <c r="AV41" s="747"/>
      <c r="AW41" s="747"/>
      <c r="AX41" s="747"/>
      <c r="AY41" s="748"/>
      <c r="AZ41" s="739">
        <v>443665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372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128</v>
      </c>
      <c r="CS41" s="695"/>
      <c r="CT41" s="695"/>
      <c r="CU41" s="695"/>
      <c r="CV41" s="695"/>
      <c r="CW41" s="695"/>
      <c r="CX41" s="695"/>
      <c r="CY41" s="696"/>
      <c r="CZ41" s="664" t="s">
        <v>128</v>
      </c>
      <c r="DA41" s="693"/>
      <c r="DB41" s="693"/>
      <c r="DC41" s="697"/>
      <c r="DD41" s="668" t="s">
        <v>128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3911318</v>
      </c>
      <c r="CS42" s="660"/>
      <c r="CT42" s="660"/>
      <c r="CU42" s="660"/>
      <c r="CV42" s="660"/>
      <c r="CW42" s="660"/>
      <c r="CX42" s="660"/>
      <c r="CY42" s="661"/>
      <c r="CZ42" s="664">
        <v>32.9</v>
      </c>
      <c r="DA42" s="665"/>
      <c r="DB42" s="665"/>
      <c r="DC42" s="760"/>
      <c r="DD42" s="668">
        <v>581395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4050</v>
      </c>
      <c r="CS43" s="695"/>
      <c r="CT43" s="695"/>
      <c r="CU43" s="695"/>
      <c r="CV43" s="695"/>
      <c r="CW43" s="695"/>
      <c r="CX43" s="695"/>
      <c r="CY43" s="696"/>
      <c r="CZ43" s="664">
        <v>0</v>
      </c>
      <c r="DA43" s="693"/>
      <c r="DB43" s="693"/>
      <c r="DC43" s="697"/>
      <c r="DD43" s="668">
        <v>4050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3883576</v>
      </c>
      <c r="CS44" s="660"/>
      <c r="CT44" s="660"/>
      <c r="CU44" s="660"/>
      <c r="CV44" s="660"/>
      <c r="CW44" s="660"/>
      <c r="CX44" s="660"/>
      <c r="CY44" s="661"/>
      <c r="CZ44" s="664">
        <v>32.700000000000003</v>
      </c>
      <c r="DA44" s="665"/>
      <c r="DB44" s="665"/>
      <c r="DC44" s="760"/>
      <c r="DD44" s="668">
        <v>561621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2508760</v>
      </c>
      <c r="CS45" s="695"/>
      <c r="CT45" s="695"/>
      <c r="CU45" s="695"/>
      <c r="CV45" s="695"/>
      <c r="CW45" s="695"/>
      <c r="CX45" s="695"/>
      <c r="CY45" s="696"/>
      <c r="CZ45" s="664">
        <v>21.1</v>
      </c>
      <c r="DA45" s="693"/>
      <c r="DB45" s="693"/>
      <c r="DC45" s="697"/>
      <c r="DD45" s="668">
        <v>212511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1235858</v>
      </c>
      <c r="CS46" s="660"/>
      <c r="CT46" s="660"/>
      <c r="CU46" s="660"/>
      <c r="CV46" s="660"/>
      <c r="CW46" s="660"/>
      <c r="CX46" s="660"/>
      <c r="CY46" s="661"/>
      <c r="CZ46" s="664">
        <v>10.4</v>
      </c>
      <c r="DA46" s="665"/>
      <c r="DB46" s="665"/>
      <c r="DC46" s="760"/>
      <c r="DD46" s="668">
        <v>287452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27742</v>
      </c>
      <c r="CS47" s="695"/>
      <c r="CT47" s="695"/>
      <c r="CU47" s="695"/>
      <c r="CV47" s="695"/>
      <c r="CW47" s="695"/>
      <c r="CX47" s="695"/>
      <c r="CY47" s="696"/>
      <c r="CZ47" s="664">
        <v>0.2</v>
      </c>
      <c r="DA47" s="693"/>
      <c r="DB47" s="693"/>
      <c r="DC47" s="697"/>
      <c r="DD47" s="668">
        <v>19774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231</v>
      </c>
      <c r="CS48" s="660"/>
      <c r="CT48" s="660"/>
      <c r="CU48" s="660"/>
      <c r="CV48" s="660"/>
      <c r="CW48" s="660"/>
      <c r="CX48" s="660"/>
      <c r="CY48" s="661"/>
      <c r="CZ48" s="664" t="s">
        <v>128</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11880513</v>
      </c>
      <c r="CS49" s="729"/>
      <c r="CT49" s="729"/>
      <c r="CU49" s="729"/>
      <c r="CV49" s="729"/>
      <c r="CW49" s="729"/>
      <c r="CX49" s="729"/>
      <c r="CY49" s="761"/>
      <c r="CZ49" s="744">
        <v>100</v>
      </c>
      <c r="DA49" s="762"/>
      <c r="DB49" s="762"/>
      <c r="DC49" s="763"/>
      <c r="DD49" s="764">
        <v>6564242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nqeKVoG49WpDxHEgCZvT0875QeE+oAESB0I6jFHBvrn2XEgD9O8nOrXpm4WAYNUKA0FZZC+HbZiVjcJUloEeQ==" saltValue="y8SMeOms5822v1b2UkvV2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12494</v>
      </c>
      <c r="R7" s="795"/>
      <c r="S7" s="795"/>
      <c r="T7" s="795"/>
      <c r="U7" s="795"/>
      <c r="V7" s="795">
        <v>11719</v>
      </c>
      <c r="W7" s="795"/>
      <c r="X7" s="795"/>
      <c r="Y7" s="795"/>
      <c r="Z7" s="795"/>
      <c r="AA7" s="795">
        <v>775</v>
      </c>
      <c r="AB7" s="795"/>
      <c r="AC7" s="795"/>
      <c r="AD7" s="795"/>
      <c r="AE7" s="796"/>
      <c r="AF7" s="797">
        <v>633</v>
      </c>
      <c r="AG7" s="798"/>
      <c r="AH7" s="798"/>
      <c r="AI7" s="798"/>
      <c r="AJ7" s="799"/>
      <c r="AK7" s="834">
        <v>194</v>
      </c>
      <c r="AL7" s="835"/>
      <c r="AM7" s="835"/>
      <c r="AN7" s="835"/>
      <c r="AO7" s="835"/>
      <c r="AP7" s="835">
        <v>14705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-9</v>
      </c>
      <c r="CI7" s="832"/>
      <c r="CJ7" s="832"/>
      <c r="CK7" s="832"/>
      <c r="CL7" s="833"/>
      <c r="CM7" s="831">
        <v>30</v>
      </c>
      <c r="CN7" s="832"/>
      <c r="CO7" s="832"/>
      <c r="CP7" s="832"/>
      <c r="CQ7" s="833"/>
      <c r="CR7" s="831">
        <v>10</v>
      </c>
      <c r="CS7" s="832"/>
      <c r="CT7" s="832"/>
      <c r="CU7" s="832"/>
      <c r="CV7" s="833"/>
      <c r="CW7" s="831" t="s">
        <v>575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60</v>
      </c>
      <c r="R8" s="819"/>
      <c r="S8" s="819"/>
      <c r="T8" s="819"/>
      <c r="U8" s="819"/>
      <c r="V8" s="819">
        <v>52</v>
      </c>
      <c r="W8" s="819"/>
      <c r="X8" s="819"/>
      <c r="Y8" s="819"/>
      <c r="Z8" s="819"/>
      <c r="AA8" s="819">
        <v>8</v>
      </c>
      <c r="AB8" s="819"/>
      <c r="AC8" s="819"/>
      <c r="AD8" s="819"/>
      <c r="AE8" s="820"/>
      <c r="AF8" s="821">
        <v>8</v>
      </c>
      <c r="AG8" s="822"/>
      <c r="AH8" s="822"/>
      <c r="AI8" s="822"/>
      <c r="AJ8" s="823"/>
      <c r="AK8" s="824" t="s">
        <v>575</v>
      </c>
      <c r="AL8" s="825"/>
      <c r="AM8" s="825"/>
      <c r="AN8" s="825"/>
      <c r="AO8" s="825"/>
      <c r="AP8" s="825" t="s">
        <v>575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v>-9</v>
      </c>
      <c r="CI8" s="842"/>
      <c r="CJ8" s="842"/>
      <c r="CK8" s="842"/>
      <c r="CL8" s="843"/>
      <c r="CM8" s="841">
        <v>197</v>
      </c>
      <c r="CN8" s="842"/>
      <c r="CO8" s="842"/>
      <c r="CP8" s="842"/>
      <c r="CQ8" s="843"/>
      <c r="CR8" s="841">
        <v>10</v>
      </c>
      <c r="CS8" s="842"/>
      <c r="CT8" s="842"/>
      <c r="CU8" s="842"/>
      <c r="CV8" s="843"/>
      <c r="CW8" s="841" t="s">
        <v>575</v>
      </c>
      <c r="CX8" s="842"/>
      <c r="CY8" s="842"/>
      <c r="CZ8" s="842"/>
      <c r="DA8" s="843"/>
      <c r="DB8" s="841" t="s">
        <v>575</v>
      </c>
      <c r="DC8" s="842"/>
      <c r="DD8" s="842"/>
      <c r="DE8" s="842"/>
      <c r="DF8" s="843"/>
      <c r="DG8" s="841" t="s">
        <v>575</v>
      </c>
      <c r="DH8" s="842"/>
      <c r="DI8" s="842"/>
      <c r="DJ8" s="842"/>
      <c r="DK8" s="843"/>
      <c r="DL8" s="841" t="s">
        <v>575</v>
      </c>
      <c r="DM8" s="842"/>
      <c r="DN8" s="842"/>
      <c r="DO8" s="842"/>
      <c r="DP8" s="843"/>
      <c r="DQ8" s="841" t="s">
        <v>575</v>
      </c>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32</v>
      </c>
      <c r="R9" s="819"/>
      <c r="S9" s="819"/>
      <c r="T9" s="819"/>
      <c r="U9" s="819"/>
      <c r="V9" s="819">
        <v>26</v>
      </c>
      <c r="W9" s="819"/>
      <c r="X9" s="819"/>
      <c r="Y9" s="819"/>
      <c r="Z9" s="819"/>
      <c r="AA9" s="819">
        <v>6</v>
      </c>
      <c r="AB9" s="819"/>
      <c r="AC9" s="819"/>
      <c r="AD9" s="819"/>
      <c r="AE9" s="820"/>
      <c r="AF9" s="821">
        <v>6</v>
      </c>
      <c r="AG9" s="822"/>
      <c r="AH9" s="822"/>
      <c r="AI9" s="822"/>
      <c r="AJ9" s="823"/>
      <c r="AK9" s="824" t="s">
        <v>575</v>
      </c>
      <c r="AL9" s="825"/>
      <c r="AM9" s="825"/>
      <c r="AN9" s="825"/>
      <c r="AO9" s="825"/>
      <c r="AP9" s="825" t="s">
        <v>575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584</v>
      </c>
      <c r="BT9" s="829"/>
      <c r="BU9" s="829"/>
      <c r="BV9" s="829"/>
      <c r="BW9" s="829"/>
      <c r="BX9" s="829"/>
      <c r="BY9" s="829"/>
      <c r="BZ9" s="829"/>
      <c r="CA9" s="829"/>
      <c r="CB9" s="829"/>
      <c r="CC9" s="829"/>
      <c r="CD9" s="829"/>
      <c r="CE9" s="829"/>
      <c r="CF9" s="829"/>
      <c r="CG9" s="830"/>
      <c r="CH9" s="841">
        <v>467</v>
      </c>
      <c r="CI9" s="842"/>
      <c r="CJ9" s="842"/>
      <c r="CK9" s="842"/>
      <c r="CL9" s="843"/>
      <c r="CM9" s="841">
        <v>15033</v>
      </c>
      <c r="CN9" s="842"/>
      <c r="CO9" s="842"/>
      <c r="CP9" s="842"/>
      <c r="CQ9" s="843"/>
      <c r="CR9" s="841" t="s">
        <v>575</v>
      </c>
      <c r="CS9" s="842"/>
      <c r="CT9" s="842"/>
      <c r="CU9" s="842"/>
      <c r="CV9" s="843"/>
      <c r="CW9" s="841">
        <v>20</v>
      </c>
      <c r="CX9" s="842"/>
      <c r="CY9" s="842"/>
      <c r="CZ9" s="842"/>
      <c r="DA9" s="843"/>
      <c r="DB9" s="841" t="s">
        <v>575</v>
      </c>
      <c r="DC9" s="842"/>
      <c r="DD9" s="842"/>
      <c r="DE9" s="842"/>
      <c r="DF9" s="843"/>
      <c r="DG9" s="841" t="s">
        <v>575</v>
      </c>
      <c r="DH9" s="842"/>
      <c r="DI9" s="842"/>
      <c r="DJ9" s="842"/>
      <c r="DK9" s="843"/>
      <c r="DL9" s="841" t="s">
        <v>575</v>
      </c>
      <c r="DM9" s="842"/>
      <c r="DN9" s="842"/>
      <c r="DO9" s="842"/>
      <c r="DP9" s="843"/>
      <c r="DQ9" s="841" t="s">
        <v>575</v>
      </c>
      <c r="DR9" s="842"/>
      <c r="DS9" s="842"/>
      <c r="DT9" s="842"/>
      <c r="DU9" s="843"/>
      <c r="DV9" s="844"/>
      <c r="DW9" s="845"/>
      <c r="DX9" s="845"/>
      <c r="DY9" s="845"/>
      <c r="DZ9" s="846"/>
      <c r="EA9" s="234"/>
    </row>
    <row r="10" spans="1:131" s="235" customFormat="1" ht="26.25" customHeight="1">
      <c r="A10" s="241">
        <v>4</v>
      </c>
      <c r="B10" s="815" t="s">
        <v>382</v>
      </c>
      <c r="C10" s="816"/>
      <c r="D10" s="816"/>
      <c r="E10" s="816"/>
      <c r="F10" s="816"/>
      <c r="G10" s="816"/>
      <c r="H10" s="816"/>
      <c r="I10" s="816"/>
      <c r="J10" s="816"/>
      <c r="K10" s="816"/>
      <c r="L10" s="816"/>
      <c r="M10" s="816"/>
      <c r="N10" s="816"/>
      <c r="O10" s="816"/>
      <c r="P10" s="817"/>
      <c r="Q10" s="818">
        <v>109</v>
      </c>
      <c r="R10" s="819"/>
      <c r="S10" s="819"/>
      <c r="T10" s="819"/>
      <c r="U10" s="819"/>
      <c r="V10" s="819">
        <v>111</v>
      </c>
      <c r="W10" s="819"/>
      <c r="X10" s="819"/>
      <c r="Y10" s="819"/>
      <c r="Z10" s="819"/>
      <c r="AA10" s="819">
        <v>-2</v>
      </c>
      <c r="AB10" s="819"/>
      <c r="AC10" s="819"/>
      <c r="AD10" s="819"/>
      <c r="AE10" s="820"/>
      <c r="AF10" s="821">
        <v>-2</v>
      </c>
      <c r="AG10" s="822"/>
      <c r="AH10" s="822"/>
      <c r="AI10" s="822"/>
      <c r="AJ10" s="823"/>
      <c r="AK10" s="824" t="s">
        <v>575</v>
      </c>
      <c r="AL10" s="825"/>
      <c r="AM10" s="825"/>
      <c r="AN10" s="825"/>
      <c r="AO10" s="825"/>
      <c r="AP10" s="825" t="s">
        <v>575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12668</v>
      </c>
      <c r="R23" s="854"/>
      <c r="S23" s="854"/>
      <c r="T23" s="854"/>
      <c r="U23" s="854"/>
      <c r="V23" s="854">
        <v>11881</v>
      </c>
      <c r="W23" s="854"/>
      <c r="X23" s="854"/>
      <c r="Y23" s="854"/>
      <c r="Z23" s="854"/>
      <c r="AA23" s="854">
        <v>788</v>
      </c>
      <c r="AB23" s="854"/>
      <c r="AC23" s="854"/>
      <c r="AD23" s="854"/>
      <c r="AE23" s="855"/>
      <c r="AF23" s="856">
        <v>645</v>
      </c>
      <c r="AG23" s="854"/>
      <c r="AH23" s="854"/>
      <c r="AI23" s="854"/>
      <c r="AJ23" s="857"/>
      <c r="AK23" s="858"/>
      <c r="AL23" s="859"/>
      <c r="AM23" s="859"/>
      <c r="AN23" s="859"/>
      <c r="AO23" s="859"/>
      <c r="AP23" s="854">
        <v>14705</v>
      </c>
      <c r="AQ23" s="854"/>
      <c r="AR23" s="854"/>
      <c r="AS23" s="854"/>
      <c r="AT23" s="854"/>
      <c r="AU23" s="860"/>
      <c r="AV23" s="860"/>
      <c r="AW23" s="860"/>
      <c r="AX23" s="860"/>
      <c r="AY23" s="861"/>
      <c r="AZ23" s="869" t="s">
        <v>128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2552</v>
      </c>
      <c r="R28" s="883"/>
      <c r="S28" s="883"/>
      <c r="T28" s="883"/>
      <c r="U28" s="883"/>
      <c r="V28" s="883">
        <v>2252</v>
      </c>
      <c r="W28" s="883"/>
      <c r="X28" s="883"/>
      <c r="Y28" s="883"/>
      <c r="Z28" s="883"/>
      <c r="AA28" s="883">
        <v>299</v>
      </c>
      <c r="AB28" s="883"/>
      <c r="AC28" s="883"/>
      <c r="AD28" s="883"/>
      <c r="AE28" s="884"/>
      <c r="AF28" s="885">
        <v>299</v>
      </c>
      <c r="AG28" s="883"/>
      <c r="AH28" s="883"/>
      <c r="AI28" s="883"/>
      <c r="AJ28" s="886"/>
      <c r="AK28" s="887">
        <v>145</v>
      </c>
      <c r="AL28" s="878"/>
      <c r="AM28" s="878"/>
      <c r="AN28" s="878"/>
      <c r="AO28" s="878"/>
      <c r="AP28" s="878" t="s">
        <v>575</v>
      </c>
      <c r="AQ28" s="878"/>
      <c r="AR28" s="878"/>
      <c r="AS28" s="878"/>
      <c r="AT28" s="878"/>
      <c r="AU28" s="878" t="s">
        <v>575</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432</v>
      </c>
      <c r="R29" s="819"/>
      <c r="S29" s="819"/>
      <c r="T29" s="819"/>
      <c r="U29" s="819"/>
      <c r="V29" s="819">
        <v>429</v>
      </c>
      <c r="W29" s="819"/>
      <c r="X29" s="819"/>
      <c r="Y29" s="819"/>
      <c r="Z29" s="819"/>
      <c r="AA29" s="819">
        <v>3</v>
      </c>
      <c r="AB29" s="819"/>
      <c r="AC29" s="819"/>
      <c r="AD29" s="819"/>
      <c r="AE29" s="820"/>
      <c r="AF29" s="821">
        <v>3</v>
      </c>
      <c r="AG29" s="822"/>
      <c r="AH29" s="822"/>
      <c r="AI29" s="822"/>
      <c r="AJ29" s="823"/>
      <c r="AK29" s="890">
        <v>8</v>
      </c>
      <c r="AL29" s="891"/>
      <c r="AM29" s="891"/>
      <c r="AN29" s="891"/>
      <c r="AO29" s="891"/>
      <c r="AP29" s="891">
        <v>35</v>
      </c>
      <c r="AQ29" s="891"/>
      <c r="AR29" s="891"/>
      <c r="AS29" s="891"/>
      <c r="AT29" s="891"/>
      <c r="AU29" s="891">
        <v>0</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1323</v>
      </c>
      <c r="R30" s="819"/>
      <c r="S30" s="819"/>
      <c r="T30" s="819"/>
      <c r="U30" s="819"/>
      <c r="V30" s="819">
        <v>1289</v>
      </c>
      <c r="W30" s="819"/>
      <c r="X30" s="819"/>
      <c r="Y30" s="819"/>
      <c r="Z30" s="819"/>
      <c r="AA30" s="819">
        <v>34</v>
      </c>
      <c r="AB30" s="819"/>
      <c r="AC30" s="819"/>
      <c r="AD30" s="819"/>
      <c r="AE30" s="820"/>
      <c r="AF30" s="821">
        <v>34</v>
      </c>
      <c r="AG30" s="822"/>
      <c r="AH30" s="822"/>
      <c r="AI30" s="822"/>
      <c r="AJ30" s="823"/>
      <c r="AK30" s="890" t="s">
        <v>575</v>
      </c>
      <c r="AL30" s="891"/>
      <c r="AM30" s="891"/>
      <c r="AN30" s="891"/>
      <c r="AO30" s="891"/>
      <c r="AP30" s="891" t="s">
        <v>575</v>
      </c>
      <c r="AQ30" s="891"/>
      <c r="AR30" s="891"/>
      <c r="AS30" s="891"/>
      <c r="AT30" s="891"/>
      <c r="AU30" s="891" t="s">
        <v>575</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135</v>
      </c>
      <c r="R31" s="819"/>
      <c r="S31" s="819"/>
      <c r="T31" s="819"/>
      <c r="U31" s="819"/>
      <c r="V31" s="819">
        <v>135</v>
      </c>
      <c r="W31" s="819"/>
      <c r="X31" s="819"/>
      <c r="Y31" s="819"/>
      <c r="Z31" s="819"/>
      <c r="AA31" s="819">
        <v>0</v>
      </c>
      <c r="AB31" s="819"/>
      <c r="AC31" s="819"/>
      <c r="AD31" s="819"/>
      <c r="AE31" s="820"/>
      <c r="AF31" s="821">
        <v>0</v>
      </c>
      <c r="AG31" s="822"/>
      <c r="AH31" s="822"/>
      <c r="AI31" s="822"/>
      <c r="AJ31" s="823"/>
      <c r="AK31" s="890" t="s">
        <v>575</v>
      </c>
      <c r="AL31" s="891"/>
      <c r="AM31" s="891"/>
      <c r="AN31" s="891"/>
      <c r="AO31" s="891"/>
      <c r="AP31" s="891" t="s">
        <v>575</v>
      </c>
      <c r="AQ31" s="891"/>
      <c r="AR31" s="891"/>
      <c r="AS31" s="891"/>
      <c r="AT31" s="891"/>
      <c r="AU31" s="891" t="s">
        <v>575</v>
      </c>
      <c r="AV31" s="891"/>
      <c r="AW31" s="891"/>
      <c r="AX31" s="891"/>
      <c r="AY31" s="891"/>
      <c r="AZ31" s="892" t="s">
        <v>575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3</v>
      </c>
      <c r="R32" s="819"/>
      <c r="S32" s="819"/>
      <c r="T32" s="819"/>
      <c r="U32" s="819"/>
      <c r="V32" s="819">
        <v>3</v>
      </c>
      <c r="W32" s="819"/>
      <c r="X32" s="819"/>
      <c r="Y32" s="819"/>
      <c r="Z32" s="819"/>
      <c r="AA32" s="819" t="s">
        <v>575</v>
      </c>
      <c r="AB32" s="819"/>
      <c r="AC32" s="819"/>
      <c r="AD32" s="819"/>
      <c r="AE32" s="820"/>
      <c r="AF32" s="821" t="s">
        <v>128</v>
      </c>
      <c r="AG32" s="822"/>
      <c r="AH32" s="822"/>
      <c r="AI32" s="822"/>
      <c r="AJ32" s="823"/>
      <c r="AK32" s="890">
        <v>3</v>
      </c>
      <c r="AL32" s="891"/>
      <c r="AM32" s="891"/>
      <c r="AN32" s="891"/>
      <c r="AO32" s="891"/>
      <c r="AP32" s="891" t="s">
        <v>575</v>
      </c>
      <c r="AQ32" s="891"/>
      <c r="AR32" s="891"/>
      <c r="AS32" s="891"/>
      <c r="AT32" s="891"/>
      <c r="AU32" s="891" t="s">
        <v>575</v>
      </c>
      <c r="AV32" s="891"/>
      <c r="AW32" s="891"/>
      <c r="AX32" s="891"/>
      <c r="AY32" s="891"/>
      <c r="AZ32" s="892" t="s">
        <v>575</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670</v>
      </c>
      <c r="R33" s="819"/>
      <c r="S33" s="819"/>
      <c r="T33" s="819"/>
      <c r="U33" s="819"/>
      <c r="V33" s="819">
        <v>625</v>
      </c>
      <c r="W33" s="819"/>
      <c r="X33" s="819"/>
      <c r="Y33" s="819"/>
      <c r="Z33" s="819"/>
      <c r="AA33" s="819">
        <v>45</v>
      </c>
      <c r="AB33" s="819"/>
      <c r="AC33" s="819"/>
      <c r="AD33" s="819"/>
      <c r="AE33" s="820"/>
      <c r="AF33" s="821">
        <v>45</v>
      </c>
      <c r="AG33" s="822"/>
      <c r="AH33" s="822"/>
      <c r="AI33" s="822"/>
      <c r="AJ33" s="823"/>
      <c r="AK33" s="890" t="s">
        <v>575</v>
      </c>
      <c r="AL33" s="891"/>
      <c r="AM33" s="891"/>
      <c r="AN33" s="891"/>
      <c r="AO33" s="891"/>
      <c r="AP33" s="891">
        <v>1504</v>
      </c>
      <c r="AQ33" s="891"/>
      <c r="AR33" s="891"/>
      <c r="AS33" s="891"/>
      <c r="AT33" s="891"/>
      <c r="AU33" s="891">
        <v>752</v>
      </c>
      <c r="AV33" s="891"/>
      <c r="AW33" s="891"/>
      <c r="AX33" s="891"/>
      <c r="AY33" s="891"/>
      <c r="AZ33" s="892" t="s">
        <v>575</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10</v>
      </c>
      <c r="R34" s="819"/>
      <c r="S34" s="819"/>
      <c r="T34" s="819"/>
      <c r="U34" s="819"/>
      <c r="V34" s="819">
        <v>4</v>
      </c>
      <c r="W34" s="819"/>
      <c r="X34" s="819"/>
      <c r="Y34" s="819"/>
      <c r="Z34" s="819"/>
      <c r="AA34" s="819">
        <v>6</v>
      </c>
      <c r="AB34" s="819"/>
      <c r="AC34" s="819"/>
      <c r="AD34" s="819"/>
      <c r="AE34" s="820"/>
      <c r="AF34" s="821">
        <v>5</v>
      </c>
      <c r="AG34" s="822"/>
      <c r="AH34" s="822"/>
      <c r="AI34" s="822"/>
      <c r="AJ34" s="823"/>
      <c r="AK34" s="890" t="s">
        <v>575</v>
      </c>
      <c r="AL34" s="891"/>
      <c r="AM34" s="891"/>
      <c r="AN34" s="891"/>
      <c r="AO34" s="891"/>
      <c r="AP34" s="891" t="s">
        <v>575</v>
      </c>
      <c r="AQ34" s="891"/>
      <c r="AR34" s="891"/>
      <c r="AS34" s="891"/>
      <c r="AT34" s="891"/>
      <c r="AU34" s="891" t="s">
        <v>575</v>
      </c>
      <c r="AV34" s="891"/>
      <c r="AW34" s="891"/>
      <c r="AX34" s="891"/>
      <c r="AY34" s="891"/>
      <c r="AZ34" s="892" t="s">
        <v>575</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52</v>
      </c>
      <c r="R35" s="819"/>
      <c r="S35" s="819"/>
      <c r="T35" s="819"/>
      <c r="U35" s="819"/>
      <c r="V35" s="819">
        <v>50</v>
      </c>
      <c r="W35" s="819"/>
      <c r="X35" s="819"/>
      <c r="Y35" s="819"/>
      <c r="Z35" s="819"/>
      <c r="AA35" s="819">
        <v>2</v>
      </c>
      <c r="AB35" s="819"/>
      <c r="AC35" s="819"/>
      <c r="AD35" s="819"/>
      <c r="AE35" s="820"/>
      <c r="AF35" s="821">
        <v>1</v>
      </c>
      <c r="AG35" s="822"/>
      <c r="AH35" s="822"/>
      <c r="AI35" s="822"/>
      <c r="AJ35" s="823"/>
      <c r="AK35" s="890" t="s">
        <v>575</v>
      </c>
      <c r="AL35" s="891"/>
      <c r="AM35" s="891"/>
      <c r="AN35" s="891"/>
      <c r="AO35" s="891"/>
      <c r="AP35" s="891">
        <v>193</v>
      </c>
      <c r="AQ35" s="891"/>
      <c r="AR35" s="891"/>
      <c r="AS35" s="891"/>
      <c r="AT35" s="891"/>
      <c r="AU35" s="891">
        <v>193</v>
      </c>
      <c r="AV35" s="891"/>
      <c r="AW35" s="891"/>
      <c r="AX35" s="891"/>
      <c r="AY35" s="891"/>
      <c r="AZ35" s="892" t="s">
        <v>575</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407</v>
      </c>
      <c r="C36" s="816"/>
      <c r="D36" s="816"/>
      <c r="E36" s="816"/>
      <c r="F36" s="816"/>
      <c r="G36" s="816"/>
      <c r="H36" s="816"/>
      <c r="I36" s="816"/>
      <c r="J36" s="816"/>
      <c r="K36" s="816"/>
      <c r="L36" s="816"/>
      <c r="M36" s="816"/>
      <c r="N36" s="816"/>
      <c r="O36" s="816"/>
      <c r="P36" s="817"/>
      <c r="Q36" s="818">
        <v>43</v>
      </c>
      <c r="R36" s="819"/>
      <c r="S36" s="819"/>
      <c r="T36" s="819"/>
      <c r="U36" s="819"/>
      <c r="V36" s="819">
        <v>42</v>
      </c>
      <c r="W36" s="819"/>
      <c r="X36" s="819"/>
      <c r="Y36" s="819"/>
      <c r="Z36" s="819"/>
      <c r="AA36" s="819">
        <v>1</v>
      </c>
      <c r="AB36" s="819"/>
      <c r="AC36" s="819"/>
      <c r="AD36" s="819"/>
      <c r="AE36" s="820"/>
      <c r="AF36" s="821">
        <v>1</v>
      </c>
      <c r="AG36" s="822"/>
      <c r="AH36" s="822"/>
      <c r="AI36" s="822"/>
      <c r="AJ36" s="823"/>
      <c r="AK36" s="890" t="s">
        <v>575</v>
      </c>
      <c r="AL36" s="891"/>
      <c r="AM36" s="891"/>
      <c r="AN36" s="891"/>
      <c r="AO36" s="891"/>
      <c r="AP36" s="891">
        <v>169</v>
      </c>
      <c r="AQ36" s="891"/>
      <c r="AR36" s="891"/>
      <c r="AS36" s="891"/>
      <c r="AT36" s="891"/>
      <c r="AU36" s="891">
        <v>169</v>
      </c>
      <c r="AV36" s="891"/>
      <c r="AW36" s="891"/>
      <c r="AX36" s="891"/>
      <c r="AY36" s="891"/>
      <c r="AZ36" s="892" t="s">
        <v>575</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408</v>
      </c>
      <c r="C37" s="816"/>
      <c r="D37" s="816"/>
      <c r="E37" s="816"/>
      <c r="F37" s="816"/>
      <c r="G37" s="816"/>
      <c r="H37" s="816"/>
      <c r="I37" s="816"/>
      <c r="J37" s="816"/>
      <c r="K37" s="816"/>
      <c r="L37" s="816"/>
      <c r="M37" s="816"/>
      <c r="N37" s="816"/>
      <c r="O37" s="816"/>
      <c r="P37" s="817"/>
      <c r="Q37" s="818">
        <v>43</v>
      </c>
      <c r="R37" s="819"/>
      <c r="S37" s="819"/>
      <c r="T37" s="819"/>
      <c r="U37" s="819"/>
      <c r="V37" s="819">
        <v>42</v>
      </c>
      <c r="W37" s="819"/>
      <c r="X37" s="819"/>
      <c r="Y37" s="819"/>
      <c r="Z37" s="819"/>
      <c r="AA37" s="819">
        <v>1</v>
      </c>
      <c r="AB37" s="819"/>
      <c r="AC37" s="819"/>
      <c r="AD37" s="819"/>
      <c r="AE37" s="820"/>
      <c r="AF37" s="821">
        <v>1</v>
      </c>
      <c r="AG37" s="822"/>
      <c r="AH37" s="822"/>
      <c r="AI37" s="822"/>
      <c r="AJ37" s="823"/>
      <c r="AK37" s="890" t="s">
        <v>575</v>
      </c>
      <c r="AL37" s="891"/>
      <c r="AM37" s="891"/>
      <c r="AN37" s="891"/>
      <c r="AO37" s="891"/>
      <c r="AP37" s="891">
        <v>69</v>
      </c>
      <c r="AQ37" s="891"/>
      <c r="AR37" s="891"/>
      <c r="AS37" s="891"/>
      <c r="AT37" s="891"/>
      <c r="AU37" s="891">
        <v>69</v>
      </c>
      <c r="AV37" s="891"/>
      <c r="AW37" s="891"/>
      <c r="AX37" s="891"/>
      <c r="AY37" s="891"/>
      <c r="AZ37" s="892" t="s">
        <v>575</v>
      </c>
      <c r="BA37" s="892"/>
      <c r="BB37" s="892"/>
      <c r="BC37" s="892"/>
      <c r="BD37" s="892"/>
      <c r="BE37" s="888" t="s">
        <v>402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175</v>
      </c>
      <c r="R38" s="819"/>
      <c r="S38" s="819"/>
      <c r="T38" s="819"/>
      <c r="U38" s="819"/>
      <c r="V38" s="819">
        <v>98</v>
      </c>
      <c r="W38" s="819"/>
      <c r="X38" s="819"/>
      <c r="Y38" s="819"/>
      <c r="Z38" s="819"/>
      <c r="AA38" s="819">
        <v>77</v>
      </c>
      <c r="AB38" s="819"/>
      <c r="AC38" s="819"/>
      <c r="AD38" s="819"/>
      <c r="AE38" s="820"/>
      <c r="AF38" s="821">
        <v>77</v>
      </c>
      <c r="AG38" s="822"/>
      <c r="AH38" s="822"/>
      <c r="AI38" s="822"/>
      <c r="AJ38" s="823"/>
      <c r="AK38" s="890" t="s">
        <v>575</v>
      </c>
      <c r="AL38" s="891"/>
      <c r="AM38" s="891"/>
      <c r="AN38" s="891"/>
      <c r="AO38" s="891"/>
      <c r="AP38" s="891" t="s">
        <v>575</v>
      </c>
      <c r="AQ38" s="891"/>
      <c r="AR38" s="891"/>
      <c r="AS38" s="891"/>
      <c r="AT38" s="891"/>
      <c r="AU38" s="891" t="s">
        <v>575</v>
      </c>
      <c r="AV38" s="891"/>
      <c r="AW38" s="891"/>
      <c r="AX38" s="891"/>
      <c r="AY38" s="891"/>
      <c r="AZ38" s="892" t="s">
        <v>575</v>
      </c>
      <c r="BA38" s="892"/>
      <c r="BB38" s="892"/>
      <c r="BC38" s="892"/>
      <c r="BD38" s="892"/>
      <c r="BE38" s="888" t="s">
        <v>402</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468</v>
      </c>
      <c r="AG63" s="902"/>
      <c r="AH63" s="902"/>
      <c r="AI63" s="902"/>
      <c r="AJ63" s="903"/>
      <c r="AK63" s="904"/>
      <c r="AL63" s="899"/>
      <c r="AM63" s="899"/>
      <c r="AN63" s="899"/>
      <c r="AO63" s="899"/>
      <c r="AP63" s="902">
        <v>1970</v>
      </c>
      <c r="AQ63" s="902"/>
      <c r="AR63" s="902"/>
      <c r="AS63" s="902"/>
      <c r="AT63" s="902"/>
      <c r="AU63" s="902">
        <v>1183</v>
      </c>
      <c r="AV63" s="902"/>
      <c r="AW63" s="902"/>
      <c r="AX63" s="902"/>
      <c r="AY63" s="902"/>
      <c r="AZ63" s="906"/>
      <c r="BA63" s="906"/>
      <c r="BB63" s="906"/>
      <c r="BC63" s="906"/>
      <c r="BD63" s="906"/>
      <c r="BE63" s="907"/>
      <c r="BF63" s="907"/>
      <c r="BG63" s="907"/>
      <c r="BH63" s="907"/>
      <c r="BI63" s="908"/>
      <c r="BJ63" s="909" t="s">
        <v>128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392</v>
      </c>
      <c r="AL66" s="801"/>
      <c r="AM66" s="801"/>
      <c r="AN66" s="801"/>
      <c r="AO66" s="802"/>
      <c r="AP66" s="777" t="s">
        <v>418</v>
      </c>
      <c r="AQ66" s="778"/>
      <c r="AR66" s="778"/>
      <c r="AS66" s="778"/>
      <c r="AT66" s="779"/>
      <c r="AU66" s="777" t="s">
        <v>419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1860</v>
      </c>
      <c r="R68" s="926"/>
      <c r="S68" s="926"/>
      <c r="T68" s="926"/>
      <c r="U68" s="926"/>
      <c r="V68" s="926">
        <v>1619</v>
      </c>
      <c r="W68" s="926"/>
      <c r="X68" s="926"/>
      <c r="Y68" s="926"/>
      <c r="Z68" s="926"/>
      <c r="AA68" s="926">
        <v>241</v>
      </c>
      <c r="AB68" s="926"/>
      <c r="AC68" s="926"/>
      <c r="AD68" s="926"/>
      <c r="AE68" s="926"/>
      <c r="AF68" s="926">
        <v>12</v>
      </c>
      <c r="AG68" s="926"/>
      <c r="AH68" s="926"/>
      <c r="AI68" s="926"/>
      <c r="AJ68" s="926"/>
      <c r="AK68" s="926" t="s">
        <v>575</v>
      </c>
      <c r="AL68" s="926"/>
      <c r="AM68" s="926"/>
      <c r="AN68" s="926"/>
      <c r="AO68" s="926"/>
      <c r="AP68" s="926">
        <v>344</v>
      </c>
      <c r="AQ68" s="926"/>
      <c r="AR68" s="926"/>
      <c r="AS68" s="926"/>
      <c r="AT68" s="926"/>
      <c r="AU68" s="926">
        <v>23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508</v>
      </c>
      <c r="R69" s="891"/>
      <c r="S69" s="891"/>
      <c r="T69" s="891"/>
      <c r="U69" s="891"/>
      <c r="V69" s="891">
        <v>502</v>
      </c>
      <c r="W69" s="891"/>
      <c r="X69" s="891"/>
      <c r="Y69" s="891"/>
      <c r="Z69" s="891"/>
      <c r="AA69" s="891">
        <v>6</v>
      </c>
      <c r="AB69" s="891"/>
      <c r="AC69" s="891"/>
      <c r="AD69" s="891"/>
      <c r="AE69" s="891"/>
      <c r="AF69" s="891">
        <v>6</v>
      </c>
      <c r="AG69" s="891"/>
      <c r="AH69" s="891"/>
      <c r="AI69" s="891"/>
      <c r="AJ69" s="891"/>
      <c r="AK69" s="891" t="s">
        <v>575</v>
      </c>
      <c r="AL69" s="891"/>
      <c r="AM69" s="891"/>
      <c r="AN69" s="891"/>
      <c r="AO69" s="891"/>
      <c r="AP69" s="891">
        <v>336</v>
      </c>
      <c r="AQ69" s="891"/>
      <c r="AR69" s="891"/>
      <c r="AS69" s="891"/>
      <c r="AT69" s="891"/>
      <c r="AU69" s="891">
        <v>127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1732</v>
      </c>
      <c r="R70" s="891"/>
      <c r="S70" s="891"/>
      <c r="T70" s="891"/>
      <c r="U70" s="891"/>
      <c r="V70" s="891">
        <v>1728</v>
      </c>
      <c r="W70" s="891"/>
      <c r="X70" s="891"/>
      <c r="Y70" s="891"/>
      <c r="Z70" s="891"/>
      <c r="AA70" s="891">
        <v>4</v>
      </c>
      <c r="AB70" s="891"/>
      <c r="AC70" s="891"/>
      <c r="AD70" s="891"/>
      <c r="AE70" s="891"/>
      <c r="AF70" s="891">
        <v>4</v>
      </c>
      <c r="AG70" s="891"/>
      <c r="AH70" s="891"/>
      <c r="AI70" s="891"/>
      <c r="AJ70" s="891"/>
      <c r="AK70" s="891">
        <v>2</v>
      </c>
      <c r="AL70" s="891"/>
      <c r="AM70" s="891"/>
      <c r="AN70" s="891"/>
      <c r="AO70" s="891"/>
      <c r="AP70" s="891" t="s">
        <v>575</v>
      </c>
      <c r="AQ70" s="891"/>
      <c r="AR70" s="891"/>
      <c r="AS70" s="891"/>
      <c r="AT70" s="891"/>
      <c r="AU70" s="891" t="s">
        <v>575</v>
      </c>
      <c r="AV70" s="891"/>
      <c r="AW70" s="891"/>
      <c r="AX70" s="891"/>
      <c r="AY70" s="891"/>
      <c r="AZ70" s="937" t="s">
        <v>582</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580</v>
      </c>
      <c r="C71" s="934"/>
      <c r="D71" s="934"/>
      <c r="E71" s="934"/>
      <c r="F71" s="934"/>
      <c r="G71" s="934"/>
      <c r="H71" s="934"/>
      <c r="I71" s="934"/>
      <c r="J71" s="934"/>
      <c r="K71" s="934"/>
      <c r="L71" s="934"/>
      <c r="M71" s="934"/>
      <c r="N71" s="934"/>
      <c r="O71" s="934"/>
      <c r="P71" s="935"/>
      <c r="Q71" s="936">
        <v>281185</v>
      </c>
      <c r="R71" s="891"/>
      <c r="S71" s="891"/>
      <c r="T71" s="891"/>
      <c r="U71" s="891"/>
      <c r="V71" s="891">
        <v>271261</v>
      </c>
      <c r="W71" s="891"/>
      <c r="X71" s="891"/>
      <c r="Y71" s="891"/>
      <c r="Z71" s="891"/>
      <c r="AA71" s="891">
        <v>9925</v>
      </c>
      <c r="AB71" s="891"/>
      <c r="AC71" s="891"/>
      <c r="AD71" s="891"/>
      <c r="AE71" s="891"/>
      <c r="AF71" s="891">
        <v>9925</v>
      </c>
      <c r="AG71" s="891"/>
      <c r="AH71" s="891"/>
      <c r="AI71" s="891"/>
      <c r="AJ71" s="891"/>
      <c r="AK71" s="891">
        <v>1647</v>
      </c>
      <c r="AL71" s="891"/>
      <c r="AM71" s="891"/>
      <c r="AN71" s="891"/>
      <c r="AO71" s="891"/>
      <c r="AP71" s="891" t="s">
        <v>575</v>
      </c>
      <c r="AQ71" s="891"/>
      <c r="AR71" s="891"/>
      <c r="AS71" s="891"/>
      <c r="AT71" s="891"/>
      <c r="AU71" s="891" t="s">
        <v>575</v>
      </c>
      <c r="AV71" s="891"/>
      <c r="AW71" s="891"/>
      <c r="AX71" s="891"/>
      <c r="AY71" s="891"/>
      <c r="AZ71" s="937" t="s">
        <v>583</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581</v>
      </c>
      <c r="C72" s="934"/>
      <c r="D72" s="934"/>
      <c r="E72" s="934"/>
      <c r="F72" s="934"/>
      <c r="G72" s="934"/>
      <c r="H72" s="934"/>
      <c r="I72" s="934"/>
      <c r="J72" s="934"/>
      <c r="K72" s="934"/>
      <c r="L72" s="934"/>
      <c r="M72" s="934"/>
      <c r="N72" s="934"/>
      <c r="O72" s="934"/>
      <c r="P72" s="935"/>
      <c r="Q72" s="936">
        <v>14739</v>
      </c>
      <c r="R72" s="891"/>
      <c r="S72" s="891"/>
      <c r="T72" s="891"/>
      <c r="U72" s="891"/>
      <c r="V72" s="891">
        <v>14662</v>
      </c>
      <c r="W72" s="891"/>
      <c r="X72" s="891"/>
      <c r="Y72" s="891"/>
      <c r="Z72" s="891"/>
      <c r="AA72" s="891">
        <v>77</v>
      </c>
      <c r="AB72" s="891"/>
      <c r="AC72" s="891"/>
      <c r="AD72" s="891"/>
      <c r="AE72" s="891"/>
      <c r="AF72" s="891">
        <v>77</v>
      </c>
      <c r="AG72" s="891"/>
      <c r="AH72" s="891"/>
      <c r="AI72" s="891"/>
      <c r="AJ72" s="891"/>
      <c r="AK72" s="891">
        <v>500</v>
      </c>
      <c r="AL72" s="891"/>
      <c r="AM72" s="891"/>
      <c r="AN72" s="891"/>
      <c r="AO72" s="891"/>
      <c r="AP72" s="891" t="s">
        <v>575</v>
      </c>
      <c r="AQ72" s="891"/>
      <c r="AR72" s="891"/>
      <c r="AS72" s="891"/>
      <c r="AT72" s="891"/>
      <c r="AU72" s="891" t="s">
        <v>575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10024</v>
      </c>
      <c r="AG88" s="902"/>
      <c r="AH88" s="902"/>
      <c r="AI88" s="902"/>
      <c r="AJ88" s="902"/>
      <c r="AK88" s="899"/>
      <c r="AL88" s="899"/>
      <c r="AM88" s="899"/>
      <c r="AN88" s="899"/>
      <c r="AO88" s="899"/>
      <c r="AP88" s="902">
        <v>680</v>
      </c>
      <c r="AQ88" s="902"/>
      <c r="AR88" s="902"/>
      <c r="AS88" s="902"/>
      <c r="AT88" s="902"/>
      <c r="AU88" s="902">
        <v>150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v>
      </c>
      <c r="CS102" s="910"/>
      <c r="CT102" s="910"/>
      <c r="CU102" s="910"/>
      <c r="CV102" s="953"/>
      <c r="CW102" s="952">
        <v>20</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300</v>
      </c>
      <c r="AG109" s="955"/>
      <c r="AH109" s="955"/>
      <c r="AI109" s="955"/>
      <c r="AJ109" s="956"/>
      <c r="AK109" s="954" t="s">
        <v>299</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300</v>
      </c>
      <c r="BW109" s="955"/>
      <c r="BX109" s="955"/>
      <c r="BY109" s="955"/>
      <c r="BZ109" s="956"/>
      <c r="CA109" s="954" t="s">
        <v>299</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300</v>
      </c>
      <c r="DM109" s="955"/>
      <c r="DN109" s="955"/>
      <c r="DO109" s="955"/>
      <c r="DP109" s="956"/>
      <c r="DQ109" s="954" t="s">
        <v>299</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1495963</v>
      </c>
      <c r="AB110" s="962"/>
      <c r="AC110" s="962"/>
      <c r="AD110" s="962"/>
      <c r="AE110" s="963"/>
      <c r="AF110" s="964">
        <v>1457026</v>
      </c>
      <c r="AG110" s="962"/>
      <c r="AH110" s="962"/>
      <c r="AI110" s="962"/>
      <c r="AJ110" s="963"/>
      <c r="AK110" s="964">
        <v>1509645</v>
      </c>
      <c r="AL110" s="962"/>
      <c r="AM110" s="962"/>
      <c r="AN110" s="962"/>
      <c r="AO110" s="963"/>
      <c r="AP110" s="965">
        <v>34.5</v>
      </c>
      <c r="AQ110" s="966"/>
      <c r="AR110" s="966"/>
      <c r="AS110" s="966"/>
      <c r="AT110" s="967"/>
      <c r="AU110" s="968" t="s">
        <v>66</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14287331</v>
      </c>
      <c r="BR110" s="997"/>
      <c r="BS110" s="997"/>
      <c r="BT110" s="997"/>
      <c r="BU110" s="997"/>
      <c r="BV110" s="997">
        <v>14324948</v>
      </c>
      <c r="BW110" s="997"/>
      <c r="BX110" s="997"/>
      <c r="BY110" s="997"/>
      <c r="BZ110" s="997"/>
      <c r="CA110" s="997">
        <v>14704853</v>
      </c>
      <c r="CB110" s="997"/>
      <c r="CC110" s="997"/>
      <c r="CD110" s="997"/>
      <c r="CE110" s="997"/>
      <c r="CF110" s="1011">
        <v>336.3</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128</v>
      </c>
      <c r="DR110" s="997"/>
      <c r="DS110" s="997"/>
      <c r="DT110" s="997"/>
      <c r="DU110" s="997"/>
      <c r="DV110" s="998" t="s">
        <v>436</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128</v>
      </c>
      <c r="AB111" s="1004"/>
      <c r="AC111" s="1004"/>
      <c r="AD111" s="1004"/>
      <c r="AE111" s="1005"/>
      <c r="AF111" s="1006" t="s">
        <v>436</v>
      </c>
      <c r="AG111" s="1004"/>
      <c r="AH111" s="1004"/>
      <c r="AI111" s="1004"/>
      <c r="AJ111" s="1005"/>
      <c r="AK111" s="1006" t="s">
        <v>128</v>
      </c>
      <c r="AL111" s="1004"/>
      <c r="AM111" s="1004"/>
      <c r="AN111" s="1004"/>
      <c r="AO111" s="1005"/>
      <c r="AP111" s="1007" t="s">
        <v>128</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t="s">
        <v>436</v>
      </c>
      <c r="BR111" s="990"/>
      <c r="BS111" s="990"/>
      <c r="BT111" s="990"/>
      <c r="BU111" s="990"/>
      <c r="BV111" s="990" t="s">
        <v>128</v>
      </c>
      <c r="BW111" s="990"/>
      <c r="BX111" s="990"/>
      <c r="BY111" s="990"/>
      <c r="BZ111" s="990"/>
      <c r="CA111" s="990" t="s">
        <v>128</v>
      </c>
      <c r="CB111" s="990"/>
      <c r="CC111" s="990"/>
      <c r="CD111" s="990"/>
      <c r="CE111" s="990"/>
      <c r="CF111" s="984" t="s">
        <v>128</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436</v>
      </c>
      <c r="DR111" s="990"/>
      <c r="DS111" s="990"/>
      <c r="DT111" s="990"/>
      <c r="DU111" s="990"/>
      <c r="DV111" s="991" t="s">
        <v>128</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128</v>
      </c>
      <c r="AB112" s="1029"/>
      <c r="AC112" s="1029"/>
      <c r="AD112" s="1029"/>
      <c r="AE112" s="1030"/>
      <c r="AF112" s="1031" t="s">
        <v>128</v>
      </c>
      <c r="AG112" s="1029"/>
      <c r="AH112" s="1029"/>
      <c r="AI112" s="1029"/>
      <c r="AJ112" s="1030"/>
      <c r="AK112" s="1031" t="s">
        <v>128</v>
      </c>
      <c r="AL112" s="1029"/>
      <c r="AM112" s="1029"/>
      <c r="AN112" s="1029"/>
      <c r="AO112" s="1030"/>
      <c r="AP112" s="1032" t="s">
        <v>128</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1115122</v>
      </c>
      <c r="BR112" s="990"/>
      <c r="BS112" s="990"/>
      <c r="BT112" s="990"/>
      <c r="BU112" s="990"/>
      <c r="BV112" s="990">
        <v>1123711</v>
      </c>
      <c r="BW112" s="990"/>
      <c r="BX112" s="990"/>
      <c r="BY112" s="990"/>
      <c r="BZ112" s="990"/>
      <c r="CA112" s="990">
        <v>1184365</v>
      </c>
      <c r="CB112" s="990"/>
      <c r="CC112" s="990"/>
      <c r="CD112" s="990"/>
      <c r="CE112" s="990"/>
      <c r="CF112" s="984">
        <v>27.1</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82047</v>
      </c>
      <c r="AB113" s="1004"/>
      <c r="AC113" s="1004"/>
      <c r="AD113" s="1004"/>
      <c r="AE113" s="1005"/>
      <c r="AF113" s="1006">
        <v>82404</v>
      </c>
      <c r="AG113" s="1004"/>
      <c r="AH113" s="1004"/>
      <c r="AI113" s="1004"/>
      <c r="AJ113" s="1005"/>
      <c r="AK113" s="1006">
        <v>89713</v>
      </c>
      <c r="AL113" s="1004"/>
      <c r="AM113" s="1004"/>
      <c r="AN113" s="1004"/>
      <c r="AO113" s="1005"/>
      <c r="AP113" s="1007">
        <v>2.1</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184676</v>
      </c>
      <c r="BR113" s="990"/>
      <c r="BS113" s="990"/>
      <c r="BT113" s="990"/>
      <c r="BU113" s="990"/>
      <c r="BV113" s="990">
        <v>166004</v>
      </c>
      <c r="BW113" s="990"/>
      <c r="BX113" s="990"/>
      <c r="BY113" s="990"/>
      <c r="BZ113" s="990"/>
      <c r="CA113" s="990">
        <v>150206</v>
      </c>
      <c r="CB113" s="990"/>
      <c r="CC113" s="990"/>
      <c r="CD113" s="990"/>
      <c r="CE113" s="990"/>
      <c r="CF113" s="984">
        <v>3.4</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128</v>
      </c>
      <c r="DH113" s="1029"/>
      <c r="DI113" s="1029"/>
      <c r="DJ113" s="1029"/>
      <c r="DK113" s="1030"/>
      <c r="DL113" s="1031" t="s">
        <v>128</v>
      </c>
      <c r="DM113" s="1029"/>
      <c r="DN113" s="1029"/>
      <c r="DO113" s="1029"/>
      <c r="DP113" s="1030"/>
      <c r="DQ113" s="1031" t="s">
        <v>436</v>
      </c>
      <c r="DR113" s="1029"/>
      <c r="DS113" s="1029"/>
      <c r="DT113" s="1029"/>
      <c r="DU113" s="1030"/>
      <c r="DV113" s="1032" t="s">
        <v>436</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32879</v>
      </c>
      <c r="AB114" s="1029"/>
      <c r="AC114" s="1029"/>
      <c r="AD114" s="1029"/>
      <c r="AE114" s="1030"/>
      <c r="AF114" s="1031">
        <v>36223</v>
      </c>
      <c r="AG114" s="1029"/>
      <c r="AH114" s="1029"/>
      <c r="AI114" s="1029"/>
      <c r="AJ114" s="1030"/>
      <c r="AK114" s="1031">
        <v>23076</v>
      </c>
      <c r="AL114" s="1029"/>
      <c r="AM114" s="1029"/>
      <c r="AN114" s="1029"/>
      <c r="AO114" s="1030"/>
      <c r="AP114" s="1032">
        <v>0.5</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1162765</v>
      </c>
      <c r="BR114" s="990"/>
      <c r="BS114" s="990"/>
      <c r="BT114" s="990"/>
      <c r="BU114" s="990"/>
      <c r="BV114" s="990">
        <v>1101934</v>
      </c>
      <c r="BW114" s="990"/>
      <c r="BX114" s="990"/>
      <c r="BY114" s="990"/>
      <c r="BZ114" s="990"/>
      <c r="CA114" s="990">
        <v>912017</v>
      </c>
      <c r="CB114" s="990"/>
      <c r="CC114" s="990"/>
      <c r="CD114" s="990"/>
      <c r="CE114" s="990"/>
      <c r="CF114" s="984">
        <v>20.9</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128</v>
      </c>
      <c r="DH114" s="1029"/>
      <c r="DI114" s="1029"/>
      <c r="DJ114" s="1029"/>
      <c r="DK114" s="1030"/>
      <c r="DL114" s="1031" t="s">
        <v>128</v>
      </c>
      <c r="DM114" s="1029"/>
      <c r="DN114" s="1029"/>
      <c r="DO114" s="1029"/>
      <c r="DP114" s="1030"/>
      <c r="DQ114" s="1031" t="s">
        <v>128</v>
      </c>
      <c r="DR114" s="1029"/>
      <c r="DS114" s="1029"/>
      <c r="DT114" s="1029"/>
      <c r="DU114" s="1030"/>
      <c r="DV114" s="1032" t="s">
        <v>128</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2104</v>
      </c>
      <c r="AB115" s="1004"/>
      <c r="AC115" s="1004"/>
      <c r="AD115" s="1004"/>
      <c r="AE115" s="1005"/>
      <c r="AF115" s="1006">
        <v>1646</v>
      </c>
      <c r="AG115" s="1004"/>
      <c r="AH115" s="1004"/>
      <c r="AI115" s="1004"/>
      <c r="AJ115" s="1005"/>
      <c r="AK115" s="1006">
        <v>973</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t="s">
        <v>128</v>
      </c>
      <c r="BR115" s="990"/>
      <c r="BS115" s="990"/>
      <c r="BT115" s="990"/>
      <c r="BU115" s="990"/>
      <c r="BV115" s="990" t="s">
        <v>128</v>
      </c>
      <c r="BW115" s="990"/>
      <c r="BX115" s="990"/>
      <c r="BY115" s="990"/>
      <c r="BZ115" s="990"/>
      <c r="CA115" s="990" t="s">
        <v>436</v>
      </c>
      <c r="CB115" s="990"/>
      <c r="CC115" s="990"/>
      <c r="CD115" s="990"/>
      <c r="CE115" s="990"/>
      <c r="CF115" s="984" t="s">
        <v>128</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128</v>
      </c>
      <c r="DH115" s="1029"/>
      <c r="DI115" s="1029"/>
      <c r="DJ115" s="1029"/>
      <c r="DK115" s="1030"/>
      <c r="DL115" s="1031" t="s">
        <v>436</v>
      </c>
      <c r="DM115" s="1029"/>
      <c r="DN115" s="1029"/>
      <c r="DO115" s="1029"/>
      <c r="DP115" s="1030"/>
      <c r="DQ115" s="1031" t="s">
        <v>128</v>
      </c>
      <c r="DR115" s="1029"/>
      <c r="DS115" s="1029"/>
      <c r="DT115" s="1029"/>
      <c r="DU115" s="1030"/>
      <c r="DV115" s="1032" t="s">
        <v>436</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128</v>
      </c>
      <c r="AB116" s="1029"/>
      <c r="AC116" s="1029"/>
      <c r="AD116" s="1029"/>
      <c r="AE116" s="1030"/>
      <c r="AF116" s="1031" t="s">
        <v>128</v>
      </c>
      <c r="AG116" s="1029"/>
      <c r="AH116" s="1029"/>
      <c r="AI116" s="1029"/>
      <c r="AJ116" s="1030"/>
      <c r="AK116" s="1031" t="s">
        <v>436</v>
      </c>
      <c r="AL116" s="1029"/>
      <c r="AM116" s="1029"/>
      <c r="AN116" s="1029"/>
      <c r="AO116" s="1030"/>
      <c r="AP116" s="1032" t="s">
        <v>128</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436</v>
      </c>
      <c r="CB116" s="990"/>
      <c r="CC116" s="990"/>
      <c r="CD116" s="990"/>
      <c r="CE116" s="990"/>
      <c r="CF116" s="984" t="s">
        <v>128</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436</v>
      </c>
      <c r="DH116" s="1029"/>
      <c r="DI116" s="1029"/>
      <c r="DJ116" s="1029"/>
      <c r="DK116" s="1030"/>
      <c r="DL116" s="1031" t="s">
        <v>128</v>
      </c>
      <c r="DM116" s="1029"/>
      <c r="DN116" s="1029"/>
      <c r="DO116" s="1029"/>
      <c r="DP116" s="1030"/>
      <c r="DQ116" s="1031" t="s">
        <v>128</v>
      </c>
      <c r="DR116" s="1029"/>
      <c r="DS116" s="1029"/>
      <c r="DT116" s="1029"/>
      <c r="DU116" s="1030"/>
      <c r="DV116" s="1032" t="s">
        <v>128</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1612993</v>
      </c>
      <c r="AB117" s="1047"/>
      <c r="AC117" s="1047"/>
      <c r="AD117" s="1047"/>
      <c r="AE117" s="1048"/>
      <c r="AF117" s="1049">
        <v>1577299</v>
      </c>
      <c r="AG117" s="1047"/>
      <c r="AH117" s="1047"/>
      <c r="AI117" s="1047"/>
      <c r="AJ117" s="1048"/>
      <c r="AK117" s="1049">
        <v>1623407</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128</v>
      </c>
      <c r="BR117" s="990"/>
      <c r="BS117" s="990"/>
      <c r="BT117" s="990"/>
      <c r="BU117" s="990"/>
      <c r="BV117" s="990" t="s">
        <v>436</v>
      </c>
      <c r="BW117" s="990"/>
      <c r="BX117" s="990"/>
      <c r="BY117" s="990"/>
      <c r="BZ117" s="990"/>
      <c r="CA117" s="990" t="s">
        <v>128</v>
      </c>
      <c r="CB117" s="990"/>
      <c r="CC117" s="990"/>
      <c r="CD117" s="990"/>
      <c r="CE117" s="990"/>
      <c r="CF117" s="984" t="s">
        <v>436</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436</v>
      </c>
      <c r="DH117" s="1029"/>
      <c r="DI117" s="1029"/>
      <c r="DJ117" s="1029"/>
      <c r="DK117" s="1030"/>
      <c r="DL117" s="1031" t="s">
        <v>128</v>
      </c>
      <c r="DM117" s="1029"/>
      <c r="DN117" s="1029"/>
      <c r="DO117" s="1029"/>
      <c r="DP117" s="1030"/>
      <c r="DQ117" s="1031" t="s">
        <v>128</v>
      </c>
      <c r="DR117" s="1029"/>
      <c r="DS117" s="1029"/>
      <c r="DT117" s="1029"/>
      <c r="DU117" s="1030"/>
      <c r="DV117" s="1032" t="s">
        <v>128</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300</v>
      </c>
      <c r="AG118" s="955"/>
      <c r="AH118" s="955"/>
      <c r="AI118" s="955"/>
      <c r="AJ118" s="956"/>
      <c r="AK118" s="954" t="s">
        <v>299</v>
      </c>
      <c r="AL118" s="955"/>
      <c r="AM118" s="955"/>
      <c r="AN118" s="955"/>
      <c r="AO118" s="956"/>
      <c r="AP118" s="1041" t="s">
        <v>430</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436</v>
      </c>
      <c r="BR118" s="1068"/>
      <c r="BS118" s="1068"/>
      <c r="BT118" s="1068"/>
      <c r="BU118" s="1068"/>
      <c r="BV118" s="1068" t="s">
        <v>436</v>
      </c>
      <c r="BW118" s="1068"/>
      <c r="BX118" s="1068"/>
      <c r="BY118" s="1068"/>
      <c r="BZ118" s="1068"/>
      <c r="CA118" s="1068" t="s">
        <v>436</v>
      </c>
      <c r="CB118" s="1068"/>
      <c r="CC118" s="1068"/>
      <c r="CD118" s="1068"/>
      <c r="CE118" s="1068"/>
      <c r="CF118" s="984" t="s">
        <v>436</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128</v>
      </c>
      <c r="DH118" s="1029"/>
      <c r="DI118" s="1029"/>
      <c r="DJ118" s="1029"/>
      <c r="DK118" s="1030"/>
      <c r="DL118" s="1031" t="s">
        <v>128</v>
      </c>
      <c r="DM118" s="1029"/>
      <c r="DN118" s="1029"/>
      <c r="DO118" s="1029"/>
      <c r="DP118" s="1030"/>
      <c r="DQ118" s="1031" t="s">
        <v>436</v>
      </c>
      <c r="DR118" s="1029"/>
      <c r="DS118" s="1029"/>
      <c r="DT118" s="1029"/>
      <c r="DU118" s="1030"/>
      <c r="DV118" s="1032" t="s">
        <v>128</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128</v>
      </c>
      <c r="AB119" s="962"/>
      <c r="AC119" s="962"/>
      <c r="AD119" s="962"/>
      <c r="AE119" s="963"/>
      <c r="AF119" s="964" t="s">
        <v>436</v>
      </c>
      <c r="AG119" s="962"/>
      <c r="AH119" s="962"/>
      <c r="AI119" s="962"/>
      <c r="AJ119" s="963"/>
      <c r="AK119" s="964" t="s">
        <v>128</v>
      </c>
      <c r="AL119" s="962"/>
      <c r="AM119" s="962"/>
      <c r="AN119" s="962"/>
      <c r="AO119" s="963"/>
      <c r="AP119" s="965" t="s">
        <v>128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461</v>
      </c>
      <c r="BP119" s="1076"/>
      <c r="BQ119" s="1067">
        <v>16749894</v>
      </c>
      <c r="BR119" s="1068"/>
      <c r="BS119" s="1068"/>
      <c r="BT119" s="1068"/>
      <c r="BU119" s="1068"/>
      <c r="BV119" s="1068">
        <v>16716597</v>
      </c>
      <c r="BW119" s="1068"/>
      <c r="BX119" s="1068"/>
      <c r="BY119" s="1068"/>
      <c r="BZ119" s="1068"/>
      <c r="CA119" s="1068">
        <v>16951441</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436</v>
      </c>
      <c r="DM119" s="1054"/>
      <c r="DN119" s="1054"/>
      <c r="DO119" s="1054"/>
      <c r="DP119" s="1055"/>
      <c r="DQ119" s="1053" t="s">
        <v>128</v>
      </c>
      <c r="DR119" s="1054"/>
      <c r="DS119" s="1054"/>
      <c r="DT119" s="1054"/>
      <c r="DU119" s="1055"/>
      <c r="DV119" s="1056" t="s">
        <v>128</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128</v>
      </c>
      <c r="AB120" s="1029"/>
      <c r="AC120" s="1029"/>
      <c r="AD120" s="1029"/>
      <c r="AE120" s="1030"/>
      <c r="AF120" s="1031" t="s">
        <v>128</v>
      </c>
      <c r="AG120" s="1029"/>
      <c r="AH120" s="1029"/>
      <c r="AI120" s="1029"/>
      <c r="AJ120" s="1030"/>
      <c r="AK120" s="1031" t="s">
        <v>436</v>
      </c>
      <c r="AL120" s="1029"/>
      <c r="AM120" s="1029"/>
      <c r="AN120" s="1029"/>
      <c r="AO120" s="1030"/>
      <c r="AP120" s="1032" t="s">
        <v>128</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4288439</v>
      </c>
      <c r="BR120" s="997"/>
      <c r="BS120" s="997"/>
      <c r="BT120" s="997"/>
      <c r="BU120" s="997"/>
      <c r="BV120" s="997">
        <v>4710786</v>
      </c>
      <c r="BW120" s="997"/>
      <c r="BX120" s="997"/>
      <c r="BY120" s="997"/>
      <c r="BZ120" s="997"/>
      <c r="CA120" s="997">
        <v>4420596</v>
      </c>
      <c r="CB120" s="997"/>
      <c r="CC120" s="997"/>
      <c r="CD120" s="997"/>
      <c r="CE120" s="997"/>
      <c r="CF120" s="1011">
        <v>101.1</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573786</v>
      </c>
      <c r="DH120" s="997"/>
      <c r="DI120" s="997"/>
      <c r="DJ120" s="997"/>
      <c r="DK120" s="997"/>
      <c r="DL120" s="997">
        <v>653059</v>
      </c>
      <c r="DM120" s="997"/>
      <c r="DN120" s="997"/>
      <c r="DO120" s="997"/>
      <c r="DP120" s="997"/>
      <c r="DQ120" s="997">
        <v>751865</v>
      </c>
      <c r="DR120" s="997"/>
      <c r="DS120" s="997"/>
      <c r="DT120" s="997"/>
      <c r="DU120" s="997"/>
      <c r="DV120" s="998">
        <v>17.2</v>
      </c>
      <c r="DW120" s="998"/>
      <c r="DX120" s="998"/>
      <c r="DY120" s="998"/>
      <c r="DZ120" s="999"/>
    </row>
    <row r="121" spans="1:130" s="226" customFormat="1" ht="26.25" customHeight="1">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436</v>
      </c>
      <c r="AG121" s="1029"/>
      <c r="AH121" s="1029"/>
      <c r="AI121" s="1029"/>
      <c r="AJ121" s="1030"/>
      <c r="AK121" s="1031" t="s">
        <v>436</v>
      </c>
      <c r="AL121" s="1029"/>
      <c r="AM121" s="1029"/>
      <c r="AN121" s="1029"/>
      <c r="AO121" s="1030"/>
      <c r="AP121" s="1032" t="s">
        <v>128</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13495</v>
      </c>
      <c r="BR121" s="990"/>
      <c r="BS121" s="990"/>
      <c r="BT121" s="990"/>
      <c r="BU121" s="990"/>
      <c r="BV121" s="990">
        <v>11557</v>
      </c>
      <c r="BW121" s="990"/>
      <c r="BX121" s="990"/>
      <c r="BY121" s="990"/>
      <c r="BZ121" s="990"/>
      <c r="CA121" s="990">
        <v>9584</v>
      </c>
      <c r="CB121" s="990"/>
      <c r="CC121" s="990"/>
      <c r="CD121" s="990"/>
      <c r="CE121" s="990"/>
      <c r="CF121" s="984">
        <v>0.2</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232685</v>
      </c>
      <c r="DH121" s="990"/>
      <c r="DI121" s="990"/>
      <c r="DJ121" s="990"/>
      <c r="DK121" s="990"/>
      <c r="DL121" s="990">
        <v>213162</v>
      </c>
      <c r="DM121" s="990"/>
      <c r="DN121" s="990"/>
      <c r="DO121" s="990"/>
      <c r="DP121" s="990"/>
      <c r="DQ121" s="990">
        <v>193056</v>
      </c>
      <c r="DR121" s="990"/>
      <c r="DS121" s="990"/>
      <c r="DT121" s="990"/>
      <c r="DU121" s="990"/>
      <c r="DV121" s="991">
        <v>4.4000000000000004</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436</v>
      </c>
      <c r="AG122" s="1029"/>
      <c r="AH122" s="1029"/>
      <c r="AI122" s="1029"/>
      <c r="AJ122" s="1030"/>
      <c r="AK122" s="1031" t="s">
        <v>436</v>
      </c>
      <c r="AL122" s="1029"/>
      <c r="AM122" s="1029"/>
      <c r="AN122" s="1029"/>
      <c r="AO122" s="1030"/>
      <c r="AP122" s="1032" t="s">
        <v>128</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11996575</v>
      </c>
      <c r="BR122" s="1068"/>
      <c r="BS122" s="1068"/>
      <c r="BT122" s="1068"/>
      <c r="BU122" s="1068"/>
      <c r="BV122" s="1068">
        <v>12362691</v>
      </c>
      <c r="BW122" s="1068"/>
      <c r="BX122" s="1068"/>
      <c r="BY122" s="1068"/>
      <c r="BZ122" s="1068"/>
      <c r="CA122" s="1068">
        <v>12491620</v>
      </c>
      <c r="CB122" s="1068"/>
      <c r="CC122" s="1068"/>
      <c r="CD122" s="1068"/>
      <c r="CE122" s="1068"/>
      <c r="CF122" s="1088">
        <v>285.7</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v>203337</v>
      </c>
      <c r="DH122" s="990"/>
      <c r="DI122" s="990"/>
      <c r="DJ122" s="990"/>
      <c r="DK122" s="990"/>
      <c r="DL122" s="990">
        <v>186304</v>
      </c>
      <c r="DM122" s="990"/>
      <c r="DN122" s="990"/>
      <c r="DO122" s="990"/>
      <c r="DP122" s="990"/>
      <c r="DQ122" s="990">
        <v>169226</v>
      </c>
      <c r="DR122" s="990"/>
      <c r="DS122" s="990"/>
      <c r="DT122" s="990"/>
      <c r="DU122" s="990"/>
      <c r="DV122" s="991">
        <v>3.9</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128</v>
      </c>
      <c r="AB123" s="1029"/>
      <c r="AC123" s="1029"/>
      <c r="AD123" s="1029"/>
      <c r="AE123" s="1030"/>
      <c r="AF123" s="1031" t="s">
        <v>128</v>
      </c>
      <c r="AG123" s="1029"/>
      <c r="AH123" s="1029"/>
      <c r="AI123" s="1029"/>
      <c r="AJ123" s="1030"/>
      <c r="AK123" s="1031" t="s">
        <v>128</v>
      </c>
      <c r="AL123" s="1029"/>
      <c r="AM123" s="1029"/>
      <c r="AN123" s="1029"/>
      <c r="AO123" s="1030"/>
      <c r="AP123" s="1032" t="s">
        <v>128</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472</v>
      </c>
      <c r="BP123" s="1076"/>
      <c r="BQ123" s="1135">
        <v>16298509</v>
      </c>
      <c r="BR123" s="1136"/>
      <c r="BS123" s="1136"/>
      <c r="BT123" s="1136"/>
      <c r="BU123" s="1136"/>
      <c r="BV123" s="1136">
        <v>17085034</v>
      </c>
      <c r="BW123" s="1136"/>
      <c r="BX123" s="1136"/>
      <c r="BY123" s="1136"/>
      <c r="BZ123" s="1136"/>
      <c r="CA123" s="1136">
        <v>16921800</v>
      </c>
      <c r="CB123" s="1136"/>
      <c r="CC123" s="1136"/>
      <c r="CD123" s="1136"/>
      <c r="CE123" s="1136"/>
      <c r="CF123" s="1069"/>
      <c r="CG123" s="1070"/>
      <c r="CH123" s="1070"/>
      <c r="CI123" s="1070"/>
      <c r="CJ123" s="1071"/>
      <c r="CK123" s="1080"/>
      <c r="CL123" s="1081"/>
      <c r="CM123" s="1081"/>
      <c r="CN123" s="1081"/>
      <c r="CO123" s="1082"/>
      <c r="CP123" s="1090" t="s">
        <v>408</v>
      </c>
      <c r="CQ123" s="1091"/>
      <c r="CR123" s="1091"/>
      <c r="CS123" s="1091"/>
      <c r="CT123" s="1091"/>
      <c r="CU123" s="1091"/>
      <c r="CV123" s="1091"/>
      <c r="CW123" s="1091"/>
      <c r="CX123" s="1091"/>
      <c r="CY123" s="1091"/>
      <c r="CZ123" s="1091"/>
      <c r="DA123" s="1091"/>
      <c r="DB123" s="1091"/>
      <c r="DC123" s="1091"/>
      <c r="DD123" s="1091"/>
      <c r="DE123" s="1091"/>
      <c r="DF123" s="1092"/>
      <c r="DG123" s="1028">
        <v>68957</v>
      </c>
      <c r="DH123" s="1029"/>
      <c r="DI123" s="1029"/>
      <c r="DJ123" s="1029"/>
      <c r="DK123" s="1030"/>
      <c r="DL123" s="1031">
        <v>69405</v>
      </c>
      <c r="DM123" s="1029"/>
      <c r="DN123" s="1029"/>
      <c r="DO123" s="1029"/>
      <c r="DP123" s="1030"/>
      <c r="DQ123" s="1031">
        <v>69405</v>
      </c>
      <c r="DR123" s="1029"/>
      <c r="DS123" s="1029"/>
      <c r="DT123" s="1029"/>
      <c r="DU123" s="1030"/>
      <c r="DV123" s="1032">
        <v>1.6</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128</v>
      </c>
      <c r="AB124" s="1029"/>
      <c r="AC124" s="1029"/>
      <c r="AD124" s="1029"/>
      <c r="AE124" s="1030"/>
      <c r="AF124" s="1031" t="s">
        <v>436</v>
      </c>
      <c r="AG124" s="1029"/>
      <c r="AH124" s="1029"/>
      <c r="AI124" s="1029"/>
      <c r="AJ124" s="1030"/>
      <c r="AK124" s="1031" t="s">
        <v>436</v>
      </c>
      <c r="AL124" s="1029"/>
      <c r="AM124" s="1029"/>
      <c r="AN124" s="1029"/>
      <c r="AO124" s="1030"/>
      <c r="AP124" s="1032" t="s">
        <v>128</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10.199999999999999</v>
      </c>
      <c r="BR124" s="1098"/>
      <c r="BS124" s="1098"/>
      <c r="BT124" s="1098"/>
      <c r="BU124" s="1098"/>
      <c r="BV124" s="1098" t="s">
        <v>128</v>
      </c>
      <c r="BW124" s="1098"/>
      <c r="BX124" s="1098"/>
      <c r="BY124" s="1098"/>
      <c r="BZ124" s="1098"/>
      <c r="CA124" s="1098">
        <v>0.6</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v>36357</v>
      </c>
      <c r="DH124" s="1054"/>
      <c r="DI124" s="1054"/>
      <c r="DJ124" s="1054"/>
      <c r="DK124" s="1055"/>
      <c r="DL124" s="1053">
        <v>1781</v>
      </c>
      <c r="DM124" s="1054"/>
      <c r="DN124" s="1054"/>
      <c r="DO124" s="1054"/>
      <c r="DP124" s="1055"/>
      <c r="DQ124" s="1053">
        <v>813</v>
      </c>
      <c r="DR124" s="1054"/>
      <c r="DS124" s="1054"/>
      <c r="DT124" s="1054"/>
      <c r="DU124" s="1055"/>
      <c r="DV124" s="1056">
        <v>0</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436</v>
      </c>
      <c r="AB125" s="1029"/>
      <c r="AC125" s="1029"/>
      <c r="AD125" s="1029"/>
      <c r="AE125" s="1030"/>
      <c r="AF125" s="1031" t="s">
        <v>436</v>
      </c>
      <c r="AG125" s="1029"/>
      <c r="AH125" s="1029"/>
      <c r="AI125" s="1029"/>
      <c r="AJ125" s="1030"/>
      <c r="AK125" s="1031" t="s">
        <v>436</v>
      </c>
      <c r="AL125" s="1029"/>
      <c r="AM125" s="1029"/>
      <c r="AN125" s="1029"/>
      <c r="AO125" s="1030"/>
      <c r="AP125" s="1032" t="s">
        <v>436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436</v>
      </c>
      <c r="DH125" s="997"/>
      <c r="DI125" s="997"/>
      <c r="DJ125" s="997"/>
      <c r="DK125" s="997"/>
      <c r="DL125" s="997" t="s">
        <v>128</v>
      </c>
      <c r="DM125" s="997"/>
      <c r="DN125" s="997"/>
      <c r="DO125" s="997"/>
      <c r="DP125" s="997"/>
      <c r="DQ125" s="997" t="s">
        <v>436</v>
      </c>
      <c r="DR125" s="997"/>
      <c r="DS125" s="997"/>
      <c r="DT125" s="997"/>
      <c r="DU125" s="997"/>
      <c r="DV125" s="998" t="s">
        <v>436</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2104</v>
      </c>
      <c r="AB126" s="1029"/>
      <c r="AC126" s="1029"/>
      <c r="AD126" s="1029"/>
      <c r="AE126" s="1030"/>
      <c r="AF126" s="1031">
        <v>1646</v>
      </c>
      <c r="AG126" s="1029"/>
      <c r="AH126" s="1029"/>
      <c r="AI126" s="1029"/>
      <c r="AJ126" s="1030"/>
      <c r="AK126" s="1031">
        <v>973</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436</v>
      </c>
      <c r="DH126" s="990"/>
      <c r="DI126" s="990"/>
      <c r="DJ126" s="990"/>
      <c r="DK126" s="990"/>
      <c r="DL126" s="990" t="s">
        <v>436</v>
      </c>
      <c r="DM126" s="990"/>
      <c r="DN126" s="990"/>
      <c r="DO126" s="990"/>
      <c r="DP126" s="990"/>
      <c r="DQ126" s="990" t="s">
        <v>436</v>
      </c>
      <c r="DR126" s="990"/>
      <c r="DS126" s="990"/>
      <c r="DT126" s="990"/>
      <c r="DU126" s="990"/>
      <c r="DV126" s="991" t="s">
        <v>436</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128</v>
      </c>
      <c r="AB127" s="1029"/>
      <c r="AC127" s="1029"/>
      <c r="AD127" s="1029"/>
      <c r="AE127" s="1030"/>
      <c r="AF127" s="1031" t="s">
        <v>436</v>
      </c>
      <c r="AG127" s="1029"/>
      <c r="AH127" s="1029"/>
      <c r="AI127" s="1029"/>
      <c r="AJ127" s="1030"/>
      <c r="AK127" s="1031" t="s">
        <v>436</v>
      </c>
      <c r="AL127" s="1029"/>
      <c r="AM127" s="1029"/>
      <c r="AN127" s="1029"/>
      <c r="AO127" s="1030"/>
      <c r="AP127" s="1032" t="s">
        <v>128</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436</v>
      </c>
      <c r="DH127" s="990"/>
      <c r="DI127" s="990"/>
      <c r="DJ127" s="990"/>
      <c r="DK127" s="990"/>
      <c r="DL127" s="990" t="s">
        <v>436</v>
      </c>
      <c r="DM127" s="990"/>
      <c r="DN127" s="990"/>
      <c r="DO127" s="990"/>
      <c r="DP127" s="990"/>
      <c r="DQ127" s="990" t="s">
        <v>436</v>
      </c>
      <c r="DR127" s="990"/>
      <c r="DS127" s="990"/>
      <c r="DT127" s="990"/>
      <c r="DU127" s="990"/>
      <c r="DV127" s="991" t="s">
        <v>128</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t="s">
        <v>128</v>
      </c>
      <c r="AB128" s="1118"/>
      <c r="AC128" s="1118"/>
      <c r="AD128" s="1118"/>
      <c r="AE128" s="1119"/>
      <c r="AF128" s="1120">
        <v>3272</v>
      </c>
      <c r="AG128" s="1118"/>
      <c r="AH128" s="1118"/>
      <c r="AI128" s="1118"/>
      <c r="AJ128" s="1119"/>
      <c r="AK128" s="1120">
        <v>3272</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128</v>
      </c>
      <c r="BG128" s="1125"/>
      <c r="BH128" s="1125"/>
      <c r="BI128" s="1125"/>
      <c r="BJ128" s="1125"/>
      <c r="BK128" s="1125"/>
      <c r="BL128" s="1126"/>
      <c r="BM128" s="1124">
        <v>14.61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128</v>
      </c>
      <c r="DH128" s="1110"/>
      <c r="DI128" s="1110"/>
      <c r="DJ128" s="1110"/>
      <c r="DK128" s="1110"/>
      <c r="DL128" s="1110" t="s">
        <v>436</v>
      </c>
      <c r="DM128" s="1110"/>
      <c r="DN128" s="1110"/>
      <c r="DO128" s="1110"/>
      <c r="DP128" s="1110"/>
      <c r="DQ128" s="1110" t="s">
        <v>436</v>
      </c>
      <c r="DR128" s="1110"/>
      <c r="DS128" s="1110"/>
      <c r="DT128" s="1110"/>
      <c r="DU128" s="1110"/>
      <c r="DV128" s="1111" t="s">
        <v>436</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5645796</v>
      </c>
      <c r="AB129" s="1029"/>
      <c r="AC129" s="1029"/>
      <c r="AD129" s="1029"/>
      <c r="AE129" s="1030"/>
      <c r="AF129" s="1031">
        <v>5567173</v>
      </c>
      <c r="AG129" s="1029"/>
      <c r="AH129" s="1029"/>
      <c r="AI129" s="1029"/>
      <c r="AJ129" s="1030"/>
      <c r="AK129" s="1031">
        <v>5667511</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490</v>
      </c>
      <c r="BG129" s="1139"/>
      <c r="BH129" s="1139"/>
      <c r="BI129" s="1139"/>
      <c r="BJ129" s="1139"/>
      <c r="BK129" s="1139"/>
      <c r="BL129" s="1140"/>
      <c r="BM129" s="1138">
        <v>19.61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1245070</v>
      </c>
      <c r="AB130" s="1029"/>
      <c r="AC130" s="1029"/>
      <c r="AD130" s="1029"/>
      <c r="AE130" s="1030"/>
      <c r="AF130" s="1031">
        <v>1231857</v>
      </c>
      <c r="AG130" s="1029"/>
      <c r="AH130" s="1029"/>
      <c r="AI130" s="1029"/>
      <c r="AJ130" s="1030"/>
      <c r="AK130" s="1031">
        <v>1295339</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7.8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4400726</v>
      </c>
      <c r="AB131" s="1054"/>
      <c r="AC131" s="1054"/>
      <c r="AD131" s="1054"/>
      <c r="AE131" s="1055"/>
      <c r="AF131" s="1053">
        <v>4335316</v>
      </c>
      <c r="AG131" s="1054"/>
      <c r="AH131" s="1054"/>
      <c r="AI131" s="1054"/>
      <c r="AJ131" s="1055"/>
      <c r="AK131" s="1053">
        <v>4372172</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v>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8.3605068800000009</v>
      </c>
      <c r="AB132" s="1170"/>
      <c r="AC132" s="1170"/>
      <c r="AD132" s="1170"/>
      <c r="AE132" s="1171"/>
      <c r="AF132" s="1172">
        <v>7.892619592</v>
      </c>
      <c r="AG132" s="1170"/>
      <c r="AH132" s="1170"/>
      <c r="AI132" s="1170"/>
      <c r="AJ132" s="1171"/>
      <c r="AK132" s="1172">
        <v>7.4287104900000003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8.9</v>
      </c>
      <c r="AB133" s="1153"/>
      <c r="AC133" s="1153"/>
      <c r="AD133" s="1153"/>
      <c r="AE133" s="1154"/>
      <c r="AF133" s="1152">
        <v>8.1</v>
      </c>
      <c r="AG133" s="1153"/>
      <c r="AH133" s="1153"/>
      <c r="AI133" s="1153"/>
      <c r="AJ133" s="1154"/>
      <c r="AK133" s="1152">
        <v>7.8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b2220MGR3vRKWSWj4iMcXCuxVcyTlrvwZW9qSNhhAHVPFCjS3+L0kRdcy8VFO1T+Zly3jD9jPCnvOoRGu2tig==" saltValue="dAxUbv6lHYli/eqUMMlz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YjOumZdrbXMC/VCsNbWRKcwYhk8xsT/niQcweLKvyHx0scyGwl1JfU9H01bZn3TcnXTIKCw4lQsCdXnFzwvkw==" saltValue="1klzJ14+KJUQD/rp1Bq+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OqrwrthcwmJS/vaJ9ka4TjT+khBtZoCBNjEfMANQ3tK3MF8nN/8OvRdV0OgIENsCRF7h51fNUfxnCE9jhgSsw==" saltValue="EpTpwQe1gq/OnyoRnO5A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1337895</v>
      </c>
      <c r="AP9" s="292">
        <v>125872</v>
      </c>
      <c r="AQ9" s="293">
        <v>94624</v>
      </c>
      <c r="AR9" s="294">
        <v>33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247529</v>
      </c>
      <c r="AP10" s="295">
        <v>23288</v>
      </c>
      <c r="AQ10" s="296">
        <v>10828</v>
      </c>
      <c r="AR10" s="297">
        <v>115.1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193096</v>
      </c>
      <c r="AP11" s="295">
        <v>18167</v>
      </c>
      <c r="AQ11" s="296">
        <v>19094</v>
      </c>
      <c r="AR11" s="297">
        <v>-4.9000000000000004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2189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31412</v>
      </c>
      <c r="AP14" s="295">
        <v>2955</v>
      </c>
      <c r="AQ14" s="296">
        <v>4559</v>
      </c>
      <c r="AR14" s="297">
        <v>-35.200000000000003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4050</v>
      </c>
      <c r="AP15" s="295">
        <v>381</v>
      </c>
      <c r="AQ15" s="296">
        <v>2298</v>
      </c>
      <c r="AR15" s="297">
        <v>-83.4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-178582</v>
      </c>
      <c r="AP16" s="295">
        <v>-16801</v>
      </c>
      <c r="AQ16" s="296">
        <v>-9895</v>
      </c>
      <c r="AR16" s="297">
        <v>69.8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1635400</v>
      </c>
      <c r="AP17" s="295">
        <v>153862</v>
      </c>
      <c r="AQ17" s="296">
        <v>123697</v>
      </c>
      <c r="AR17" s="297">
        <v>24.4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12.89</v>
      </c>
      <c r="AP21" s="308">
        <v>11.1</v>
      </c>
      <c r="AQ21" s="309">
        <v>1.79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95.4</v>
      </c>
      <c r="AP22" s="313">
        <v>95.8</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1509645</v>
      </c>
      <c r="AP32" s="322">
        <v>142031</v>
      </c>
      <c r="AQ32" s="323">
        <v>80576</v>
      </c>
      <c r="AR32" s="324">
        <v>76.3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89713</v>
      </c>
      <c r="AP35" s="322">
        <v>8440</v>
      </c>
      <c r="AQ35" s="323">
        <v>26282</v>
      </c>
      <c r="AR35" s="324">
        <v>-67.900000000000006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23076</v>
      </c>
      <c r="AP36" s="322">
        <v>2171</v>
      </c>
      <c r="AQ36" s="323">
        <v>3165</v>
      </c>
      <c r="AR36" s="324">
        <v>-31.4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v>973</v>
      </c>
      <c r="AP37" s="322">
        <v>92</v>
      </c>
      <c r="AQ37" s="323">
        <v>1250</v>
      </c>
      <c r="AR37" s="324">
        <v>-92.6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22</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-3272</v>
      </c>
      <c r="AP39" s="322">
        <v>-308</v>
      </c>
      <c r="AQ39" s="323">
        <v>-3638</v>
      </c>
      <c r="AR39" s="324">
        <v>-91.5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-1295339</v>
      </c>
      <c r="AP40" s="322">
        <v>-121868</v>
      </c>
      <c r="AQ40" s="323">
        <v>-75354</v>
      </c>
      <c r="AR40" s="324">
        <v>61.7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324796</v>
      </c>
      <c r="AP41" s="322">
        <v>30558</v>
      </c>
      <c r="AQ41" s="323">
        <v>32302</v>
      </c>
      <c r="AR41" s="324">
        <v>-5.4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3043631</v>
      </c>
      <c r="AN51" s="344">
        <v>270858</v>
      </c>
      <c r="AO51" s="345">
        <v>6.3</v>
      </c>
      <c r="AP51" s="346">
        <v>136577</v>
      </c>
      <c r="AQ51" s="347">
        <v>19.7</v>
      </c>
      <c r="AR51" s="348">
        <v>-13.4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1113904</v>
      </c>
      <c r="AN52" s="352">
        <v>99128</v>
      </c>
      <c r="AO52" s="353">
        <v>-40.6</v>
      </c>
      <c r="AP52" s="354">
        <v>59645</v>
      </c>
      <c r="AQ52" s="355">
        <v>-3.2</v>
      </c>
      <c r="AR52" s="356">
        <v>-37.4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2919532</v>
      </c>
      <c r="AN53" s="344">
        <v>263139</v>
      </c>
      <c r="AO53" s="345">
        <v>-2.8</v>
      </c>
      <c r="AP53" s="346">
        <v>132212</v>
      </c>
      <c r="AQ53" s="347">
        <v>-3.2</v>
      </c>
      <c r="AR53" s="348">
        <v>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1087733</v>
      </c>
      <c r="AN54" s="352">
        <v>98038</v>
      </c>
      <c r="AO54" s="353">
        <v>-1.1000000000000001</v>
      </c>
      <c r="AP54" s="354">
        <v>67114</v>
      </c>
      <c r="AQ54" s="355">
        <v>12.5</v>
      </c>
      <c r="AR54" s="356">
        <v>-13.6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2918847</v>
      </c>
      <c r="AN55" s="344">
        <v>267196</v>
      </c>
      <c r="AO55" s="345">
        <v>1.5</v>
      </c>
      <c r="AP55" s="346">
        <v>93741</v>
      </c>
      <c r="AQ55" s="347">
        <v>-29.1</v>
      </c>
      <c r="AR55" s="348">
        <v>30.6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916604</v>
      </c>
      <c r="AN56" s="352">
        <v>83907</v>
      </c>
      <c r="AO56" s="353">
        <v>-14.4</v>
      </c>
      <c r="AP56" s="354">
        <v>46285</v>
      </c>
      <c r="AQ56" s="355">
        <v>-31</v>
      </c>
      <c r="AR56" s="356">
        <v>16.600000000000001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3101553</v>
      </c>
      <c r="AN57" s="344">
        <v>287367</v>
      </c>
      <c r="AO57" s="345">
        <v>7.5</v>
      </c>
      <c r="AP57" s="346">
        <v>107537</v>
      </c>
      <c r="AQ57" s="347">
        <v>14.7</v>
      </c>
      <c r="AR57" s="348">
        <v>-7.2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1492136</v>
      </c>
      <c r="AN58" s="352">
        <v>138250</v>
      </c>
      <c r="AO58" s="353">
        <v>64.8</v>
      </c>
      <c r="AP58" s="354">
        <v>57923</v>
      </c>
      <c r="AQ58" s="355">
        <v>25.1</v>
      </c>
      <c r="AR58" s="356">
        <v>39.700000000000003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3883576</v>
      </c>
      <c r="AN59" s="344">
        <v>365375</v>
      </c>
      <c r="AO59" s="345">
        <v>27.1</v>
      </c>
      <c r="AP59" s="346">
        <v>113913</v>
      </c>
      <c r="AQ59" s="347">
        <v>5.9</v>
      </c>
      <c r="AR59" s="348">
        <v>21.2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1235858</v>
      </c>
      <c r="AN60" s="352">
        <v>116272</v>
      </c>
      <c r="AO60" s="353">
        <v>-15.9</v>
      </c>
      <c r="AP60" s="354">
        <v>53160</v>
      </c>
      <c r="AQ60" s="355">
        <v>-8.1999999999999993</v>
      </c>
      <c r="AR60" s="356">
        <v>-7.7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3173428</v>
      </c>
      <c r="AN61" s="359">
        <v>290787</v>
      </c>
      <c r="AO61" s="360">
        <v>7.9</v>
      </c>
      <c r="AP61" s="361">
        <v>116796</v>
      </c>
      <c r="AQ61" s="362">
        <v>1.6</v>
      </c>
      <c r="AR61" s="348">
        <v>6.3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1169247</v>
      </c>
      <c r="AN62" s="352">
        <v>107119</v>
      </c>
      <c r="AO62" s="353">
        <v>-1.4</v>
      </c>
      <c r="AP62" s="354">
        <v>56825</v>
      </c>
      <c r="AQ62" s="355">
        <v>-1</v>
      </c>
      <c r="AR62" s="356">
        <v>-0.4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3btapSapAmBMgp1GNoaRdav3N5Jkz3o95E+f+zR6SfKfTt/QhzGobOJf/1W1ygR1Y0inj4iYQLAmMwZkcjO5g==" saltValue="wwo6dKzKP14prSjo37lq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DhkVPN59Ou8x1IUxQhOpJw2bj572peDbzcWIzhPXfX4y85aOOvarUOzVpxlsIwdbo2wGWFnGSmF8uwr9S+0Tg==" saltValue="brebFC5p+nG15JiekeeR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ioo3IIUfiSDTKdjaXCi5ZBGK/6537H+bvvSwA4nPBKFEe11yeYoVNhiET0gVfUDkTeBJJDVJFtE1bmWzGOE0g==" saltValue="9jQfwCIcBiXO4P8Doii+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15.86</v>
      </c>
      <c r="G47" s="12">
        <v>16.149999999999999</v>
      </c>
      <c r="H47" s="12">
        <v>15.95</v>
      </c>
      <c r="I47" s="12">
        <v>16.170000000000002</v>
      </c>
      <c r="J47" s="13">
        <v>15.89</v>
      </c>
    </row>
    <row r="48" spans="2:10" ht="57.75" customHeight="1">
      <c r="B48" s="14"/>
      <c r="C48" s="1214" t="s">
        <v>4</v>
      </c>
      <c r="D48" s="1214"/>
      <c r="E48" s="1215"/>
      <c r="F48" s="15">
        <v>9.84</v>
      </c>
      <c r="G48" s="16">
        <v>11.25</v>
      </c>
      <c r="H48" s="16">
        <v>10.8</v>
      </c>
      <c r="I48" s="16">
        <v>10.32</v>
      </c>
      <c r="J48" s="17">
        <v>11.39</v>
      </c>
    </row>
    <row r="49" spans="2:10" ht="57.75" customHeight="1" thickBot="1">
      <c r="B49" s="18"/>
      <c r="C49" s="1216" t="s">
        <v>5</v>
      </c>
      <c r="D49" s="1216"/>
      <c r="E49" s="1217"/>
      <c r="F49" s="19">
        <v>3.46</v>
      </c>
      <c r="G49" s="20">
        <v>1.23</v>
      </c>
      <c r="H49" s="20">
        <v>3.88</v>
      </c>
      <c r="I49" s="20">
        <v>3.86</v>
      </c>
      <c r="J49" s="21">
        <v>2.44</v>
      </c>
    </row>
    <row r="50" spans="2:10" ht="13.5" customHeight="1"/>
    <row r="51" spans="2:10" ht="13.5" hidden="1" customHeight="1"/>
    <row r="52" spans="2:10" ht="13.5" hidden="1" customHeight="1"/>
    <row r="53" spans="2:10" ht="13.5" hidden="1" customHeight="1"/>
  </sheetData>
  <sheetProtection algorithmName="SHA-512" hashValue="q8spNuJX06U+oJ2WfmXu/0alJ96iIM8ovYupTXFQumBHWeFRJH2RFcGSeNkm4Py0pI3jpsXjVGibtdUYywtSOw==" saltValue="LpbfzDMukdjxKh74Vk0D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2019-09-16T11:09:52Z</cp:lastPrinted>
  <dcterms:created xsi:type="dcterms:W3CDTF">2019-02-14T05:27:37Z</dcterms:created>
  <dcterms:modified xsi:type="dcterms:W3CDTF">2019-11-11T00:29:30Z</dcterms:modified>
  <cp:category/>
</cp:coreProperties>
</file>