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3\共有（成枝）\★★H31成枝\42 普通会計決算統計総括\H30\32 【国照会】平成29年度財政状況資料集の作成及び提出について\19 再度２回目起案時添付用\保存ルール確認前\"/>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9" i="10" l="1"/>
  <c r="BG38" i="10"/>
  <c r="BG37" i="10"/>
  <c r="BG36" i="10"/>
  <c r="BG35" i="10"/>
  <c r="BG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AM39" i="10"/>
  <c r="U39" i="10"/>
  <c r="C39" i="10"/>
  <c r="CO38" i="10"/>
  <c r="AM38" i="10"/>
  <c r="C38" i="10"/>
  <c r="CO37" i="10"/>
  <c r="AM37" i="10"/>
  <c r="AM36" i="10"/>
  <c r="AM35" i="10"/>
  <c r="AM34" i="10"/>
  <c r="C34" i="10"/>
  <c r="C35" i="10" s="1"/>
  <c r="C36" i="10" l="1"/>
  <c r="C37" i="10" s="1"/>
  <c r="U34" i="10"/>
  <c r="U35" i="10" s="1"/>
  <c r="U36" i="10" s="1"/>
  <c r="U37" i="10" s="1"/>
  <c r="U38" i="10" s="1"/>
  <c r="BE34" i="10"/>
  <c r="BE35" i="10" s="1"/>
  <c r="BE36" i="10" s="1"/>
  <c r="BE37" i="10" s="1"/>
  <c r="BE38" i="10" s="1"/>
  <c r="BE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CO34" i="10" l="1"/>
  <c r="CO35" i="10" s="1"/>
  <c r="CO36" i="10" s="1"/>
  <c r="BW35" i="10"/>
  <c r="BW36" i="10" s="1"/>
  <c r="BW37" i="10" s="1"/>
  <c r="BW38" i="10" s="1"/>
</calcChain>
</file>

<file path=xl/sharedStrings.xml><?xml version="1.0" encoding="utf-8"?>
<sst xmlns="http://schemas.openxmlformats.org/spreadsheetml/2006/main" count="1133" uniqueCount="598">
  <si>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</si>
  <si>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</si>
  <si>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</si>
  <si>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</si>
  <si>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</si>
  <si>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</si>
  <si>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</si>
  <si>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</si>
  <si>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</si>
  <si>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</si>
  <si>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</si>
  <si>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</si>
  <si>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</si>
  <si>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</si>
  <si>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</si>
  <si>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</si>
  <si>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</si>
  <si>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</si>
  <si>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</si>
  <si>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</si>
  <si>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</si>
  <si>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</si>
  <si>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</si>
  <si>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</si>
  <si>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</si>
  <si>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</si>
  <si>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</si>
  <si>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</si>
  <si>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</si>
  <si>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</si>
  <si>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</si>
  <si>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</si>
  <si>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</si>
  <si>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</si>
  <si>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</si>
  <si>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</si>
  <si>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</si>
  <si>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</si>
  <si>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</si>
  <si>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</si>
  <si>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</si>
  <si>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</si>
  <si>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</si>
  <si>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</si>
  <si>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</si>
  <si>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</si>
  <si>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</si>
  <si>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</si>
  <si>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</si>
  <si>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</si>
  <si>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</si>
  <si>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</si>
  <si>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</si>
  <si>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</si>
  <si>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</si>
  <si>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</si>
  <si>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</si>
  <si>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</si>
  <si>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</si>
  <si>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</si>
  <si>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</si>
  <si>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</si>
  <si>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</si>
  <si>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</si>
  <si>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</si>
  <si>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</si>
  <si>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</si>
  <si>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</si>
  <si>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</si>
  <si>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</si>
  <si>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</si>
  <si>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</si>
  <si>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</si>
  <si>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</si>
  <si>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</si>
  <si>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</si>
  <si>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</si>
  <si>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</si>
  <si>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Ⅲ－０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</si>
  <si>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</si>
  <si>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</si>
  <si>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</si>
  <si>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</si>
  <si>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</si>
  <si>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</si>
  <si>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</si>
  <si>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</si>
  <si>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</si>
  <si>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</si>
  <si>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</si>
  <si>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</si>
  <si>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長島町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</si>
  <si>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</si>
  <si>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</si>
  <si>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</si>
  <si>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</si>
  <si>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</si>
  <si>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</si>
  <si>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</si>
  <si>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</si>
  <si>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</si>
  <si>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</si>
  <si>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</si>
  <si>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</si>
  <si>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</si>
  <si>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</si>
  <si>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</si>
  <si>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</si>
  <si>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</si>
  <si>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</si>
  <si>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</si>
  <si>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</si>
  <si>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</si>
  <si>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</si>
  <si>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</si>
  <si>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</si>
  <si>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</si>
  <si>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</si>
  <si>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</si>
  <si>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</si>
  <si>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</si>
  <si>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</si>
  <si>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</si>
  <si>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</si>
  <si>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</si>
  <si>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</si>
  <si>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</si>
  <si>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</si>
  <si>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</si>
  <si>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</si>
  <si>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</si>
  <si>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</si>
  <si>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</si>
  <si>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</si>
  <si>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</si>
  <si>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</si>
  <si>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</si>
  <si>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</si>
  <si>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</si>
  <si>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</si>
  <si>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</si>
  <si>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</si>
  <si>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</si>
  <si>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</si>
  <si>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0"/>
  </si>
  <si>
    <t>うち日本人(％)</t>
    <phoneticPr fontId="5"/>
  </si>
  <si>
    <t>-1.6</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</si>
  <si>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</si>
  <si>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</si>
  <si>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</si>
  <si>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</si>
  <si>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</si>
  <si>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</si>
  <si>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</si>
  <si>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</si>
  <si>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</si>
  <si>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</si>
  <si>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</si>
  <si>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</si>
  <si>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</si>
  <si>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</si>
  <si>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</si>
  <si>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</si>
  <si>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</si>
  <si>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</si>
  <si>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</si>
  <si>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</si>
  <si>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</si>
  <si>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</si>
  <si>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</si>
  <si>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</si>
  <si>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</si>
  <si>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</si>
  <si>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</si>
  <si>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</si>
  <si>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</si>
  <si>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</si>
  <si>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</si>
  <si>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</si>
  <si>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</si>
  <si>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</si>
  <si>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</si>
  <si>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</si>
  <si>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</si>
  <si>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</si>
  <si>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</si>
  <si>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</si>
  <si>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</si>
  <si>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</si>
  <si>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</si>
  <si>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</si>
  <si>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</si>
  <si>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</si>
  <si>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</si>
  <si>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</si>
  <si>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</si>
  <si>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</si>
  <si>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</si>
  <si>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</si>
  <si>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</si>
  <si>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</si>
  <si>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</si>
  <si>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</si>
  <si>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</si>
  <si>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</si>
  <si>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</si>
  <si>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</si>
  <si>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</si>
  <si>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</si>
  <si>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鹿児島県長島町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</si>
  <si>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</si>
  <si>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</si>
  <si>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</si>
  <si>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</si>
  <si>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</si>
  <si>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</si>
  <si>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</si>
  <si>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</si>
  <si>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</si>
  <si>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</si>
  <si>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</si>
  <si>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</si>
  <si>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</si>
  <si>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</si>
  <si>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</si>
  <si>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</si>
  <si>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</si>
  <si>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</si>
  <si>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</si>
  <si>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</si>
  <si>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</si>
  <si>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</si>
  <si>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</si>
  <si>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</si>
  <si>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</si>
  <si>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</si>
  <si>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</si>
  <si>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</si>
  <si>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</si>
  <si>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</si>
  <si>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</si>
  <si>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</si>
  <si>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</si>
  <si>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</si>
  <si>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</si>
  <si>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</si>
  <si>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</si>
  <si>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</si>
  <si>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</si>
  <si>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</si>
  <si>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</si>
  <si>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</si>
  <si>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</si>
  <si>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</si>
  <si>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</si>
  <si>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</si>
  <si>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</si>
  <si>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</si>
  <si>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</si>
  <si>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</si>
  <si>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</si>
  <si>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</si>
  <si>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</si>
  <si>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</si>
  <si>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</si>
  <si>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</si>
  <si>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</si>
  <si>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</si>
  <si>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</si>
  <si>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</si>
  <si>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</si>
  <si>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</si>
  <si>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</si>
  <si>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</si>
  <si>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</si>
  <si>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</si>
  <si>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</si>
  <si>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</si>
  <si>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</si>
  <si>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</si>
  <si>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</si>
  <si>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</si>
  <si>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</si>
  <si>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</si>
  <si>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</si>
  <si>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</si>
  <si>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</si>
  <si>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</si>
  <si>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</si>
  <si>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</si>
  <si>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</si>
  <si>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</si>
  <si>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</si>
  <si>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</si>
  <si>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</si>
  <si>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</si>
  <si>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</si>
  <si>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</si>
  <si>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</si>
  <si>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</si>
  <si>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</si>
  <si>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</si>
  <si>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</si>
  <si>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</si>
  <si>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</si>
  <si>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</si>
  <si>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</si>
  <si>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</si>
  <si>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</si>
  <si>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</si>
  <si>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</si>
  <si>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</si>
  <si>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</si>
  <si>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</si>
  <si>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</si>
  <si>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</si>
  <si>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</si>
  <si>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</si>
  <si>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</si>
  <si>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</si>
  <si>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</si>
  <si>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</si>
  <si>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</si>
  <si>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</si>
  <si>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</si>
  <si>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</si>
  <si>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</si>
  <si>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</si>
  <si>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</si>
  <si>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</si>
  <si>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</si>
  <si>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</si>
  <si>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</si>
  <si>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</si>
  <si>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</si>
  <si>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</si>
  <si>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</si>
  <si>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</si>
  <si>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</si>
  <si>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</si>
  <si>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</si>
  <si>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</si>
  <si>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</si>
  <si>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</si>
  <si>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</si>
  <si>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</si>
  <si>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</si>
  <si>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</si>
  <si>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</si>
  <si>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</si>
  <si>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</si>
  <si>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</si>
  <si>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</si>
  <si>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</si>
  <si>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</si>
  <si>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</si>
  <si>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</si>
  <si>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</si>
  <si>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</si>
  <si>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鹿児島県長島町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</si>
  <si>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</si>
  <si>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</si>
  <si>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</si>
  <si>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</si>
  <si>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</si>
  <si>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</si>
  <si>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</si>
  <si>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</si>
  <si>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</si>
  <si>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</si>
  <si>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</si>
  <si>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</si>
  <si>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</si>
  <si>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</si>
  <si>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</si>
  <si>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</si>
  <si>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</si>
  <si>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</si>
  <si>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</si>
  <si>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</si>
  <si>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へき地診療施設特別会計</t>
    <phoneticPr fontId="5"/>
  </si>
  <si>
    <t>水産種苗供給特別会計</t>
    <phoneticPr fontId="5"/>
  </si>
  <si>
    <t>レジャーランド太陽の里特別会計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</si>
  <si>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</si>
  <si>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</si>
  <si>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</si>
  <si>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</si>
  <si>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</si>
  <si>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</si>
  <si>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</si>
  <si>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</si>
  <si>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</si>
  <si>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</si>
  <si>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</si>
  <si>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</si>
  <si>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</si>
  <si>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</si>
  <si>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国民健康保険診療施設特別会計</t>
    <phoneticPr fontId="5"/>
  </si>
  <si>
    <t>介護保険特別会計</t>
    <phoneticPr fontId="5"/>
  </si>
  <si>
    <t>後期高齢者医療特別会計</t>
    <phoneticPr fontId="5"/>
  </si>
  <si>
    <t>介護サービス事業</t>
    <phoneticPr fontId="5"/>
  </si>
  <si>
    <t>簡易水道特別会計</t>
    <phoneticPr fontId="5"/>
  </si>
  <si>
    <t>法非適用企業</t>
    <phoneticPr fontId="5"/>
  </si>
  <si>
    <t>諸浦港埠頭特別会計</t>
    <phoneticPr fontId="5"/>
  </si>
  <si>
    <t>法非適用企業</t>
    <phoneticPr fontId="5"/>
  </si>
  <si>
    <t>農業集落排水特別会計</t>
    <phoneticPr fontId="5"/>
  </si>
  <si>
    <t>法非適用企業</t>
    <phoneticPr fontId="5"/>
  </si>
  <si>
    <t>漁業集落環境整備特別会計</t>
    <phoneticPr fontId="5"/>
  </si>
  <si>
    <t>特定地域生活排水処理特別会計</t>
    <phoneticPr fontId="5"/>
  </si>
  <si>
    <t>太陽光発電特別会計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</si>
  <si>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</si>
  <si>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</si>
  <si>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</si>
  <si>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</si>
  <si>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</si>
  <si>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</si>
  <si>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</si>
  <si>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</si>
  <si>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</si>
  <si>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</si>
  <si>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</si>
  <si>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</si>
  <si>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</si>
  <si>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</si>
  <si>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</si>
  <si>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</si>
  <si>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</si>
  <si>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</si>
  <si>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</si>
  <si>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</si>
  <si>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</si>
  <si>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</si>
  <si>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</si>
  <si>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</si>
  <si>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</si>
  <si>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</si>
  <si>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</si>
  <si>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</si>
  <si>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</si>
  <si>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</si>
  <si>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</si>
  <si>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</si>
  <si>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</si>
  <si>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</si>
  <si>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</si>
  <si>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</si>
  <si>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</si>
  <si>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</si>
  <si>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</si>
  <si>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</si>
  <si>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</si>
  <si>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</si>
  <si>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</si>
  <si>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</si>
  <si>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</si>
  <si>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</si>
  <si>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</si>
  <si>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</si>
  <si>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</si>
  <si>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</si>
  <si>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</si>
  <si>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</si>
  <si>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</si>
  <si>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</si>
  <si>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</si>
  <si>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</si>
  <si>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</si>
  <si>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</si>
  <si>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</si>
  <si>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</si>
  <si>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</si>
  <si>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漁業集落環境整備特別会計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</si>
  <si>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</si>
  <si>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</si>
  <si>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</si>
  <si>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</si>
  <si>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</si>
  <si>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</si>
  <si>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</si>
  <si>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</si>
  <si>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</si>
  <si>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</si>
  <si>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</si>
  <si>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</si>
  <si>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</si>
  <si>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</si>
  <si>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</si>
  <si>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</si>
  <si>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</si>
  <si>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</si>
  <si>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</si>
  <si>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</si>
  <si>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</si>
  <si>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</si>
  <si>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</si>
  <si>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</si>
  <si>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</si>
  <si>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</si>
  <si>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</si>
  <si>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</si>
  <si>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</si>
  <si>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</si>
  <si>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</si>
  <si>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</si>
  <si>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</si>
  <si>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</si>
  <si>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</si>
  <si>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</si>
  <si>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</si>
  <si>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</si>
  <si>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</si>
  <si>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</si>
  <si>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</si>
  <si>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</si>
  <si>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</si>
  <si>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</si>
  <si>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</si>
  <si>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</si>
  <si>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</si>
  <si>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</si>
  <si>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</si>
  <si>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</si>
  <si>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</si>
  <si>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</si>
  <si>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</si>
  <si>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</si>
  <si>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</si>
  <si>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</si>
  <si>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</si>
  <si>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</si>
  <si>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</si>
  <si>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</si>
  <si>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</si>
  <si>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</si>
  <si>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</si>
  <si>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</si>
  <si>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</si>
  <si>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</si>
  <si>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</si>
  <si>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</si>
  <si>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</si>
  <si>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</si>
  <si>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</si>
  <si>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</si>
  <si>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</si>
  <si>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</si>
  <si>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</si>
  <si>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</si>
  <si>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</si>
  <si>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</si>
  <si>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</si>
  <si>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</si>
  <si>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</si>
  <si>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</si>
  <si>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</si>
  <si>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</si>
  <si>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</si>
  <si>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</si>
  <si>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</si>
  <si>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レジャーランド太陽の里特別会計</t>
  </si>
  <si>
    <t>▲ 0.02</t>
  </si>
  <si>
    <t>一般会計</t>
  </si>
  <si>
    <t>国民健康保険特別会計</t>
  </si>
  <si>
    <t>太陽光発電特別会計</t>
  </si>
  <si>
    <t>簡易水道特別会計</t>
  </si>
  <si>
    <t>介護保険特別会計</t>
  </si>
  <si>
    <t>へき地診療施設特別会計</t>
  </si>
  <si>
    <t>水産種苗供給特別会計</t>
  </si>
  <si>
    <t>その他会計（赤字）</t>
  </si>
  <si>
    <t>その他会計（黒字）</t>
  </si>
  <si>
    <t>まちづくり基金</t>
    <rPh sb="5" eb="7">
      <t>キキン</t>
    </rPh>
    <phoneticPr fontId="11"/>
  </si>
  <si>
    <t>夢追い獅子島架橋基金</t>
    <rPh sb="0" eb="2">
      <t>ユメオ</t>
    </rPh>
    <rPh sb="3" eb="6">
      <t>シシジマ</t>
    </rPh>
    <rPh sb="6" eb="8">
      <t>カキョウ</t>
    </rPh>
    <rPh sb="8" eb="10">
      <t>キキン</t>
    </rPh>
    <phoneticPr fontId="11"/>
  </si>
  <si>
    <t>夢追いふるさと長島景観基金</t>
    <rPh sb="0" eb="2">
      <t>ユメオ</t>
    </rPh>
    <rPh sb="7" eb="9">
      <t>ナガシマ</t>
    </rPh>
    <rPh sb="9" eb="11">
      <t>ケイカン</t>
    </rPh>
    <rPh sb="11" eb="13">
      <t>キキン</t>
    </rPh>
    <phoneticPr fontId="11"/>
  </si>
  <si>
    <t>町有施設整備基金</t>
    <rPh sb="0" eb="2">
      <t>チョウユウ</t>
    </rPh>
    <rPh sb="2" eb="4">
      <t>シセツ</t>
    </rPh>
    <rPh sb="4" eb="6">
      <t>セイビ</t>
    </rPh>
    <rPh sb="6" eb="8">
      <t>キキン</t>
    </rPh>
    <phoneticPr fontId="11"/>
  </si>
  <si>
    <t>地域福祉基金</t>
    <rPh sb="0" eb="2">
      <t>チイキ</t>
    </rPh>
    <rPh sb="2" eb="4">
      <t>フクシ</t>
    </rPh>
    <rPh sb="4" eb="6">
      <t>キキン</t>
    </rPh>
    <phoneticPr fontId="11"/>
  </si>
  <si>
    <t>-</t>
    <phoneticPr fontId="2"/>
  </si>
  <si>
    <t>天長フェリー</t>
    <rPh sb="0" eb="2">
      <t>テンチョウ</t>
    </rPh>
    <phoneticPr fontId="2"/>
  </si>
  <si>
    <t>東町産業開発</t>
    <rPh sb="0" eb="2">
      <t>アズマチョウ</t>
    </rPh>
    <rPh sb="2" eb="4">
      <t>サンギョウ</t>
    </rPh>
    <rPh sb="4" eb="6">
      <t>カイハツ</t>
    </rPh>
    <phoneticPr fontId="2"/>
  </si>
  <si>
    <t>北薩広域行政事務組合</t>
    <rPh sb="0" eb="2">
      <t>ホクサツ</t>
    </rPh>
    <rPh sb="2" eb="4">
      <t>コウイキ</t>
    </rPh>
    <rPh sb="4" eb="6">
      <t>ギョウセイ</t>
    </rPh>
    <rPh sb="6" eb="8">
      <t>ジム</t>
    </rPh>
    <rPh sb="8" eb="10">
      <t>クミアイ</t>
    </rPh>
    <phoneticPr fontId="2"/>
  </si>
  <si>
    <t>阿久根地区消防組合</t>
    <rPh sb="0" eb="3">
      <t>アクネ</t>
    </rPh>
    <rPh sb="3" eb="5">
      <t>チク</t>
    </rPh>
    <rPh sb="5" eb="7">
      <t>ショウボウ</t>
    </rPh>
    <rPh sb="7" eb="9">
      <t>クミアイ</t>
    </rPh>
    <phoneticPr fontId="2"/>
  </si>
  <si>
    <t>鹿児島県後期高齢者医療広域連合</t>
    <rPh sb="0" eb="4">
      <t>カゴシマケン</t>
    </rPh>
    <rPh sb="4" eb="6">
      <t>コウキ</t>
    </rPh>
    <rPh sb="6" eb="9">
      <t>コウレイシャ</t>
    </rPh>
    <rPh sb="9" eb="11">
      <t>イリョウ</t>
    </rPh>
    <rPh sb="11" eb="13">
      <t>コウイキ</t>
    </rPh>
    <rPh sb="13" eb="15">
      <t>レンゴウ</t>
    </rPh>
    <phoneticPr fontId="2"/>
  </si>
  <si>
    <t>鹿児島県市町村総合事務組合</t>
    <rPh sb="0" eb="4">
      <t>カゴシマケン</t>
    </rPh>
    <rPh sb="4" eb="7">
      <t>シチョウソン</t>
    </rPh>
    <rPh sb="7" eb="9">
      <t>ソウゴウ</t>
    </rPh>
    <rPh sb="9" eb="11">
      <t>ジム</t>
    </rPh>
    <rPh sb="11" eb="13">
      <t>クミアイ</t>
    </rPh>
    <phoneticPr fontId="2"/>
  </si>
  <si>
    <t>一般会計</t>
    <rPh sb="0" eb="2">
      <t>イッパン</t>
    </rPh>
    <rPh sb="2" eb="4">
      <t>カイケイ</t>
    </rPh>
    <phoneticPr fontId="2"/>
  </si>
  <si>
    <t>特別会計</t>
    <rPh sb="0" eb="2">
      <t>トクベツ</t>
    </rPh>
    <rPh sb="2" eb="4">
      <t>カイケイ</t>
    </rPh>
    <phoneticPr fontId="2"/>
  </si>
  <si>
    <t>南国交通</t>
    <rPh sb="0" eb="2">
      <t>ナンゴク</t>
    </rPh>
    <rPh sb="2" eb="4">
      <t>コウツウ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</si>
  <si>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</si>
  <si>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</si>
  <si>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</si>
  <si>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</si>
  <si>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</si>
  <si>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</si>
  <si>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</si>
  <si>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</si>
  <si>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</si>
  <si>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</si>
  <si>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</si>
  <si>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将来負担比率については，地方債の新規発行が多かったため上昇したが，類似団体平均を大きく下回っている。一方，有形固定資産減価償却率は平成28年度は類似団体平均を超えているが，平成29年度は減少となった。主な要因としては，学校施設，公営住宅は類似団体，全国平均，県と比較して高くなっているが，道路や港湾が大きく下回っているため全体としては微減となった。学校施設は町内12学校施設の半数が建築から35年以上経過し，有形固定資産減価償却率が74％となっており，公営住宅も築30年を超えている施設が多いため，公共施設等総合管理計画及び公営住宅等長寿命化計画に基づき，適正な管理を図っていく。</t>
    <rPh sb="13" eb="16">
      <t>チホウサイ</t>
    </rPh>
    <rPh sb="17" eb="19">
      <t>シンキ</t>
    </rPh>
    <rPh sb="19" eb="21">
      <t>ハッコウ</t>
    </rPh>
    <rPh sb="22" eb="23">
      <t>オオ</t>
    </rPh>
    <rPh sb="28" eb="30">
      <t>ジョウショウ</t>
    </rPh>
    <rPh sb="51" eb="53">
      <t>イッポウ</t>
    </rPh>
    <rPh sb="54" eb="56">
      <t>ユウケイ</t>
    </rPh>
    <rPh sb="56" eb="60">
      <t>コテイシサン</t>
    </rPh>
    <rPh sb="60" eb="62">
      <t>ゲンカ</t>
    </rPh>
    <rPh sb="62" eb="65">
      <t>ショウキャクリツ</t>
    </rPh>
    <rPh sb="66" eb="68">
      <t>ヘイセイ</t>
    </rPh>
    <rPh sb="70" eb="72">
      <t>ネンド</t>
    </rPh>
    <rPh sb="73" eb="75">
      <t>ルイジ</t>
    </rPh>
    <rPh sb="75" eb="77">
      <t>ダンタイ</t>
    </rPh>
    <rPh sb="77" eb="79">
      <t>ヘイキン</t>
    </rPh>
    <rPh sb="80" eb="81">
      <t>コ</t>
    </rPh>
    <rPh sb="87" eb="89">
      <t>ヘイセイ</t>
    </rPh>
    <rPh sb="91" eb="93">
      <t>ネンド</t>
    </rPh>
    <rPh sb="94" eb="96">
      <t>ゲンショウ</t>
    </rPh>
    <rPh sb="101" eb="102">
      <t>オモ</t>
    </rPh>
    <rPh sb="103" eb="105">
      <t>ヨウイン</t>
    </rPh>
    <rPh sb="136" eb="137">
      <t>タカ</t>
    </rPh>
    <rPh sb="151" eb="152">
      <t>オオ</t>
    </rPh>
    <rPh sb="154" eb="156">
      <t>シタマワ</t>
    </rPh>
    <rPh sb="162" eb="164">
      <t>ゼンタイ</t>
    </rPh>
    <rPh sb="168" eb="170">
      <t>ビゲン</t>
    </rPh>
    <rPh sb="175" eb="177">
      <t>ガッコウ</t>
    </rPh>
    <rPh sb="177" eb="179">
      <t>シセツ</t>
    </rPh>
    <rPh sb="180" eb="182">
      <t>チョウナイ</t>
    </rPh>
    <rPh sb="184" eb="186">
      <t>ガッコウ</t>
    </rPh>
    <rPh sb="186" eb="188">
      <t>シセツ</t>
    </rPh>
    <rPh sb="189" eb="191">
      <t>ハンスウ</t>
    </rPh>
    <rPh sb="192" eb="194">
      <t>ケンチク</t>
    </rPh>
    <rPh sb="198" eb="201">
      <t>ネンイジョウ</t>
    </rPh>
    <rPh sb="201" eb="203">
      <t>ケイカ</t>
    </rPh>
    <rPh sb="205" eb="207">
      <t>ユウケイ</t>
    </rPh>
    <rPh sb="207" eb="211">
      <t>コテイシサン</t>
    </rPh>
    <rPh sb="211" eb="213">
      <t>ゲンカ</t>
    </rPh>
    <rPh sb="213" eb="216">
      <t>ショウキャクリツ</t>
    </rPh>
    <rPh sb="227" eb="229">
      <t>コウエイ</t>
    </rPh>
    <rPh sb="229" eb="231">
      <t>ジュウタク</t>
    </rPh>
    <rPh sb="232" eb="233">
      <t>チク</t>
    </rPh>
    <rPh sb="235" eb="236">
      <t>ネン</t>
    </rPh>
    <rPh sb="237" eb="238">
      <t>コ</t>
    </rPh>
    <rPh sb="242" eb="244">
      <t>シセツ</t>
    </rPh>
    <rPh sb="245" eb="246">
      <t>オオ</t>
    </rPh>
    <rPh sb="250" eb="252">
      <t>コウキョウ</t>
    </rPh>
    <rPh sb="252" eb="255">
      <t>シセツナド</t>
    </rPh>
    <rPh sb="255" eb="257">
      <t>ソウゴウ</t>
    </rPh>
    <rPh sb="257" eb="259">
      <t>カンリ</t>
    </rPh>
    <rPh sb="259" eb="261">
      <t>ケイカク</t>
    </rPh>
    <rPh sb="261" eb="262">
      <t>オヨ</t>
    </rPh>
    <rPh sb="263" eb="265">
      <t>コウエイ</t>
    </rPh>
    <rPh sb="265" eb="267">
      <t>ジュウタク</t>
    </rPh>
    <rPh sb="267" eb="268">
      <t>ナド</t>
    </rPh>
    <rPh sb="268" eb="272">
      <t>チョウジュミョウカ</t>
    </rPh>
    <rPh sb="272" eb="274">
      <t>ケイカク</t>
    </rPh>
    <rPh sb="275" eb="276">
      <t>モト</t>
    </rPh>
    <rPh sb="279" eb="281">
      <t>テキセイ</t>
    </rPh>
    <rPh sb="282" eb="284">
      <t>カンリ</t>
    </rPh>
    <rPh sb="285" eb="286">
      <t>ハカ</t>
    </rPh>
    <phoneticPr fontId="5"/>
  </si>
  <si>
    <r>
      <t>　将来負担比率，実質公債費比率ともに類似団体平均と比較し低い水準にあるが，将来負担比率については平成28年度と比較し上昇している。令和３年度から港湾整備事業等大型事業の地方債の償還が始まるため，今後は実質公債費比率が上昇していくと考えられる。財</t>
    </r>
    <r>
      <rPr>
        <sz val="11"/>
        <rFont val="ＭＳ Ｐゴシック"/>
        <family val="3"/>
        <charset val="128"/>
      </rPr>
      <t>政計画に基づき，新規発行額を抑制し，将来負担比率及び実質公債費比率の減少に努める。</t>
    </r>
    <rPh sb="1" eb="3">
      <t>ショウライ</t>
    </rPh>
    <rPh sb="3" eb="5">
      <t>フタン</t>
    </rPh>
    <rPh sb="5" eb="7">
      <t>ヒリツ</t>
    </rPh>
    <rPh sb="8" eb="10">
      <t>ジッシツ</t>
    </rPh>
    <rPh sb="10" eb="13">
      <t>コウサイヒ</t>
    </rPh>
    <rPh sb="13" eb="15">
      <t>ヒリツ</t>
    </rPh>
    <rPh sb="18" eb="20">
      <t>ルイジ</t>
    </rPh>
    <rPh sb="20" eb="22">
      <t>ダンタイ</t>
    </rPh>
    <rPh sb="22" eb="24">
      <t>ヘイキン</t>
    </rPh>
    <rPh sb="25" eb="27">
      <t>ヒカク</t>
    </rPh>
    <rPh sb="28" eb="29">
      <t>ヒク</t>
    </rPh>
    <rPh sb="30" eb="32">
      <t>スイジュン</t>
    </rPh>
    <rPh sb="37" eb="39">
      <t>ショウライ</t>
    </rPh>
    <rPh sb="39" eb="41">
      <t>フタン</t>
    </rPh>
    <rPh sb="41" eb="43">
      <t>ヒリツ</t>
    </rPh>
    <rPh sb="48" eb="50">
      <t>ヘイセイ</t>
    </rPh>
    <rPh sb="52" eb="54">
      <t>ネンド</t>
    </rPh>
    <rPh sb="55" eb="57">
      <t>ヒカク</t>
    </rPh>
    <rPh sb="58" eb="60">
      <t>ジョウショウ</t>
    </rPh>
    <rPh sb="65" eb="67">
      <t>レイワ</t>
    </rPh>
    <rPh sb="68" eb="70">
      <t>ネンド</t>
    </rPh>
    <rPh sb="72" eb="74">
      <t>コウワン</t>
    </rPh>
    <rPh sb="74" eb="76">
      <t>セイビ</t>
    </rPh>
    <rPh sb="76" eb="78">
      <t>ジギョウ</t>
    </rPh>
    <rPh sb="78" eb="79">
      <t>ナド</t>
    </rPh>
    <rPh sb="79" eb="81">
      <t>オオガタ</t>
    </rPh>
    <rPh sb="81" eb="83">
      <t>ジギョウ</t>
    </rPh>
    <rPh sb="84" eb="87">
      <t>チホウサイ</t>
    </rPh>
    <rPh sb="88" eb="90">
      <t>ショウカン</t>
    </rPh>
    <rPh sb="91" eb="92">
      <t>ハジ</t>
    </rPh>
    <rPh sb="97" eb="99">
      <t>コンゴ</t>
    </rPh>
    <rPh sb="100" eb="102">
      <t>ジッシツ</t>
    </rPh>
    <rPh sb="102" eb="104">
      <t>コウサイ</t>
    </rPh>
    <rPh sb="104" eb="105">
      <t>ヒ</t>
    </rPh>
    <rPh sb="105" eb="107">
      <t>ヒリツ</t>
    </rPh>
    <rPh sb="108" eb="110">
      <t>ジョウショウ</t>
    </rPh>
    <rPh sb="115" eb="116">
      <t>カンガ</t>
    </rPh>
    <rPh sb="121" eb="123">
      <t>ザイセイ</t>
    </rPh>
    <rPh sb="123" eb="125">
      <t>ケイカク</t>
    </rPh>
    <rPh sb="126" eb="127">
      <t>モト</t>
    </rPh>
    <rPh sb="130" eb="132">
      <t>シンキ</t>
    </rPh>
    <rPh sb="132" eb="135">
      <t>ハッコウガク</t>
    </rPh>
    <rPh sb="136" eb="138">
      <t>ヨクセイ</t>
    </rPh>
    <rPh sb="140" eb="142">
      <t>ショウライ</t>
    </rPh>
    <rPh sb="142" eb="144">
      <t>フタン</t>
    </rPh>
    <rPh sb="144" eb="146">
      <t>ヒリツ</t>
    </rPh>
    <rPh sb="146" eb="147">
      <t>オヨ</t>
    </rPh>
    <rPh sb="148" eb="150">
      <t>ジッシツ</t>
    </rPh>
    <rPh sb="150" eb="152">
      <t>コウサイ</t>
    </rPh>
    <rPh sb="152" eb="153">
      <t>ヒ</t>
    </rPh>
    <rPh sb="153" eb="155">
      <t>ヒリツ</t>
    </rPh>
    <rPh sb="156" eb="158">
      <t>ゲンショウ</t>
    </rPh>
    <rPh sb="159" eb="160">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</si>
</sst>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136577</c:v>
                </c:pt>
                <c:pt idx="1">
                  <c:v>132212</c:v>
                </c:pt>
                <c:pt idx="2">
                  <c:v>93741</c:v>
                </c:pt>
                <c:pt idx="3">
                  <c:v>107537</c:v>
                </c:pt>
                <c:pt idx="4">
                  <c:v>113913</c:v>
                </c:pt>
              </c:numCache>
            </c:numRef>
          </c:val>
          <c:smooth val="0"/>
          <c:extLst>
            <c:ext xmlns:c16="http://schemas.microsoft.com/office/drawing/2014/chart" uri="{C3380CC4-5D6E-409C-BE32-E72D297353CC}">
              <c16:uniqueId val="{00000000-79D5-46DE-88F5-C0D422DCD7F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270858</c:v>
                </c:pt>
                <c:pt idx="1">
                  <c:v>263139</c:v>
                </c:pt>
                <c:pt idx="2">
                  <c:v>267196</c:v>
                </c:pt>
                <c:pt idx="3">
                  <c:v>287367</c:v>
                </c:pt>
                <c:pt idx="4">
                  <c:v>365375</c:v>
                </c:pt>
              </c:numCache>
            </c:numRef>
          </c:val>
          <c:smooth val="0"/>
          <c:extLst>
            <c:ext xmlns:c16="http://schemas.microsoft.com/office/drawing/2014/chart" uri="{C3380CC4-5D6E-409C-BE32-E72D297353CC}">
              <c16:uniqueId val="{00000001-79D5-46DE-88F5-C0D422DCD7FD}"/>
            </c:ext>
          </c:extLst>
        </c:ser>
        <c:dLbls>
          <c:showLegendKey val="0"/>
          <c:showVal val="0"/>
          <c:showCatName val="0"/>
          <c:showSerName val="0"/>
          <c:showPercent val="0"/>
          <c:showBubbleSize val="0"/>
        </c:dLbls>
        <c:marker val="1"/>
        <c:smooth val="0"/>
        <c:axId val="-1809466752"/>
        <c:axId val="-1809475456"/>
      </c:lineChart>
      <c:catAx>
        <c:axId val="-18094667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09475456"/>
        <c:crosses val="autoZero"/>
        <c:auto val="1"/>
        <c:lblAlgn val="ctr"/>
        <c:lblOffset val="100"/>
        <c:tickLblSkip val="1"/>
        <c:tickMarkSkip val="1"/>
        <c:noMultiLvlLbl val="0"/>
      </c:catAx>
      <c:valAx>
        <c:axId val="-1809475456"/>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094667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9.84</c:v>
                </c:pt>
                <c:pt idx="1">
                  <c:v>11.25</c:v>
                </c:pt>
                <c:pt idx="2">
                  <c:v>10.8</c:v>
                </c:pt>
                <c:pt idx="3">
                  <c:v>10.32</c:v>
                </c:pt>
                <c:pt idx="4">
                  <c:v>11.39</c:v>
                </c:pt>
              </c:numCache>
            </c:numRef>
          </c:val>
          <c:extLst>
            <c:ext xmlns:c16="http://schemas.microsoft.com/office/drawing/2014/chart" uri="{C3380CC4-5D6E-409C-BE32-E72D297353CC}">
              <c16:uniqueId val="{00000000-59BD-4232-AE23-D27DC63B583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15.86</c:v>
                </c:pt>
                <c:pt idx="1">
                  <c:v>16.149999999999999</c:v>
                </c:pt>
                <c:pt idx="2">
                  <c:v>15.95</c:v>
                </c:pt>
                <c:pt idx="3">
                  <c:v>16.170000000000002</c:v>
                </c:pt>
                <c:pt idx="4">
                  <c:v>15.89</c:v>
                </c:pt>
              </c:numCache>
            </c:numRef>
          </c:val>
          <c:extLst>
            <c:ext xmlns:c16="http://schemas.microsoft.com/office/drawing/2014/chart" uri="{C3380CC4-5D6E-409C-BE32-E72D297353CC}">
              <c16:uniqueId val="{00000001-59BD-4232-AE23-D27DC63B5831}"/>
            </c:ext>
          </c:extLst>
        </c:ser>
        <c:dLbls>
          <c:showLegendKey val="0"/>
          <c:showVal val="0"/>
          <c:showCatName val="0"/>
          <c:showSerName val="0"/>
          <c:showPercent val="0"/>
          <c:showBubbleSize val="0"/>
        </c:dLbls>
        <c:gapWidth val="250"/>
        <c:overlap val="100"/>
        <c:axId val="-1646993728"/>
        <c:axId val="-16469915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3.46</c:v>
                </c:pt>
                <c:pt idx="1">
                  <c:v>1.23</c:v>
                </c:pt>
                <c:pt idx="2">
                  <c:v>3.88</c:v>
                </c:pt>
                <c:pt idx="3">
                  <c:v>3.86</c:v>
                </c:pt>
                <c:pt idx="4">
                  <c:v>2.44</c:v>
                </c:pt>
              </c:numCache>
            </c:numRef>
          </c:val>
          <c:smooth val="0"/>
          <c:extLst>
            <c:ext xmlns:c16="http://schemas.microsoft.com/office/drawing/2014/chart" uri="{C3380CC4-5D6E-409C-BE32-E72D297353CC}">
              <c16:uniqueId val="{00000002-59BD-4232-AE23-D27DC63B5831}"/>
            </c:ext>
          </c:extLst>
        </c:ser>
        <c:dLbls>
          <c:showLegendKey val="0"/>
          <c:showVal val="0"/>
          <c:showCatName val="0"/>
          <c:showSerName val="0"/>
          <c:showPercent val="0"/>
          <c:showBubbleSize val="0"/>
        </c:dLbls>
        <c:marker val="1"/>
        <c:smooth val="0"/>
        <c:axId val="-1646993728"/>
        <c:axId val="-1646991552"/>
      </c:lineChart>
      <c:catAx>
        <c:axId val="-1646993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46991552"/>
        <c:crosses val="autoZero"/>
        <c:auto val="1"/>
        <c:lblAlgn val="ctr"/>
        <c:lblOffset val="100"/>
        <c:tickLblSkip val="1"/>
        <c:tickMarkSkip val="1"/>
        <c:noMultiLvlLbl val="0"/>
      </c:catAx>
      <c:valAx>
        <c:axId val="-1646991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46993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0.23</c:v>
                </c:pt>
                <c:pt idx="2">
                  <c:v>#N/A</c:v>
                </c:pt>
                <c:pt idx="3">
                  <c:v>0.24</c:v>
                </c:pt>
                <c:pt idx="4">
                  <c:v>#N/A</c:v>
                </c:pt>
                <c:pt idx="5">
                  <c:v>0.62</c:v>
                </c:pt>
                <c:pt idx="6">
                  <c:v>#N/A</c:v>
                </c:pt>
                <c:pt idx="7">
                  <c:v>0.71</c:v>
                </c:pt>
                <c:pt idx="8">
                  <c:v>#N/A</c:v>
                </c:pt>
                <c:pt idx="9">
                  <c:v>0.21</c:v>
                </c:pt>
              </c:numCache>
            </c:numRef>
          </c:val>
          <c:extLst>
            <c:ext xmlns:c16="http://schemas.microsoft.com/office/drawing/2014/chart" uri="{C3380CC4-5D6E-409C-BE32-E72D297353CC}">
              <c16:uniqueId val="{00000000-C4DB-4048-A91F-59BDA0BB0BD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4DB-4048-A91F-59BDA0BB0BD7}"/>
            </c:ext>
          </c:extLst>
        </c:ser>
        <c:ser>
          <c:idx val="2"/>
          <c:order val="2"/>
          <c:tx>
            <c:strRef>
              <c:f>データシート!$A$29</c:f>
              <c:strCache>
                <c:ptCount val="1"/>
                <c:pt idx="0">
                  <c:v>水産種苗供給特別会計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0.4</c:v>
                </c:pt>
                <c:pt idx="2">
                  <c:v>#N/A</c:v>
                </c:pt>
                <c:pt idx="3">
                  <c:v>0.44</c:v>
                </c:pt>
                <c:pt idx="4">
                  <c:v>#N/A</c:v>
                </c:pt>
                <c:pt idx="5">
                  <c:v>0.15</c:v>
                </c:pt>
                <c:pt idx="6">
                  <c:v>#N/A</c:v>
                </c:pt>
                <c:pt idx="7">
                  <c:v>0.09</c:v>
                </c:pt>
                <c:pt idx="8">
                  <c:v>#N/A</c:v>
                </c:pt>
                <c:pt idx="9">
                  <c:v>0.1</c:v>
                </c:pt>
              </c:numCache>
            </c:numRef>
          </c:val>
          <c:extLst>
            <c:ext xmlns:c16="http://schemas.microsoft.com/office/drawing/2014/chart" uri="{C3380CC4-5D6E-409C-BE32-E72D297353CC}">
              <c16:uniqueId val="{00000002-C4DB-4048-A91F-59BDA0BB0BD7}"/>
            </c:ext>
          </c:extLst>
        </c:ser>
        <c:ser>
          <c:idx val="3"/>
          <c:order val="3"/>
          <c:tx>
            <c:strRef>
              <c:f>データシート!$A$30</c:f>
              <c:strCache>
                <c:ptCount val="1"/>
                <c:pt idx="0">
                  <c:v>へき地診療施設特別会計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7.0000000000000007E-2</c:v>
                </c:pt>
                <c:pt idx="2">
                  <c:v>#N/A</c:v>
                </c:pt>
                <c:pt idx="3">
                  <c:v>0.1</c:v>
                </c:pt>
                <c:pt idx="4">
                  <c:v>#N/A</c:v>
                </c:pt>
                <c:pt idx="5">
                  <c:v>0.12</c:v>
                </c:pt>
                <c:pt idx="6">
                  <c:v>#N/A</c:v>
                </c:pt>
                <c:pt idx="7">
                  <c:v>0.11</c:v>
                </c:pt>
                <c:pt idx="8">
                  <c:v>#N/A</c:v>
                </c:pt>
                <c:pt idx="9">
                  <c:v>0.14000000000000001</c:v>
                </c:pt>
              </c:numCache>
            </c:numRef>
          </c:val>
          <c:extLst>
            <c:ext xmlns:c16="http://schemas.microsoft.com/office/drawing/2014/chart" uri="{C3380CC4-5D6E-409C-BE32-E72D297353CC}">
              <c16:uniqueId val="{00000003-C4DB-4048-A91F-59BDA0BB0BD7}"/>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1.19</c:v>
                </c:pt>
                <c:pt idx="2">
                  <c:v>#N/A</c:v>
                </c:pt>
                <c:pt idx="3">
                  <c:v>0.38</c:v>
                </c:pt>
                <c:pt idx="4">
                  <c:v>#N/A</c:v>
                </c:pt>
                <c:pt idx="5">
                  <c:v>0.44</c:v>
                </c:pt>
                <c:pt idx="6">
                  <c:v>#N/A</c:v>
                </c:pt>
                <c:pt idx="7">
                  <c:v>0.64</c:v>
                </c:pt>
                <c:pt idx="8">
                  <c:v>#N/A</c:v>
                </c:pt>
                <c:pt idx="9">
                  <c:v>0.6</c:v>
                </c:pt>
              </c:numCache>
            </c:numRef>
          </c:val>
          <c:extLst>
            <c:ext xmlns:c16="http://schemas.microsoft.com/office/drawing/2014/chart" uri="{C3380CC4-5D6E-409C-BE32-E72D297353CC}">
              <c16:uniqueId val="{00000004-C4DB-4048-A91F-59BDA0BB0BD7}"/>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0.69</c:v>
                </c:pt>
                <c:pt idx="2">
                  <c:v>#N/A</c:v>
                </c:pt>
                <c:pt idx="3">
                  <c:v>0.62</c:v>
                </c:pt>
                <c:pt idx="4">
                  <c:v>#N/A</c:v>
                </c:pt>
                <c:pt idx="5">
                  <c:v>0.73</c:v>
                </c:pt>
                <c:pt idx="6">
                  <c:v>#N/A</c:v>
                </c:pt>
                <c:pt idx="7">
                  <c:v>0.74</c:v>
                </c:pt>
                <c:pt idx="8">
                  <c:v>#N/A</c:v>
                </c:pt>
                <c:pt idx="9">
                  <c:v>0.79</c:v>
                </c:pt>
              </c:numCache>
            </c:numRef>
          </c:val>
          <c:extLst>
            <c:ext xmlns:c16="http://schemas.microsoft.com/office/drawing/2014/chart" uri="{C3380CC4-5D6E-409C-BE32-E72D297353CC}">
              <c16:uniqueId val="{00000005-C4DB-4048-A91F-59BDA0BB0BD7}"/>
            </c:ext>
          </c:extLst>
        </c:ser>
        <c:ser>
          <c:idx val="6"/>
          <c:order val="6"/>
          <c:tx>
            <c:strRef>
              <c:f>データシート!$A$33</c:f>
              <c:strCache>
                <c:ptCount val="1"/>
                <c:pt idx="0">
                  <c:v>太陽光発電特別会計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0</c:v>
                </c:pt>
                <c:pt idx="1">
                  <c:v>0</c:v>
                </c:pt>
                <c:pt idx="2">
                  <c:v>#N/A</c:v>
                </c:pt>
                <c:pt idx="3">
                  <c:v>0</c:v>
                </c:pt>
                <c:pt idx="4">
                  <c:v>#N/A</c:v>
                </c:pt>
                <c:pt idx="5">
                  <c:v>0.18</c:v>
                </c:pt>
                <c:pt idx="6">
                  <c:v>#N/A</c:v>
                </c:pt>
                <c:pt idx="7">
                  <c:v>1.35</c:v>
                </c:pt>
                <c:pt idx="8">
                  <c:v>#N/A</c:v>
                </c:pt>
                <c:pt idx="9">
                  <c:v>1.36</c:v>
                </c:pt>
              </c:numCache>
            </c:numRef>
          </c:val>
          <c:extLst>
            <c:ext xmlns:c16="http://schemas.microsoft.com/office/drawing/2014/chart" uri="{C3380CC4-5D6E-409C-BE32-E72D297353CC}">
              <c16:uniqueId val="{00000006-C4DB-4048-A91F-59BDA0BB0BD7}"/>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3.46</c:v>
                </c:pt>
                <c:pt idx="2">
                  <c:v>#N/A</c:v>
                </c:pt>
                <c:pt idx="3">
                  <c:v>3.24</c:v>
                </c:pt>
                <c:pt idx="4">
                  <c:v>#N/A</c:v>
                </c:pt>
                <c:pt idx="5">
                  <c:v>2.64</c:v>
                </c:pt>
                <c:pt idx="6">
                  <c:v>#N/A</c:v>
                </c:pt>
                <c:pt idx="7">
                  <c:v>1.67</c:v>
                </c:pt>
                <c:pt idx="8">
                  <c:v>#N/A</c:v>
                </c:pt>
                <c:pt idx="9">
                  <c:v>5.28</c:v>
                </c:pt>
              </c:numCache>
            </c:numRef>
          </c:val>
          <c:extLst>
            <c:ext xmlns:c16="http://schemas.microsoft.com/office/drawing/2014/chart" uri="{C3380CC4-5D6E-409C-BE32-E72D297353CC}">
              <c16:uniqueId val="{00000007-C4DB-4048-A91F-59BDA0BB0BD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9.35</c:v>
                </c:pt>
                <c:pt idx="2">
                  <c:v>#N/A</c:v>
                </c:pt>
                <c:pt idx="3">
                  <c:v>10.69</c:v>
                </c:pt>
                <c:pt idx="4">
                  <c:v>#N/A</c:v>
                </c:pt>
                <c:pt idx="5">
                  <c:v>10.43</c:v>
                </c:pt>
                <c:pt idx="6">
                  <c:v>#N/A</c:v>
                </c:pt>
                <c:pt idx="7">
                  <c:v>10.09</c:v>
                </c:pt>
                <c:pt idx="8">
                  <c:v>#N/A</c:v>
                </c:pt>
                <c:pt idx="9">
                  <c:v>11.16</c:v>
                </c:pt>
              </c:numCache>
            </c:numRef>
          </c:val>
          <c:extLst>
            <c:ext xmlns:c16="http://schemas.microsoft.com/office/drawing/2014/chart" uri="{C3380CC4-5D6E-409C-BE32-E72D297353CC}">
              <c16:uniqueId val="{00000008-C4DB-4048-A91F-59BDA0BB0BD7}"/>
            </c:ext>
          </c:extLst>
        </c:ser>
        <c:ser>
          <c:idx val="9"/>
          <c:order val="9"/>
          <c:tx>
            <c:strRef>
              <c:f>データシート!$A$36</c:f>
              <c:strCache>
                <c:ptCount val="1"/>
                <c:pt idx="0">
                  <c:v>レジャーランド太陽の里特別会計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0</c:v>
                </c:pt>
                <c:pt idx="1">
                  <c:v>0</c:v>
                </c:pt>
                <c:pt idx="2">
                  <c:v>0</c:v>
                </c:pt>
                <c:pt idx="3">
                  <c:v>0</c:v>
                </c:pt>
                <c:pt idx="4">
                  <c:v>#N/A</c:v>
                </c:pt>
                <c:pt idx="5">
                  <c:v>0.08</c:v>
                </c:pt>
                <c:pt idx="6">
                  <c:v>#N/A</c:v>
                </c:pt>
                <c:pt idx="7">
                  <c:v>0.01</c:v>
                </c:pt>
                <c:pt idx="8">
                  <c:v>0.02</c:v>
                </c:pt>
                <c:pt idx="9">
                  <c:v>#N/A</c:v>
                </c:pt>
              </c:numCache>
            </c:numRef>
          </c:val>
          <c:extLst>
            <c:ext xmlns:c16="http://schemas.microsoft.com/office/drawing/2014/chart" uri="{C3380CC4-5D6E-409C-BE32-E72D297353CC}">
              <c16:uniqueId val="{00000009-C4DB-4048-A91F-59BDA0BB0BD7}"/>
            </c:ext>
          </c:extLst>
        </c:ser>
        <c:dLbls>
          <c:showLegendKey val="0"/>
          <c:showVal val="0"/>
          <c:showCatName val="0"/>
          <c:showSerName val="0"/>
          <c:showPercent val="0"/>
          <c:showBubbleSize val="0"/>
        </c:dLbls>
        <c:gapWidth val="150"/>
        <c:overlap val="100"/>
        <c:axId val="-1646996448"/>
        <c:axId val="-1646995904"/>
      </c:barChart>
      <c:catAx>
        <c:axId val="-1646996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46995904"/>
        <c:crosses val="autoZero"/>
        <c:auto val="1"/>
        <c:lblAlgn val="ctr"/>
        <c:lblOffset val="100"/>
        <c:tickLblSkip val="1"/>
        <c:tickMarkSkip val="1"/>
        <c:noMultiLvlLbl val="0"/>
      </c:catAx>
      <c:valAx>
        <c:axId val="-1646995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469964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1234</c:v>
                </c:pt>
                <c:pt idx="5">
                  <c:v>1270</c:v>
                </c:pt>
                <c:pt idx="8">
                  <c:v>1244</c:v>
                </c:pt>
                <c:pt idx="11">
                  <c:v>1235</c:v>
                </c:pt>
                <c:pt idx="14">
                  <c:v>1299</c:v>
                </c:pt>
              </c:numCache>
            </c:numRef>
          </c:val>
          <c:extLst>
            <c:ext xmlns:c16="http://schemas.microsoft.com/office/drawing/2014/chart" uri="{C3380CC4-5D6E-409C-BE32-E72D297353CC}">
              <c16:uniqueId val="{00000000-C8D9-4909-AAF8-6515C2482D2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8D9-4909-AAF8-6515C2482D2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c:v>
                </c:pt>
                <c:pt idx="3">
                  <c:v>3</c:v>
                </c:pt>
                <c:pt idx="6">
                  <c:v>2</c:v>
                </c:pt>
                <c:pt idx="9">
                  <c:v>2</c:v>
                </c:pt>
                <c:pt idx="12">
                  <c:v>1</c:v>
                </c:pt>
              </c:numCache>
            </c:numRef>
          </c:val>
          <c:extLst>
            <c:ext xmlns:c16="http://schemas.microsoft.com/office/drawing/2014/chart" uri="{C3380CC4-5D6E-409C-BE32-E72D297353CC}">
              <c16:uniqueId val="{00000002-C8D9-4909-AAF8-6515C2482D2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36</c:v>
                </c:pt>
                <c:pt idx="3">
                  <c:v>16</c:v>
                </c:pt>
                <c:pt idx="6">
                  <c:v>33</c:v>
                </c:pt>
                <c:pt idx="9">
                  <c:v>36</c:v>
                </c:pt>
                <c:pt idx="12">
                  <c:v>23</c:v>
                </c:pt>
              </c:numCache>
            </c:numRef>
          </c:val>
          <c:extLst>
            <c:ext xmlns:c16="http://schemas.microsoft.com/office/drawing/2014/chart" uri="{C3380CC4-5D6E-409C-BE32-E72D297353CC}">
              <c16:uniqueId val="{00000003-C8D9-4909-AAF8-6515C2482D2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87</c:v>
                </c:pt>
                <c:pt idx="3">
                  <c:v>97</c:v>
                </c:pt>
                <c:pt idx="6">
                  <c:v>95</c:v>
                </c:pt>
                <c:pt idx="9">
                  <c:v>82</c:v>
                </c:pt>
                <c:pt idx="12">
                  <c:v>90</c:v>
                </c:pt>
              </c:numCache>
            </c:numRef>
          </c:val>
          <c:extLst>
            <c:ext xmlns:c16="http://schemas.microsoft.com/office/drawing/2014/chart" uri="{C3380CC4-5D6E-409C-BE32-E72D297353CC}">
              <c16:uniqueId val="{00000004-C8D9-4909-AAF8-6515C2482D2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8D9-4909-AAF8-6515C2482D2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8D9-4909-AAF8-6515C2482D2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1528</c:v>
                </c:pt>
                <c:pt idx="3">
                  <c:v>1538</c:v>
                </c:pt>
                <c:pt idx="6">
                  <c:v>1496</c:v>
                </c:pt>
                <c:pt idx="9">
                  <c:v>1457</c:v>
                </c:pt>
                <c:pt idx="12">
                  <c:v>1510</c:v>
                </c:pt>
              </c:numCache>
            </c:numRef>
          </c:val>
          <c:extLst>
            <c:ext xmlns:c16="http://schemas.microsoft.com/office/drawing/2014/chart" uri="{C3380CC4-5D6E-409C-BE32-E72D297353CC}">
              <c16:uniqueId val="{00000007-C8D9-4909-AAF8-6515C2482D24}"/>
            </c:ext>
          </c:extLst>
        </c:ser>
        <c:dLbls>
          <c:showLegendKey val="0"/>
          <c:showVal val="0"/>
          <c:showCatName val="0"/>
          <c:showSerName val="0"/>
          <c:showPercent val="0"/>
          <c:showBubbleSize val="0"/>
        </c:dLbls>
        <c:gapWidth val="100"/>
        <c:overlap val="100"/>
        <c:axId val="-1646991008"/>
        <c:axId val="-16469953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420</c:v>
                </c:pt>
                <c:pt idx="2">
                  <c:v>#N/A</c:v>
                </c:pt>
                <c:pt idx="3">
                  <c:v>#N/A</c:v>
                </c:pt>
                <c:pt idx="4">
                  <c:v>384</c:v>
                </c:pt>
                <c:pt idx="5">
                  <c:v>#N/A</c:v>
                </c:pt>
                <c:pt idx="6">
                  <c:v>#N/A</c:v>
                </c:pt>
                <c:pt idx="7">
                  <c:v>382</c:v>
                </c:pt>
                <c:pt idx="8">
                  <c:v>#N/A</c:v>
                </c:pt>
                <c:pt idx="9">
                  <c:v>#N/A</c:v>
                </c:pt>
                <c:pt idx="10">
                  <c:v>342</c:v>
                </c:pt>
                <c:pt idx="11">
                  <c:v>#N/A</c:v>
                </c:pt>
                <c:pt idx="12">
                  <c:v>#N/A</c:v>
                </c:pt>
                <c:pt idx="13">
                  <c:v>325</c:v>
                </c:pt>
                <c:pt idx="14">
                  <c:v>#N/A</c:v>
                </c:pt>
              </c:numCache>
            </c:numRef>
          </c:val>
          <c:smooth val="0"/>
          <c:extLst>
            <c:ext xmlns:c16="http://schemas.microsoft.com/office/drawing/2014/chart" uri="{C3380CC4-5D6E-409C-BE32-E72D297353CC}">
              <c16:uniqueId val="{00000008-C8D9-4909-AAF8-6515C2482D24}"/>
            </c:ext>
          </c:extLst>
        </c:ser>
        <c:dLbls>
          <c:showLegendKey val="0"/>
          <c:showVal val="0"/>
          <c:showCatName val="0"/>
          <c:showSerName val="0"/>
          <c:showPercent val="0"/>
          <c:showBubbleSize val="0"/>
        </c:dLbls>
        <c:marker val="1"/>
        <c:smooth val="0"/>
        <c:axId val="-1646991008"/>
        <c:axId val="-1646995360"/>
      </c:lineChart>
      <c:catAx>
        <c:axId val="-1646991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46995360"/>
        <c:crosses val="autoZero"/>
        <c:auto val="1"/>
        <c:lblAlgn val="ctr"/>
        <c:lblOffset val="100"/>
        <c:tickLblSkip val="1"/>
        <c:tickMarkSkip val="1"/>
        <c:noMultiLvlLbl val="0"/>
      </c:catAx>
      <c:valAx>
        <c:axId val="-1646995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46991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11507</c:v>
                </c:pt>
                <c:pt idx="5">
                  <c:v>11801</c:v>
                </c:pt>
                <c:pt idx="8">
                  <c:v>11997</c:v>
                </c:pt>
                <c:pt idx="11">
                  <c:v>12363</c:v>
                </c:pt>
                <c:pt idx="14">
                  <c:v>12492</c:v>
                </c:pt>
              </c:numCache>
            </c:numRef>
          </c:val>
          <c:extLst>
            <c:ext xmlns:c16="http://schemas.microsoft.com/office/drawing/2014/chart" uri="{C3380CC4-5D6E-409C-BE32-E72D297353CC}">
              <c16:uniqueId val="{00000000-EC9E-4F6D-94D9-293F22C1CDB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26</c:v>
                </c:pt>
                <c:pt idx="5">
                  <c:v>23</c:v>
                </c:pt>
                <c:pt idx="8">
                  <c:v>13</c:v>
                </c:pt>
                <c:pt idx="11">
                  <c:v>12</c:v>
                </c:pt>
                <c:pt idx="14">
                  <c:v>10</c:v>
                </c:pt>
              </c:numCache>
            </c:numRef>
          </c:val>
          <c:extLst>
            <c:ext xmlns:c16="http://schemas.microsoft.com/office/drawing/2014/chart" uri="{C3380CC4-5D6E-409C-BE32-E72D297353CC}">
              <c16:uniqueId val="{00000001-EC9E-4F6D-94D9-293F22C1CDB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3897</c:v>
                </c:pt>
                <c:pt idx="5">
                  <c:v>4101</c:v>
                </c:pt>
                <c:pt idx="8">
                  <c:v>4288</c:v>
                </c:pt>
                <c:pt idx="11">
                  <c:v>4711</c:v>
                </c:pt>
                <c:pt idx="14">
                  <c:v>4421</c:v>
                </c:pt>
              </c:numCache>
            </c:numRef>
          </c:val>
          <c:extLst>
            <c:ext xmlns:c16="http://schemas.microsoft.com/office/drawing/2014/chart" uri="{C3380CC4-5D6E-409C-BE32-E72D297353CC}">
              <c16:uniqueId val="{00000002-EC9E-4F6D-94D9-293F22C1CDB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C9E-4F6D-94D9-293F22C1CDB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C9E-4F6D-94D9-293F22C1CDB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C9E-4F6D-94D9-293F22C1CDB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743</c:v>
                </c:pt>
                <c:pt idx="3">
                  <c:v>1013</c:v>
                </c:pt>
                <c:pt idx="6">
                  <c:v>1163</c:v>
                </c:pt>
                <c:pt idx="9">
                  <c:v>1102</c:v>
                </c:pt>
                <c:pt idx="12">
                  <c:v>912</c:v>
                </c:pt>
              </c:numCache>
            </c:numRef>
          </c:val>
          <c:extLst>
            <c:ext xmlns:c16="http://schemas.microsoft.com/office/drawing/2014/chart" uri="{C3380CC4-5D6E-409C-BE32-E72D297353CC}">
              <c16:uniqueId val="{00000006-EC9E-4F6D-94D9-293F22C1CDB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61</c:v>
                </c:pt>
                <c:pt idx="3">
                  <c:v>115</c:v>
                </c:pt>
                <c:pt idx="6">
                  <c:v>185</c:v>
                </c:pt>
                <c:pt idx="9">
                  <c:v>166</c:v>
                </c:pt>
                <c:pt idx="12">
                  <c:v>150</c:v>
                </c:pt>
              </c:numCache>
            </c:numRef>
          </c:val>
          <c:extLst>
            <c:ext xmlns:c16="http://schemas.microsoft.com/office/drawing/2014/chart" uri="{C3380CC4-5D6E-409C-BE32-E72D297353CC}">
              <c16:uniqueId val="{00000007-EC9E-4F6D-94D9-293F22C1CDB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887</c:v>
                </c:pt>
                <c:pt idx="3">
                  <c:v>1099</c:v>
                </c:pt>
                <c:pt idx="6">
                  <c:v>1115</c:v>
                </c:pt>
                <c:pt idx="9">
                  <c:v>1124</c:v>
                </c:pt>
                <c:pt idx="12">
                  <c:v>1184</c:v>
                </c:pt>
              </c:numCache>
            </c:numRef>
          </c:val>
          <c:extLst>
            <c:ext xmlns:c16="http://schemas.microsoft.com/office/drawing/2014/chart" uri="{C3380CC4-5D6E-409C-BE32-E72D297353CC}">
              <c16:uniqueId val="{00000008-EC9E-4F6D-94D9-293F22C1CDB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C9E-4F6D-94D9-293F22C1CDB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13848</c:v>
                </c:pt>
                <c:pt idx="3">
                  <c:v>14205</c:v>
                </c:pt>
                <c:pt idx="6">
                  <c:v>14287</c:v>
                </c:pt>
                <c:pt idx="9">
                  <c:v>14325</c:v>
                </c:pt>
                <c:pt idx="12">
                  <c:v>14705</c:v>
                </c:pt>
              </c:numCache>
            </c:numRef>
          </c:val>
          <c:extLst>
            <c:ext xmlns:c16="http://schemas.microsoft.com/office/drawing/2014/chart" uri="{C3380CC4-5D6E-409C-BE32-E72D297353CC}">
              <c16:uniqueId val="{0000000A-EC9E-4F6D-94D9-293F22C1CDB5}"/>
            </c:ext>
          </c:extLst>
        </c:ser>
        <c:dLbls>
          <c:showLegendKey val="0"/>
          <c:showVal val="0"/>
          <c:showCatName val="0"/>
          <c:showSerName val="0"/>
          <c:showPercent val="0"/>
          <c:showBubbleSize val="0"/>
        </c:dLbls>
        <c:gapWidth val="100"/>
        <c:overlap val="100"/>
        <c:axId val="-1547821760"/>
        <c:axId val="-15478201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108</c:v>
                </c:pt>
                <c:pt idx="2">
                  <c:v>#N/A</c:v>
                </c:pt>
                <c:pt idx="3">
                  <c:v>#N/A</c:v>
                </c:pt>
                <c:pt idx="4">
                  <c:v>506</c:v>
                </c:pt>
                <c:pt idx="5">
                  <c:v>#N/A</c:v>
                </c:pt>
                <c:pt idx="6">
                  <c:v>#N/A</c:v>
                </c:pt>
                <c:pt idx="7">
                  <c:v>451</c:v>
                </c:pt>
                <c:pt idx="8">
                  <c:v>#N/A</c:v>
                </c:pt>
                <c:pt idx="9">
                  <c:v>#N/A</c:v>
                </c:pt>
                <c:pt idx="10">
                  <c:v>0</c:v>
                </c:pt>
                <c:pt idx="11">
                  <c:v>#N/A</c:v>
                </c:pt>
                <c:pt idx="12">
                  <c:v>#N/A</c:v>
                </c:pt>
                <c:pt idx="13">
                  <c:v>30</c:v>
                </c:pt>
                <c:pt idx="14">
                  <c:v>#N/A</c:v>
                </c:pt>
              </c:numCache>
            </c:numRef>
          </c:val>
          <c:smooth val="0"/>
          <c:extLst>
            <c:ext xmlns:c16="http://schemas.microsoft.com/office/drawing/2014/chart" uri="{C3380CC4-5D6E-409C-BE32-E72D297353CC}">
              <c16:uniqueId val="{0000000B-EC9E-4F6D-94D9-293F22C1CDB5}"/>
            </c:ext>
          </c:extLst>
        </c:ser>
        <c:dLbls>
          <c:showLegendKey val="0"/>
          <c:showVal val="0"/>
          <c:showCatName val="0"/>
          <c:showSerName val="0"/>
          <c:showPercent val="0"/>
          <c:showBubbleSize val="0"/>
        </c:dLbls>
        <c:marker val="1"/>
        <c:smooth val="0"/>
        <c:axId val="-1547821760"/>
        <c:axId val="-1547820128"/>
      </c:lineChart>
      <c:catAx>
        <c:axId val="-1547821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47820128"/>
        <c:crosses val="autoZero"/>
        <c:auto val="1"/>
        <c:lblAlgn val="ctr"/>
        <c:lblOffset val="100"/>
        <c:tickLblSkip val="1"/>
        <c:tickMarkSkip val="1"/>
        <c:noMultiLvlLbl val="0"/>
      </c:catAx>
      <c:valAx>
        <c:axId val="-1547820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47821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900</c:v>
                </c:pt>
                <c:pt idx="1">
                  <c:v>900</c:v>
                </c:pt>
                <c:pt idx="2">
                  <c:v>900</c:v>
                </c:pt>
              </c:numCache>
            </c:numRef>
          </c:val>
          <c:extLst>
            <c:ext xmlns:c16="http://schemas.microsoft.com/office/drawing/2014/chart" uri="{C3380CC4-5D6E-409C-BE32-E72D297353CC}">
              <c16:uniqueId val="{00000000-E7FF-41D2-BE5F-4336D664D3D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700</c:v>
                </c:pt>
                <c:pt idx="1">
                  <c:v>700</c:v>
                </c:pt>
                <c:pt idx="2">
                  <c:v>700</c:v>
                </c:pt>
              </c:numCache>
            </c:numRef>
          </c:val>
          <c:extLst>
            <c:ext xmlns:c16="http://schemas.microsoft.com/office/drawing/2014/chart" uri="{C3380CC4-5D6E-409C-BE32-E72D297353CC}">
              <c16:uniqueId val="{00000001-E7FF-41D2-BE5F-4336D664D3D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4256</c:v>
                </c:pt>
                <c:pt idx="1">
                  <c:v>4397</c:v>
                </c:pt>
                <c:pt idx="2">
                  <c:v>4440</c:v>
                </c:pt>
              </c:numCache>
            </c:numRef>
          </c:val>
          <c:extLst>
            <c:ext xmlns:c16="http://schemas.microsoft.com/office/drawing/2014/chart" uri="{C3380CC4-5D6E-409C-BE32-E72D297353CC}">
              <c16:uniqueId val="{00000002-E7FF-41D2-BE5F-4336D664D3DF}"/>
            </c:ext>
          </c:extLst>
        </c:ser>
        <c:dLbls>
          <c:showLegendKey val="0"/>
          <c:showVal val="0"/>
          <c:showCatName val="0"/>
          <c:showSerName val="0"/>
          <c:showPercent val="0"/>
          <c:showBubbleSize val="0"/>
        </c:dLbls>
        <c:gapWidth val="120"/>
        <c:overlap val="100"/>
        <c:axId val="-1547833184"/>
        <c:axId val="-1547822848"/>
      </c:barChart>
      <c:catAx>
        <c:axId val="-1547833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547822848"/>
        <c:crosses val="autoZero"/>
        <c:auto val="1"/>
        <c:lblAlgn val="ctr"/>
        <c:lblOffset val="100"/>
        <c:tickLblSkip val="1"/>
        <c:tickMarkSkip val="1"/>
        <c:noMultiLvlLbl val="0"/>
      </c:catAx>
      <c:valAx>
        <c:axId val="-15478228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547833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{7ABC77E9-B1DE-42E7-A7C3-F0E8D6AFD2BA}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51B6-44A3-8686-85396D30084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{AFC7E844-8B2E-4984-8A08-9E718C239E8A}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1B6-44A3-8686-85396D30084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{CD57362D-01A3-4C96-8113-F6BD4C185CA0}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1B6-44A3-8686-85396D30084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{B18929FA-4C5E-48ED-9918-E26C6E8EAF0C}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1B6-44A3-8686-85396D30084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{A7FD3A9F-0AC8-46A9-9B15-FCE0EF41AC6A}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1B6-44A3-8686-85396D30084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{44363A13-34D7-4ED7-9C3A-7A6379C49F21}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51B6-44A3-8686-85396D30084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{D5B000AD-85F5-44E3-82C1-A8A8B62722D9}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51B6-44A3-8686-85396D300846}"/>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{A1A40193-094C-4757-82D6-F9BBE8758867}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51B6-44A3-8686-85396D300846}"/>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{54130D00-1148-479F-AF29-08433F996426}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51B6-44A3-8686-85396D30084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62.5</c:v>
                </c:pt>
                <c:pt idx="32">
                  <c:v>60.4</c:v>
                </c:pt>
              </c:numCache>
            </c:numRef>
          </c:xVal>
          <c:yVal>
            <c:numRef>
              <c:f>公会計指標分析・財政指標組合せ分析表!$BP$51:$DC$51</c:f>
              <c:numCache>
                <c:formatCode>#,##0.0;"▲ "#,##0.0</c:formatCode>
                <c:ptCount val="40"/>
                <c:pt idx="32">
                  <c:v>0.6</c:v>
                </c:pt>
              </c:numCache>
            </c:numRef>
          </c:yVal>
          <c:smooth val="0"/>
          <c:extLst>
            <c:ext xmlns:c16="http://schemas.microsoft.com/office/drawing/2014/chart" uri="{C3380CC4-5D6E-409C-BE32-E72D297353CC}">
              <c16:uniqueId val="{00000009-51B6-44A3-8686-85396D30084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{2FD4197A-2E85-4411-8796-136A90402946}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51B6-44A3-8686-85396D30084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{BC519FAB-A3CD-445F-AC72-E64C69AAB10C}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1B6-44A3-8686-85396D30084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{EEDACBE8-67D6-48A5-A03A-733999ED6734}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1B6-44A3-8686-85396D30084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{4C8B8FC0-9151-4D0B-86B9-FC8FDA6CA724}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1B6-44A3-8686-85396D30084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{B6B57977-8050-4D54-A113-6819A8BE998C}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1B6-44A3-8686-85396D30084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{0DE7154C-85DA-49E0-B06A-D92F93D90F1A}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51B6-44A3-8686-85396D30084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{B298DE1F-8AEC-440D-B229-BE151EC7C8FB}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51B6-44A3-8686-85396D300846}"/>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{F77DAF67-5990-4790-89D6-57E3DBC1CABB}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51B6-44A3-8686-85396D30084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{BDC1FCBC-2590-456B-80BA-29F8FC03BC42}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51B6-44A3-8686-85396D30084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59.8</c:v>
                </c:pt>
                <c:pt idx="32">
                  <c:v>60.5</c:v>
                </c:pt>
              </c:numCache>
            </c:numRef>
          </c:xVal>
          <c:yVal>
            <c:numRef>
              <c:f>公会計指標分析・財政指標組合せ分析表!$BP$55:$DC$55</c:f>
              <c:numCache>
                <c:formatCode>#,##0.0;"▲ "#,##0.0</c:formatCode>
                <c:ptCount val="40"/>
                <c:pt idx="24">
                  <c:v>51.4</c:v>
                </c:pt>
                <c:pt idx="32">
                  <c:v>46.8</c:v>
                </c:pt>
              </c:numCache>
            </c:numRef>
          </c:yVal>
          <c:smooth val="0"/>
          <c:extLst>
            <c:ext xmlns:c16="http://schemas.microsoft.com/office/drawing/2014/chart" uri="{C3380CC4-5D6E-409C-BE32-E72D297353CC}">
              <c16:uniqueId val="{00000013-51B6-44A3-8686-85396D300846}"/>
            </c:ext>
          </c:extLst>
        </c:ser>
        <c:dLbls>
          <c:showLegendKey val="0"/>
          <c:showVal val="1"/>
          <c:showCatName val="0"/>
          <c:showSerName val="0"/>
          <c:showPercent val="0"/>
          <c:showBubbleSize val="0"/>
        </c:dLbls>
        <c:axId val="-1547829920"/>
        <c:axId val="-1547831552"/>
      </c:scatterChart>
      <c:valAx>
        <c:axId val="-1547829920"/>
        <c:scaling>
          <c:orientation val="minMax"/>
          <c:max val="60.6"/>
          <c:min val="59.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47831552"/>
        <c:crosses val="autoZero"/>
        <c:crossBetween val="midCat"/>
      </c:valAx>
      <c:valAx>
        <c:axId val="-1547831552"/>
        <c:scaling>
          <c:orientation val="minMax"/>
          <c:max val="60"/>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47829920"/>
        <c:crosses val="autoZero"/>
        <c:crossBetween val="midCat"/>
        <c:majorUnit val="6"/>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{E55EAE43-EAD5-4339-B09A-A41CF3C3C892}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0BA9-4C29-BE27-80BEFC66D88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{A2457495-52A1-4A02-8278-8ABAB29D5581}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BA9-4C29-BE27-80BEFC66D88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{DAD794BB-2D1D-4938-8198-D0626727017C}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BA9-4C29-BE27-80BEFC66D88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{3E9506D7-6E7F-475C-B9E7-A12CD921B34A}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BA9-4C29-BE27-80BEFC66D88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{AB150692-2F1E-4DF1-BAE4-CDDD3978E184}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BA9-4C29-BE27-80BEFC66D881}"/>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{2897B61E-DF1C-489E-B2FD-64933E736FFB}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0BA9-4C29-BE27-80BEFC66D881}"/>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{76F8FBFB-2315-4C87-95C9-2251184094DC}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0BA9-4C29-BE27-80BEFC66D881}"/>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{90E23118-865C-4745-8E0B-331A71C559C1}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0BA9-4C29-BE27-80BEFC66D881}"/>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{AE6E9167-DC0E-4705-AC21-599E01AAEBBC}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0BA9-4C29-BE27-80BEFC66D88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9.4</c:v>
                </c:pt>
                <c:pt idx="8">
                  <c:v>9.1999999999999993</c:v>
                </c:pt>
                <c:pt idx="16">
                  <c:v>8.9</c:v>
                </c:pt>
                <c:pt idx="24">
                  <c:v>8.1</c:v>
                </c:pt>
                <c:pt idx="32">
                  <c:v>7.8</c:v>
                </c:pt>
              </c:numCache>
            </c:numRef>
          </c:xVal>
          <c:yVal>
            <c:numRef>
              <c:f>公会計指標分析・財政指標組合せ分析表!$BP$73:$DC$73</c:f>
              <c:numCache>
                <c:formatCode>#,##0.0;"▲ "#,##0.0</c:formatCode>
                <c:ptCount val="40"/>
                <c:pt idx="0">
                  <c:v>2.4</c:v>
                </c:pt>
                <c:pt idx="8">
                  <c:v>11.7</c:v>
                </c:pt>
                <c:pt idx="16">
                  <c:v>10.199999999999999</c:v>
                </c:pt>
                <c:pt idx="32">
                  <c:v>0.6</c:v>
                </c:pt>
              </c:numCache>
            </c:numRef>
          </c:yVal>
          <c:smooth val="0"/>
          <c:extLst>
            <c:ext xmlns:c16="http://schemas.microsoft.com/office/drawing/2014/chart" uri="{C3380CC4-5D6E-409C-BE32-E72D297353CC}">
              <c16:uniqueId val="{00000009-0BA9-4C29-BE27-80BEFC66D88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{7B79D370-213B-43F8-9D5D-7D22D3D0069C}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0BA9-4C29-BE27-80BEFC66D88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{6C8875B9-6530-48A7-AC6B-130621DF758A}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BA9-4C29-BE27-80BEFC66D88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{6E9AF686-5B31-4BCE-BA71-040A0C9BA8D3}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BA9-4C29-BE27-80BEFC66D88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{B9D6D506-477D-4125-AD93-7A0EADA6BE90}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BA9-4C29-BE27-80BEFC66D88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{17E47768-ED96-4EF7-AE25-D5E9EB856D40}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BA9-4C29-BE27-80BEFC66D881}"/>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{3D9BF767-DAA5-4D5F-B612-F6CBC45FC67D}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0BA9-4C29-BE27-80BEFC66D881}"/>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{67D326E0-2F25-4414-8DD6-736CB4F2DA52}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0BA9-4C29-BE27-80BEFC66D881}"/>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{D0D16947-AF73-4F0D-886B-EE4B68A6227E}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0BA9-4C29-BE27-80BEFC66D881}"/>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{A1BC4CA9-1ED2-424F-BD22-C7EC83ED8C44}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0BA9-4C29-BE27-80BEFC66D88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12.5</c:v>
                </c:pt>
                <c:pt idx="8">
                  <c:v>11.5</c:v>
                </c:pt>
                <c:pt idx="16">
                  <c:v>10.8</c:v>
                </c:pt>
                <c:pt idx="24">
                  <c:v>10.199999999999999</c:v>
                </c:pt>
                <c:pt idx="32">
                  <c:v>9.9</c:v>
                </c:pt>
              </c:numCache>
            </c:numRef>
          </c:xVal>
          <c:yVal>
            <c:numRef>
              <c:f>公会計指標分析・財政指標組合せ分析表!$BP$77:$DC$77</c:f>
              <c:numCache>
                <c:formatCode>#,##0.0;"▲ "#,##0.0</c:formatCode>
                <c:ptCount val="40"/>
                <c:pt idx="0">
                  <c:v>55.2</c:v>
                </c:pt>
                <c:pt idx="8">
                  <c:v>54</c:v>
                </c:pt>
                <c:pt idx="16">
                  <c:v>58.9</c:v>
                </c:pt>
                <c:pt idx="24">
                  <c:v>51.4</c:v>
                </c:pt>
                <c:pt idx="32">
                  <c:v>46.8</c:v>
                </c:pt>
              </c:numCache>
            </c:numRef>
          </c:yVal>
          <c:smooth val="0"/>
          <c:extLst>
            <c:ext xmlns:c16="http://schemas.microsoft.com/office/drawing/2014/chart" uri="{C3380CC4-5D6E-409C-BE32-E72D297353CC}">
              <c16:uniqueId val="{00000013-0BA9-4C29-BE27-80BEFC66D881}"/>
            </c:ext>
          </c:extLst>
        </c:ser>
        <c:dLbls>
          <c:showLegendKey val="0"/>
          <c:showVal val="1"/>
          <c:showCatName val="0"/>
          <c:showSerName val="0"/>
          <c:showPercent val="0"/>
          <c:showBubbleSize val="0"/>
        </c:dLbls>
        <c:axId val="-1547831008"/>
        <c:axId val="-1547818496"/>
      </c:scatterChart>
      <c:valAx>
        <c:axId val="-1547831008"/>
        <c:scaling>
          <c:orientation val="minMax"/>
          <c:max val="12.9"/>
          <c:min val="7.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47818496"/>
        <c:crosses val="autoZero"/>
        <c:crossBetween val="midCat"/>
      </c:valAx>
      <c:valAx>
        <c:axId val="-1547818496"/>
        <c:scaling>
          <c:orientation val="minMax"/>
          <c:max val="69"/>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47831008"/>
        <c:crosses val="autoZero"/>
        <c:crossBetween val="midCat"/>
        <c:majorUnit val="7"/>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鹿児島県長島町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元利償還金の額は，前年度と比較して</a:t>
          </a:r>
          <a:r>
            <a:rPr kumimoji="1" lang="en-US" altLang="ja-JP" sz="1400">
              <a:solidFill>
                <a:schemeClr val="dk1"/>
              </a:solidFill>
              <a:effectLst/>
              <a:latin typeface="+mn-lt"/>
              <a:ea typeface="+mn-ea"/>
              <a:cs typeface="+mn-cs"/>
            </a:rPr>
            <a:t>53</a:t>
          </a:r>
          <a:r>
            <a:rPr kumimoji="1" lang="ja-JP" altLang="ja-JP" sz="1400">
              <a:solidFill>
                <a:schemeClr val="dk1"/>
              </a:solidFill>
              <a:effectLst/>
              <a:latin typeface="+mn-lt"/>
              <a:ea typeface="+mn-ea"/>
              <a:cs typeface="+mn-cs"/>
            </a:rPr>
            <a:t>百万円</a:t>
          </a:r>
          <a:r>
            <a:rPr kumimoji="1" lang="ja-JP" altLang="en-US" sz="1400">
              <a:solidFill>
                <a:schemeClr val="dk1"/>
              </a:solidFill>
              <a:effectLst/>
              <a:latin typeface="+mn-lt"/>
              <a:ea typeface="+mn-ea"/>
              <a:cs typeface="+mn-cs"/>
            </a:rPr>
            <a:t>増加</a:t>
          </a:r>
          <a:r>
            <a:rPr kumimoji="1" lang="ja-JP" altLang="ja-JP" sz="1400">
              <a:solidFill>
                <a:schemeClr val="dk1"/>
              </a:solidFill>
              <a:effectLst/>
              <a:latin typeface="+mn-lt"/>
              <a:ea typeface="+mn-ea"/>
              <a:cs typeface="+mn-cs"/>
            </a:rPr>
            <a:t>している。交付税算入率の高いものを優先的に借入れたことや繰上償還を実施したことにより，実質公債費比率の分子は年々減少傾向にあり，今年度は</a:t>
          </a:r>
          <a:r>
            <a:rPr kumimoji="1" lang="en-US" altLang="ja-JP" sz="1400">
              <a:solidFill>
                <a:schemeClr val="dk1"/>
              </a:solidFill>
              <a:effectLst/>
              <a:latin typeface="+mn-lt"/>
              <a:ea typeface="+mn-ea"/>
              <a:cs typeface="+mn-cs"/>
            </a:rPr>
            <a:t>17</a:t>
          </a:r>
          <a:r>
            <a:rPr kumimoji="1" lang="ja-JP" altLang="ja-JP" sz="1400">
              <a:solidFill>
                <a:schemeClr val="dk1"/>
              </a:solidFill>
              <a:effectLst/>
              <a:latin typeface="+mn-lt"/>
              <a:ea typeface="+mn-ea"/>
              <a:cs typeface="+mn-cs"/>
            </a:rPr>
            <a:t>百万円減少した。</a:t>
          </a:r>
          <a:endParaRPr lang="ja-JP" altLang="ja-JP" sz="1400">
            <a:effectLst/>
          </a:endParaRPr>
        </a:p>
        <a:p>
          <a:r>
            <a:rPr kumimoji="1" lang="ja-JP" altLang="ja-JP" sz="1400">
              <a:solidFill>
                <a:schemeClr val="dk1"/>
              </a:solidFill>
              <a:effectLst/>
              <a:latin typeface="+mn-lt"/>
              <a:ea typeface="+mn-ea"/>
              <a:cs typeface="+mn-cs"/>
            </a:rPr>
            <a:t>　今後も計画的な借入や繰上償還の実施等により，比率の改善に努める。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鹿児島県長島町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一般会計等における地方債の現在高は，平成</a:t>
          </a:r>
          <a:r>
            <a:rPr kumimoji="1" lang="en-US" altLang="ja-JP" sz="1400">
              <a:solidFill>
                <a:schemeClr val="dk1"/>
              </a:solidFill>
              <a:effectLst/>
              <a:latin typeface="+mn-lt"/>
              <a:ea typeface="+mn-ea"/>
              <a:cs typeface="+mn-cs"/>
            </a:rPr>
            <a:t>25</a:t>
          </a:r>
          <a:r>
            <a:rPr kumimoji="1" lang="ja-JP" altLang="ja-JP" sz="1400">
              <a:solidFill>
                <a:schemeClr val="dk1"/>
              </a:solidFill>
              <a:effectLst/>
              <a:latin typeface="+mn-lt"/>
              <a:ea typeface="+mn-ea"/>
              <a:cs typeface="+mn-cs"/>
            </a:rPr>
            <a:t>年度に繰上償還を実施したことにより一時的に減少したが，年々増加傾向にある。一方，充当可能基金が</a:t>
          </a:r>
          <a:r>
            <a:rPr kumimoji="1" lang="en-US" altLang="ja-JP" sz="1400">
              <a:solidFill>
                <a:schemeClr val="dk1"/>
              </a:solidFill>
              <a:effectLst/>
              <a:latin typeface="+mn-lt"/>
              <a:ea typeface="+mn-ea"/>
              <a:cs typeface="+mn-cs"/>
            </a:rPr>
            <a:t>290</a:t>
          </a:r>
          <a:r>
            <a:rPr kumimoji="1" lang="ja-JP" altLang="ja-JP" sz="1400">
              <a:solidFill>
                <a:schemeClr val="dk1"/>
              </a:solidFill>
              <a:effectLst/>
              <a:latin typeface="+mn-lt"/>
              <a:ea typeface="+mn-ea"/>
              <a:cs typeface="+mn-cs"/>
            </a:rPr>
            <a:t>百万円</a:t>
          </a:r>
          <a:r>
            <a:rPr kumimoji="1" lang="ja-JP" altLang="en-US" sz="1400">
              <a:solidFill>
                <a:schemeClr val="dk1"/>
              </a:solidFill>
              <a:effectLst/>
              <a:latin typeface="+mn-lt"/>
              <a:ea typeface="+mn-ea"/>
              <a:cs typeface="+mn-cs"/>
            </a:rPr>
            <a:t>減少</a:t>
          </a:r>
          <a:r>
            <a:rPr kumimoji="1" lang="ja-JP" altLang="ja-JP" sz="1400">
              <a:solidFill>
                <a:schemeClr val="dk1"/>
              </a:solidFill>
              <a:effectLst/>
              <a:latin typeface="+mn-lt"/>
              <a:ea typeface="+mn-ea"/>
              <a:cs typeface="+mn-cs"/>
            </a:rPr>
            <a:t>，交付税算入率の高いものを優先的に借入れたことで基準財政需要額算入見込額が</a:t>
          </a:r>
          <a:r>
            <a:rPr kumimoji="1" lang="en-US" altLang="ja-JP" sz="1400">
              <a:solidFill>
                <a:schemeClr val="dk1"/>
              </a:solidFill>
              <a:effectLst/>
              <a:latin typeface="+mn-lt"/>
              <a:ea typeface="+mn-ea"/>
              <a:cs typeface="+mn-cs"/>
            </a:rPr>
            <a:t>129</a:t>
          </a:r>
          <a:r>
            <a:rPr kumimoji="1" lang="ja-JP" altLang="ja-JP" sz="1400">
              <a:solidFill>
                <a:schemeClr val="dk1"/>
              </a:solidFill>
              <a:effectLst/>
              <a:latin typeface="+mn-lt"/>
              <a:ea typeface="+mn-ea"/>
              <a:cs typeface="+mn-cs"/>
            </a:rPr>
            <a:t>百万円増加</a:t>
          </a:r>
          <a:r>
            <a:rPr kumimoji="1" lang="ja-JP" altLang="en-US" sz="1400">
              <a:solidFill>
                <a:schemeClr val="dk1"/>
              </a:solidFill>
              <a:effectLst/>
              <a:latin typeface="+mn-lt"/>
              <a:ea typeface="+mn-ea"/>
              <a:cs typeface="+mn-cs"/>
            </a:rPr>
            <a:t>した。</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28</a:t>
          </a:r>
          <a:r>
            <a:rPr kumimoji="1" lang="ja-JP" altLang="ja-JP" sz="1400">
              <a:solidFill>
                <a:schemeClr val="dk1"/>
              </a:solidFill>
              <a:effectLst/>
              <a:latin typeface="+mn-lt"/>
              <a:ea typeface="+mn-ea"/>
              <a:cs typeface="+mn-cs"/>
            </a:rPr>
            <a:t>年度は将来負担比率の分子の値がマイナスに転じてい</a:t>
          </a:r>
          <a:r>
            <a:rPr kumimoji="1" lang="ja-JP" altLang="en-US" sz="1400">
              <a:solidFill>
                <a:schemeClr val="dk1"/>
              </a:solidFill>
              <a:effectLst/>
              <a:latin typeface="+mn-lt"/>
              <a:ea typeface="+mn-ea"/>
              <a:cs typeface="+mn-cs"/>
            </a:rPr>
            <a:t>たが，今年度は再び増加している</a:t>
          </a:r>
          <a:r>
            <a:rPr kumimoji="1" lang="ja-JP" altLang="ja-JP" sz="1400">
              <a:solidFill>
                <a:schemeClr val="dk1"/>
              </a:solidFill>
              <a:effectLst/>
              <a:latin typeface="+mn-lt"/>
              <a:ea typeface="+mn-ea"/>
              <a:cs typeface="+mn-cs"/>
            </a:rPr>
            <a:t>。</a:t>
          </a:r>
          <a:endParaRPr lang="ja-JP" altLang="ja-JP" sz="1400">
            <a:effectLst/>
          </a:endParaRPr>
        </a:p>
        <a:p>
          <a:r>
            <a:rPr kumimoji="1" lang="ja-JP" altLang="ja-JP" sz="1400">
              <a:solidFill>
                <a:schemeClr val="dk1"/>
              </a:solidFill>
              <a:effectLst/>
              <a:latin typeface="+mn-lt"/>
              <a:ea typeface="+mn-ea"/>
              <a:cs typeface="+mn-cs"/>
            </a:rPr>
            <a:t>　今後は計画的な借入や繰上償還の実施，充当可能基金の積立等により，将来負担比率の改善に努める。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鹿児島県長島町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lt"/>
              <a:ea typeface="+mn-ea"/>
              <a:cs typeface="+mn-cs"/>
            </a:rPr>
            <a:t>　主なものとして，</a:t>
          </a:r>
          <a:r>
            <a:rPr kumimoji="1" lang="ja-JP" altLang="ja-JP" sz="1300">
              <a:solidFill>
                <a:schemeClr val="dk1"/>
              </a:solidFill>
              <a:effectLst/>
              <a:latin typeface="+mn-lt"/>
              <a:ea typeface="+mn-ea"/>
              <a:cs typeface="+mn-cs"/>
            </a:rPr>
            <a:t>まちづくり基金</a:t>
          </a:r>
          <a:r>
            <a:rPr kumimoji="1" lang="ja-JP" altLang="en-US" sz="1300">
              <a:solidFill>
                <a:schemeClr val="dk1"/>
              </a:solidFill>
              <a:effectLst/>
              <a:latin typeface="+mn-lt"/>
              <a:ea typeface="+mn-ea"/>
              <a:cs typeface="+mn-cs"/>
            </a:rPr>
            <a:t>を</a:t>
          </a:r>
          <a:r>
            <a:rPr kumimoji="1" lang="ja-JP" altLang="ja-JP" sz="1300">
              <a:solidFill>
                <a:schemeClr val="dk1"/>
              </a:solidFill>
              <a:effectLst/>
              <a:latin typeface="+mn-lt"/>
              <a:ea typeface="+mn-ea"/>
              <a:cs typeface="+mn-cs"/>
            </a:rPr>
            <a:t>町民の要望にきめ細やかに対応するための「スマイルプラン事業」</a:t>
          </a:r>
          <a:r>
            <a:rPr kumimoji="1" lang="ja-JP" altLang="en-US" sz="1300">
              <a:solidFill>
                <a:schemeClr val="dk1"/>
              </a:solidFill>
              <a:effectLst/>
              <a:latin typeface="+mn-lt"/>
              <a:ea typeface="+mn-ea"/>
              <a:cs typeface="+mn-cs"/>
            </a:rPr>
            <a:t>に１億円を取り崩したため減少した</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また，</a:t>
          </a:r>
          <a:r>
            <a:rPr kumimoji="1" lang="ja-JP" altLang="ja-JP" sz="1300">
              <a:solidFill>
                <a:schemeClr val="dk1"/>
              </a:solidFill>
              <a:effectLst/>
              <a:latin typeface="+mn-lt"/>
              <a:ea typeface="+mn-ea"/>
              <a:cs typeface="+mn-cs"/>
            </a:rPr>
            <a:t>夢追い獅子島架橋基金は，獅子島架橋の実現に向けて，</a:t>
          </a:r>
          <a:r>
            <a:rPr kumimoji="1" lang="ja-JP" altLang="en-US" sz="1300">
              <a:solidFill>
                <a:schemeClr val="dk1"/>
              </a:solidFill>
              <a:effectLst/>
              <a:latin typeface="+mn-lt"/>
              <a:ea typeface="+mn-ea"/>
              <a:cs typeface="+mn-cs"/>
            </a:rPr>
            <a:t>町民一人当たり１万円，</a:t>
          </a:r>
          <a:r>
            <a:rPr kumimoji="1" lang="ja-JP" altLang="ja-JP" sz="1300">
              <a:solidFill>
                <a:schemeClr val="dk1"/>
              </a:solidFill>
              <a:effectLst/>
              <a:latin typeface="+mn-lt"/>
              <a:ea typeface="+mn-ea"/>
              <a:cs typeface="+mn-cs"/>
            </a:rPr>
            <a:t>１億円</a:t>
          </a:r>
          <a:r>
            <a:rPr kumimoji="1" lang="ja-JP" altLang="en-US" sz="1300">
              <a:solidFill>
                <a:schemeClr val="dk1"/>
              </a:solidFill>
              <a:effectLst/>
              <a:latin typeface="+mn-lt"/>
              <a:ea typeface="+mn-ea"/>
              <a:cs typeface="+mn-cs"/>
            </a:rPr>
            <a:t>分の</a:t>
          </a:r>
          <a:r>
            <a:rPr kumimoji="1" lang="ja-JP" altLang="ja-JP" sz="1300">
              <a:solidFill>
                <a:schemeClr val="dk1"/>
              </a:solidFill>
              <a:effectLst/>
              <a:latin typeface="+mn-lt"/>
              <a:ea typeface="+mn-ea"/>
              <a:cs typeface="+mn-cs"/>
            </a:rPr>
            <a:t>積立てを行っ</a:t>
          </a:r>
          <a:r>
            <a:rPr kumimoji="1" lang="ja-JP" altLang="en-US" sz="1300">
              <a:solidFill>
                <a:schemeClr val="dk1"/>
              </a:solidFill>
              <a:effectLst/>
              <a:latin typeface="+mn-lt"/>
              <a:ea typeface="+mn-ea"/>
              <a:cs typeface="+mn-cs"/>
            </a:rPr>
            <a:t>たため増加した</a:t>
          </a:r>
          <a:r>
            <a:rPr kumimoji="1" lang="ja-JP" altLang="ja-JP" sz="1300">
              <a:solidFill>
                <a:schemeClr val="dk1"/>
              </a:solidFill>
              <a:effectLst/>
              <a:latin typeface="+mn-lt"/>
              <a:ea typeface="+mn-ea"/>
              <a:cs typeface="+mn-cs"/>
            </a:rPr>
            <a:t>。</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大型事業等が続いており，財源不足が予想されるため，財政調整基金等を年次的に取り崩していく方針である。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景観整備事業に，</a:t>
          </a:r>
          <a:r>
            <a:rPr kumimoji="1" lang="ja-JP" altLang="ja-JP" sz="1300">
              <a:solidFill>
                <a:schemeClr val="dk1"/>
              </a:solidFill>
              <a:effectLst/>
              <a:latin typeface="+mn-lt"/>
              <a:ea typeface="+mn-ea"/>
              <a:cs typeface="+mn-cs"/>
            </a:rPr>
            <a:t>夢追いふるさと長島景観基金を景観整備事業等に財源として</a:t>
          </a:r>
          <a:r>
            <a:rPr kumimoji="1" lang="ja-JP" altLang="en-US" sz="1300">
              <a:solidFill>
                <a:schemeClr val="dk1"/>
              </a:solidFill>
              <a:effectLst/>
              <a:latin typeface="+mn-lt"/>
              <a:ea typeface="+mn-ea"/>
              <a:cs typeface="+mn-cs"/>
            </a:rPr>
            <a:t>年次的に</a:t>
          </a:r>
          <a:r>
            <a:rPr kumimoji="1" lang="ja-JP" altLang="ja-JP" sz="1300">
              <a:solidFill>
                <a:schemeClr val="dk1"/>
              </a:solidFill>
              <a:effectLst/>
              <a:latin typeface="+mn-lt"/>
              <a:ea typeface="+mn-ea"/>
              <a:cs typeface="+mn-cs"/>
            </a:rPr>
            <a:t>取り崩す方針である</a:t>
          </a:r>
          <a:r>
            <a:rPr kumimoji="1" lang="ja-JP" altLang="en-US" sz="130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まちづくり基金については，町民の要望にきめ細やかに対応するための「スマイルプラン事業」</a:t>
          </a:r>
          <a:r>
            <a:rPr kumimoji="1" lang="ja-JP" altLang="en-US" sz="1300">
              <a:solidFill>
                <a:schemeClr val="dk1"/>
              </a:solidFill>
              <a:effectLst/>
              <a:latin typeface="+mn-lt"/>
              <a:ea typeface="+mn-ea"/>
              <a:cs typeface="+mn-cs"/>
            </a:rPr>
            <a:t>に充当した</a:t>
          </a:r>
          <a:r>
            <a:rPr kumimoji="1" lang="ja-JP" altLang="ja-JP" sz="1300">
              <a:solidFill>
                <a:schemeClr val="dk1"/>
              </a:solidFill>
              <a:effectLst/>
              <a:latin typeface="+mn-lt"/>
              <a:ea typeface="+mn-ea"/>
              <a:cs typeface="+mn-cs"/>
            </a:rPr>
            <a:t>。</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夢追い獅子島架橋基金については，獅子島架橋の実現に向けて，毎年１億円の積立てを行</a:t>
          </a:r>
          <a:r>
            <a:rPr kumimoji="1" lang="ja-JP" altLang="en-US" sz="1300">
              <a:solidFill>
                <a:schemeClr val="dk1"/>
              </a:solidFill>
              <a:effectLst/>
              <a:latin typeface="+mn-lt"/>
              <a:ea typeface="+mn-ea"/>
              <a:cs typeface="+mn-cs"/>
            </a:rPr>
            <a:t>っている</a:t>
          </a:r>
          <a:r>
            <a:rPr kumimoji="1" lang="ja-JP" altLang="ja-JP" sz="1300">
              <a:solidFill>
                <a:schemeClr val="dk1"/>
              </a:solidFill>
              <a:effectLst/>
              <a:latin typeface="+mn-lt"/>
              <a:ea typeface="+mn-ea"/>
              <a:cs typeface="+mn-cs"/>
            </a:rPr>
            <a:t>。</a:t>
          </a:r>
          <a:endParaRPr lang="ja-JP" altLang="ja-JP" sz="13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年度から町民の要望にきめ細やかに対応するための「スマイルプラン事業」に１億円を取り崩したことにより減少した。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夢追い獅子島架橋基金については，獅子島架橋の実現に向けて，毎年１億円の積立てを行っているため増加した。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ふるさと納税により，夢追いふるさと長島景観基金，夢追い獅子島架橋基金，ぶり奨学金基金が増となった。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まちづくり基金については</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「スマイルプラン事業」に</a:t>
          </a:r>
          <a:r>
            <a:rPr kumimoji="1" lang="ja-JP" altLang="en-US" sz="1300">
              <a:solidFill>
                <a:schemeClr val="dk1"/>
              </a:solidFill>
              <a:effectLst/>
              <a:latin typeface="+mn-lt"/>
              <a:ea typeface="+mn-ea"/>
              <a:cs typeface="+mn-cs"/>
            </a:rPr>
            <a:t>５年計画で，毎年</a:t>
          </a:r>
          <a:r>
            <a:rPr kumimoji="1" lang="ja-JP" altLang="ja-JP" sz="1300">
              <a:solidFill>
                <a:schemeClr val="dk1"/>
              </a:solidFill>
              <a:effectLst/>
              <a:latin typeface="+mn-lt"/>
              <a:ea typeface="+mn-ea"/>
              <a:cs typeface="+mn-cs"/>
            </a:rPr>
            <a:t>１億円</a:t>
          </a:r>
          <a:r>
            <a:rPr kumimoji="1" lang="ja-JP" altLang="en-US" sz="1300">
              <a:solidFill>
                <a:schemeClr val="dk1"/>
              </a:solidFill>
              <a:effectLst/>
              <a:latin typeface="+mn-lt"/>
              <a:ea typeface="+mn-ea"/>
              <a:cs typeface="+mn-cs"/>
            </a:rPr>
            <a:t>ずつ</a:t>
          </a:r>
          <a:r>
            <a:rPr kumimoji="1" lang="ja-JP" altLang="ja-JP" sz="1300">
              <a:solidFill>
                <a:schemeClr val="dk1"/>
              </a:solidFill>
              <a:effectLst/>
              <a:latin typeface="+mn-lt"/>
              <a:ea typeface="+mn-ea"/>
              <a:cs typeface="+mn-cs"/>
            </a:rPr>
            <a:t>取り崩し</a:t>
          </a:r>
          <a:r>
            <a:rPr kumimoji="1" lang="ja-JP" altLang="en-US" sz="1300">
              <a:solidFill>
                <a:schemeClr val="dk1"/>
              </a:solidFill>
              <a:effectLst/>
              <a:latin typeface="+mn-lt"/>
              <a:ea typeface="+mn-ea"/>
              <a:cs typeface="+mn-cs"/>
            </a:rPr>
            <a:t>ていく方針である</a:t>
          </a:r>
          <a:r>
            <a:rPr kumimoji="1" lang="ja-JP" altLang="ja-JP" sz="130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夢追いふるさと長島景観基金を景観整備事業等に財源として年次的に取り崩す方針である。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増減無し。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大型事業等により財源不足が予想されるため，年次的に取り崩す予定である。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増減無し。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大型事業等により財源不足が予想されるため，</a:t>
          </a:r>
          <a:r>
            <a:rPr kumimoji="1" lang="ja-JP" altLang="en-US" sz="1300">
              <a:solidFill>
                <a:schemeClr val="dk1"/>
              </a:solidFill>
              <a:effectLst/>
              <a:latin typeface="+mn-lt"/>
              <a:ea typeface="+mn-ea"/>
              <a:cs typeface="+mn-cs"/>
            </a:rPr>
            <a:t>年次的に</a:t>
          </a:r>
          <a:r>
            <a:rPr kumimoji="1" lang="ja-JP" altLang="ja-JP" sz="1300">
              <a:solidFill>
                <a:schemeClr val="dk1"/>
              </a:solidFill>
              <a:effectLst/>
              <a:latin typeface="+mn-lt"/>
              <a:ea typeface="+mn-ea"/>
              <a:cs typeface="+mn-cs"/>
            </a:rPr>
            <a:t>取り崩す予定である。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5" name="正方形/長方形 4"/>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鹿児島県長島町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10,629
10,571
116.18
12,668,435
11,880,513
645,491
5,667,511
14,704,853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3" name="テキスト ボックス 32"/>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4" name="テキスト ボックス 33"/>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5" name="テキスト ボックス 34"/>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6" name="テキスト ボックス 35"/>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2" name="正方形/長方形 41"/>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3" name="正方形/長方形 42"/>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4" name="正方形/長方形 43"/>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5" name="正方形/長方形 44"/>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6" name="正方形/長方形 45"/>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7" name="正方形/長方形 46"/>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8" name="正方形/長方形 47"/>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9" name="テキスト ボックス 48"/>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類似団体平均より低くなっている。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公共施設総合管理計画において，老朽化した施設の長寿命化を進めることとしている。</a:t>
          </a:r>
        </a:p>
      </xdr:txBody>
    </xdr:sp>
    <xdr:clientData/>
  </xdr:twoCellAnchor>
  <xdr:oneCellAnchor>
    <xdr:from>
      <xdr:col>4</xdr:col>
      <xdr:colOff>174625</xdr:colOff>
      <xdr:row>23</xdr:row>
      <xdr:rowOff>47625</xdr:rowOff>
    </xdr:from>
    <xdr:ext cx="349839" cy="225703"/>
    <xdr:sp macro="" textlink="">
      <xdr:nvSpPr>
        <xdr:cNvPr id="50" name="テキスト ボックス 49"/>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1" name="直線コネクタ 50"/>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2" name="テキスト ボックス 51"/>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3" name="直線コネクタ 52"/>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4" name="テキスト ボックス 53"/>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5" name="直線コネクタ 54"/>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6" name="テキスト ボックス 55"/>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7" name="直線コネクタ 56"/>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8" name="テキスト ボックス 57"/>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9" name="直線コネクタ 58"/>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0" name="テキスト ボックス 59"/>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92075</xdr:rowOff>
    </xdr:from>
    <xdr:to>
      <xdr:col>23</xdr:col>
      <xdr:colOff>85090</xdr:colOff>
      <xdr:row>33</xdr:row>
      <xdr:rowOff>138557</xdr:rowOff>
    </xdr:to>
    <xdr:cxnSp macro="">
      <xdr:nvCxnSpPr>
        <xdr:cNvPr id="64" name="直線コネクタ 63"/>
        <xdr:cNvCxnSpPr/>
      </xdr:nvCxnSpPr>
      <xdr:spPr>
        <a:xfrm flipV="1">
          <a:off x="4760595" y="5492750"/>
          <a:ext cx="1270" cy="107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142384</xdr:rowOff>
    </xdr:from>
    <xdr:ext cx="405111" cy="259045"/>
    <xdr:sp macro="" textlink="">
      <xdr:nvSpPr>
        <xdr:cNvPr id="65" name="有形固定資産減価償却率最小値テキスト"/>
        <xdr:cNvSpPr txBox="1"/>
      </xdr:nvSpPr>
      <xdr:spPr>
        <a:xfrm>
          <a:off x="4813300" y="6571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138557</xdr:rowOff>
    </xdr:from>
    <xdr:to>
      <xdr:col>23</xdr:col>
      <xdr:colOff>174625</xdr:colOff>
      <xdr:row>33</xdr:row>
      <xdr:rowOff>138557</xdr:rowOff>
    </xdr:to>
    <xdr:cxnSp macro="">
      <xdr:nvCxnSpPr>
        <xdr:cNvPr id="66" name="直線コネクタ 65"/>
        <xdr:cNvCxnSpPr/>
      </xdr:nvCxnSpPr>
      <xdr:spPr>
        <a:xfrm>
          <a:off x="4673600" y="656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38752</xdr:rowOff>
    </xdr:from>
    <xdr:ext cx="405111" cy="259045"/>
    <xdr:sp macro="" textlink="">
      <xdr:nvSpPr>
        <xdr:cNvPr id="67" name="有形固定資産減価償却率最大値テキスト"/>
        <xdr:cNvSpPr txBox="1"/>
      </xdr:nvSpPr>
      <xdr:spPr>
        <a:xfrm>
          <a:off x="4813300" y="52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92075</xdr:rowOff>
    </xdr:from>
    <xdr:to>
      <xdr:col>23</xdr:col>
      <xdr:colOff>174625</xdr:colOff>
      <xdr:row>27</xdr:row>
      <xdr:rowOff>92075</xdr:rowOff>
    </xdr:to>
    <xdr:cxnSp macro="">
      <xdr:nvCxnSpPr>
        <xdr:cNvPr id="68" name="直線コネクタ 67"/>
        <xdr:cNvCxnSpPr/>
      </xdr:nvCxnSpPr>
      <xdr:spPr>
        <a:xfrm>
          <a:off x="4673600" y="549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112412</xdr:rowOff>
    </xdr:from>
    <xdr:ext cx="405111" cy="259045"/>
    <xdr:sp macro="" textlink="">
      <xdr:nvSpPr>
        <xdr:cNvPr id="69" name="有形固定資産減価償却率平均値テキスト"/>
        <xdr:cNvSpPr txBox="1"/>
      </xdr:nvSpPr>
      <xdr:spPr>
        <a:xfrm>
          <a:off x="4813300" y="60274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89535</xdr:rowOff>
    </xdr:from>
    <xdr:to>
      <xdr:col>23</xdr:col>
      <xdr:colOff>136525</xdr:colOff>
      <xdr:row>32</xdr:row>
      <xdr:rowOff>19685</xdr:rowOff>
    </xdr:to>
    <xdr:sp macro="" textlink="">
      <xdr:nvSpPr>
        <xdr:cNvPr id="70" name="フローチャート: 判断 69"/>
        <xdr:cNvSpPr/>
      </xdr:nvSpPr>
      <xdr:spPr>
        <a:xfrm>
          <a:off x="47117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119761</xdr:rowOff>
    </xdr:from>
    <xdr:to>
      <xdr:col>19</xdr:col>
      <xdr:colOff>187325</xdr:colOff>
      <xdr:row>32</xdr:row>
      <xdr:rowOff>49911</xdr:rowOff>
    </xdr:to>
    <xdr:sp macro="" textlink="">
      <xdr:nvSpPr>
        <xdr:cNvPr id="71" name="フローチャート: 判断 70"/>
        <xdr:cNvSpPr/>
      </xdr:nvSpPr>
      <xdr:spPr>
        <a:xfrm>
          <a:off x="4000500" y="62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129667</xdr:rowOff>
    </xdr:from>
    <xdr:to>
      <xdr:col>15</xdr:col>
      <xdr:colOff>187325</xdr:colOff>
      <xdr:row>33</xdr:row>
      <xdr:rowOff>59817</xdr:rowOff>
    </xdr:to>
    <xdr:sp macro="" textlink="">
      <xdr:nvSpPr>
        <xdr:cNvPr id="72" name="フローチャート: 判断 71"/>
        <xdr:cNvSpPr/>
      </xdr:nvSpPr>
      <xdr:spPr>
        <a:xfrm>
          <a:off x="3238500" y="638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93853</xdr:rowOff>
    </xdr:from>
    <xdr:to>
      <xdr:col>23</xdr:col>
      <xdr:colOff>136525</xdr:colOff>
      <xdr:row>32</xdr:row>
      <xdr:rowOff>24003</xdr:rowOff>
    </xdr:to>
    <xdr:sp macro="" textlink="">
      <xdr:nvSpPr>
        <xdr:cNvPr id="78" name="楕円 77"/>
        <xdr:cNvSpPr/>
      </xdr:nvSpPr>
      <xdr:spPr>
        <a:xfrm>
          <a:off x="4711700" y="618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72280</xdr:rowOff>
    </xdr:from>
    <xdr:ext cx="405111" cy="259045"/>
    <xdr:sp macro="" textlink="">
      <xdr:nvSpPr>
        <xdr:cNvPr id="79" name="有形固定資産減価償却率該当値テキスト"/>
        <xdr:cNvSpPr txBox="1"/>
      </xdr:nvSpPr>
      <xdr:spPr>
        <a:xfrm>
          <a:off x="4813300" y="6158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3175</xdr:rowOff>
    </xdr:from>
    <xdr:to>
      <xdr:col>19</xdr:col>
      <xdr:colOff>187325</xdr:colOff>
      <xdr:row>31</xdr:row>
      <xdr:rowOff>104775</xdr:rowOff>
    </xdr:to>
    <xdr:sp macro="" textlink="">
      <xdr:nvSpPr>
        <xdr:cNvPr id="80" name="楕円 79"/>
        <xdr:cNvSpPr/>
      </xdr:nvSpPr>
      <xdr:spPr>
        <a:xfrm>
          <a:off x="40005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53975</xdr:rowOff>
    </xdr:from>
    <xdr:to>
      <xdr:col>23</xdr:col>
      <xdr:colOff>85725</xdr:colOff>
      <xdr:row>31</xdr:row>
      <xdr:rowOff>144653</xdr:rowOff>
    </xdr:to>
    <xdr:cxnSp macro="">
      <xdr:nvCxnSpPr>
        <xdr:cNvPr id="81" name="直線コネクタ 80"/>
        <xdr:cNvCxnSpPr/>
      </xdr:nvCxnSpPr>
      <xdr:spPr>
        <a:xfrm>
          <a:off x="4051300" y="6140450"/>
          <a:ext cx="7112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41038</xdr:rowOff>
    </xdr:from>
    <xdr:ext cx="405111" cy="259045"/>
    <xdr:sp macro="" textlink="">
      <xdr:nvSpPr>
        <xdr:cNvPr id="82" name="n_1aveValue有形固定資産減価償却率"/>
        <xdr:cNvSpPr txBox="1"/>
      </xdr:nvSpPr>
      <xdr:spPr>
        <a:xfrm>
          <a:off x="3836044" y="629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76344</xdr:rowOff>
    </xdr:from>
    <xdr:ext cx="405111" cy="259045"/>
    <xdr:sp macro="" textlink="">
      <xdr:nvSpPr>
        <xdr:cNvPr id="83" name="n_2aveValue有形固定資産減価償却率"/>
        <xdr:cNvSpPr txBox="1"/>
      </xdr:nvSpPr>
      <xdr:spPr>
        <a:xfrm>
          <a:off x="3086744" y="6162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121302</xdr:rowOff>
    </xdr:from>
    <xdr:ext cx="405111" cy="259045"/>
    <xdr:sp macro="" textlink="">
      <xdr:nvSpPr>
        <xdr:cNvPr id="84" name="n_1mainValue有形固定資産減価償却率"/>
        <xdr:cNvSpPr txBox="1"/>
      </xdr:nvSpPr>
      <xdr:spPr>
        <a:xfrm>
          <a:off x="3836044"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7" name="正方形/長方形 86"/>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債務償還可能年数の県平均との比較では高くなっているが，全国平均との比較では低くなっている。</a:t>
          </a: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69850</xdr:rowOff>
    </xdr:from>
    <xdr:to>
      <xdr:col>80</xdr:col>
      <xdr:colOff>9525</xdr:colOff>
      <xdr:row>35</xdr:row>
      <xdr:rowOff>69850</xdr:rowOff>
    </xdr:to>
    <xdr:cxnSp macro="">
      <xdr:nvCxnSpPr>
        <xdr:cNvPr id="100" name="直線コネクタ 99"/>
        <xdr:cNvCxnSpPr/>
      </xdr:nvCxnSpPr>
      <xdr:spPr>
        <a:xfrm>
          <a:off x="11303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147499</xdr:rowOff>
    </xdr:from>
    <xdr:ext cx="308097" cy="225703"/>
    <xdr:sp macro="" textlink="">
      <xdr:nvSpPr>
        <xdr:cNvPr id="101" name="テキスト ボックス 100"/>
        <xdr:cNvSpPr txBox="1"/>
      </xdr:nvSpPr>
      <xdr:spPr>
        <a:xfrm>
          <a:off x="10931403" y="67483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142875</xdr:rowOff>
    </xdr:from>
    <xdr:to>
      <xdr:col>80</xdr:col>
      <xdr:colOff>9525</xdr:colOff>
      <xdr:row>33</xdr:row>
      <xdr:rowOff>142875</xdr:rowOff>
    </xdr:to>
    <xdr:cxnSp macro="">
      <xdr:nvCxnSpPr>
        <xdr:cNvPr id="102" name="直線コネクタ 101"/>
        <xdr:cNvCxnSpPr/>
      </xdr:nvCxnSpPr>
      <xdr:spPr>
        <a:xfrm>
          <a:off x="11303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49074</xdr:rowOff>
    </xdr:from>
    <xdr:ext cx="308097" cy="225703"/>
    <xdr:sp macro="" textlink="">
      <xdr:nvSpPr>
        <xdr:cNvPr id="103" name="テキスト ボックス 102"/>
        <xdr:cNvSpPr txBox="1"/>
      </xdr:nvSpPr>
      <xdr:spPr>
        <a:xfrm>
          <a:off x="10931403" y="647844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44450</xdr:rowOff>
    </xdr:from>
    <xdr:to>
      <xdr:col>80</xdr:col>
      <xdr:colOff>9525</xdr:colOff>
      <xdr:row>32</xdr:row>
      <xdr:rowOff>44450</xdr:rowOff>
    </xdr:to>
    <xdr:cxnSp macro="">
      <xdr:nvCxnSpPr>
        <xdr:cNvPr id="104" name="直線コネクタ 103"/>
        <xdr:cNvCxnSpPr/>
      </xdr:nvCxnSpPr>
      <xdr:spPr>
        <a:xfrm>
          <a:off x="11303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122099</xdr:rowOff>
    </xdr:from>
    <xdr:ext cx="308097" cy="225703"/>
    <xdr:sp macro="" textlink="">
      <xdr:nvSpPr>
        <xdr:cNvPr id="105" name="テキスト ボックス 104"/>
        <xdr:cNvSpPr txBox="1"/>
      </xdr:nvSpPr>
      <xdr:spPr>
        <a:xfrm>
          <a:off x="10931403" y="62085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6" name="直線コネクタ 105"/>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7" name="テキスト ボックス 106"/>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19050</xdr:rowOff>
    </xdr:from>
    <xdr:to>
      <xdr:col>80</xdr:col>
      <xdr:colOff>9525</xdr:colOff>
      <xdr:row>29</xdr:row>
      <xdr:rowOff>19050</xdr:rowOff>
    </xdr:to>
    <xdr:cxnSp macro="">
      <xdr:nvCxnSpPr>
        <xdr:cNvPr id="108" name="直線コネクタ 107"/>
        <xdr:cNvCxnSpPr/>
      </xdr:nvCxnSpPr>
      <xdr:spPr>
        <a:xfrm>
          <a:off x="11303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96699</xdr:rowOff>
    </xdr:from>
    <xdr:ext cx="308097" cy="225703"/>
    <xdr:sp macro="" textlink="">
      <xdr:nvSpPr>
        <xdr:cNvPr id="109" name="テキスト ボックス 108"/>
        <xdr:cNvSpPr txBox="1"/>
      </xdr:nvSpPr>
      <xdr:spPr>
        <a:xfrm>
          <a:off x="10931403" y="56688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92075</xdr:rowOff>
    </xdr:from>
    <xdr:to>
      <xdr:col>80</xdr:col>
      <xdr:colOff>9525</xdr:colOff>
      <xdr:row>27</xdr:row>
      <xdr:rowOff>92075</xdr:rowOff>
    </xdr:to>
    <xdr:cxnSp macro="">
      <xdr:nvCxnSpPr>
        <xdr:cNvPr id="110" name="直線コネクタ 109"/>
        <xdr:cNvCxnSpPr/>
      </xdr:nvCxnSpPr>
      <xdr:spPr>
        <a:xfrm>
          <a:off x="11303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26</xdr:row>
      <xdr:rowOff>169724</xdr:rowOff>
    </xdr:from>
    <xdr:ext cx="359394" cy="225703"/>
    <xdr:sp macro="" textlink="">
      <xdr:nvSpPr>
        <xdr:cNvPr id="111" name="テキスト ボックス 110"/>
        <xdr:cNvSpPr txBox="1"/>
      </xdr:nvSpPr>
      <xdr:spPr>
        <a:xfrm>
          <a:off x="10880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25</xdr:row>
      <xdr:rowOff>165100</xdr:rowOff>
    </xdr:from>
    <xdr:to>
      <xdr:col>80</xdr:col>
      <xdr:colOff>9525</xdr:colOff>
      <xdr:row>25</xdr:row>
      <xdr:rowOff>165100</xdr:rowOff>
    </xdr:to>
    <xdr:cxnSp macro="">
      <xdr:nvCxnSpPr>
        <xdr:cNvPr id="112" name="直線コネクタ 111"/>
        <xdr:cNvCxnSpPr/>
      </xdr:nvCxnSpPr>
      <xdr:spPr>
        <a:xfrm>
          <a:off x="11303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71299</xdr:rowOff>
    </xdr:from>
    <xdr:ext cx="359394" cy="225703"/>
    <xdr:sp macro="" textlink="">
      <xdr:nvSpPr>
        <xdr:cNvPr id="113" name="テキスト ボックス 112"/>
        <xdr:cNvSpPr txBox="1"/>
      </xdr:nvSpPr>
      <xdr:spPr>
        <a:xfrm>
          <a:off x="10880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4" name="直線コネクタ 11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5" name="テキスト ボックス 114"/>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6"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65881</xdr:rowOff>
    </xdr:to>
    <xdr:cxnSp macro="">
      <xdr:nvCxnSpPr>
        <xdr:cNvPr id="117" name="直線コネクタ 116"/>
        <xdr:cNvCxnSpPr/>
      </xdr:nvCxnSpPr>
      <xdr:spPr>
        <a:xfrm flipV="1">
          <a:off x="14793595" y="5384800"/>
          <a:ext cx="1269" cy="128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69708</xdr:rowOff>
    </xdr:from>
    <xdr:ext cx="340478" cy="259045"/>
    <xdr:sp macro="" textlink="">
      <xdr:nvSpPr>
        <xdr:cNvPr id="118" name="債務償還可能年数最小値テキスト"/>
        <xdr:cNvSpPr txBox="1"/>
      </xdr:nvSpPr>
      <xdr:spPr>
        <a:xfrm>
          <a:off x="14846300" y="66705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65881</xdr:rowOff>
    </xdr:from>
    <xdr:to>
      <xdr:col>76</xdr:col>
      <xdr:colOff>111125</xdr:colOff>
      <xdr:row>34</xdr:row>
      <xdr:rowOff>65881</xdr:rowOff>
    </xdr:to>
    <xdr:cxnSp macro="">
      <xdr:nvCxnSpPr>
        <xdr:cNvPr id="119" name="直線コネクタ 118"/>
        <xdr:cNvCxnSpPr/>
      </xdr:nvCxnSpPr>
      <xdr:spPr>
        <a:xfrm>
          <a:off x="14706600" y="6666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405111" cy="259045"/>
    <xdr:sp macro="" textlink="">
      <xdr:nvSpPr>
        <xdr:cNvPr id="120" name="債務償還可能年数最大値テキスト"/>
        <xdr:cNvSpPr txBox="1"/>
      </xdr:nvSpPr>
      <xdr:spPr>
        <a:xfrm>
          <a:off x="14846300"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1" name="直線コネクタ 120"/>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76058</xdr:rowOff>
    </xdr:from>
    <xdr:ext cx="340478" cy="259045"/>
    <xdr:sp macro="" textlink="">
      <xdr:nvSpPr>
        <xdr:cNvPr id="122" name="債務償還可能年数平均値テキスト"/>
        <xdr:cNvSpPr txBox="1"/>
      </xdr:nvSpPr>
      <xdr:spPr>
        <a:xfrm>
          <a:off x="14846300" y="581963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53181</xdr:rowOff>
    </xdr:from>
    <xdr:to>
      <xdr:col>76</xdr:col>
      <xdr:colOff>73025</xdr:colOff>
      <xdr:row>30</xdr:row>
      <xdr:rowOff>154781</xdr:rowOff>
    </xdr:to>
    <xdr:sp macro="" textlink="">
      <xdr:nvSpPr>
        <xdr:cNvPr id="123" name="フローチャート: 判断 122"/>
        <xdr:cNvSpPr/>
      </xdr:nvSpPr>
      <xdr:spPr>
        <a:xfrm>
          <a:off x="14744700" y="596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4" name="テキスト ボックス 12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5" name="テキスト ボックス 12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6" name="テキスト ボックス 12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7" name="テキスト ボックス 12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8" name="テキスト ボックス 12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66675</xdr:rowOff>
    </xdr:from>
    <xdr:to>
      <xdr:col>76</xdr:col>
      <xdr:colOff>73025</xdr:colOff>
      <xdr:row>30</xdr:row>
      <xdr:rowOff>168275</xdr:rowOff>
    </xdr:to>
    <xdr:sp macro="" textlink="">
      <xdr:nvSpPr>
        <xdr:cNvPr id="129" name="楕円 128"/>
        <xdr:cNvSpPr/>
      </xdr:nvSpPr>
      <xdr:spPr>
        <a:xfrm>
          <a:off x="147447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45102</xdr:rowOff>
    </xdr:from>
    <xdr:ext cx="340478" cy="259045"/>
    <xdr:sp macro="" textlink="">
      <xdr:nvSpPr>
        <xdr:cNvPr id="130" name="債務償還可能年数該当値テキスト"/>
        <xdr:cNvSpPr txBox="1"/>
      </xdr:nvSpPr>
      <xdr:spPr>
        <a:xfrm>
          <a:off x="14846300" y="5960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1" name="正方形/長方形 13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2" name="正方形/長方形 13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3" name="テキスト ボックス 13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4" name="テキスト ボックス 13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5" name="テキスト ボックス 13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6" name="テキスト ボックス 13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鹿児島県長島町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10,629
10,571
116.18
12,668,435
11,880,513
645,491
5,667,511
14,704,853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33746</xdr:rowOff>
    </xdr:from>
    <xdr:to>
      <xdr:col>24</xdr:col>
      <xdr:colOff>62865</xdr:colOff>
      <xdr:row>41</xdr:row>
      <xdr:rowOff>156210</xdr:rowOff>
    </xdr:to>
    <xdr:cxnSp macro="">
      <xdr:nvCxnSpPr>
        <xdr:cNvPr id="58" name="直線コネクタ 57"/>
        <xdr:cNvCxnSpPr/>
      </xdr:nvCxnSpPr>
      <xdr:spPr>
        <a:xfrm flipV="1">
          <a:off x="4634865" y="5863046"/>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405111" cy="259045"/>
    <xdr:sp macro="" textlink="">
      <xdr:nvSpPr>
        <xdr:cNvPr id="59" name="【道路】&#10;有形固定資産減価償却率最小値テキスト"/>
        <xdr:cNvSpPr txBox="1"/>
      </xdr:nvSpPr>
      <xdr:spPr>
        <a:xfrm>
          <a:off x="4673600"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60" name="直線コネクタ 59"/>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151873</xdr:rowOff>
    </xdr:from>
    <xdr:ext cx="405111" cy="259045"/>
    <xdr:sp macro="" textlink="">
      <xdr:nvSpPr>
        <xdr:cNvPr id="61" name="【道路】&#10;有形固定資産減価償却率最大値テキスト"/>
        <xdr:cNvSpPr txBox="1"/>
      </xdr:nvSpPr>
      <xdr:spPr>
        <a:xfrm>
          <a:off x="4673600" y="5638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33746</xdr:rowOff>
    </xdr:from>
    <xdr:to>
      <xdr:col>24</xdr:col>
      <xdr:colOff>152400</xdr:colOff>
      <xdr:row>34</xdr:row>
      <xdr:rowOff>33746</xdr:rowOff>
    </xdr:to>
    <xdr:cxnSp macro="">
      <xdr:nvCxnSpPr>
        <xdr:cNvPr id="62" name="直線コネクタ 61"/>
        <xdr:cNvCxnSpPr/>
      </xdr:nvCxnSpPr>
      <xdr:spPr>
        <a:xfrm>
          <a:off x="4546600" y="586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41746</xdr:rowOff>
    </xdr:from>
    <xdr:ext cx="405111" cy="259045"/>
    <xdr:sp macro="" textlink="">
      <xdr:nvSpPr>
        <xdr:cNvPr id="63" name="【道路】&#10;有形固定資産減価償却率平均値テキスト"/>
        <xdr:cNvSpPr txBox="1"/>
      </xdr:nvSpPr>
      <xdr:spPr>
        <a:xfrm>
          <a:off x="4673600" y="6385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18869</xdr:rowOff>
    </xdr:from>
    <xdr:to>
      <xdr:col>24</xdr:col>
      <xdr:colOff>114300</xdr:colOff>
      <xdr:row>38</xdr:row>
      <xdr:rowOff>120469</xdr:rowOff>
    </xdr:to>
    <xdr:sp macro="" textlink="">
      <xdr:nvSpPr>
        <xdr:cNvPr id="64" name="フローチャート: 判断 63"/>
        <xdr:cNvSpPr/>
      </xdr:nvSpPr>
      <xdr:spPr>
        <a:xfrm>
          <a:off x="4584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61323</xdr:rowOff>
    </xdr:from>
    <xdr:to>
      <xdr:col>20</xdr:col>
      <xdr:colOff>38100</xdr:colOff>
      <xdr:row>38</xdr:row>
      <xdr:rowOff>162923</xdr:rowOff>
    </xdr:to>
    <xdr:sp macro="" textlink="">
      <xdr:nvSpPr>
        <xdr:cNvPr id="65" name="フローチャート: 判断 64"/>
        <xdr:cNvSpPr/>
      </xdr:nvSpPr>
      <xdr:spPr>
        <a:xfrm>
          <a:off x="3746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36830</xdr:rowOff>
    </xdr:from>
    <xdr:to>
      <xdr:col>15</xdr:col>
      <xdr:colOff>101600</xdr:colOff>
      <xdr:row>39</xdr:row>
      <xdr:rowOff>138430</xdr:rowOff>
    </xdr:to>
    <xdr:sp macro="" textlink="">
      <xdr:nvSpPr>
        <xdr:cNvPr id="66" name="フローチャート: 判断 65"/>
        <xdr:cNvSpPr/>
      </xdr:nvSpPr>
      <xdr:spPr>
        <a:xfrm>
          <a:off x="2857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59690</xdr:rowOff>
    </xdr:from>
    <xdr:to>
      <xdr:col>24</xdr:col>
      <xdr:colOff>114300</xdr:colOff>
      <xdr:row>41</xdr:row>
      <xdr:rowOff>161290</xdr:rowOff>
    </xdr:to>
    <xdr:sp macro="" textlink="">
      <xdr:nvSpPr>
        <xdr:cNvPr id="72" name="楕円 71"/>
        <xdr:cNvSpPr/>
      </xdr:nvSpPr>
      <xdr:spPr>
        <a:xfrm>
          <a:off x="45847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146067</xdr:rowOff>
    </xdr:from>
    <xdr:ext cx="405111" cy="259045"/>
    <xdr:sp macro="" textlink="">
      <xdr:nvSpPr>
        <xdr:cNvPr id="73" name="【道路】&#10;有形固定資産減価償却率該当値テキスト"/>
        <xdr:cNvSpPr txBox="1"/>
      </xdr:nvSpPr>
      <xdr:spPr>
        <a:xfrm>
          <a:off x="4673600" y="7004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13970</xdr:rowOff>
    </xdr:from>
    <xdr:to>
      <xdr:col>20</xdr:col>
      <xdr:colOff>38100</xdr:colOff>
      <xdr:row>41</xdr:row>
      <xdr:rowOff>115570</xdr:rowOff>
    </xdr:to>
    <xdr:sp macro="" textlink="">
      <xdr:nvSpPr>
        <xdr:cNvPr id="74" name="楕円 73"/>
        <xdr:cNvSpPr/>
      </xdr:nvSpPr>
      <xdr:spPr>
        <a:xfrm>
          <a:off x="3746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64770</xdr:rowOff>
    </xdr:from>
    <xdr:to>
      <xdr:col>24</xdr:col>
      <xdr:colOff>63500</xdr:colOff>
      <xdr:row>41</xdr:row>
      <xdr:rowOff>110490</xdr:rowOff>
    </xdr:to>
    <xdr:cxnSp macro="">
      <xdr:nvCxnSpPr>
        <xdr:cNvPr id="75" name="直線コネクタ 74"/>
        <xdr:cNvCxnSpPr/>
      </xdr:nvCxnSpPr>
      <xdr:spPr>
        <a:xfrm>
          <a:off x="3797300" y="70942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8000</xdr:rowOff>
    </xdr:from>
    <xdr:ext cx="405111" cy="259045"/>
    <xdr:sp macro="" textlink="">
      <xdr:nvSpPr>
        <xdr:cNvPr id="76" name="n_1aveValue【道路】&#10;有形固定資産減価償却率"/>
        <xdr:cNvSpPr txBox="1"/>
      </xdr:nvSpPr>
      <xdr:spPr>
        <a:xfrm>
          <a:off x="3582044" y="635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154957</xdr:rowOff>
    </xdr:from>
    <xdr:ext cx="405111" cy="259045"/>
    <xdr:sp macro="" textlink="">
      <xdr:nvSpPr>
        <xdr:cNvPr id="77" name="n_2aveValue【道路】&#10;有形固定資産減価償却率"/>
        <xdr:cNvSpPr txBox="1"/>
      </xdr:nvSpPr>
      <xdr:spPr>
        <a:xfrm>
          <a:off x="2705744" y="649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106697</xdr:rowOff>
    </xdr:from>
    <xdr:ext cx="405111" cy="259045"/>
    <xdr:sp macro="" textlink="">
      <xdr:nvSpPr>
        <xdr:cNvPr id="78" name="n_1mainValue【道路】&#10;有形固定資産減価償却率"/>
        <xdr:cNvSpPr txBox="1"/>
      </xdr:nvSpPr>
      <xdr:spPr>
        <a:xfrm>
          <a:off x="3582044"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2" name="テキスト ボックス 9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4" name="テキスト ボックス 9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6" name="テキスト ボックス 9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8" name="テキスト ボックス 9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0" name="テキスト ボックス 9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39510</xdr:rowOff>
    </xdr:from>
    <xdr:to>
      <xdr:col>54</xdr:col>
      <xdr:colOff>189865</xdr:colOff>
      <xdr:row>40</xdr:row>
      <xdr:rowOff>107347</xdr:rowOff>
    </xdr:to>
    <xdr:cxnSp macro="">
      <xdr:nvCxnSpPr>
        <xdr:cNvPr id="102" name="直線コネクタ 101"/>
        <xdr:cNvCxnSpPr/>
      </xdr:nvCxnSpPr>
      <xdr:spPr>
        <a:xfrm flipV="1">
          <a:off x="10476865" y="5697360"/>
          <a:ext cx="0" cy="1267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111174</xdr:rowOff>
    </xdr:from>
    <xdr:ext cx="534377" cy="259045"/>
    <xdr:sp macro="" textlink="">
      <xdr:nvSpPr>
        <xdr:cNvPr id="103" name="【道路】&#10;一人当たり延長最小値テキスト"/>
        <xdr:cNvSpPr txBox="1"/>
      </xdr:nvSpPr>
      <xdr:spPr>
        <a:xfrm>
          <a:off x="10515600" y="696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107347</xdr:rowOff>
    </xdr:from>
    <xdr:to>
      <xdr:col>55</xdr:col>
      <xdr:colOff>88900</xdr:colOff>
      <xdr:row>40</xdr:row>
      <xdr:rowOff>107347</xdr:rowOff>
    </xdr:to>
    <xdr:cxnSp macro="">
      <xdr:nvCxnSpPr>
        <xdr:cNvPr id="104" name="直線コネクタ 103"/>
        <xdr:cNvCxnSpPr/>
      </xdr:nvCxnSpPr>
      <xdr:spPr>
        <a:xfrm>
          <a:off x="10388600" y="696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157637</xdr:rowOff>
    </xdr:from>
    <xdr:ext cx="534377" cy="259045"/>
    <xdr:sp macro="" textlink="">
      <xdr:nvSpPr>
        <xdr:cNvPr id="105" name="【道路】&#10;一人当たり延長最大値テキスト"/>
        <xdr:cNvSpPr txBox="1"/>
      </xdr:nvSpPr>
      <xdr:spPr>
        <a:xfrm>
          <a:off x="10515600" y="547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39510</xdr:rowOff>
    </xdr:from>
    <xdr:to>
      <xdr:col>55</xdr:col>
      <xdr:colOff>88900</xdr:colOff>
      <xdr:row>33</xdr:row>
      <xdr:rowOff>39510</xdr:rowOff>
    </xdr:to>
    <xdr:cxnSp macro="">
      <xdr:nvCxnSpPr>
        <xdr:cNvPr id="106" name="直線コネクタ 105"/>
        <xdr:cNvCxnSpPr/>
      </xdr:nvCxnSpPr>
      <xdr:spPr>
        <a:xfrm>
          <a:off x="10388600" y="569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94905</xdr:rowOff>
    </xdr:from>
    <xdr:ext cx="534377" cy="259045"/>
    <xdr:sp macro="" textlink="">
      <xdr:nvSpPr>
        <xdr:cNvPr id="107" name="【道路】&#10;一人当たり延長平均値テキスト"/>
        <xdr:cNvSpPr txBox="1"/>
      </xdr:nvSpPr>
      <xdr:spPr>
        <a:xfrm>
          <a:off x="10515600" y="6438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116478</xdr:rowOff>
    </xdr:from>
    <xdr:to>
      <xdr:col>55</xdr:col>
      <xdr:colOff>50800</xdr:colOff>
      <xdr:row>38</xdr:row>
      <xdr:rowOff>46628</xdr:rowOff>
    </xdr:to>
    <xdr:sp macro="" textlink="">
      <xdr:nvSpPr>
        <xdr:cNvPr id="108" name="フローチャート: 判断 107"/>
        <xdr:cNvSpPr/>
      </xdr:nvSpPr>
      <xdr:spPr>
        <a:xfrm>
          <a:off x="10426700" y="64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5188</xdr:rowOff>
    </xdr:from>
    <xdr:to>
      <xdr:col>50</xdr:col>
      <xdr:colOff>165100</xdr:colOff>
      <xdr:row>38</xdr:row>
      <xdr:rowOff>106788</xdr:rowOff>
    </xdr:to>
    <xdr:sp macro="" textlink="">
      <xdr:nvSpPr>
        <xdr:cNvPr id="109" name="フローチャート: 判断 108"/>
        <xdr:cNvSpPr/>
      </xdr:nvSpPr>
      <xdr:spPr>
        <a:xfrm>
          <a:off x="9588500" y="65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87846</xdr:rowOff>
    </xdr:from>
    <xdr:to>
      <xdr:col>46</xdr:col>
      <xdr:colOff>38100</xdr:colOff>
      <xdr:row>38</xdr:row>
      <xdr:rowOff>17996</xdr:rowOff>
    </xdr:to>
    <xdr:sp macro="" textlink="">
      <xdr:nvSpPr>
        <xdr:cNvPr id="110" name="フローチャート: 判断 109"/>
        <xdr:cNvSpPr/>
      </xdr:nvSpPr>
      <xdr:spPr>
        <a:xfrm>
          <a:off x="8699500" y="643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93028</xdr:rowOff>
    </xdr:from>
    <xdr:to>
      <xdr:col>55</xdr:col>
      <xdr:colOff>50800</xdr:colOff>
      <xdr:row>37</xdr:row>
      <xdr:rowOff>23178</xdr:rowOff>
    </xdr:to>
    <xdr:sp macro="" textlink="">
      <xdr:nvSpPr>
        <xdr:cNvPr id="116" name="楕円 115"/>
        <xdr:cNvSpPr/>
      </xdr:nvSpPr>
      <xdr:spPr>
        <a:xfrm>
          <a:off x="10426700" y="6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115905</xdr:rowOff>
    </xdr:from>
    <xdr:ext cx="534377" cy="259045"/>
    <xdr:sp macro="" textlink="">
      <xdr:nvSpPr>
        <xdr:cNvPr id="117" name="【道路】&#10;一人当たり延長該当値テキスト"/>
        <xdr:cNvSpPr txBox="1"/>
      </xdr:nvSpPr>
      <xdr:spPr>
        <a:xfrm>
          <a:off x="10515600" y="611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107067</xdr:rowOff>
    </xdr:from>
    <xdr:to>
      <xdr:col>50</xdr:col>
      <xdr:colOff>165100</xdr:colOff>
      <xdr:row>37</xdr:row>
      <xdr:rowOff>37217</xdr:rowOff>
    </xdr:to>
    <xdr:sp macro="" textlink="">
      <xdr:nvSpPr>
        <xdr:cNvPr id="118" name="楕円 117"/>
        <xdr:cNvSpPr/>
      </xdr:nvSpPr>
      <xdr:spPr>
        <a:xfrm>
          <a:off x="9588500" y="627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143828</xdr:rowOff>
    </xdr:from>
    <xdr:to>
      <xdr:col>55</xdr:col>
      <xdr:colOff>0</xdr:colOff>
      <xdr:row>36</xdr:row>
      <xdr:rowOff>157867</xdr:rowOff>
    </xdr:to>
    <xdr:cxnSp macro="">
      <xdr:nvCxnSpPr>
        <xdr:cNvPr id="119" name="直線コネクタ 118"/>
        <xdr:cNvCxnSpPr/>
      </xdr:nvCxnSpPr>
      <xdr:spPr>
        <a:xfrm flipV="1">
          <a:off x="9639300" y="6316028"/>
          <a:ext cx="838200" cy="1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97915</xdr:rowOff>
    </xdr:from>
    <xdr:ext cx="534377" cy="259045"/>
    <xdr:sp macro="" textlink="">
      <xdr:nvSpPr>
        <xdr:cNvPr id="120" name="n_1aveValue【道路】&#10;一人当たり延長"/>
        <xdr:cNvSpPr txBox="1"/>
      </xdr:nvSpPr>
      <xdr:spPr>
        <a:xfrm>
          <a:off x="9359411" y="661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34523</xdr:rowOff>
    </xdr:from>
    <xdr:ext cx="534377" cy="259045"/>
    <xdr:sp macro="" textlink="">
      <xdr:nvSpPr>
        <xdr:cNvPr id="121" name="n_2aveValue【道路】&#10;一人当たり延長"/>
        <xdr:cNvSpPr txBox="1"/>
      </xdr:nvSpPr>
      <xdr:spPr>
        <a:xfrm>
          <a:off x="8483111" y="620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53744</xdr:rowOff>
    </xdr:from>
    <xdr:ext cx="534377" cy="259045"/>
    <xdr:sp macro="" textlink="">
      <xdr:nvSpPr>
        <xdr:cNvPr id="122" name="n_1mainValue【道路】&#10;一人当たり延長"/>
        <xdr:cNvSpPr txBox="1"/>
      </xdr:nvSpPr>
      <xdr:spPr>
        <a:xfrm>
          <a:off x="9359411" y="605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3" name="テキスト ボックス 132"/>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4" name="直線コネクタ 13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5" name="テキスト ボックス 134"/>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6" name="直線コネクタ 13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7" name="テキスト ボックス 13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8" name="直線コネクタ 13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9" name="テキスト ボックス 13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0" name="直線コネクタ 13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1" name="テキスト ボックス 140"/>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18288</xdr:rowOff>
    </xdr:from>
    <xdr:to>
      <xdr:col>24</xdr:col>
      <xdr:colOff>62865</xdr:colOff>
      <xdr:row>63</xdr:row>
      <xdr:rowOff>112014</xdr:rowOff>
    </xdr:to>
    <xdr:cxnSp macro="">
      <xdr:nvCxnSpPr>
        <xdr:cNvPr id="145" name="直線コネクタ 144"/>
        <xdr:cNvCxnSpPr/>
      </xdr:nvCxnSpPr>
      <xdr:spPr>
        <a:xfrm flipV="1">
          <a:off x="4634865" y="9619488"/>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115841</xdr:rowOff>
    </xdr:from>
    <xdr:ext cx="405111" cy="259045"/>
    <xdr:sp macro="" textlink="">
      <xdr:nvSpPr>
        <xdr:cNvPr id="146" name="【橋りょう・トンネル】&#10;有形固定資産減価償却率最小値テキスト"/>
        <xdr:cNvSpPr txBox="1"/>
      </xdr:nvSpPr>
      <xdr:spPr>
        <a:xfrm>
          <a:off x="4673600" y="1091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112014</xdr:rowOff>
    </xdr:from>
    <xdr:to>
      <xdr:col>24</xdr:col>
      <xdr:colOff>152400</xdr:colOff>
      <xdr:row>63</xdr:row>
      <xdr:rowOff>112014</xdr:rowOff>
    </xdr:to>
    <xdr:cxnSp macro="">
      <xdr:nvCxnSpPr>
        <xdr:cNvPr id="147" name="直線コネクタ 146"/>
        <xdr:cNvCxnSpPr/>
      </xdr:nvCxnSpPr>
      <xdr:spPr>
        <a:xfrm>
          <a:off x="4546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136415</xdr:rowOff>
    </xdr:from>
    <xdr:ext cx="405111" cy="259045"/>
    <xdr:sp macro="" textlink="">
      <xdr:nvSpPr>
        <xdr:cNvPr id="148" name="【橋りょう・トンネル】&#10;有形固定資産減価償却率最大値テキスト"/>
        <xdr:cNvSpPr txBox="1"/>
      </xdr:nvSpPr>
      <xdr:spPr>
        <a:xfrm>
          <a:off x="4673600" y="9394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18288</xdr:rowOff>
    </xdr:from>
    <xdr:to>
      <xdr:col>24</xdr:col>
      <xdr:colOff>152400</xdr:colOff>
      <xdr:row>56</xdr:row>
      <xdr:rowOff>18288</xdr:rowOff>
    </xdr:to>
    <xdr:cxnSp macro="">
      <xdr:nvCxnSpPr>
        <xdr:cNvPr id="149" name="直線コネクタ 148"/>
        <xdr:cNvCxnSpPr/>
      </xdr:nvCxnSpPr>
      <xdr:spPr>
        <a:xfrm>
          <a:off x="4546600" y="9619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69359</xdr:rowOff>
    </xdr:from>
    <xdr:ext cx="405111" cy="259045"/>
    <xdr:sp macro="" textlink="">
      <xdr:nvSpPr>
        <xdr:cNvPr id="150" name="【橋りょう・トンネル】&#10;有形固定資産減価償却率平均値テキスト"/>
        <xdr:cNvSpPr txBox="1"/>
      </xdr:nvSpPr>
      <xdr:spPr>
        <a:xfrm>
          <a:off x="4673600" y="101849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90932</xdr:rowOff>
    </xdr:from>
    <xdr:to>
      <xdr:col>24</xdr:col>
      <xdr:colOff>114300</xdr:colOff>
      <xdr:row>60</xdr:row>
      <xdr:rowOff>21082</xdr:rowOff>
    </xdr:to>
    <xdr:sp macro="" textlink="">
      <xdr:nvSpPr>
        <xdr:cNvPr id="151" name="フローチャート: 判断 150"/>
        <xdr:cNvSpPr/>
      </xdr:nvSpPr>
      <xdr:spPr>
        <a:xfrm>
          <a:off x="4584700" y="1020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8636</xdr:rowOff>
    </xdr:from>
    <xdr:to>
      <xdr:col>20</xdr:col>
      <xdr:colOff>38100</xdr:colOff>
      <xdr:row>59</xdr:row>
      <xdr:rowOff>110236</xdr:rowOff>
    </xdr:to>
    <xdr:sp macro="" textlink="">
      <xdr:nvSpPr>
        <xdr:cNvPr id="152" name="フローチャート: 判断 151"/>
        <xdr:cNvSpPr/>
      </xdr:nvSpPr>
      <xdr:spPr>
        <a:xfrm>
          <a:off x="37465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33782</xdr:rowOff>
    </xdr:from>
    <xdr:to>
      <xdr:col>15</xdr:col>
      <xdr:colOff>101600</xdr:colOff>
      <xdr:row>60</xdr:row>
      <xdr:rowOff>135382</xdr:rowOff>
    </xdr:to>
    <xdr:sp macro="" textlink="">
      <xdr:nvSpPr>
        <xdr:cNvPr id="153" name="フローチャート: 判断 152"/>
        <xdr:cNvSpPr/>
      </xdr:nvSpPr>
      <xdr:spPr>
        <a:xfrm>
          <a:off x="2857500" y="1032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143510</xdr:rowOff>
    </xdr:from>
    <xdr:to>
      <xdr:col>24</xdr:col>
      <xdr:colOff>114300</xdr:colOff>
      <xdr:row>58</xdr:row>
      <xdr:rowOff>73660</xdr:rowOff>
    </xdr:to>
    <xdr:sp macro="" textlink="">
      <xdr:nvSpPr>
        <xdr:cNvPr id="159" name="楕円 158"/>
        <xdr:cNvSpPr/>
      </xdr:nvSpPr>
      <xdr:spPr>
        <a:xfrm>
          <a:off x="45847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166387</xdr:rowOff>
    </xdr:from>
    <xdr:ext cx="405111" cy="259045"/>
    <xdr:sp macro="" textlink="">
      <xdr:nvSpPr>
        <xdr:cNvPr id="160" name="【橋りょう・トンネル】&#10;有形固定資産減価償却率該当値テキスト"/>
        <xdr:cNvSpPr txBox="1"/>
      </xdr:nvSpPr>
      <xdr:spPr>
        <a:xfrm>
          <a:off x="4673600"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6350</xdr:rowOff>
    </xdr:from>
    <xdr:to>
      <xdr:col>20</xdr:col>
      <xdr:colOff>38100</xdr:colOff>
      <xdr:row>58</xdr:row>
      <xdr:rowOff>107950</xdr:rowOff>
    </xdr:to>
    <xdr:sp macro="" textlink="">
      <xdr:nvSpPr>
        <xdr:cNvPr id="161" name="楕円 160"/>
        <xdr:cNvSpPr/>
      </xdr:nvSpPr>
      <xdr:spPr>
        <a:xfrm>
          <a:off x="3746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22860</xdr:rowOff>
    </xdr:from>
    <xdr:to>
      <xdr:col>24</xdr:col>
      <xdr:colOff>63500</xdr:colOff>
      <xdr:row>58</xdr:row>
      <xdr:rowOff>57150</xdr:rowOff>
    </xdr:to>
    <xdr:cxnSp macro="">
      <xdr:nvCxnSpPr>
        <xdr:cNvPr id="162" name="直線コネクタ 161"/>
        <xdr:cNvCxnSpPr/>
      </xdr:nvCxnSpPr>
      <xdr:spPr>
        <a:xfrm flipV="1">
          <a:off x="3797300" y="996696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101363</xdr:rowOff>
    </xdr:from>
    <xdr:ext cx="405111" cy="259045"/>
    <xdr:sp macro="" textlink="">
      <xdr:nvSpPr>
        <xdr:cNvPr id="163" name="n_1aveValue【橋りょう・トンネル】&#10;有形固定資産減価償却率"/>
        <xdr:cNvSpPr txBox="1"/>
      </xdr:nvSpPr>
      <xdr:spPr>
        <a:xfrm>
          <a:off x="3582044" y="1021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151909</xdr:rowOff>
    </xdr:from>
    <xdr:ext cx="405111" cy="259045"/>
    <xdr:sp macro="" textlink="">
      <xdr:nvSpPr>
        <xdr:cNvPr id="164" name="n_2aveValue【橋りょう・トンネル】&#10;有形固定資産減価償却率"/>
        <xdr:cNvSpPr txBox="1"/>
      </xdr:nvSpPr>
      <xdr:spPr>
        <a:xfrm>
          <a:off x="2705744" y="10096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124477</xdr:rowOff>
    </xdr:from>
    <xdr:ext cx="405111" cy="259045"/>
    <xdr:sp macro="" textlink="">
      <xdr:nvSpPr>
        <xdr:cNvPr id="165" name="n_1mainValue【橋りょう・トンネル】&#10;有形固定資産減価償却率"/>
        <xdr:cNvSpPr txBox="1"/>
      </xdr:nvSpPr>
      <xdr:spPr>
        <a:xfrm>
          <a:off x="35820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6" name="直線コネクタ 17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7" name="テキスト ボックス 17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8" name="直線コネクタ 17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9" name="テキスト ボックス 17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0" name="直線コネクタ 17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1" name="テキスト ボックス 18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2" name="直線コネクタ 18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3" name="テキスト ボックス 18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4" name="直線コネクタ 18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5" name="テキスト ボックス 184"/>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7" name="テキスト ボックス 18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72768</xdr:rowOff>
    </xdr:from>
    <xdr:to>
      <xdr:col>54</xdr:col>
      <xdr:colOff>189865</xdr:colOff>
      <xdr:row>64</xdr:row>
      <xdr:rowOff>14182</xdr:rowOff>
    </xdr:to>
    <xdr:cxnSp macro="">
      <xdr:nvCxnSpPr>
        <xdr:cNvPr id="189" name="直線コネクタ 188"/>
        <xdr:cNvCxnSpPr/>
      </xdr:nvCxnSpPr>
      <xdr:spPr>
        <a:xfrm flipV="1">
          <a:off x="10476865" y="9502518"/>
          <a:ext cx="0" cy="148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18009</xdr:rowOff>
    </xdr:from>
    <xdr:ext cx="534377" cy="259045"/>
    <xdr:sp macro="" textlink="">
      <xdr:nvSpPr>
        <xdr:cNvPr id="190" name="【橋りょう・トンネル】&#10;一人当たり有形固定資産（償却資産）額最小値テキスト"/>
        <xdr:cNvSpPr txBox="1"/>
      </xdr:nvSpPr>
      <xdr:spPr>
        <a:xfrm>
          <a:off x="10515600" y="1099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14182</xdr:rowOff>
    </xdr:from>
    <xdr:to>
      <xdr:col>55</xdr:col>
      <xdr:colOff>88900</xdr:colOff>
      <xdr:row>64</xdr:row>
      <xdr:rowOff>14182</xdr:rowOff>
    </xdr:to>
    <xdr:cxnSp macro="">
      <xdr:nvCxnSpPr>
        <xdr:cNvPr id="191" name="直線コネクタ 190"/>
        <xdr:cNvCxnSpPr/>
      </xdr:nvCxnSpPr>
      <xdr:spPr>
        <a:xfrm>
          <a:off x="10388600" y="10986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19445</xdr:rowOff>
    </xdr:from>
    <xdr:ext cx="690189" cy="259045"/>
    <xdr:sp macro="" textlink="">
      <xdr:nvSpPr>
        <xdr:cNvPr id="192" name="【橋りょう・トンネル】&#10;一人当たり有形固定資産（償却資産）額最大値テキスト"/>
        <xdr:cNvSpPr txBox="1"/>
      </xdr:nvSpPr>
      <xdr:spPr>
        <a:xfrm>
          <a:off x="10515600" y="927774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72768</xdr:rowOff>
    </xdr:from>
    <xdr:to>
      <xdr:col>55</xdr:col>
      <xdr:colOff>88900</xdr:colOff>
      <xdr:row>55</xdr:row>
      <xdr:rowOff>72768</xdr:rowOff>
    </xdr:to>
    <xdr:cxnSp macro="">
      <xdr:nvCxnSpPr>
        <xdr:cNvPr id="193" name="直線コネクタ 192"/>
        <xdr:cNvCxnSpPr/>
      </xdr:nvCxnSpPr>
      <xdr:spPr>
        <a:xfrm>
          <a:off x="10388600" y="9502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17832</xdr:rowOff>
    </xdr:from>
    <xdr:ext cx="599010" cy="259045"/>
    <xdr:sp macro="" textlink="">
      <xdr:nvSpPr>
        <xdr:cNvPr id="194" name="【橋りょう・トンネル】&#10;一人当たり有形固定資産（償却資産）額平均値テキスト"/>
        <xdr:cNvSpPr txBox="1"/>
      </xdr:nvSpPr>
      <xdr:spPr>
        <a:xfrm>
          <a:off x="10515600" y="10304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166405</xdr:rowOff>
    </xdr:from>
    <xdr:to>
      <xdr:col>55</xdr:col>
      <xdr:colOff>50800</xdr:colOff>
      <xdr:row>61</xdr:row>
      <xdr:rowOff>96555</xdr:rowOff>
    </xdr:to>
    <xdr:sp macro="" textlink="">
      <xdr:nvSpPr>
        <xdr:cNvPr id="195" name="フローチャート: 判断 194"/>
        <xdr:cNvSpPr/>
      </xdr:nvSpPr>
      <xdr:spPr>
        <a:xfrm>
          <a:off x="10426700" y="104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42604</xdr:rowOff>
    </xdr:from>
    <xdr:to>
      <xdr:col>50</xdr:col>
      <xdr:colOff>165100</xdr:colOff>
      <xdr:row>61</xdr:row>
      <xdr:rowOff>144204</xdr:rowOff>
    </xdr:to>
    <xdr:sp macro="" textlink="">
      <xdr:nvSpPr>
        <xdr:cNvPr id="196" name="フローチャート: 判断 195"/>
        <xdr:cNvSpPr/>
      </xdr:nvSpPr>
      <xdr:spPr>
        <a:xfrm>
          <a:off x="9588500" y="1050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140485</xdr:rowOff>
    </xdr:from>
    <xdr:to>
      <xdr:col>46</xdr:col>
      <xdr:colOff>38100</xdr:colOff>
      <xdr:row>59</xdr:row>
      <xdr:rowOff>70635</xdr:rowOff>
    </xdr:to>
    <xdr:sp macro="" textlink="">
      <xdr:nvSpPr>
        <xdr:cNvPr id="197" name="フローチャート: 判断 196"/>
        <xdr:cNvSpPr/>
      </xdr:nvSpPr>
      <xdr:spPr>
        <a:xfrm>
          <a:off x="8699500" y="1008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9495</xdr:rowOff>
    </xdr:from>
    <xdr:to>
      <xdr:col>55</xdr:col>
      <xdr:colOff>50800</xdr:colOff>
      <xdr:row>63</xdr:row>
      <xdr:rowOff>111095</xdr:rowOff>
    </xdr:to>
    <xdr:sp macro="" textlink="">
      <xdr:nvSpPr>
        <xdr:cNvPr id="203" name="楕円 202"/>
        <xdr:cNvSpPr/>
      </xdr:nvSpPr>
      <xdr:spPr>
        <a:xfrm>
          <a:off x="10426700" y="1081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95872</xdr:rowOff>
    </xdr:from>
    <xdr:ext cx="599010" cy="259045"/>
    <xdr:sp macro="" textlink="">
      <xdr:nvSpPr>
        <xdr:cNvPr id="204" name="【橋りょう・トンネル】&#10;一人当たり有形固定資産（償却資産）額該当値テキスト"/>
        <xdr:cNvSpPr txBox="1"/>
      </xdr:nvSpPr>
      <xdr:spPr>
        <a:xfrm>
          <a:off x="10515600" y="10725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12340</xdr:rowOff>
    </xdr:from>
    <xdr:to>
      <xdr:col>50</xdr:col>
      <xdr:colOff>165100</xdr:colOff>
      <xdr:row>63</xdr:row>
      <xdr:rowOff>113940</xdr:rowOff>
    </xdr:to>
    <xdr:sp macro="" textlink="">
      <xdr:nvSpPr>
        <xdr:cNvPr id="205" name="楕円 204"/>
        <xdr:cNvSpPr/>
      </xdr:nvSpPr>
      <xdr:spPr>
        <a:xfrm>
          <a:off x="9588500" y="1081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60295</xdr:rowOff>
    </xdr:from>
    <xdr:to>
      <xdr:col>55</xdr:col>
      <xdr:colOff>0</xdr:colOff>
      <xdr:row>63</xdr:row>
      <xdr:rowOff>63140</xdr:rowOff>
    </xdr:to>
    <xdr:cxnSp macro="">
      <xdr:nvCxnSpPr>
        <xdr:cNvPr id="206" name="直線コネクタ 205"/>
        <xdr:cNvCxnSpPr/>
      </xdr:nvCxnSpPr>
      <xdr:spPr>
        <a:xfrm flipV="1">
          <a:off x="9639300" y="10861645"/>
          <a:ext cx="838200" cy="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160731</xdr:rowOff>
    </xdr:from>
    <xdr:ext cx="599010" cy="259045"/>
    <xdr:sp macro="" textlink="">
      <xdr:nvSpPr>
        <xdr:cNvPr id="207" name="n_1aveValue【橋りょう・トンネル】&#10;一人当たり有形固定資産（償却資産）額"/>
        <xdr:cNvSpPr txBox="1"/>
      </xdr:nvSpPr>
      <xdr:spPr>
        <a:xfrm>
          <a:off x="9327095" y="10276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87162</xdr:rowOff>
    </xdr:from>
    <xdr:ext cx="599010" cy="259045"/>
    <xdr:sp macro="" textlink="">
      <xdr:nvSpPr>
        <xdr:cNvPr id="208" name="n_2aveValue【橋りょう・トンネル】&#10;一人当たり有形固定資産（償却資産）額"/>
        <xdr:cNvSpPr txBox="1"/>
      </xdr:nvSpPr>
      <xdr:spPr>
        <a:xfrm>
          <a:off x="8450795" y="9859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105067</xdr:rowOff>
    </xdr:from>
    <xdr:ext cx="599010" cy="259045"/>
    <xdr:sp macro="" textlink="">
      <xdr:nvSpPr>
        <xdr:cNvPr id="209" name="n_1mainValue【橋りょう・トンネル】&#10;一人当たり有形固定資産（償却資産）額"/>
        <xdr:cNvSpPr txBox="1"/>
      </xdr:nvSpPr>
      <xdr:spPr>
        <a:xfrm>
          <a:off x="9327095" y="10906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0" name="テキスト ボックス 21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1" name="直線コネクタ 22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22" name="テキスト ボックス 22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3" name="直線コネクタ 22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4" name="テキスト ボックス 22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5" name="直線コネクタ 22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6" name="テキスト ボックス 22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7" name="直線コネクタ 22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28" name="テキスト ボックス 227"/>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9" name="直線コネクタ 22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0" name="テキスト ボックス 22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97537</xdr:rowOff>
    </xdr:to>
    <xdr:cxnSp macro="">
      <xdr:nvCxnSpPr>
        <xdr:cNvPr id="232" name="直線コネクタ 231"/>
        <xdr:cNvCxnSpPr/>
      </xdr:nvCxnSpPr>
      <xdr:spPr>
        <a:xfrm flipV="1">
          <a:off x="4634865" y="13422630"/>
          <a:ext cx="0" cy="14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101364</xdr:rowOff>
    </xdr:from>
    <xdr:ext cx="405111" cy="259045"/>
    <xdr:sp macro="" textlink="">
      <xdr:nvSpPr>
        <xdr:cNvPr id="233" name="【公営住宅】&#10;有形固定資産減価償却率最小値テキスト"/>
        <xdr:cNvSpPr txBox="1"/>
      </xdr:nvSpPr>
      <xdr:spPr>
        <a:xfrm>
          <a:off x="4673600" y="1484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97537</xdr:rowOff>
    </xdr:from>
    <xdr:to>
      <xdr:col>24</xdr:col>
      <xdr:colOff>152400</xdr:colOff>
      <xdr:row>86</xdr:row>
      <xdr:rowOff>97537</xdr:rowOff>
    </xdr:to>
    <xdr:cxnSp macro="">
      <xdr:nvCxnSpPr>
        <xdr:cNvPr id="234" name="直線コネクタ 233"/>
        <xdr:cNvCxnSpPr/>
      </xdr:nvCxnSpPr>
      <xdr:spPr>
        <a:xfrm>
          <a:off x="4546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35" name="【公営住宅】&#10;有形固定資産減価償却率最大値テキスト"/>
        <xdr:cNvSpPr txBox="1"/>
      </xdr:nvSpPr>
      <xdr:spPr>
        <a:xfrm>
          <a:off x="46736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36" name="直線コネクタ 235"/>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91457</xdr:rowOff>
    </xdr:from>
    <xdr:ext cx="405111" cy="259045"/>
    <xdr:sp macro="" textlink="">
      <xdr:nvSpPr>
        <xdr:cNvPr id="237" name="【公営住宅】&#10;有形固定資産減価償却率平均値テキスト"/>
        <xdr:cNvSpPr txBox="1"/>
      </xdr:nvSpPr>
      <xdr:spPr>
        <a:xfrm>
          <a:off x="4673600" y="1415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113030</xdr:rowOff>
    </xdr:from>
    <xdr:to>
      <xdr:col>24</xdr:col>
      <xdr:colOff>114300</xdr:colOff>
      <xdr:row>83</xdr:row>
      <xdr:rowOff>43180</xdr:rowOff>
    </xdr:to>
    <xdr:sp macro="" textlink="">
      <xdr:nvSpPr>
        <xdr:cNvPr id="238" name="フローチャート: 判断 237"/>
        <xdr:cNvSpPr/>
      </xdr:nvSpPr>
      <xdr:spPr>
        <a:xfrm>
          <a:off x="4584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117602</xdr:rowOff>
    </xdr:from>
    <xdr:to>
      <xdr:col>20</xdr:col>
      <xdr:colOff>38100</xdr:colOff>
      <xdr:row>83</xdr:row>
      <xdr:rowOff>47752</xdr:rowOff>
    </xdr:to>
    <xdr:sp macro="" textlink="">
      <xdr:nvSpPr>
        <xdr:cNvPr id="239" name="フローチャート: 判断 238"/>
        <xdr:cNvSpPr/>
      </xdr:nvSpPr>
      <xdr:spPr>
        <a:xfrm>
          <a:off x="3746500" y="1417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69596</xdr:rowOff>
    </xdr:from>
    <xdr:to>
      <xdr:col>15</xdr:col>
      <xdr:colOff>101600</xdr:colOff>
      <xdr:row>82</xdr:row>
      <xdr:rowOff>171196</xdr:rowOff>
    </xdr:to>
    <xdr:sp macro="" textlink="">
      <xdr:nvSpPr>
        <xdr:cNvPr id="240" name="フローチャート: 判断 239"/>
        <xdr:cNvSpPr/>
      </xdr:nvSpPr>
      <xdr:spPr>
        <a:xfrm>
          <a:off x="28575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1" name="テキスト ボックス 24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2" name="テキスト ボックス 24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3" name="テキスト ボックス 24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4" name="テキスト ボックス 24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5" name="テキスト ボックス 24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67311</xdr:rowOff>
    </xdr:from>
    <xdr:to>
      <xdr:col>24</xdr:col>
      <xdr:colOff>114300</xdr:colOff>
      <xdr:row>80</xdr:row>
      <xdr:rowOff>168911</xdr:rowOff>
    </xdr:to>
    <xdr:sp macro="" textlink="">
      <xdr:nvSpPr>
        <xdr:cNvPr id="246" name="楕円 245"/>
        <xdr:cNvSpPr/>
      </xdr:nvSpPr>
      <xdr:spPr>
        <a:xfrm>
          <a:off x="45847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90188</xdr:rowOff>
    </xdr:from>
    <xdr:ext cx="405111" cy="259045"/>
    <xdr:sp macro="" textlink="">
      <xdr:nvSpPr>
        <xdr:cNvPr id="247" name="【公営住宅】&#10;有形固定資産減価償却率該当値テキスト"/>
        <xdr:cNvSpPr txBox="1"/>
      </xdr:nvSpPr>
      <xdr:spPr>
        <a:xfrm>
          <a:off x="4673600"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113030</xdr:rowOff>
    </xdr:from>
    <xdr:to>
      <xdr:col>20</xdr:col>
      <xdr:colOff>38100</xdr:colOff>
      <xdr:row>81</xdr:row>
      <xdr:rowOff>43180</xdr:rowOff>
    </xdr:to>
    <xdr:sp macro="" textlink="">
      <xdr:nvSpPr>
        <xdr:cNvPr id="248" name="楕円 247"/>
        <xdr:cNvSpPr/>
      </xdr:nvSpPr>
      <xdr:spPr>
        <a:xfrm>
          <a:off x="3746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118111</xdr:rowOff>
    </xdr:from>
    <xdr:to>
      <xdr:col>24</xdr:col>
      <xdr:colOff>63500</xdr:colOff>
      <xdr:row>80</xdr:row>
      <xdr:rowOff>163830</xdr:rowOff>
    </xdr:to>
    <xdr:cxnSp macro="">
      <xdr:nvCxnSpPr>
        <xdr:cNvPr id="249" name="直線コネクタ 248"/>
        <xdr:cNvCxnSpPr/>
      </xdr:nvCxnSpPr>
      <xdr:spPr>
        <a:xfrm flipV="1">
          <a:off x="3797300" y="1383411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38879</xdr:rowOff>
    </xdr:from>
    <xdr:ext cx="405111" cy="259045"/>
    <xdr:sp macro="" textlink="">
      <xdr:nvSpPr>
        <xdr:cNvPr id="250" name="n_1aveValue【公営住宅】&#10;有形固定資産減価償却率"/>
        <xdr:cNvSpPr txBox="1"/>
      </xdr:nvSpPr>
      <xdr:spPr>
        <a:xfrm>
          <a:off x="3582044" y="1426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16273</xdr:rowOff>
    </xdr:from>
    <xdr:ext cx="405111" cy="259045"/>
    <xdr:sp macro="" textlink="">
      <xdr:nvSpPr>
        <xdr:cNvPr id="251" name="n_2aveValue【公営住宅】&#10;有形固定資産減価償却率"/>
        <xdr:cNvSpPr txBox="1"/>
      </xdr:nvSpPr>
      <xdr:spPr>
        <a:xfrm>
          <a:off x="2705744" y="1390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59707</xdr:rowOff>
    </xdr:from>
    <xdr:ext cx="405111" cy="259045"/>
    <xdr:sp macro="" textlink="">
      <xdr:nvSpPr>
        <xdr:cNvPr id="252" name="n_1mainValue【公営住宅】&#10;有形固定資産減価償却率"/>
        <xdr:cNvSpPr txBox="1"/>
      </xdr:nvSpPr>
      <xdr:spPr>
        <a:xfrm>
          <a:off x="35820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3" name="正方形/長方形 25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4" name="正方形/長方形 25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5" name="正方形/長方形 25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6" name="正方形/長方形 25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7" name="正方形/長方形 25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8" name="正方形/長方形 25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9" name="正方形/長方形 25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0" name="正方形/長方形 25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1" name="テキスト ボックス 26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2" name="直線コネクタ 26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3" name="直線コネクタ 26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4" name="テキスト ボックス 26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5" name="直線コネクタ 26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6" name="テキスト ボックス 26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7" name="直線コネクタ 26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8" name="テキスト ボックス 26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69" name="直線コネクタ 26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0" name="テキスト ボックス 26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1" name="直線コネクタ 27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2" name="テキスト ボックス 27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3" name="直線コネクタ 27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74" name="テキスト ボックス 273"/>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6" name="テキスト ボックス 27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109945</xdr:rowOff>
    </xdr:from>
    <xdr:to>
      <xdr:col>54</xdr:col>
      <xdr:colOff>189865</xdr:colOff>
      <xdr:row>86</xdr:row>
      <xdr:rowOff>138520</xdr:rowOff>
    </xdr:to>
    <xdr:cxnSp macro="">
      <xdr:nvCxnSpPr>
        <xdr:cNvPr id="278" name="直線コネクタ 277"/>
        <xdr:cNvCxnSpPr/>
      </xdr:nvCxnSpPr>
      <xdr:spPr>
        <a:xfrm flipV="1">
          <a:off x="10476865" y="13311595"/>
          <a:ext cx="0" cy="157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142347</xdr:rowOff>
    </xdr:from>
    <xdr:ext cx="469744" cy="259045"/>
    <xdr:sp macro="" textlink="">
      <xdr:nvSpPr>
        <xdr:cNvPr id="279" name="【公営住宅】&#10;一人当たり面積最小値テキスト"/>
        <xdr:cNvSpPr txBox="1"/>
      </xdr:nvSpPr>
      <xdr:spPr>
        <a:xfrm>
          <a:off x="10515600" y="1488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138520</xdr:rowOff>
    </xdr:from>
    <xdr:to>
      <xdr:col>55</xdr:col>
      <xdr:colOff>88900</xdr:colOff>
      <xdr:row>86</xdr:row>
      <xdr:rowOff>138520</xdr:rowOff>
    </xdr:to>
    <xdr:cxnSp macro="">
      <xdr:nvCxnSpPr>
        <xdr:cNvPr id="280" name="直線コネクタ 279"/>
        <xdr:cNvCxnSpPr/>
      </xdr:nvCxnSpPr>
      <xdr:spPr>
        <a:xfrm>
          <a:off x="10388600" y="1488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56622</xdr:rowOff>
    </xdr:from>
    <xdr:ext cx="469744" cy="259045"/>
    <xdr:sp macro="" textlink="">
      <xdr:nvSpPr>
        <xdr:cNvPr id="281" name="【公営住宅】&#10;一人当たり面積最大値テキスト"/>
        <xdr:cNvSpPr txBox="1"/>
      </xdr:nvSpPr>
      <xdr:spPr>
        <a:xfrm>
          <a:off x="10515600" y="1308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109945</xdr:rowOff>
    </xdr:from>
    <xdr:to>
      <xdr:col>55</xdr:col>
      <xdr:colOff>88900</xdr:colOff>
      <xdr:row>77</xdr:row>
      <xdr:rowOff>109945</xdr:rowOff>
    </xdr:to>
    <xdr:cxnSp macro="">
      <xdr:nvCxnSpPr>
        <xdr:cNvPr id="282" name="直線コネクタ 281"/>
        <xdr:cNvCxnSpPr/>
      </xdr:nvCxnSpPr>
      <xdr:spPr>
        <a:xfrm>
          <a:off x="10388600" y="1331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12137</xdr:rowOff>
    </xdr:from>
    <xdr:ext cx="469744" cy="259045"/>
    <xdr:sp macro="" textlink="">
      <xdr:nvSpPr>
        <xdr:cNvPr id="283" name="【公営住宅】&#10;一人当たり面積平均値テキスト"/>
        <xdr:cNvSpPr txBox="1"/>
      </xdr:nvSpPr>
      <xdr:spPr>
        <a:xfrm>
          <a:off x="10515600" y="14413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160710</xdr:rowOff>
    </xdr:from>
    <xdr:to>
      <xdr:col>55</xdr:col>
      <xdr:colOff>50800</xdr:colOff>
      <xdr:row>85</xdr:row>
      <xdr:rowOff>90860</xdr:rowOff>
    </xdr:to>
    <xdr:sp macro="" textlink="">
      <xdr:nvSpPr>
        <xdr:cNvPr id="284" name="フローチャート: 判断 283"/>
        <xdr:cNvSpPr/>
      </xdr:nvSpPr>
      <xdr:spPr>
        <a:xfrm>
          <a:off x="10426700" y="1456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7384</xdr:rowOff>
    </xdr:from>
    <xdr:to>
      <xdr:col>50</xdr:col>
      <xdr:colOff>165100</xdr:colOff>
      <xdr:row>85</xdr:row>
      <xdr:rowOff>108984</xdr:rowOff>
    </xdr:to>
    <xdr:sp macro="" textlink="">
      <xdr:nvSpPr>
        <xdr:cNvPr id="285" name="フローチャート: 判断 284"/>
        <xdr:cNvSpPr/>
      </xdr:nvSpPr>
      <xdr:spPr>
        <a:xfrm>
          <a:off x="9588500" y="1458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690</xdr:rowOff>
    </xdr:from>
    <xdr:to>
      <xdr:col>46</xdr:col>
      <xdr:colOff>38100</xdr:colOff>
      <xdr:row>85</xdr:row>
      <xdr:rowOff>102290</xdr:rowOff>
    </xdr:to>
    <xdr:sp macro="" textlink="">
      <xdr:nvSpPr>
        <xdr:cNvPr id="286" name="フローチャート: 判断 285"/>
        <xdr:cNvSpPr/>
      </xdr:nvSpPr>
      <xdr:spPr>
        <a:xfrm>
          <a:off x="8699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7" name="テキスト ボックス 28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8" name="テキスト ボックス 28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9" name="テキスト ボックス 28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0" name="テキスト ボックス 28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1" name="テキスト ボックス 29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65514</xdr:rowOff>
    </xdr:from>
    <xdr:to>
      <xdr:col>55</xdr:col>
      <xdr:colOff>50800</xdr:colOff>
      <xdr:row>85</xdr:row>
      <xdr:rowOff>167114</xdr:rowOff>
    </xdr:to>
    <xdr:sp macro="" textlink="">
      <xdr:nvSpPr>
        <xdr:cNvPr id="292" name="楕円 291"/>
        <xdr:cNvSpPr/>
      </xdr:nvSpPr>
      <xdr:spPr>
        <a:xfrm>
          <a:off x="10426700" y="1463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43941</xdr:rowOff>
    </xdr:from>
    <xdr:ext cx="469744" cy="259045"/>
    <xdr:sp macro="" textlink="">
      <xdr:nvSpPr>
        <xdr:cNvPr id="293" name="【公営住宅】&#10;一人当たり面積該当値テキスト"/>
        <xdr:cNvSpPr txBox="1"/>
      </xdr:nvSpPr>
      <xdr:spPr>
        <a:xfrm>
          <a:off x="10515600" y="146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65351</xdr:rowOff>
    </xdr:from>
    <xdr:to>
      <xdr:col>50</xdr:col>
      <xdr:colOff>165100</xdr:colOff>
      <xdr:row>85</xdr:row>
      <xdr:rowOff>166951</xdr:rowOff>
    </xdr:to>
    <xdr:sp macro="" textlink="">
      <xdr:nvSpPr>
        <xdr:cNvPr id="294" name="楕円 293"/>
        <xdr:cNvSpPr/>
      </xdr:nvSpPr>
      <xdr:spPr>
        <a:xfrm>
          <a:off x="9588500" y="1463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116151</xdr:rowOff>
    </xdr:from>
    <xdr:to>
      <xdr:col>55</xdr:col>
      <xdr:colOff>0</xdr:colOff>
      <xdr:row>85</xdr:row>
      <xdr:rowOff>116314</xdr:rowOff>
    </xdr:to>
    <xdr:cxnSp macro="">
      <xdr:nvCxnSpPr>
        <xdr:cNvPr id="295" name="直線コネクタ 294"/>
        <xdr:cNvCxnSpPr/>
      </xdr:nvCxnSpPr>
      <xdr:spPr>
        <a:xfrm>
          <a:off x="9639300" y="14689401"/>
          <a:ext cx="8382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125511</xdr:rowOff>
    </xdr:from>
    <xdr:ext cx="469744" cy="259045"/>
    <xdr:sp macro="" textlink="">
      <xdr:nvSpPr>
        <xdr:cNvPr id="296" name="n_1aveValue【公営住宅】&#10;一人当たり面積"/>
        <xdr:cNvSpPr txBox="1"/>
      </xdr:nvSpPr>
      <xdr:spPr>
        <a:xfrm>
          <a:off x="9391727" y="1435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118817</xdr:rowOff>
    </xdr:from>
    <xdr:ext cx="469744" cy="259045"/>
    <xdr:sp macro="" textlink="">
      <xdr:nvSpPr>
        <xdr:cNvPr id="297" name="n_2aveValue【公営住宅】&#10;一人当たり面積"/>
        <xdr:cNvSpPr txBox="1"/>
      </xdr:nvSpPr>
      <xdr:spPr>
        <a:xfrm>
          <a:off x="85154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158078</xdr:rowOff>
    </xdr:from>
    <xdr:ext cx="469744" cy="259045"/>
    <xdr:sp macro="" textlink="">
      <xdr:nvSpPr>
        <xdr:cNvPr id="298" name="n_1mainValue【公営住宅】&#10;一人当たり面積"/>
        <xdr:cNvSpPr txBox="1"/>
      </xdr:nvSpPr>
      <xdr:spPr>
        <a:xfrm>
          <a:off x="9391727" y="1473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7" name="テキスト ボックス 30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8" name="直線コネクタ 30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76200</xdr:rowOff>
    </xdr:from>
    <xdr:to>
      <xdr:col>28</xdr:col>
      <xdr:colOff>114300</xdr:colOff>
      <xdr:row>108</xdr:row>
      <xdr:rowOff>76200</xdr:rowOff>
    </xdr:to>
    <xdr:cxnSp macro="">
      <xdr:nvCxnSpPr>
        <xdr:cNvPr id="309" name="直線コネクタ 308"/>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107</xdr:row>
      <xdr:rowOff>105427</xdr:rowOff>
    </xdr:from>
    <xdr:ext cx="338939" cy="259045"/>
    <xdr:sp macro="" textlink="">
      <xdr:nvSpPr>
        <xdr:cNvPr id="310" name="テキスト ボックス 309"/>
        <xdr:cNvSpPr txBox="1"/>
      </xdr:nvSpPr>
      <xdr:spPr>
        <a:xfrm>
          <a:off x="423061" y="1845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11" name="直線コネクタ 310"/>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12" name="テキスト ボックス 311"/>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13" name="直線コネクタ 312"/>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14" name="テキスト ボックス 313"/>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15" name="直線コネクタ 314"/>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16" name="テキスト ボックス 315"/>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7" name="直線コネクタ 31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18" name="テキスト ボックス 317"/>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9"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37337</xdr:rowOff>
    </xdr:from>
    <xdr:to>
      <xdr:col>24</xdr:col>
      <xdr:colOff>62865</xdr:colOff>
      <xdr:row>108</xdr:row>
      <xdr:rowOff>76200</xdr:rowOff>
    </xdr:to>
    <xdr:cxnSp macro="">
      <xdr:nvCxnSpPr>
        <xdr:cNvPr id="320" name="直線コネクタ 319"/>
        <xdr:cNvCxnSpPr/>
      </xdr:nvCxnSpPr>
      <xdr:spPr>
        <a:xfrm flipV="1">
          <a:off x="4634865" y="17182337"/>
          <a:ext cx="0" cy="1410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340478" cy="259045"/>
    <xdr:sp macro="" textlink="">
      <xdr:nvSpPr>
        <xdr:cNvPr id="321" name="【港湾・漁港】&#10;有形固定資産減価償却率最小値テキスト"/>
        <xdr:cNvSpPr txBox="1"/>
      </xdr:nvSpPr>
      <xdr:spPr>
        <a:xfrm>
          <a:off x="4673600" y="1859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22" name="直線コネクタ 321"/>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155464</xdr:rowOff>
    </xdr:from>
    <xdr:ext cx="405111" cy="259045"/>
    <xdr:sp macro="" textlink="">
      <xdr:nvSpPr>
        <xdr:cNvPr id="323" name="【港湾・漁港】&#10;有形固定資産減価償却率最大値テキスト"/>
        <xdr:cNvSpPr txBox="1"/>
      </xdr:nvSpPr>
      <xdr:spPr>
        <a:xfrm>
          <a:off x="4673600" y="16957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37337</xdr:rowOff>
    </xdr:from>
    <xdr:to>
      <xdr:col>24</xdr:col>
      <xdr:colOff>152400</xdr:colOff>
      <xdr:row>100</xdr:row>
      <xdr:rowOff>37337</xdr:rowOff>
    </xdr:to>
    <xdr:cxnSp macro="">
      <xdr:nvCxnSpPr>
        <xdr:cNvPr id="324" name="直線コネクタ 323"/>
        <xdr:cNvCxnSpPr/>
      </xdr:nvCxnSpPr>
      <xdr:spPr>
        <a:xfrm>
          <a:off x="4546600" y="1718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111015</xdr:rowOff>
    </xdr:from>
    <xdr:ext cx="405111" cy="259045"/>
    <xdr:sp macro="" textlink="">
      <xdr:nvSpPr>
        <xdr:cNvPr id="325" name="【港湾・漁港】&#10;有形固定資産減価償却率平均値テキスト"/>
        <xdr:cNvSpPr txBox="1"/>
      </xdr:nvSpPr>
      <xdr:spPr>
        <a:xfrm>
          <a:off x="4673600" y="170845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73406</xdr:rowOff>
    </xdr:from>
    <xdr:to>
      <xdr:col>24</xdr:col>
      <xdr:colOff>114300</xdr:colOff>
      <xdr:row>101</xdr:row>
      <xdr:rowOff>3556</xdr:rowOff>
    </xdr:to>
    <xdr:sp macro="" textlink="">
      <xdr:nvSpPr>
        <xdr:cNvPr id="326" name="フローチャート: 判断 325"/>
        <xdr:cNvSpPr/>
      </xdr:nvSpPr>
      <xdr:spPr>
        <a:xfrm>
          <a:off x="4584700" y="1721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100</xdr:row>
      <xdr:rowOff>103124</xdr:rowOff>
    </xdr:from>
    <xdr:to>
      <xdr:col>20</xdr:col>
      <xdr:colOff>38100</xdr:colOff>
      <xdr:row>101</xdr:row>
      <xdr:rowOff>33274</xdr:rowOff>
    </xdr:to>
    <xdr:sp macro="" textlink="">
      <xdr:nvSpPr>
        <xdr:cNvPr id="327" name="フローチャート: 判断 326"/>
        <xdr:cNvSpPr/>
      </xdr:nvSpPr>
      <xdr:spPr>
        <a:xfrm>
          <a:off x="3746500" y="17248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100</xdr:row>
      <xdr:rowOff>66548</xdr:rowOff>
    </xdr:from>
    <xdr:to>
      <xdr:col>15</xdr:col>
      <xdr:colOff>101600</xdr:colOff>
      <xdr:row>100</xdr:row>
      <xdr:rowOff>168148</xdr:rowOff>
    </xdr:to>
    <xdr:sp macro="" textlink="">
      <xdr:nvSpPr>
        <xdr:cNvPr id="328" name="フローチャート: 判断 327"/>
        <xdr:cNvSpPr/>
      </xdr:nvSpPr>
      <xdr:spPr>
        <a:xfrm>
          <a:off x="2857500" y="17211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9" name="テキスト ボックス 32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0" name="テキスト ボックス 32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1" name="テキスト ボックス 33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2" name="テキスト ボックス 33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3" name="テキスト ボックス 33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160274</xdr:rowOff>
    </xdr:from>
    <xdr:to>
      <xdr:col>24</xdr:col>
      <xdr:colOff>114300</xdr:colOff>
      <xdr:row>108</xdr:row>
      <xdr:rowOff>90424</xdr:rowOff>
    </xdr:to>
    <xdr:sp macro="" textlink="">
      <xdr:nvSpPr>
        <xdr:cNvPr id="334" name="楕円 333"/>
        <xdr:cNvSpPr/>
      </xdr:nvSpPr>
      <xdr:spPr>
        <a:xfrm>
          <a:off x="4584700" y="1850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75201</xdr:rowOff>
    </xdr:from>
    <xdr:ext cx="340478" cy="259045"/>
    <xdr:sp macro="" textlink="">
      <xdr:nvSpPr>
        <xdr:cNvPr id="335" name="【港湾・漁港】&#10;有形固定資産減価償却率該当値テキスト"/>
        <xdr:cNvSpPr txBox="1"/>
      </xdr:nvSpPr>
      <xdr:spPr>
        <a:xfrm>
          <a:off x="4673600" y="184203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25400</xdr:rowOff>
    </xdr:from>
    <xdr:to>
      <xdr:col>20</xdr:col>
      <xdr:colOff>38100</xdr:colOff>
      <xdr:row>108</xdr:row>
      <xdr:rowOff>127000</xdr:rowOff>
    </xdr:to>
    <xdr:sp macro="" textlink="">
      <xdr:nvSpPr>
        <xdr:cNvPr id="336" name="楕円 335"/>
        <xdr:cNvSpPr/>
      </xdr:nvSpPr>
      <xdr:spPr>
        <a:xfrm>
          <a:off x="3746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39624</xdr:rowOff>
    </xdr:from>
    <xdr:to>
      <xdr:col>24</xdr:col>
      <xdr:colOff>63500</xdr:colOff>
      <xdr:row>108</xdr:row>
      <xdr:rowOff>76200</xdr:rowOff>
    </xdr:to>
    <xdr:cxnSp macro="">
      <xdr:nvCxnSpPr>
        <xdr:cNvPr id="337" name="直線コネクタ 336"/>
        <xdr:cNvCxnSpPr/>
      </xdr:nvCxnSpPr>
      <xdr:spPr>
        <a:xfrm flipV="1">
          <a:off x="3797300" y="1855622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99</xdr:row>
      <xdr:rowOff>49801</xdr:rowOff>
    </xdr:from>
    <xdr:ext cx="405111" cy="259045"/>
    <xdr:sp macro="" textlink="">
      <xdr:nvSpPr>
        <xdr:cNvPr id="338" name="n_1aveValue【港湾・漁港】&#10;有形固定資産減価償却率"/>
        <xdr:cNvSpPr txBox="1"/>
      </xdr:nvSpPr>
      <xdr:spPr>
        <a:xfrm>
          <a:off x="3582044" y="1702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13225</xdr:rowOff>
    </xdr:from>
    <xdr:ext cx="405111" cy="259045"/>
    <xdr:sp macro="" textlink="">
      <xdr:nvSpPr>
        <xdr:cNvPr id="339" name="n_2aveValue【港湾・漁港】&#10;有形固定資産減価償却率"/>
        <xdr:cNvSpPr txBox="1"/>
      </xdr:nvSpPr>
      <xdr:spPr>
        <a:xfrm>
          <a:off x="2705744" y="16986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108</xdr:row>
      <xdr:rowOff>118127</xdr:rowOff>
    </xdr:from>
    <xdr:ext cx="340478" cy="259045"/>
    <xdr:sp macro="" textlink="">
      <xdr:nvSpPr>
        <xdr:cNvPr id="340" name="n_1mainValue【港湾・漁港】&#10;有形固定資産減価償却率"/>
        <xdr:cNvSpPr txBox="1"/>
      </xdr:nvSpPr>
      <xdr:spPr>
        <a:xfrm>
          <a:off x="3614361" y="186347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1" name="正方形/長方形 3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2" name="正方形/長方形 3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3" name="正方形/長方形 3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4" name="正方形/長方形 3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5" name="正方形/長方形 3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6" name="正方形/長方形 3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7" name="正方形/長方形 3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8" name="正方形/長方形 34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9" name="テキスト ボックス 34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0" name="直線コネクタ 34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51" name="直線コネクタ 350"/>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352" name="テキスト ボックス 351"/>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3" name="直線コネクタ 35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54" name="テキスト ボックス 353"/>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55" name="直線コネクタ 354"/>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356" name="テキスト ボックス 355"/>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7" name="直線コネクタ 35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58" name="テキスト ボックス 357"/>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167660</xdr:rowOff>
    </xdr:from>
    <xdr:to>
      <xdr:col>54</xdr:col>
      <xdr:colOff>189865</xdr:colOff>
      <xdr:row>107</xdr:row>
      <xdr:rowOff>133104</xdr:rowOff>
    </xdr:to>
    <xdr:cxnSp macro="">
      <xdr:nvCxnSpPr>
        <xdr:cNvPr id="360" name="直線コネクタ 359"/>
        <xdr:cNvCxnSpPr/>
      </xdr:nvCxnSpPr>
      <xdr:spPr>
        <a:xfrm flipV="1">
          <a:off x="10476865" y="17312660"/>
          <a:ext cx="0" cy="1165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136931</xdr:rowOff>
    </xdr:from>
    <xdr:ext cx="378565" cy="259045"/>
    <xdr:sp macro="" textlink="">
      <xdr:nvSpPr>
        <xdr:cNvPr id="361" name="【港湾・漁港】&#10;一人当たり有形固定資産（償却資産）額最小値テキスト"/>
        <xdr:cNvSpPr txBox="1"/>
      </xdr:nvSpPr>
      <xdr:spPr>
        <a:xfrm>
          <a:off x="10515600" y="18482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133104</xdr:rowOff>
    </xdr:from>
    <xdr:to>
      <xdr:col>55</xdr:col>
      <xdr:colOff>88900</xdr:colOff>
      <xdr:row>107</xdr:row>
      <xdr:rowOff>133104</xdr:rowOff>
    </xdr:to>
    <xdr:cxnSp macro="">
      <xdr:nvCxnSpPr>
        <xdr:cNvPr id="362" name="直線コネクタ 361"/>
        <xdr:cNvCxnSpPr/>
      </xdr:nvCxnSpPr>
      <xdr:spPr>
        <a:xfrm>
          <a:off x="10388600" y="18478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114337</xdr:rowOff>
    </xdr:from>
    <xdr:ext cx="690189" cy="259045"/>
    <xdr:sp macro="" textlink="">
      <xdr:nvSpPr>
        <xdr:cNvPr id="363" name="【港湾・漁港】&#10;一人当たり有形固定資産（償却資産）額最大値テキスト"/>
        <xdr:cNvSpPr txBox="1"/>
      </xdr:nvSpPr>
      <xdr:spPr>
        <a:xfrm>
          <a:off x="10515600" y="17087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167660</xdr:rowOff>
    </xdr:from>
    <xdr:to>
      <xdr:col>55</xdr:col>
      <xdr:colOff>88900</xdr:colOff>
      <xdr:row>100</xdr:row>
      <xdr:rowOff>167660</xdr:rowOff>
    </xdr:to>
    <xdr:cxnSp macro="">
      <xdr:nvCxnSpPr>
        <xdr:cNvPr id="364" name="直線コネクタ 363"/>
        <xdr:cNvCxnSpPr/>
      </xdr:nvCxnSpPr>
      <xdr:spPr>
        <a:xfrm>
          <a:off x="10388600" y="1731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8000</xdr:rowOff>
    </xdr:from>
    <xdr:ext cx="599010" cy="259045"/>
    <xdr:sp macro="" textlink="">
      <xdr:nvSpPr>
        <xdr:cNvPr id="365" name="【港湾・漁港】&#10;一人当たり有形固定資産（償却資産）額平均値テキスト"/>
        <xdr:cNvSpPr txBox="1"/>
      </xdr:nvSpPr>
      <xdr:spPr>
        <a:xfrm>
          <a:off x="10515600" y="178388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156573</xdr:rowOff>
    </xdr:from>
    <xdr:to>
      <xdr:col>55</xdr:col>
      <xdr:colOff>50800</xdr:colOff>
      <xdr:row>105</xdr:row>
      <xdr:rowOff>86723</xdr:rowOff>
    </xdr:to>
    <xdr:sp macro="" textlink="">
      <xdr:nvSpPr>
        <xdr:cNvPr id="366" name="フローチャート: 判断 365"/>
        <xdr:cNvSpPr/>
      </xdr:nvSpPr>
      <xdr:spPr>
        <a:xfrm>
          <a:off x="10426700" y="1798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50693</xdr:rowOff>
    </xdr:from>
    <xdr:to>
      <xdr:col>50</xdr:col>
      <xdr:colOff>165100</xdr:colOff>
      <xdr:row>104</xdr:row>
      <xdr:rowOff>152293</xdr:rowOff>
    </xdr:to>
    <xdr:sp macro="" textlink="">
      <xdr:nvSpPr>
        <xdr:cNvPr id="367" name="フローチャート: 判断 366"/>
        <xdr:cNvSpPr/>
      </xdr:nvSpPr>
      <xdr:spPr>
        <a:xfrm>
          <a:off x="9588500" y="1788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10781</xdr:rowOff>
    </xdr:from>
    <xdr:to>
      <xdr:col>46</xdr:col>
      <xdr:colOff>38100</xdr:colOff>
      <xdr:row>104</xdr:row>
      <xdr:rowOff>112381</xdr:rowOff>
    </xdr:to>
    <xdr:sp macro="" textlink="">
      <xdr:nvSpPr>
        <xdr:cNvPr id="368" name="フローチャート: 判断 367"/>
        <xdr:cNvSpPr/>
      </xdr:nvSpPr>
      <xdr:spPr>
        <a:xfrm>
          <a:off x="8699500" y="17841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9" name="テキスト ボックス 36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0" name="テキスト ボックス 36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1" name="テキスト ボックス 37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2" name="テキスト ボックス 37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3" name="テキスト ボックス 37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47227</xdr:rowOff>
    </xdr:from>
    <xdr:to>
      <xdr:col>55</xdr:col>
      <xdr:colOff>50800</xdr:colOff>
      <xdr:row>107</xdr:row>
      <xdr:rowOff>148827</xdr:rowOff>
    </xdr:to>
    <xdr:sp macro="" textlink="">
      <xdr:nvSpPr>
        <xdr:cNvPr id="374" name="楕円 373"/>
        <xdr:cNvSpPr/>
      </xdr:nvSpPr>
      <xdr:spPr>
        <a:xfrm>
          <a:off x="10426700" y="1839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133604</xdr:rowOff>
    </xdr:from>
    <xdr:ext cx="534377" cy="259045"/>
    <xdr:sp macro="" textlink="">
      <xdr:nvSpPr>
        <xdr:cNvPr id="375" name="【港湾・漁港】&#10;一人当たり有形固定資産（償却資産）額該当値テキスト"/>
        <xdr:cNvSpPr txBox="1"/>
      </xdr:nvSpPr>
      <xdr:spPr>
        <a:xfrm>
          <a:off x="10515600" y="1830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67529</xdr:rowOff>
    </xdr:from>
    <xdr:to>
      <xdr:col>50</xdr:col>
      <xdr:colOff>165100</xdr:colOff>
      <xdr:row>107</xdr:row>
      <xdr:rowOff>169129</xdr:rowOff>
    </xdr:to>
    <xdr:sp macro="" textlink="">
      <xdr:nvSpPr>
        <xdr:cNvPr id="376" name="楕円 375"/>
        <xdr:cNvSpPr/>
      </xdr:nvSpPr>
      <xdr:spPr>
        <a:xfrm>
          <a:off x="9588500" y="1841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98027</xdr:rowOff>
    </xdr:from>
    <xdr:to>
      <xdr:col>55</xdr:col>
      <xdr:colOff>0</xdr:colOff>
      <xdr:row>107</xdr:row>
      <xdr:rowOff>118329</xdr:rowOff>
    </xdr:to>
    <xdr:cxnSp macro="">
      <xdr:nvCxnSpPr>
        <xdr:cNvPr id="377" name="直線コネクタ 376"/>
        <xdr:cNvCxnSpPr/>
      </xdr:nvCxnSpPr>
      <xdr:spPr>
        <a:xfrm flipV="1">
          <a:off x="9639300" y="18443177"/>
          <a:ext cx="838200" cy="2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102</xdr:row>
      <xdr:rowOff>168820</xdr:rowOff>
    </xdr:from>
    <xdr:ext cx="599010" cy="259045"/>
    <xdr:sp macro="" textlink="">
      <xdr:nvSpPr>
        <xdr:cNvPr id="378" name="n_1aveValue【港湾・漁港】&#10;一人当たり有形固定資産（償却資産）額"/>
        <xdr:cNvSpPr txBox="1"/>
      </xdr:nvSpPr>
      <xdr:spPr>
        <a:xfrm>
          <a:off x="9327095" y="17656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102</xdr:row>
      <xdr:rowOff>128908</xdr:rowOff>
    </xdr:from>
    <xdr:ext cx="690189" cy="259045"/>
    <xdr:sp macro="" textlink="">
      <xdr:nvSpPr>
        <xdr:cNvPr id="379" name="n_2aveValue【港湾・漁港】&#10;一人当たり有形固定資産（償却資産）額"/>
        <xdr:cNvSpPr txBox="1"/>
      </xdr:nvSpPr>
      <xdr:spPr>
        <a:xfrm>
          <a:off x="8405205" y="176168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160256</xdr:rowOff>
    </xdr:from>
    <xdr:ext cx="534377" cy="259045"/>
    <xdr:sp macro="" textlink="">
      <xdr:nvSpPr>
        <xdr:cNvPr id="380" name="n_1mainValue【港湾・漁港】&#10;一人当たり有形固定資産（償却資産）額"/>
        <xdr:cNvSpPr txBox="1"/>
      </xdr:nvSpPr>
      <xdr:spPr>
        <a:xfrm>
          <a:off x="9359411" y="1850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1" name="正方形/長方形 3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2" name="正方形/長方形 3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3" name="正方形/長方形 3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4" name="正方形/長方形 3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5" name="正方形/長方形 3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6" name="正方形/長方形 3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7" name="正方形/長方形 3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8" name="正方形/長方形 38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9" name="テキスト ボックス 38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0" name="直線コネクタ 38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1" name="テキスト ボックス 39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2" name="直線コネクタ 39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3" name="テキスト ボックス 39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4" name="直線コネクタ 39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5" name="テキスト ボックス 39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6" name="直線コネクタ 39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7" name="テキスト ボックス 39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8" name="直線コネクタ 39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9" name="テキスト ボックス 39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0" name="直線コネクタ 39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01" name="テキスト ボックス 40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2" name="直線コネクタ 40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3" name="テキスト ボックス 40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81915</xdr:rowOff>
    </xdr:to>
    <xdr:cxnSp macro="">
      <xdr:nvCxnSpPr>
        <xdr:cNvPr id="405" name="直線コネクタ 404"/>
        <xdr:cNvCxnSpPr/>
      </xdr:nvCxnSpPr>
      <xdr:spPr>
        <a:xfrm flipV="1">
          <a:off x="16318864" y="5715000"/>
          <a:ext cx="0" cy="1396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85742</xdr:rowOff>
    </xdr:from>
    <xdr:ext cx="405111" cy="259045"/>
    <xdr:sp macro="" textlink="">
      <xdr:nvSpPr>
        <xdr:cNvPr id="406" name="【認定こども園・幼稚園・保育所】&#10;有形固定資産減価償却率最小値テキスト"/>
        <xdr:cNvSpPr txBox="1"/>
      </xdr:nvSpPr>
      <xdr:spPr>
        <a:xfrm>
          <a:off x="16357600" y="711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81915</xdr:rowOff>
    </xdr:from>
    <xdr:to>
      <xdr:col>86</xdr:col>
      <xdr:colOff>25400</xdr:colOff>
      <xdr:row>41</xdr:row>
      <xdr:rowOff>81915</xdr:rowOff>
    </xdr:to>
    <xdr:cxnSp macro="">
      <xdr:nvCxnSpPr>
        <xdr:cNvPr id="407" name="直線コネクタ 406"/>
        <xdr:cNvCxnSpPr/>
      </xdr:nvCxnSpPr>
      <xdr:spPr>
        <a:xfrm>
          <a:off x="16230600" y="7111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08"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09" name="直線コネクタ 408"/>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10177</xdr:rowOff>
    </xdr:from>
    <xdr:ext cx="405111" cy="259045"/>
    <xdr:sp macro="" textlink="">
      <xdr:nvSpPr>
        <xdr:cNvPr id="410" name="【認定こども園・幼稚園・保育所】&#10;有形固定資産減価償却率平均値テキスト"/>
        <xdr:cNvSpPr txBox="1"/>
      </xdr:nvSpPr>
      <xdr:spPr>
        <a:xfrm>
          <a:off x="16357600" y="635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158750</xdr:rowOff>
    </xdr:from>
    <xdr:to>
      <xdr:col>85</xdr:col>
      <xdr:colOff>177800</xdr:colOff>
      <xdr:row>38</xdr:row>
      <xdr:rowOff>88900</xdr:rowOff>
    </xdr:to>
    <xdr:sp macro="" textlink="">
      <xdr:nvSpPr>
        <xdr:cNvPr id="411" name="フローチャート: 判断 410"/>
        <xdr:cNvSpPr/>
      </xdr:nvSpPr>
      <xdr:spPr>
        <a:xfrm>
          <a:off x="162687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59690</xdr:rowOff>
    </xdr:from>
    <xdr:to>
      <xdr:col>81</xdr:col>
      <xdr:colOff>101600</xdr:colOff>
      <xdr:row>38</xdr:row>
      <xdr:rowOff>161290</xdr:rowOff>
    </xdr:to>
    <xdr:sp macro="" textlink="">
      <xdr:nvSpPr>
        <xdr:cNvPr id="412" name="フローチャート: 判断 411"/>
        <xdr:cNvSpPr/>
      </xdr:nvSpPr>
      <xdr:spPr>
        <a:xfrm>
          <a:off x="15430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154940</xdr:rowOff>
    </xdr:from>
    <xdr:to>
      <xdr:col>76</xdr:col>
      <xdr:colOff>165100</xdr:colOff>
      <xdr:row>38</xdr:row>
      <xdr:rowOff>85090</xdr:rowOff>
    </xdr:to>
    <xdr:sp macro="" textlink="">
      <xdr:nvSpPr>
        <xdr:cNvPr id="413" name="フローチャート: 判断 412"/>
        <xdr:cNvSpPr/>
      </xdr:nvSpPr>
      <xdr:spPr>
        <a:xfrm>
          <a:off x="14541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160655</xdr:rowOff>
    </xdr:from>
    <xdr:to>
      <xdr:col>85</xdr:col>
      <xdr:colOff>177800</xdr:colOff>
      <xdr:row>39</xdr:row>
      <xdr:rowOff>90805</xdr:rowOff>
    </xdr:to>
    <xdr:sp macro="" textlink="">
      <xdr:nvSpPr>
        <xdr:cNvPr id="419" name="楕円 418"/>
        <xdr:cNvSpPr/>
      </xdr:nvSpPr>
      <xdr:spPr>
        <a:xfrm>
          <a:off x="16268700" y="667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139082</xdr:rowOff>
    </xdr:from>
    <xdr:ext cx="405111" cy="259045"/>
    <xdr:sp macro="" textlink="">
      <xdr:nvSpPr>
        <xdr:cNvPr id="420" name="【認定こども園・幼稚園・保育所】&#10;有形固定資産減価償却率該当値テキスト"/>
        <xdr:cNvSpPr txBox="1"/>
      </xdr:nvSpPr>
      <xdr:spPr>
        <a:xfrm>
          <a:off x="16357600" y="665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31115</xdr:rowOff>
    </xdr:from>
    <xdr:to>
      <xdr:col>81</xdr:col>
      <xdr:colOff>101600</xdr:colOff>
      <xdr:row>39</xdr:row>
      <xdr:rowOff>132715</xdr:rowOff>
    </xdr:to>
    <xdr:sp macro="" textlink="">
      <xdr:nvSpPr>
        <xdr:cNvPr id="421" name="楕円 420"/>
        <xdr:cNvSpPr/>
      </xdr:nvSpPr>
      <xdr:spPr>
        <a:xfrm>
          <a:off x="15430500" y="671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40005</xdr:rowOff>
    </xdr:from>
    <xdr:to>
      <xdr:col>85</xdr:col>
      <xdr:colOff>127000</xdr:colOff>
      <xdr:row>39</xdr:row>
      <xdr:rowOff>81915</xdr:rowOff>
    </xdr:to>
    <xdr:cxnSp macro="">
      <xdr:nvCxnSpPr>
        <xdr:cNvPr id="422" name="直線コネクタ 421"/>
        <xdr:cNvCxnSpPr/>
      </xdr:nvCxnSpPr>
      <xdr:spPr>
        <a:xfrm flipV="1">
          <a:off x="15481300" y="672655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6367</xdr:rowOff>
    </xdr:from>
    <xdr:ext cx="405111" cy="259045"/>
    <xdr:sp macro="" textlink="">
      <xdr:nvSpPr>
        <xdr:cNvPr id="423" name="n_1aveValue【認定こども園・幼稚園・保育所】&#10;有形固定資産減価償却率"/>
        <xdr:cNvSpPr txBox="1"/>
      </xdr:nvSpPr>
      <xdr:spPr>
        <a:xfrm>
          <a:off x="152660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101617</xdr:rowOff>
    </xdr:from>
    <xdr:ext cx="405111" cy="259045"/>
    <xdr:sp macro="" textlink="">
      <xdr:nvSpPr>
        <xdr:cNvPr id="424" name="n_2aveValue【認定こども園・幼稚園・保育所】&#10;有形固定資産減価償却率"/>
        <xdr:cNvSpPr txBox="1"/>
      </xdr:nvSpPr>
      <xdr:spPr>
        <a:xfrm>
          <a:off x="14389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123842</xdr:rowOff>
    </xdr:from>
    <xdr:ext cx="405111" cy="259045"/>
    <xdr:sp macro="" textlink="">
      <xdr:nvSpPr>
        <xdr:cNvPr id="425" name="n_1mainValue【認定こども園・幼稚園・保育所】&#10;有形固定資産減価償却率"/>
        <xdr:cNvSpPr txBox="1"/>
      </xdr:nvSpPr>
      <xdr:spPr>
        <a:xfrm>
          <a:off x="15266044" y="681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6" name="正方形/長方形 42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7" name="正方形/長方形 42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8" name="正方形/長方形 42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9" name="正方形/長方形 42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0" name="正方形/長方形 42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1" name="正方形/長方形 43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2" name="正方形/長方形 43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3" name="正方形/長方形 43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4" name="テキスト ボックス 43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5" name="直線コネクタ 43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6" name="直線コネクタ 43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7" name="テキスト ボックス 43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8" name="直線コネクタ 43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9" name="テキスト ボックス 43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0" name="直線コネクタ 43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1" name="テキスト ボックス 44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2" name="直線コネクタ 44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3" name="テキスト ボックス 44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4" name="直線コネクタ 44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5" name="テキスト ボックス 44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69342</xdr:rowOff>
    </xdr:from>
    <xdr:to>
      <xdr:col>116</xdr:col>
      <xdr:colOff>62864</xdr:colOff>
      <xdr:row>41</xdr:row>
      <xdr:rowOff>76200</xdr:rowOff>
    </xdr:to>
    <xdr:cxnSp macro="">
      <xdr:nvCxnSpPr>
        <xdr:cNvPr id="447" name="直線コネクタ 446"/>
        <xdr:cNvCxnSpPr/>
      </xdr:nvCxnSpPr>
      <xdr:spPr>
        <a:xfrm flipV="1">
          <a:off x="22160864" y="5898642"/>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80027</xdr:rowOff>
    </xdr:from>
    <xdr:ext cx="469744" cy="259045"/>
    <xdr:sp macro="" textlink="">
      <xdr:nvSpPr>
        <xdr:cNvPr id="448" name="【認定こども園・幼稚園・保育所】&#10;一人当たり面積最小値テキスト"/>
        <xdr:cNvSpPr txBox="1"/>
      </xdr:nvSpPr>
      <xdr:spPr>
        <a:xfrm>
          <a:off x="22199600"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76200</xdr:rowOff>
    </xdr:from>
    <xdr:to>
      <xdr:col>116</xdr:col>
      <xdr:colOff>152400</xdr:colOff>
      <xdr:row>41</xdr:row>
      <xdr:rowOff>76200</xdr:rowOff>
    </xdr:to>
    <xdr:cxnSp macro="">
      <xdr:nvCxnSpPr>
        <xdr:cNvPr id="449" name="直線コネクタ 448"/>
        <xdr:cNvCxnSpPr/>
      </xdr:nvCxnSpPr>
      <xdr:spPr>
        <a:xfrm>
          <a:off x="22072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16019</xdr:rowOff>
    </xdr:from>
    <xdr:ext cx="469744" cy="259045"/>
    <xdr:sp macro="" textlink="">
      <xdr:nvSpPr>
        <xdr:cNvPr id="450" name="【認定こども園・幼稚園・保育所】&#10;一人当たり面積最大値テキスト"/>
        <xdr:cNvSpPr txBox="1"/>
      </xdr:nvSpPr>
      <xdr:spPr>
        <a:xfrm>
          <a:off x="22199600" y="567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69342</xdr:rowOff>
    </xdr:from>
    <xdr:to>
      <xdr:col>116</xdr:col>
      <xdr:colOff>152400</xdr:colOff>
      <xdr:row>34</xdr:row>
      <xdr:rowOff>69342</xdr:rowOff>
    </xdr:to>
    <xdr:cxnSp macro="">
      <xdr:nvCxnSpPr>
        <xdr:cNvPr id="451" name="直線コネクタ 450"/>
        <xdr:cNvCxnSpPr/>
      </xdr:nvCxnSpPr>
      <xdr:spPr>
        <a:xfrm>
          <a:off x="22072600" y="589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169435</xdr:rowOff>
    </xdr:from>
    <xdr:ext cx="469744" cy="259045"/>
    <xdr:sp macro="" textlink="">
      <xdr:nvSpPr>
        <xdr:cNvPr id="452" name="【認定こども園・幼稚園・保育所】&#10;一人当たり面積平均値テキスト"/>
        <xdr:cNvSpPr txBox="1"/>
      </xdr:nvSpPr>
      <xdr:spPr>
        <a:xfrm>
          <a:off x="22199600" y="63416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146558</xdr:rowOff>
    </xdr:from>
    <xdr:to>
      <xdr:col>116</xdr:col>
      <xdr:colOff>114300</xdr:colOff>
      <xdr:row>38</xdr:row>
      <xdr:rowOff>76708</xdr:rowOff>
    </xdr:to>
    <xdr:sp macro="" textlink="">
      <xdr:nvSpPr>
        <xdr:cNvPr id="453" name="フローチャート: 判断 452"/>
        <xdr:cNvSpPr/>
      </xdr:nvSpPr>
      <xdr:spPr>
        <a:xfrm>
          <a:off x="221107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39116</xdr:rowOff>
    </xdr:from>
    <xdr:to>
      <xdr:col>112</xdr:col>
      <xdr:colOff>38100</xdr:colOff>
      <xdr:row>38</xdr:row>
      <xdr:rowOff>140716</xdr:rowOff>
    </xdr:to>
    <xdr:sp macro="" textlink="">
      <xdr:nvSpPr>
        <xdr:cNvPr id="454" name="フローチャート: 判断 453"/>
        <xdr:cNvSpPr/>
      </xdr:nvSpPr>
      <xdr:spPr>
        <a:xfrm>
          <a:off x="21272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64262</xdr:rowOff>
    </xdr:from>
    <xdr:to>
      <xdr:col>107</xdr:col>
      <xdr:colOff>101600</xdr:colOff>
      <xdr:row>38</xdr:row>
      <xdr:rowOff>165862</xdr:rowOff>
    </xdr:to>
    <xdr:sp macro="" textlink="">
      <xdr:nvSpPr>
        <xdr:cNvPr id="455" name="フローチャート: 判断 454"/>
        <xdr:cNvSpPr/>
      </xdr:nvSpPr>
      <xdr:spPr>
        <a:xfrm>
          <a:off x="20383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6" name="テキスト ボックス 45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7" name="テキスト ボックス 45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8" name="テキスト ボックス 45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9" name="テキスト ボックス 45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0" name="テキスト ボックス 45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25400</xdr:rowOff>
    </xdr:from>
    <xdr:to>
      <xdr:col>116</xdr:col>
      <xdr:colOff>114300</xdr:colOff>
      <xdr:row>40</xdr:row>
      <xdr:rowOff>127000</xdr:rowOff>
    </xdr:to>
    <xdr:sp macro="" textlink="">
      <xdr:nvSpPr>
        <xdr:cNvPr id="461" name="楕円 460"/>
        <xdr:cNvSpPr/>
      </xdr:nvSpPr>
      <xdr:spPr>
        <a:xfrm>
          <a:off x="22110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3827</xdr:rowOff>
    </xdr:from>
    <xdr:ext cx="469744" cy="259045"/>
    <xdr:sp macro="" textlink="">
      <xdr:nvSpPr>
        <xdr:cNvPr id="462" name="【認定こども園・幼稚園・保育所】&#10;一人当たり面積該当値テキスト"/>
        <xdr:cNvSpPr txBox="1"/>
      </xdr:nvSpPr>
      <xdr:spPr>
        <a:xfrm>
          <a:off x="22199600"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27686</xdr:rowOff>
    </xdr:from>
    <xdr:to>
      <xdr:col>112</xdr:col>
      <xdr:colOff>38100</xdr:colOff>
      <xdr:row>40</xdr:row>
      <xdr:rowOff>129286</xdr:rowOff>
    </xdr:to>
    <xdr:sp macro="" textlink="">
      <xdr:nvSpPr>
        <xdr:cNvPr id="463" name="楕円 462"/>
        <xdr:cNvSpPr/>
      </xdr:nvSpPr>
      <xdr:spPr>
        <a:xfrm>
          <a:off x="21272500" y="688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76200</xdr:rowOff>
    </xdr:from>
    <xdr:to>
      <xdr:col>116</xdr:col>
      <xdr:colOff>63500</xdr:colOff>
      <xdr:row>40</xdr:row>
      <xdr:rowOff>78486</xdr:rowOff>
    </xdr:to>
    <xdr:cxnSp macro="">
      <xdr:nvCxnSpPr>
        <xdr:cNvPr id="464" name="直線コネクタ 463"/>
        <xdr:cNvCxnSpPr/>
      </xdr:nvCxnSpPr>
      <xdr:spPr>
        <a:xfrm flipV="1">
          <a:off x="21323300" y="693420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157243</xdr:rowOff>
    </xdr:from>
    <xdr:ext cx="469744" cy="259045"/>
    <xdr:sp macro="" textlink="">
      <xdr:nvSpPr>
        <xdr:cNvPr id="465" name="n_1aveValue【認定こども園・幼稚園・保育所】&#10;一人当たり面積"/>
        <xdr:cNvSpPr txBox="1"/>
      </xdr:nvSpPr>
      <xdr:spPr>
        <a:xfrm>
          <a:off x="210757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10939</xdr:rowOff>
    </xdr:from>
    <xdr:ext cx="469744" cy="259045"/>
    <xdr:sp macro="" textlink="">
      <xdr:nvSpPr>
        <xdr:cNvPr id="466" name="n_2aveValue【認定こども園・幼稚園・保育所】&#10;一人当たり面積"/>
        <xdr:cNvSpPr txBox="1"/>
      </xdr:nvSpPr>
      <xdr:spPr>
        <a:xfrm>
          <a:off x="20199427"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120413</xdr:rowOff>
    </xdr:from>
    <xdr:ext cx="469744" cy="259045"/>
    <xdr:sp macro="" textlink="">
      <xdr:nvSpPr>
        <xdr:cNvPr id="467" name="n_1mainValue【認定こども園・幼稚園・保育所】&#10;一人当たり面積"/>
        <xdr:cNvSpPr txBox="1"/>
      </xdr:nvSpPr>
      <xdr:spPr>
        <a:xfrm>
          <a:off x="21075727" y="697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8" name="正方形/長方形 46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9" name="正方形/長方形 46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0" name="正方形/長方形 46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1" name="正方形/長方形 47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2" name="正方形/長方形 47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3" name="正方形/長方形 47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4" name="正方形/長方形 47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5" name="正方形/長方形 47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6" name="テキスト ボックス 47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7" name="直線コネクタ 47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8" name="テキスト ボックス 47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9" name="直線コネクタ 47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0" name="テキスト ボックス 47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1" name="直線コネクタ 48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2" name="テキスト ボックス 48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3" name="直線コネクタ 48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4" name="テキスト ボックス 48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5" name="直線コネクタ 48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6" name="テキスト ボックス 48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7" name="直線コネクタ 48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88" name="テキスト ボックス 48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9" name="直線コネクタ 48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0" name="テキスト ボックス 48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83820</xdr:rowOff>
    </xdr:from>
    <xdr:to>
      <xdr:col>85</xdr:col>
      <xdr:colOff>126364</xdr:colOff>
      <xdr:row>64</xdr:row>
      <xdr:rowOff>121920</xdr:rowOff>
    </xdr:to>
    <xdr:cxnSp macro="">
      <xdr:nvCxnSpPr>
        <xdr:cNvPr id="492" name="直線コネクタ 491"/>
        <xdr:cNvCxnSpPr/>
      </xdr:nvCxnSpPr>
      <xdr:spPr>
        <a:xfrm flipV="1">
          <a:off x="16318864" y="968502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125747</xdr:rowOff>
    </xdr:from>
    <xdr:ext cx="405111" cy="259045"/>
    <xdr:sp macro="" textlink="">
      <xdr:nvSpPr>
        <xdr:cNvPr id="493" name="【学校施設】&#10;有形固定資産減価償却率最小値テキスト"/>
        <xdr:cNvSpPr txBox="1"/>
      </xdr:nvSpPr>
      <xdr:spPr>
        <a:xfrm>
          <a:off x="16357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121920</xdr:rowOff>
    </xdr:from>
    <xdr:to>
      <xdr:col>86</xdr:col>
      <xdr:colOff>25400</xdr:colOff>
      <xdr:row>64</xdr:row>
      <xdr:rowOff>121920</xdr:rowOff>
    </xdr:to>
    <xdr:cxnSp macro="">
      <xdr:nvCxnSpPr>
        <xdr:cNvPr id="494" name="直線コネクタ 493"/>
        <xdr:cNvCxnSpPr/>
      </xdr:nvCxnSpPr>
      <xdr:spPr>
        <a:xfrm>
          <a:off x="16230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30497</xdr:rowOff>
    </xdr:from>
    <xdr:ext cx="405111" cy="259045"/>
    <xdr:sp macro="" textlink="">
      <xdr:nvSpPr>
        <xdr:cNvPr id="495" name="【学校施設】&#10;有形固定資産減価償却率最大値テキスト"/>
        <xdr:cNvSpPr txBox="1"/>
      </xdr:nvSpPr>
      <xdr:spPr>
        <a:xfrm>
          <a:off x="163576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83820</xdr:rowOff>
    </xdr:from>
    <xdr:to>
      <xdr:col>86</xdr:col>
      <xdr:colOff>25400</xdr:colOff>
      <xdr:row>56</xdr:row>
      <xdr:rowOff>83820</xdr:rowOff>
    </xdr:to>
    <xdr:cxnSp macro="">
      <xdr:nvCxnSpPr>
        <xdr:cNvPr id="496" name="直線コネクタ 495"/>
        <xdr:cNvCxnSpPr/>
      </xdr:nvCxnSpPr>
      <xdr:spPr>
        <a:xfrm>
          <a:off x="16230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140987</xdr:rowOff>
    </xdr:from>
    <xdr:ext cx="405111" cy="259045"/>
    <xdr:sp macro="" textlink="">
      <xdr:nvSpPr>
        <xdr:cNvPr id="497" name="【学校施設】&#10;有形固定資産減価償却率平均値テキスト"/>
        <xdr:cNvSpPr txBox="1"/>
      </xdr:nvSpPr>
      <xdr:spPr>
        <a:xfrm>
          <a:off x="16357600" y="10427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162560</xdr:rowOff>
    </xdr:from>
    <xdr:to>
      <xdr:col>85</xdr:col>
      <xdr:colOff>177800</xdr:colOff>
      <xdr:row>61</xdr:row>
      <xdr:rowOff>92710</xdr:rowOff>
    </xdr:to>
    <xdr:sp macro="" textlink="">
      <xdr:nvSpPr>
        <xdr:cNvPr id="498" name="フローチャート: 判断 497"/>
        <xdr:cNvSpPr/>
      </xdr:nvSpPr>
      <xdr:spPr>
        <a:xfrm>
          <a:off x="162687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147320</xdr:rowOff>
    </xdr:from>
    <xdr:to>
      <xdr:col>81</xdr:col>
      <xdr:colOff>101600</xdr:colOff>
      <xdr:row>61</xdr:row>
      <xdr:rowOff>77470</xdr:rowOff>
    </xdr:to>
    <xdr:sp macro="" textlink="">
      <xdr:nvSpPr>
        <xdr:cNvPr id="499" name="フローチャート: 判断 498"/>
        <xdr:cNvSpPr/>
      </xdr:nvSpPr>
      <xdr:spPr>
        <a:xfrm>
          <a:off x="15430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74930</xdr:rowOff>
    </xdr:from>
    <xdr:to>
      <xdr:col>76</xdr:col>
      <xdr:colOff>165100</xdr:colOff>
      <xdr:row>62</xdr:row>
      <xdr:rowOff>5080</xdr:rowOff>
    </xdr:to>
    <xdr:sp macro="" textlink="">
      <xdr:nvSpPr>
        <xdr:cNvPr id="500" name="フローチャート: 判断 499"/>
        <xdr:cNvSpPr/>
      </xdr:nvSpPr>
      <xdr:spPr>
        <a:xfrm>
          <a:off x="14541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1" name="テキスト ボックス 50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2" name="テキスト ボックス 50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3" name="テキスト ボックス 50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4" name="テキスト ボックス 50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5" name="テキスト ボックス 50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139700</xdr:rowOff>
    </xdr:from>
    <xdr:to>
      <xdr:col>85</xdr:col>
      <xdr:colOff>177800</xdr:colOff>
      <xdr:row>59</xdr:row>
      <xdr:rowOff>69850</xdr:rowOff>
    </xdr:to>
    <xdr:sp macro="" textlink="">
      <xdr:nvSpPr>
        <xdr:cNvPr id="506" name="楕円 505"/>
        <xdr:cNvSpPr/>
      </xdr:nvSpPr>
      <xdr:spPr>
        <a:xfrm>
          <a:off x="162687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162577</xdr:rowOff>
    </xdr:from>
    <xdr:ext cx="405111" cy="259045"/>
    <xdr:sp macro="" textlink="">
      <xdr:nvSpPr>
        <xdr:cNvPr id="507" name="【学校施設】&#10;有形固定資産減価償却率該当値テキスト"/>
        <xdr:cNvSpPr txBox="1"/>
      </xdr:nvSpPr>
      <xdr:spPr>
        <a:xfrm>
          <a:off x="16357600"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25400</xdr:rowOff>
    </xdr:from>
    <xdr:to>
      <xdr:col>81</xdr:col>
      <xdr:colOff>101600</xdr:colOff>
      <xdr:row>59</xdr:row>
      <xdr:rowOff>127000</xdr:rowOff>
    </xdr:to>
    <xdr:sp macro="" textlink="">
      <xdr:nvSpPr>
        <xdr:cNvPr id="508" name="楕円 507"/>
        <xdr:cNvSpPr/>
      </xdr:nvSpPr>
      <xdr:spPr>
        <a:xfrm>
          <a:off x="154305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19050</xdr:rowOff>
    </xdr:from>
    <xdr:to>
      <xdr:col>85</xdr:col>
      <xdr:colOff>127000</xdr:colOff>
      <xdr:row>59</xdr:row>
      <xdr:rowOff>76200</xdr:rowOff>
    </xdr:to>
    <xdr:cxnSp macro="">
      <xdr:nvCxnSpPr>
        <xdr:cNvPr id="509" name="直線コネクタ 508"/>
        <xdr:cNvCxnSpPr/>
      </xdr:nvCxnSpPr>
      <xdr:spPr>
        <a:xfrm flipV="1">
          <a:off x="15481300" y="101346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68597</xdr:rowOff>
    </xdr:from>
    <xdr:ext cx="405111" cy="259045"/>
    <xdr:sp macro="" textlink="">
      <xdr:nvSpPr>
        <xdr:cNvPr id="510" name="n_1aveValue【学校施設】&#10;有形固定資産減価償却率"/>
        <xdr:cNvSpPr txBox="1"/>
      </xdr:nvSpPr>
      <xdr:spPr>
        <a:xfrm>
          <a:off x="152660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21607</xdr:rowOff>
    </xdr:from>
    <xdr:ext cx="405111" cy="259045"/>
    <xdr:sp macro="" textlink="">
      <xdr:nvSpPr>
        <xdr:cNvPr id="511" name="n_2aveValue【学校施設】&#10;有形固定資産減価償却率"/>
        <xdr:cNvSpPr txBox="1"/>
      </xdr:nvSpPr>
      <xdr:spPr>
        <a:xfrm>
          <a:off x="14389744" y="1030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143527</xdr:rowOff>
    </xdr:from>
    <xdr:ext cx="405111" cy="259045"/>
    <xdr:sp macro="" textlink="">
      <xdr:nvSpPr>
        <xdr:cNvPr id="512" name="n_1mainValue【学校施設】&#10;有形固定資産減価償却率"/>
        <xdr:cNvSpPr txBox="1"/>
      </xdr:nvSpPr>
      <xdr:spPr>
        <a:xfrm>
          <a:off x="15266044"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3" name="正方形/長方形 51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4" name="正方形/長方形 51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5" name="正方形/長方形 51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6" name="正方形/長方形 51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7" name="正方形/長方形 51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8" name="正方形/長方形 51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9" name="正方形/長方形 51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0" name="正方形/長方形 51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1" name="テキスト ボックス 52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2" name="直線コネクタ 52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3" name="テキスト ボックス 52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24" name="直線コネクタ 52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5" name="テキスト ボックス 52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6" name="直線コネクタ 52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27" name="テキスト ボックス 52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28" name="直線コネクタ 52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29" name="テキスト ボックス 52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0" name="直線コネクタ 52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1" name="テキスト ボックス 53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2" name="直線コネクタ 53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3" name="テキスト ボックス 53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4" name="直線コネクタ 53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35" name="テキスト ボックス 53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6" name="直線コネクタ 53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7" name="テキスト ボックス 53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141079</xdr:rowOff>
    </xdr:from>
    <xdr:to>
      <xdr:col>116</xdr:col>
      <xdr:colOff>62864</xdr:colOff>
      <xdr:row>63</xdr:row>
      <xdr:rowOff>153488</xdr:rowOff>
    </xdr:to>
    <xdr:cxnSp macro="">
      <xdr:nvCxnSpPr>
        <xdr:cNvPr id="539" name="直線コネクタ 538"/>
        <xdr:cNvCxnSpPr/>
      </xdr:nvCxnSpPr>
      <xdr:spPr>
        <a:xfrm flipV="1">
          <a:off x="22160864" y="9570829"/>
          <a:ext cx="0" cy="1384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157315</xdr:rowOff>
    </xdr:from>
    <xdr:ext cx="469744" cy="259045"/>
    <xdr:sp macro="" textlink="">
      <xdr:nvSpPr>
        <xdr:cNvPr id="540" name="【学校施設】&#10;一人当たり面積最小値テキスト"/>
        <xdr:cNvSpPr txBox="1"/>
      </xdr:nvSpPr>
      <xdr:spPr>
        <a:xfrm>
          <a:off x="22199600" y="1095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153488</xdr:rowOff>
    </xdr:from>
    <xdr:to>
      <xdr:col>116</xdr:col>
      <xdr:colOff>152400</xdr:colOff>
      <xdr:row>63</xdr:row>
      <xdr:rowOff>153488</xdr:rowOff>
    </xdr:to>
    <xdr:cxnSp macro="">
      <xdr:nvCxnSpPr>
        <xdr:cNvPr id="541" name="直線コネクタ 540"/>
        <xdr:cNvCxnSpPr/>
      </xdr:nvCxnSpPr>
      <xdr:spPr>
        <a:xfrm>
          <a:off x="22072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87756</xdr:rowOff>
    </xdr:from>
    <xdr:ext cx="469744" cy="259045"/>
    <xdr:sp macro="" textlink="">
      <xdr:nvSpPr>
        <xdr:cNvPr id="542" name="【学校施設】&#10;一人当たり面積最大値テキスト"/>
        <xdr:cNvSpPr txBox="1"/>
      </xdr:nvSpPr>
      <xdr:spPr>
        <a:xfrm>
          <a:off x="22199600" y="9346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141079</xdr:rowOff>
    </xdr:from>
    <xdr:to>
      <xdr:col>116</xdr:col>
      <xdr:colOff>152400</xdr:colOff>
      <xdr:row>55</xdr:row>
      <xdr:rowOff>141079</xdr:rowOff>
    </xdr:to>
    <xdr:cxnSp macro="">
      <xdr:nvCxnSpPr>
        <xdr:cNvPr id="543" name="直線コネクタ 542"/>
        <xdr:cNvCxnSpPr/>
      </xdr:nvCxnSpPr>
      <xdr:spPr>
        <a:xfrm>
          <a:off x="22072600" y="957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142184</xdr:rowOff>
    </xdr:from>
    <xdr:ext cx="469744" cy="259045"/>
    <xdr:sp macro="" textlink="">
      <xdr:nvSpPr>
        <xdr:cNvPr id="544" name="【学校施設】&#10;一人当たり面積平均値テキスト"/>
        <xdr:cNvSpPr txBox="1"/>
      </xdr:nvSpPr>
      <xdr:spPr>
        <a:xfrm>
          <a:off x="22199600" y="10429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163757</xdr:rowOff>
    </xdr:from>
    <xdr:to>
      <xdr:col>116</xdr:col>
      <xdr:colOff>114300</xdr:colOff>
      <xdr:row>61</xdr:row>
      <xdr:rowOff>93907</xdr:rowOff>
    </xdr:to>
    <xdr:sp macro="" textlink="">
      <xdr:nvSpPr>
        <xdr:cNvPr id="545" name="フローチャート: 判断 544"/>
        <xdr:cNvSpPr/>
      </xdr:nvSpPr>
      <xdr:spPr>
        <a:xfrm>
          <a:off x="22110700" y="1045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14515</xdr:rowOff>
    </xdr:from>
    <xdr:to>
      <xdr:col>112</xdr:col>
      <xdr:colOff>38100</xdr:colOff>
      <xdr:row>61</xdr:row>
      <xdr:rowOff>116115</xdr:rowOff>
    </xdr:to>
    <xdr:sp macro="" textlink="">
      <xdr:nvSpPr>
        <xdr:cNvPr id="546" name="フローチャート: 判断 545"/>
        <xdr:cNvSpPr/>
      </xdr:nvSpPr>
      <xdr:spPr>
        <a:xfrm>
          <a:off x="212725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106934</xdr:rowOff>
    </xdr:from>
    <xdr:to>
      <xdr:col>107</xdr:col>
      <xdr:colOff>101600</xdr:colOff>
      <xdr:row>61</xdr:row>
      <xdr:rowOff>37084</xdr:rowOff>
    </xdr:to>
    <xdr:sp macro="" textlink="">
      <xdr:nvSpPr>
        <xdr:cNvPr id="547" name="フローチャート: 判断 546"/>
        <xdr:cNvSpPr/>
      </xdr:nvSpPr>
      <xdr:spPr>
        <a:xfrm>
          <a:off x="20383500" y="1039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8" name="テキスト ボックス 54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9" name="テキスト ボックス 54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0" name="テキスト ボックス 54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1" name="テキスト ボックス 55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2" name="テキスト ボックス 55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71991</xdr:rowOff>
    </xdr:from>
    <xdr:to>
      <xdr:col>116</xdr:col>
      <xdr:colOff>114300</xdr:colOff>
      <xdr:row>60</xdr:row>
      <xdr:rowOff>2141</xdr:rowOff>
    </xdr:to>
    <xdr:sp macro="" textlink="">
      <xdr:nvSpPr>
        <xdr:cNvPr id="553" name="楕円 552"/>
        <xdr:cNvSpPr/>
      </xdr:nvSpPr>
      <xdr:spPr>
        <a:xfrm>
          <a:off x="22110700" y="1018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94868</xdr:rowOff>
    </xdr:from>
    <xdr:ext cx="469744" cy="259045"/>
    <xdr:sp macro="" textlink="">
      <xdr:nvSpPr>
        <xdr:cNvPr id="554" name="【学校施設】&#10;一人当たり面積該当値テキスト"/>
        <xdr:cNvSpPr txBox="1"/>
      </xdr:nvSpPr>
      <xdr:spPr>
        <a:xfrm>
          <a:off x="22199600" y="1003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39007</xdr:rowOff>
    </xdr:from>
    <xdr:to>
      <xdr:col>112</xdr:col>
      <xdr:colOff>38100</xdr:colOff>
      <xdr:row>59</xdr:row>
      <xdr:rowOff>140607</xdr:rowOff>
    </xdr:to>
    <xdr:sp macro="" textlink="">
      <xdr:nvSpPr>
        <xdr:cNvPr id="555" name="楕円 554"/>
        <xdr:cNvSpPr/>
      </xdr:nvSpPr>
      <xdr:spPr>
        <a:xfrm>
          <a:off x="21272500" y="1015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89807</xdr:rowOff>
    </xdr:from>
    <xdr:to>
      <xdr:col>116</xdr:col>
      <xdr:colOff>63500</xdr:colOff>
      <xdr:row>59</xdr:row>
      <xdr:rowOff>122791</xdr:rowOff>
    </xdr:to>
    <xdr:cxnSp macro="">
      <xdr:nvCxnSpPr>
        <xdr:cNvPr id="556" name="直線コネクタ 555"/>
        <xdr:cNvCxnSpPr/>
      </xdr:nvCxnSpPr>
      <xdr:spPr>
        <a:xfrm>
          <a:off x="21323300" y="10205357"/>
          <a:ext cx="838200" cy="3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107242</xdr:rowOff>
    </xdr:from>
    <xdr:ext cx="469744" cy="259045"/>
    <xdr:sp macro="" textlink="">
      <xdr:nvSpPr>
        <xdr:cNvPr id="557" name="n_1aveValue【学校施設】&#10;一人当たり面積"/>
        <xdr:cNvSpPr txBox="1"/>
      </xdr:nvSpPr>
      <xdr:spPr>
        <a:xfrm>
          <a:off x="21075727" y="10565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53611</xdr:rowOff>
    </xdr:from>
    <xdr:ext cx="469744" cy="259045"/>
    <xdr:sp macro="" textlink="">
      <xdr:nvSpPr>
        <xdr:cNvPr id="558" name="n_2aveValue【学校施設】&#10;一人当たり面積"/>
        <xdr:cNvSpPr txBox="1"/>
      </xdr:nvSpPr>
      <xdr:spPr>
        <a:xfrm>
          <a:off x="20199427" y="1016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157134</xdr:rowOff>
    </xdr:from>
    <xdr:ext cx="469744" cy="259045"/>
    <xdr:sp macro="" textlink="">
      <xdr:nvSpPr>
        <xdr:cNvPr id="559" name="n_1mainValue【学校施設】&#10;一人当たり面積"/>
        <xdr:cNvSpPr txBox="1"/>
      </xdr:nvSpPr>
      <xdr:spPr>
        <a:xfrm>
          <a:off x="21075727" y="992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0" name="正方形/長方形 5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1" name="正方形/長方形 5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2" name="正方形/長方形 5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3" name="正方形/長方形 5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4" name="正方形/長方形 5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5" name="正方形/長方形 5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6" name="正方形/長方形 5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7" name="正方形/長方形 56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68" name="正方形/長方形 56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9" name="正方形/長方形 56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0" name="正方形/長方形 56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1" name="正方形/長方形 57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2" name="正方形/長方形 57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3" name="正方形/長方形 57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4" name="正方形/長方形 57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5" name="正方形/長方形 57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76" name="正方形/長方形 57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7" name="正方形/長方形 57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8" name="正方形/長方形 57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9" name="正方形/長方形 57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0" name="正方形/長方形 57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1" name="正方形/長方形 58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2" name="正方形/長方形 58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3" name="正方形/長方形 58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4" name="テキスト ボックス 58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5" name="直線コネクタ 58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86" name="テキスト ボックス 58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87" name="直線コネクタ 586"/>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88" name="テキスト ボックス 587"/>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89" name="直線コネクタ 588"/>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90" name="テキスト ボックス 589"/>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91" name="直線コネクタ 590"/>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92" name="テキスト ボックス 591"/>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93" name="直線コネクタ 592"/>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94" name="テキスト ボックス 593"/>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5" name="直線コネクタ 59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6" name="テキスト ボックス 59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158496</xdr:rowOff>
    </xdr:to>
    <xdr:cxnSp macro="">
      <xdr:nvCxnSpPr>
        <xdr:cNvPr id="598" name="直線コネクタ 597"/>
        <xdr:cNvCxnSpPr/>
      </xdr:nvCxnSpPr>
      <xdr:spPr>
        <a:xfrm flipV="1">
          <a:off x="16318864" y="17221200"/>
          <a:ext cx="0" cy="1282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162323</xdr:rowOff>
    </xdr:from>
    <xdr:ext cx="405111" cy="259045"/>
    <xdr:sp macro="" textlink="">
      <xdr:nvSpPr>
        <xdr:cNvPr id="599" name="【公民館】&#10;有形固定資産減価償却率最小値テキスト"/>
        <xdr:cNvSpPr txBox="1"/>
      </xdr:nvSpPr>
      <xdr:spPr>
        <a:xfrm>
          <a:off x="16357600" y="1850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158496</xdr:rowOff>
    </xdr:from>
    <xdr:to>
      <xdr:col>86</xdr:col>
      <xdr:colOff>25400</xdr:colOff>
      <xdr:row>107</xdr:row>
      <xdr:rowOff>158496</xdr:rowOff>
    </xdr:to>
    <xdr:cxnSp macro="">
      <xdr:nvCxnSpPr>
        <xdr:cNvPr id="600" name="直線コネクタ 599"/>
        <xdr:cNvCxnSpPr/>
      </xdr:nvCxnSpPr>
      <xdr:spPr>
        <a:xfrm>
          <a:off x="16230600" y="1850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601"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02" name="直線コネクタ 601"/>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170705</xdr:rowOff>
    </xdr:from>
    <xdr:ext cx="405111" cy="259045"/>
    <xdr:sp macro="" textlink="">
      <xdr:nvSpPr>
        <xdr:cNvPr id="603" name="【公民館】&#10;有形固定資産減価償却率平均値テキスト"/>
        <xdr:cNvSpPr txBox="1"/>
      </xdr:nvSpPr>
      <xdr:spPr>
        <a:xfrm>
          <a:off x="16357600" y="18001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20828</xdr:rowOff>
    </xdr:from>
    <xdr:to>
      <xdr:col>85</xdr:col>
      <xdr:colOff>177800</xdr:colOff>
      <xdr:row>105</xdr:row>
      <xdr:rowOff>122428</xdr:rowOff>
    </xdr:to>
    <xdr:sp macro="" textlink="">
      <xdr:nvSpPr>
        <xdr:cNvPr id="604" name="フローチャート: 判断 603"/>
        <xdr:cNvSpPr/>
      </xdr:nvSpPr>
      <xdr:spPr>
        <a:xfrm>
          <a:off x="162687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55118</xdr:rowOff>
    </xdr:from>
    <xdr:to>
      <xdr:col>81</xdr:col>
      <xdr:colOff>101600</xdr:colOff>
      <xdr:row>105</xdr:row>
      <xdr:rowOff>156718</xdr:rowOff>
    </xdr:to>
    <xdr:sp macro="" textlink="">
      <xdr:nvSpPr>
        <xdr:cNvPr id="605" name="フローチャート: 判断 604"/>
        <xdr:cNvSpPr/>
      </xdr:nvSpPr>
      <xdr:spPr>
        <a:xfrm>
          <a:off x="15430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52832</xdr:rowOff>
    </xdr:from>
    <xdr:to>
      <xdr:col>76</xdr:col>
      <xdr:colOff>165100</xdr:colOff>
      <xdr:row>105</xdr:row>
      <xdr:rowOff>154432</xdr:rowOff>
    </xdr:to>
    <xdr:sp macro="" textlink="">
      <xdr:nvSpPr>
        <xdr:cNvPr id="606" name="フローチャート: 判断 605"/>
        <xdr:cNvSpPr/>
      </xdr:nvSpPr>
      <xdr:spPr>
        <a:xfrm>
          <a:off x="14541500" y="1805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7" name="テキスト ボックス 60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8" name="テキスト ボックス 60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9" name="テキスト ボックス 60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0" name="テキスト ボックス 60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1" name="テキスト ボックス 61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73406</xdr:rowOff>
    </xdr:from>
    <xdr:to>
      <xdr:col>85</xdr:col>
      <xdr:colOff>177800</xdr:colOff>
      <xdr:row>105</xdr:row>
      <xdr:rowOff>3556</xdr:rowOff>
    </xdr:to>
    <xdr:sp macro="" textlink="">
      <xdr:nvSpPr>
        <xdr:cNvPr id="612" name="楕円 611"/>
        <xdr:cNvSpPr/>
      </xdr:nvSpPr>
      <xdr:spPr>
        <a:xfrm>
          <a:off x="16268700" y="1790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96283</xdr:rowOff>
    </xdr:from>
    <xdr:ext cx="405111" cy="259045"/>
    <xdr:sp macro="" textlink="">
      <xdr:nvSpPr>
        <xdr:cNvPr id="613" name="【公民館】&#10;有形固定資産減価償却率該当値テキスト"/>
        <xdr:cNvSpPr txBox="1"/>
      </xdr:nvSpPr>
      <xdr:spPr>
        <a:xfrm>
          <a:off x="16357600" y="17755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112268</xdr:rowOff>
    </xdr:from>
    <xdr:to>
      <xdr:col>81</xdr:col>
      <xdr:colOff>101600</xdr:colOff>
      <xdr:row>105</xdr:row>
      <xdr:rowOff>42418</xdr:rowOff>
    </xdr:to>
    <xdr:sp macro="" textlink="">
      <xdr:nvSpPr>
        <xdr:cNvPr id="614" name="楕円 613"/>
        <xdr:cNvSpPr/>
      </xdr:nvSpPr>
      <xdr:spPr>
        <a:xfrm>
          <a:off x="15430500" y="1794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124206</xdr:rowOff>
    </xdr:from>
    <xdr:to>
      <xdr:col>85</xdr:col>
      <xdr:colOff>127000</xdr:colOff>
      <xdr:row>104</xdr:row>
      <xdr:rowOff>163068</xdr:rowOff>
    </xdr:to>
    <xdr:cxnSp macro="">
      <xdr:nvCxnSpPr>
        <xdr:cNvPr id="615" name="直線コネクタ 614"/>
        <xdr:cNvCxnSpPr/>
      </xdr:nvCxnSpPr>
      <xdr:spPr>
        <a:xfrm flipV="1">
          <a:off x="15481300" y="17955006"/>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147845</xdr:rowOff>
    </xdr:from>
    <xdr:ext cx="405111" cy="259045"/>
    <xdr:sp macro="" textlink="">
      <xdr:nvSpPr>
        <xdr:cNvPr id="616" name="n_1aveValue【公民館】&#10;有形固定資産減価償却率"/>
        <xdr:cNvSpPr txBox="1"/>
      </xdr:nvSpPr>
      <xdr:spPr>
        <a:xfrm>
          <a:off x="15266044" y="18150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170959</xdr:rowOff>
    </xdr:from>
    <xdr:ext cx="405111" cy="259045"/>
    <xdr:sp macro="" textlink="">
      <xdr:nvSpPr>
        <xdr:cNvPr id="617" name="n_2aveValue【公民館】&#10;有形固定資産減価償却率"/>
        <xdr:cNvSpPr txBox="1"/>
      </xdr:nvSpPr>
      <xdr:spPr>
        <a:xfrm>
          <a:off x="14389744" y="1783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58945</xdr:rowOff>
    </xdr:from>
    <xdr:ext cx="405111" cy="259045"/>
    <xdr:sp macro="" textlink="">
      <xdr:nvSpPr>
        <xdr:cNvPr id="618" name="n_1mainValue【公民館】&#10;有形固定資産減価償却率"/>
        <xdr:cNvSpPr txBox="1"/>
      </xdr:nvSpPr>
      <xdr:spPr>
        <a:xfrm>
          <a:off x="15266044" y="1771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9" name="正方形/長方形 61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0" name="正方形/長方形 61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1" name="正方形/長方形 62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2" name="正方形/長方形 62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3" name="正方形/長方形 62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4" name="正方形/長方形 62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5" name="正方形/長方形 62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6" name="正方形/長方形 62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7" name="テキスト ボックス 62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8" name="直線コネクタ 62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29" name="直線コネクタ 62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30" name="テキスト ボックス 62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31" name="直線コネクタ 63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32" name="テキスト ボックス 63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33" name="直線コネクタ 63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34" name="テキスト ボックス 63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35" name="直線コネクタ 63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36" name="テキスト ボックス 63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7" name="直線コネクタ 63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8" name="テキスト ボックス 63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168097</xdr:rowOff>
    </xdr:from>
    <xdr:to>
      <xdr:col>116</xdr:col>
      <xdr:colOff>62864</xdr:colOff>
      <xdr:row>108</xdr:row>
      <xdr:rowOff>38709</xdr:rowOff>
    </xdr:to>
    <xdr:cxnSp macro="">
      <xdr:nvCxnSpPr>
        <xdr:cNvPr id="640" name="直線コネクタ 639"/>
        <xdr:cNvCxnSpPr/>
      </xdr:nvCxnSpPr>
      <xdr:spPr>
        <a:xfrm flipV="1">
          <a:off x="22160864" y="17141647"/>
          <a:ext cx="0" cy="1413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42536</xdr:rowOff>
    </xdr:from>
    <xdr:ext cx="469744" cy="259045"/>
    <xdr:sp macro="" textlink="">
      <xdr:nvSpPr>
        <xdr:cNvPr id="641" name="【公民館】&#10;一人当たり面積最小値テキスト"/>
        <xdr:cNvSpPr txBox="1"/>
      </xdr:nvSpPr>
      <xdr:spPr>
        <a:xfrm>
          <a:off x="22199600" y="185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38709</xdr:rowOff>
    </xdr:from>
    <xdr:to>
      <xdr:col>116</xdr:col>
      <xdr:colOff>152400</xdr:colOff>
      <xdr:row>108</xdr:row>
      <xdr:rowOff>38709</xdr:rowOff>
    </xdr:to>
    <xdr:cxnSp macro="">
      <xdr:nvCxnSpPr>
        <xdr:cNvPr id="642" name="直線コネクタ 641"/>
        <xdr:cNvCxnSpPr/>
      </xdr:nvCxnSpPr>
      <xdr:spPr>
        <a:xfrm>
          <a:off x="22072600" y="1855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114774</xdr:rowOff>
    </xdr:from>
    <xdr:ext cx="469744" cy="259045"/>
    <xdr:sp macro="" textlink="">
      <xdr:nvSpPr>
        <xdr:cNvPr id="643" name="【公民館】&#10;一人当たり面積最大値テキスト"/>
        <xdr:cNvSpPr txBox="1"/>
      </xdr:nvSpPr>
      <xdr:spPr>
        <a:xfrm>
          <a:off x="22199600" y="16916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168097</xdr:rowOff>
    </xdr:from>
    <xdr:to>
      <xdr:col>116</xdr:col>
      <xdr:colOff>152400</xdr:colOff>
      <xdr:row>99</xdr:row>
      <xdr:rowOff>168097</xdr:rowOff>
    </xdr:to>
    <xdr:cxnSp macro="">
      <xdr:nvCxnSpPr>
        <xdr:cNvPr id="644" name="直線コネクタ 643"/>
        <xdr:cNvCxnSpPr/>
      </xdr:nvCxnSpPr>
      <xdr:spPr>
        <a:xfrm>
          <a:off x="22072600" y="17141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26688</xdr:rowOff>
    </xdr:from>
    <xdr:ext cx="469744" cy="259045"/>
    <xdr:sp macro="" textlink="">
      <xdr:nvSpPr>
        <xdr:cNvPr id="645" name="【公民館】&#10;一人当たり面積平均値テキスト"/>
        <xdr:cNvSpPr txBox="1"/>
      </xdr:nvSpPr>
      <xdr:spPr>
        <a:xfrm>
          <a:off x="22199600" y="1820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646" name="フローチャート: 判断 645"/>
        <xdr:cNvSpPr/>
      </xdr:nvSpPr>
      <xdr:spPr>
        <a:xfrm>
          <a:off x="22110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87579</xdr:rowOff>
    </xdr:from>
    <xdr:to>
      <xdr:col>112</xdr:col>
      <xdr:colOff>38100</xdr:colOff>
      <xdr:row>107</xdr:row>
      <xdr:rowOff>17729</xdr:rowOff>
    </xdr:to>
    <xdr:sp macro="" textlink="">
      <xdr:nvSpPr>
        <xdr:cNvPr id="647" name="フローチャート: 判断 646"/>
        <xdr:cNvSpPr/>
      </xdr:nvSpPr>
      <xdr:spPr>
        <a:xfrm>
          <a:off x="21272500" y="1826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67920</xdr:rowOff>
    </xdr:from>
    <xdr:to>
      <xdr:col>107</xdr:col>
      <xdr:colOff>101600</xdr:colOff>
      <xdr:row>105</xdr:row>
      <xdr:rowOff>169520</xdr:rowOff>
    </xdr:to>
    <xdr:sp macro="" textlink="">
      <xdr:nvSpPr>
        <xdr:cNvPr id="648" name="フローチャート: 判断 647"/>
        <xdr:cNvSpPr/>
      </xdr:nvSpPr>
      <xdr:spPr>
        <a:xfrm>
          <a:off x="20383500" y="180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9" name="テキスト ボックス 64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0" name="テキスト ボックス 64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1" name="テキスト ボックス 65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2" name="テキスト ボックス 65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3" name="テキスト ボックス 65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142900</xdr:rowOff>
    </xdr:from>
    <xdr:to>
      <xdr:col>116</xdr:col>
      <xdr:colOff>114300</xdr:colOff>
      <xdr:row>106</xdr:row>
      <xdr:rowOff>73050</xdr:rowOff>
    </xdr:to>
    <xdr:sp macro="" textlink="">
      <xdr:nvSpPr>
        <xdr:cNvPr id="654" name="楕円 653"/>
        <xdr:cNvSpPr/>
      </xdr:nvSpPr>
      <xdr:spPr>
        <a:xfrm>
          <a:off x="22110700" y="1814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165777</xdr:rowOff>
    </xdr:from>
    <xdr:ext cx="469744" cy="259045"/>
    <xdr:sp macro="" textlink="">
      <xdr:nvSpPr>
        <xdr:cNvPr id="655" name="【公民館】&#10;一人当たり面積該当値テキスト"/>
        <xdr:cNvSpPr txBox="1"/>
      </xdr:nvSpPr>
      <xdr:spPr>
        <a:xfrm>
          <a:off x="22199600" y="1799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149301</xdr:rowOff>
    </xdr:from>
    <xdr:to>
      <xdr:col>112</xdr:col>
      <xdr:colOff>38100</xdr:colOff>
      <xdr:row>106</xdr:row>
      <xdr:rowOff>79451</xdr:rowOff>
    </xdr:to>
    <xdr:sp macro="" textlink="">
      <xdr:nvSpPr>
        <xdr:cNvPr id="656" name="楕円 655"/>
        <xdr:cNvSpPr/>
      </xdr:nvSpPr>
      <xdr:spPr>
        <a:xfrm>
          <a:off x="21272500" y="1815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22250</xdr:rowOff>
    </xdr:from>
    <xdr:to>
      <xdr:col>116</xdr:col>
      <xdr:colOff>63500</xdr:colOff>
      <xdr:row>106</xdr:row>
      <xdr:rowOff>28651</xdr:rowOff>
    </xdr:to>
    <xdr:cxnSp macro="">
      <xdr:nvCxnSpPr>
        <xdr:cNvPr id="657" name="直線コネクタ 656"/>
        <xdr:cNvCxnSpPr/>
      </xdr:nvCxnSpPr>
      <xdr:spPr>
        <a:xfrm flipV="1">
          <a:off x="21323300" y="18195950"/>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8856</xdr:rowOff>
    </xdr:from>
    <xdr:ext cx="469744" cy="259045"/>
    <xdr:sp macro="" textlink="">
      <xdr:nvSpPr>
        <xdr:cNvPr id="658" name="n_1aveValue【公民館】&#10;一人当たり面積"/>
        <xdr:cNvSpPr txBox="1"/>
      </xdr:nvSpPr>
      <xdr:spPr>
        <a:xfrm>
          <a:off x="21075727" y="1835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14597</xdr:rowOff>
    </xdr:from>
    <xdr:ext cx="469744" cy="259045"/>
    <xdr:sp macro="" textlink="">
      <xdr:nvSpPr>
        <xdr:cNvPr id="659" name="n_2aveValue【公民館】&#10;一人当たり面積"/>
        <xdr:cNvSpPr txBox="1"/>
      </xdr:nvSpPr>
      <xdr:spPr>
        <a:xfrm>
          <a:off x="20199427" y="1784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95978</xdr:rowOff>
    </xdr:from>
    <xdr:ext cx="469744" cy="259045"/>
    <xdr:sp macro="" textlink="">
      <xdr:nvSpPr>
        <xdr:cNvPr id="660" name="n_1mainValue【公民館】&#10;一人当たり面積"/>
        <xdr:cNvSpPr txBox="1"/>
      </xdr:nvSpPr>
      <xdr:spPr>
        <a:xfrm>
          <a:off x="21075727" y="17926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1" name="正方形/長方形 6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2" name="正方形/長方形 6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3" name="テキスト ボックス 6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類似団体と比較して有形固定資産減価償却率が特に高くなっているのが公営住宅，学校施設，橋りょう・トンネルである。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公営住宅については，公共施設等総合管理計画及び公営住宅等長寿命化計画に基づき，適正な管理を図っていく。</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学校施設は老朽化が進んでいるため，公共施設等管理計画に基づき，施設の長寿命化を図っていく。</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橋りょう・トンネルについても老朽化が進んでおり，橋りょう長寿命化修繕計画に基づき，点検を行い，効率的な維持・修繕に努める。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鹿児島県長島町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10,629
10,571
116.18
12,668,435
11,880,513
645,491
5,667,511
14,704,853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164374</xdr:rowOff>
    </xdr:to>
    <xdr:cxnSp macro="">
      <xdr:nvCxnSpPr>
        <xdr:cNvPr id="57" name="直線コネクタ 56"/>
        <xdr:cNvCxnSpPr/>
      </xdr:nvCxnSpPr>
      <xdr:spPr>
        <a:xfrm flipV="1">
          <a:off x="4634865" y="5660572"/>
          <a:ext cx="0" cy="1533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168201</xdr:rowOff>
    </xdr:from>
    <xdr:ext cx="340478" cy="259045"/>
    <xdr:sp macro="" textlink="">
      <xdr:nvSpPr>
        <xdr:cNvPr id="58" name="【図書館】&#10;有形固定資産減価償却率最小値テキスト"/>
        <xdr:cNvSpPr txBox="1"/>
      </xdr:nvSpPr>
      <xdr:spPr>
        <a:xfrm>
          <a:off x="4673600" y="719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164374</xdr:rowOff>
    </xdr:from>
    <xdr:to>
      <xdr:col>24</xdr:col>
      <xdr:colOff>152400</xdr:colOff>
      <xdr:row>41</xdr:row>
      <xdr:rowOff>164374</xdr:rowOff>
    </xdr:to>
    <xdr:cxnSp macro="">
      <xdr:nvCxnSpPr>
        <xdr:cNvPr id="59" name="直線コネクタ 58"/>
        <xdr:cNvCxnSpPr/>
      </xdr:nvCxnSpPr>
      <xdr:spPr>
        <a:xfrm>
          <a:off x="4546600" y="719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124658</xdr:rowOff>
    </xdr:from>
    <xdr:ext cx="405111" cy="259045"/>
    <xdr:sp macro="" textlink="">
      <xdr:nvSpPr>
        <xdr:cNvPr id="62" name="【図書館】&#10;有形固定資産減価償却率平均値テキスト"/>
        <xdr:cNvSpPr txBox="1"/>
      </xdr:nvSpPr>
      <xdr:spPr>
        <a:xfrm>
          <a:off x="4673600" y="646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146231</xdr:rowOff>
    </xdr:from>
    <xdr:to>
      <xdr:col>24</xdr:col>
      <xdr:colOff>114300</xdr:colOff>
      <xdr:row>38</xdr:row>
      <xdr:rowOff>76381</xdr:rowOff>
    </xdr:to>
    <xdr:sp macro="" textlink="">
      <xdr:nvSpPr>
        <xdr:cNvPr id="63" name="フローチャート: 判断 62"/>
        <xdr:cNvSpPr/>
      </xdr:nvSpPr>
      <xdr:spPr>
        <a:xfrm>
          <a:off x="45847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152763</xdr:rowOff>
    </xdr:from>
    <xdr:to>
      <xdr:col>20</xdr:col>
      <xdr:colOff>38100</xdr:colOff>
      <xdr:row>38</xdr:row>
      <xdr:rowOff>82913</xdr:rowOff>
    </xdr:to>
    <xdr:sp macro="" textlink="">
      <xdr:nvSpPr>
        <xdr:cNvPr id="64" name="フローチャート: 判断 63"/>
        <xdr:cNvSpPr/>
      </xdr:nvSpPr>
      <xdr:spPr>
        <a:xfrm>
          <a:off x="3746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7438</xdr:rowOff>
    </xdr:from>
    <xdr:to>
      <xdr:col>15</xdr:col>
      <xdr:colOff>101600</xdr:colOff>
      <xdr:row>38</xdr:row>
      <xdr:rowOff>109038</xdr:rowOff>
    </xdr:to>
    <xdr:sp macro="" textlink="">
      <xdr:nvSpPr>
        <xdr:cNvPr id="65" name="フローチャート: 判断 64"/>
        <xdr:cNvSpPr/>
      </xdr:nvSpPr>
      <xdr:spPr>
        <a:xfrm>
          <a:off x="2857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33564</xdr:rowOff>
    </xdr:from>
    <xdr:to>
      <xdr:col>24</xdr:col>
      <xdr:colOff>114300</xdr:colOff>
      <xdr:row>35</xdr:row>
      <xdr:rowOff>135164</xdr:rowOff>
    </xdr:to>
    <xdr:sp macro="" textlink="">
      <xdr:nvSpPr>
        <xdr:cNvPr id="71" name="楕円 70"/>
        <xdr:cNvSpPr/>
      </xdr:nvSpPr>
      <xdr:spPr>
        <a:xfrm>
          <a:off x="4584700" y="603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56441</xdr:rowOff>
    </xdr:from>
    <xdr:ext cx="405111" cy="259045"/>
    <xdr:sp macro="" textlink="">
      <xdr:nvSpPr>
        <xdr:cNvPr id="72" name="【図書館】&#10;有形固定資産減価償却率該当値テキスト"/>
        <xdr:cNvSpPr txBox="1"/>
      </xdr:nvSpPr>
      <xdr:spPr>
        <a:xfrm>
          <a:off x="4673600" y="588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66222</xdr:rowOff>
    </xdr:from>
    <xdr:to>
      <xdr:col>20</xdr:col>
      <xdr:colOff>38100</xdr:colOff>
      <xdr:row>35</xdr:row>
      <xdr:rowOff>167822</xdr:rowOff>
    </xdr:to>
    <xdr:sp macro="" textlink="">
      <xdr:nvSpPr>
        <xdr:cNvPr id="73" name="楕円 72"/>
        <xdr:cNvSpPr/>
      </xdr:nvSpPr>
      <xdr:spPr>
        <a:xfrm>
          <a:off x="3746500" y="60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84364</xdr:rowOff>
    </xdr:from>
    <xdr:to>
      <xdr:col>24</xdr:col>
      <xdr:colOff>63500</xdr:colOff>
      <xdr:row>35</xdr:row>
      <xdr:rowOff>117022</xdr:rowOff>
    </xdr:to>
    <xdr:cxnSp macro="">
      <xdr:nvCxnSpPr>
        <xdr:cNvPr id="74" name="直線コネクタ 73"/>
        <xdr:cNvCxnSpPr/>
      </xdr:nvCxnSpPr>
      <xdr:spPr>
        <a:xfrm flipV="1">
          <a:off x="3797300" y="608511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74040</xdr:rowOff>
    </xdr:from>
    <xdr:ext cx="405111" cy="259045"/>
    <xdr:sp macro="" textlink="">
      <xdr:nvSpPr>
        <xdr:cNvPr id="75" name="n_1aveValue【図書館】&#10;有形固定資産減価償却率"/>
        <xdr:cNvSpPr txBox="1"/>
      </xdr:nvSpPr>
      <xdr:spPr>
        <a:xfrm>
          <a:off x="3582044"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125566</xdr:rowOff>
    </xdr:from>
    <xdr:ext cx="405111" cy="259045"/>
    <xdr:sp macro="" textlink="">
      <xdr:nvSpPr>
        <xdr:cNvPr id="76" name="n_2aveValue【図書館】&#10;有形固定資産減価償却率"/>
        <xdr:cNvSpPr txBox="1"/>
      </xdr:nvSpPr>
      <xdr:spPr>
        <a:xfrm>
          <a:off x="2705744" y="629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12899</xdr:rowOff>
    </xdr:from>
    <xdr:ext cx="405111" cy="259045"/>
    <xdr:sp macro="" textlink="">
      <xdr:nvSpPr>
        <xdr:cNvPr id="77" name="n_1mainValue【図書館】&#10;有形固定資産減価償却率"/>
        <xdr:cNvSpPr txBox="1"/>
      </xdr:nvSpPr>
      <xdr:spPr>
        <a:xfrm>
          <a:off x="3582044" y="584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1" name="テキスト ボックス 90"/>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3" name="テキスト ボックス 92"/>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5" name="テキスト ボックス 94"/>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126492</xdr:rowOff>
    </xdr:from>
    <xdr:to>
      <xdr:col>54</xdr:col>
      <xdr:colOff>189865</xdr:colOff>
      <xdr:row>40</xdr:row>
      <xdr:rowOff>163068</xdr:rowOff>
    </xdr:to>
    <xdr:cxnSp macro="">
      <xdr:nvCxnSpPr>
        <xdr:cNvPr id="99" name="直線コネクタ 98"/>
        <xdr:cNvCxnSpPr/>
      </xdr:nvCxnSpPr>
      <xdr:spPr>
        <a:xfrm flipV="1">
          <a:off x="10476865" y="5955792"/>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166895</xdr:rowOff>
    </xdr:from>
    <xdr:ext cx="469744" cy="259045"/>
    <xdr:sp macro="" textlink="">
      <xdr:nvSpPr>
        <xdr:cNvPr id="100" name="【図書館】&#10;一人当たり面積最小値テキスト"/>
        <xdr:cNvSpPr txBox="1"/>
      </xdr:nvSpPr>
      <xdr:spPr>
        <a:xfrm>
          <a:off x="10515600" y="702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163068</xdr:rowOff>
    </xdr:from>
    <xdr:to>
      <xdr:col>55</xdr:col>
      <xdr:colOff>88900</xdr:colOff>
      <xdr:row>40</xdr:row>
      <xdr:rowOff>163068</xdr:rowOff>
    </xdr:to>
    <xdr:cxnSp macro="">
      <xdr:nvCxnSpPr>
        <xdr:cNvPr id="101" name="直線コネクタ 100"/>
        <xdr:cNvCxnSpPr/>
      </xdr:nvCxnSpPr>
      <xdr:spPr>
        <a:xfrm>
          <a:off x="10388600" y="702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73169</xdr:rowOff>
    </xdr:from>
    <xdr:ext cx="469744" cy="259045"/>
    <xdr:sp macro="" textlink="">
      <xdr:nvSpPr>
        <xdr:cNvPr id="102" name="【図書館】&#10;一人当たり面積最大値テキスト"/>
        <xdr:cNvSpPr txBox="1"/>
      </xdr:nvSpPr>
      <xdr:spPr>
        <a:xfrm>
          <a:off x="10515600" y="57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126492</xdr:rowOff>
    </xdr:from>
    <xdr:to>
      <xdr:col>55</xdr:col>
      <xdr:colOff>88900</xdr:colOff>
      <xdr:row>34</xdr:row>
      <xdr:rowOff>126492</xdr:rowOff>
    </xdr:to>
    <xdr:cxnSp macro="">
      <xdr:nvCxnSpPr>
        <xdr:cNvPr id="103" name="直線コネクタ 102"/>
        <xdr:cNvCxnSpPr/>
      </xdr:nvCxnSpPr>
      <xdr:spPr>
        <a:xfrm>
          <a:off x="10388600" y="595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98569</xdr:rowOff>
    </xdr:from>
    <xdr:ext cx="469744" cy="259045"/>
    <xdr:sp macro="" textlink="">
      <xdr:nvSpPr>
        <xdr:cNvPr id="104" name="【図書館】&#10;一人当たり面積平均値テキスト"/>
        <xdr:cNvSpPr txBox="1"/>
      </xdr:nvSpPr>
      <xdr:spPr>
        <a:xfrm>
          <a:off x="10515600" y="6442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75692</xdr:rowOff>
    </xdr:from>
    <xdr:to>
      <xdr:col>55</xdr:col>
      <xdr:colOff>50800</xdr:colOff>
      <xdr:row>39</xdr:row>
      <xdr:rowOff>5842</xdr:rowOff>
    </xdr:to>
    <xdr:sp macro="" textlink="">
      <xdr:nvSpPr>
        <xdr:cNvPr id="105" name="フローチャート: 判断 104"/>
        <xdr:cNvSpPr/>
      </xdr:nvSpPr>
      <xdr:spPr>
        <a:xfrm>
          <a:off x="104267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135128</xdr:rowOff>
    </xdr:from>
    <xdr:to>
      <xdr:col>50</xdr:col>
      <xdr:colOff>165100</xdr:colOff>
      <xdr:row>39</xdr:row>
      <xdr:rowOff>65278</xdr:rowOff>
    </xdr:to>
    <xdr:sp macro="" textlink="">
      <xdr:nvSpPr>
        <xdr:cNvPr id="106" name="フローチャート: 判断 105"/>
        <xdr:cNvSpPr/>
      </xdr:nvSpPr>
      <xdr:spPr>
        <a:xfrm>
          <a:off x="9588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162560</xdr:rowOff>
    </xdr:from>
    <xdr:to>
      <xdr:col>46</xdr:col>
      <xdr:colOff>38100</xdr:colOff>
      <xdr:row>39</xdr:row>
      <xdr:rowOff>92710</xdr:rowOff>
    </xdr:to>
    <xdr:sp macro="" textlink="">
      <xdr:nvSpPr>
        <xdr:cNvPr id="107" name="フローチャート: 判断 106"/>
        <xdr:cNvSpPr/>
      </xdr:nvSpPr>
      <xdr:spPr>
        <a:xfrm>
          <a:off x="8699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20828</xdr:rowOff>
    </xdr:from>
    <xdr:to>
      <xdr:col>55</xdr:col>
      <xdr:colOff>50800</xdr:colOff>
      <xdr:row>40</xdr:row>
      <xdr:rowOff>122428</xdr:rowOff>
    </xdr:to>
    <xdr:sp macro="" textlink="">
      <xdr:nvSpPr>
        <xdr:cNvPr id="113" name="楕円 112"/>
        <xdr:cNvSpPr/>
      </xdr:nvSpPr>
      <xdr:spPr>
        <a:xfrm>
          <a:off x="10426700" y="687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107205</xdr:rowOff>
    </xdr:from>
    <xdr:ext cx="469744" cy="259045"/>
    <xdr:sp macro="" textlink="">
      <xdr:nvSpPr>
        <xdr:cNvPr id="114" name="【図書館】&#10;一人当たり面積該当値テキスト"/>
        <xdr:cNvSpPr txBox="1"/>
      </xdr:nvSpPr>
      <xdr:spPr>
        <a:xfrm>
          <a:off x="10515600" y="6793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25400</xdr:rowOff>
    </xdr:from>
    <xdr:to>
      <xdr:col>50</xdr:col>
      <xdr:colOff>165100</xdr:colOff>
      <xdr:row>40</xdr:row>
      <xdr:rowOff>127000</xdr:rowOff>
    </xdr:to>
    <xdr:sp macro="" textlink="">
      <xdr:nvSpPr>
        <xdr:cNvPr id="115" name="楕円 114"/>
        <xdr:cNvSpPr/>
      </xdr:nvSpPr>
      <xdr:spPr>
        <a:xfrm>
          <a:off x="9588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71628</xdr:rowOff>
    </xdr:from>
    <xdr:to>
      <xdr:col>55</xdr:col>
      <xdr:colOff>0</xdr:colOff>
      <xdr:row>40</xdr:row>
      <xdr:rowOff>76200</xdr:rowOff>
    </xdr:to>
    <xdr:cxnSp macro="">
      <xdr:nvCxnSpPr>
        <xdr:cNvPr id="116" name="直線コネクタ 115"/>
        <xdr:cNvCxnSpPr/>
      </xdr:nvCxnSpPr>
      <xdr:spPr>
        <a:xfrm flipV="1">
          <a:off x="9639300" y="69296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81805</xdr:rowOff>
    </xdr:from>
    <xdr:ext cx="469744" cy="259045"/>
    <xdr:sp macro="" textlink="">
      <xdr:nvSpPr>
        <xdr:cNvPr id="117" name="n_1aveValue【図書館】&#10;一人当たり面積"/>
        <xdr:cNvSpPr txBox="1"/>
      </xdr:nvSpPr>
      <xdr:spPr>
        <a:xfrm>
          <a:off x="93917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109237</xdr:rowOff>
    </xdr:from>
    <xdr:ext cx="469744" cy="259045"/>
    <xdr:sp macro="" textlink="">
      <xdr:nvSpPr>
        <xdr:cNvPr id="118" name="n_2aveValue【図書館】&#10;一人当たり面積"/>
        <xdr:cNvSpPr txBox="1"/>
      </xdr:nvSpPr>
      <xdr:spPr>
        <a:xfrm>
          <a:off x="8515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118127</xdr:rowOff>
    </xdr:from>
    <xdr:ext cx="469744" cy="259045"/>
    <xdr:sp macro="" textlink="">
      <xdr:nvSpPr>
        <xdr:cNvPr id="119" name="n_1mainValue【図書館】&#10;一人当たり面積"/>
        <xdr:cNvSpPr txBox="1"/>
      </xdr:nvSpPr>
      <xdr:spPr>
        <a:xfrm>
          <a:off x="9391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0" name="テキスト ボックス 12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1" name="直線コネクタ 13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2" name="テキスト ボックス 13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3" name="直線コネクタ 13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4" name="テキスト ボックス 13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5" name="直線コネクタ 13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6" name="テキスト ボックス 13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7" name="直線コネクタ 13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38" name="テキスト ボックス 137"/>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63</xdr:row>
      <xdr:rowOff>27432</xdr:rowOff>
    </xdr:to>
    <xdr:cxnSp macro="">
      <xdr:nvCxnSpPr>
        <xdr:cNvPr id="142" name="直線コネクタ 141"/>
        <xdr:cNvCxnSpPr/>
      </xdr:nvCxnSpPr>
      <xdr:spPr>
        <a:xfrm flipV="1">
          <a:off x="4634865" y="9601200"/>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31259</xdr:rowOff>
    </xdr:from>
    <xdr:ext cx="405111" cy="259045"/>
    <xdr:sp macro="" textlink="">
      <xdr:nvSpPr>
        <xdr:cNvPr id="143" name="【体育館・プール】&#10;有形固定資産減価償却率最小値テキスト"/>
        <xdr:cNvSpPr txBox="1"/>
      </xdr:nvSpPr>
      <xdr:spPr>
        <a:xfrm>
          <a:off x="4673600" y="1083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27432</xdr:rowOff>
    </xdr:from>
    <xdr:to>
      <xdr:col>24</xdr:col>
      <xdr:colOff>152400</xdr:colOff>
      <xdr:row>63</xdr:row>
      <xdr:rowOff>27432</xdr:rowOff>
    </xdr:to>
    <xdr:cxnSp macro="">
      <xdr:nvCxnSpPr>
        <xdr:cNvPr id="144" name="直線コネクタ 143"/>
        <xdr:cNvCxnSpPr/>
      </xdr:nvCxnSpPr>
      <xdr:spPr>
        <a:xfrm>
          <a:off x="4546600" y="1082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45"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46" name="直線コネクタ 145"/>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57929</xdr:rowOff>
    </xdr:from>
    <xdr:ext cx="405111" cy="259045"/>
    <xdr:sp macro="" textlink="">
      <xdr:nvSpPr>
        <xdr:cNvPr id="147" name="【体育館・プール】&#10;有形固定資産減価償却率平均値テキスト"/>
        <xdr:cNvSpPr txBox="1"/>
      </xdr:nvSpPr>
      <xdr:spPr>
        <a:xfrm>
          <a:off x="4673600" y="10173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148" name="フローチャート: 判断 147"/>
        <xdr:cNvSpPr/>
      </xdr:nvSpPr>
      <xdr:spPr>
        <a:xfrm>
          <a:off x="4584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113792</xdr:rowOff>
    </xdr:from>
    <xdr:to>
      <xdr:col>20</xdr:col>
      <xdr:colOff>38100</xdr:colOff>
      <xdr:row>60</xdr:row>
      <xdr:rowOff>43942</xdr:rowOff>
    </xdr:to>
    <xdr:sp macro="" textlink="">
      <xdr:nvSpPr>
        <xdr:cNvPr id="149" name="フローチャート: 判断 148"/>
        <xdr:cNvSpPr/>
      </xdr:nvSpPr>
      <xdr:spPr>
        <a:xfrm>
          <a:off x="3746500" y="1022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50" name="フローチャート: 判断 149"/>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166370</xdr:rowOff>
    </xdr:from>
    <xdr:to>
      <xdr:col>24</xdr:col>
      <xdr:colOff>114300</xdr:colOff>
      <xdr:row>59</xdr:row>
      <xdr:rowOff>96520</xdr:rowOff>
    </xdr:to>
    <xdr:sp macro="" textlink="">
      <xdr:nvSpPr>
        <xdr:cNvPr id="156" name="楕円 155"/>
        <xdr:cNvSpPr/>
      </xdr:nvSpPr>
      <xdr:spPr>
        <a:xfrm>
          <a:off x="45847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17797</xdr:rowOff>
    </xdr:from>
    <xdr:ext cx="405111" cy="259045"/>
    <xdr:sp macro="" textlink="">
      <xdr:nvSpPr>
        <xdr:cNvPr id="157" name="【体育館・プール】&#10;有形固定資産減価償却率該当値テキスト"/>
        <xdr:cNvSpPr txBox="1"/>
      </xdr:nvSpPr>
      <xdr:spPr>
        <a:xfrm>
          <a:off x="4673600"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40640</xdr:rowOff>
    </xdr:from>
    <xdr:to>
      <xdr:col>20</xdr:col>
      <xdr:colOff>38100</xdr:colOff>
      <xdr:row>59</xdr:row>
      <xdr:rowOff>142240</xdr:rowOff>
    </xdr:to>
    <xdr:sp macro="" textlink="">
      <xdr:nvSpPr>
        <xdr:cNvPr id="158" name="楕円 157"/>
        <xdr:cNvSpPr/>
      </xdr:nvSpPr>
      <xdr:spPr>
        <a:xfrm>
          <a:off x="3746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45720</xdr:rowOff>
    </xdr:from>
    <xdr:to>
      <xdr:col>24</xdr:col>
      <xdr:colOff>63500</xdr:colOff>
      <xdr:row>59</xdr:row>
      <xdr:rowOff>91440</xdr:rowOff>
    </xdr:to>
    <xdr:cxnSp macro="">
      <xdr:nvCxnSpPr>
        <xdr:cNvPr id="159" name="直線コネクタ 158"/>
        <xdr:cNvCxnSpPr/>
      </xdr:nvCxnSpPr>
      <xdr:spPr>
        <a:xfrm flipV="1">
          <a:off x="3797300" y="1016127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35069</xdr:rowOff>
    </xdr:from>
    <xdr:ext cx="405111" cy="259045"/>
    <xdr:sp macro="" textlink="">
      <xdr:nvSpPr>
        <xdr:cNvPr id="160" name="n_1aveValue【体育館・プール】&#10;有形固定資産減価償却率"/>
        <xdr:cNvSpPr txBox="1"/>
      </xdr:nvSpPr>
      <xdr:spPr>
        <a:xfrm>
          <a:off x="3582044" y="10322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10177</xdr:rowOff>
    </xdr:from>
    <xdr:ext cx="405111" cy="259045"/>
    <xdr:sp macro="" textlink="">
      <xdr:nvSpPr>
        <xdr:cNvPr id="161" name="n_2aveValue【体育館・プール】&#10;有形固定資産減価償却率"/>
        <xdr:cNvSpPr txBox="1"/>
      </xdr:nvSpPr>
      <xdr:spPr>
        <a:xfrm>
          <a:off x="2705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158767</xdr:rowOff>
    </xdr:from>
    <xdr:ext cx="405111" cy="259045"/>
    <xdr:sp macro="" textlink="">
      <xdr:nvSpPr>
        <xdr:cNvPr id="162" name="n_1mainValue【体育館・プール】&#10;有形固定資産減価償却率"/>
        <xdr:cNvSpPr txBox="1"/>
      </xdr:nvSpPr>
      <xdr:spPr>
        <a:xfrm>
          <a:off x="35820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3" name="正方形/長方形 16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4" name="正方形/長方形 16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5" name="正方形/長方形 16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6" name="正方形/長方形 16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7" name="正方形/長方形 16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8" name="正方形/長方形 16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9" name="正方形/長方形 16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0" name="正方形/長方形 16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1" name="テキスト ボックス 17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2" name="直線コネクタ 17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3" name="直線コネクタ 17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4" name="テキスト ボックス 17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5" name="直線コネクタ 17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6" name="テキスト ボックス 17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7" name="直線コネクタ 17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8" name="テキスト ボックス 17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9" name="直線コネクタ 17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0" name="テキスト ボックス 17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1" name="直線コネクタ 18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2" name="テキスト ボックス 18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4" name="テキスト ボックス 18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106680</xdr:rowOff>
    </xdr:from>
    <xdr:to>
      <xdr:col>54</xdr:col>
      <xdr:colOff>189865</xdr:colOff>
      <xdr:row>64</xdr:row>
      <xdr:rowOff>73914</xdr:rowOff>
    </xdr:to>
    <xdr:cxnSp macro="">
      <xdr:nvCxnSpPr>
        <xdr:cNvPr id="186" name="直線コネクタ 185"/>
        <xdr:cNvCxnSpPr/>
      </xdr:nvCxnSpPr>
      <xdr:spPr>
        <a:xfrm flipV="1">
          <a:off x="10476865" y="9536430"/>
          <a:ext cx="0" cy="151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77741</xdr:rowOff>
    </xdr:from>
    <xdr:ext cx="469744" cy="259045"/>
    <xdr:sp macro="" textlink="">
      <xdr:nvSpPr>
        <xdr:cNvPr id="187" name="【体育館・プール】&#10;一人当たり面積最小値テキスト"/>
        <xdr:cNvSpPr txBox="1"/>
      </xdr:nvSpPr>
      <xdr:spPr>
        <a:xfrm>
          <a:off x="10515600" y="1105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73914</xdr:rowOff>
    </xdr:from>
    <xdr:to>
      <xdr:col>55</xdr:col>
      <xdr:colOff>88900</xdr:colOff>
      <xdr:row>64</xdr:row>
      <xdr:rowOff>73914</xdr:rowOff>
    </xdr:to>
    <xdr:cxnSp macro="">
      <xdr:nvCxnSpPr>
        <xdr:cNvPr id="188" name="直線コネクタ 187"/>
        <xdr:cNvCxnSpPr/>
      </xdr:nvCxnSpPr>
      <xdr:spPr>
        <a:xfrm>
          <a:off x="10388600" y="1104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53357</xdr:rowOff>
    </xdr:from>
    <xdr:ext cx="469744" cy="259045"/>
    <xdr:sp macro="" textlink="">
      <xdr:nvSpPr>
        <xdr:cNvPr id="189" name="【体育館・プール】&#10;一人当たり面積最大値テキスト"/>
        <xdr:cNvSpPr txBox="1"/>
      </xdr:nvSpPr>
      <xdr:spPr>
        <a:xfrm>
          <a:off x="10515600" y="931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106680</xdr:rowOff>
    </xdr:from>
    <xdr:to>
      <xdr:col>55</xdr:col>
      <xdr:colOff>88900</xdr:colOff>
      <xdr:row>55</xdr:row>
      <xdr:rowOff>106680</xdr:rowOff>
    </xdr:to>
    <xdr:cxnSp macro="">
      <xdr:nvCxnSpPr>
        <xdr:cNvPr id="190" name="直線コネクタ 189"/>
        <xdr:cNvCxnSpPr/>
      </xdr:nvCxnSpPr>
      <xdr:spPr>
        <a:xfrm>
          <a:off x="10388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127271</xdr:rowOff>
    </xdr:from>
    <xdr:ext cx="469744" cy="259045"/>
    <xdr:sp macro="" textlink="">
      <xdr:nvSpPr>
        <xdr:cNvPr id="191" name="【体育館・プール】&#10;一人当たり面積平均値テキスト"/>
        <xdr:cNvSpPr txBox="1"/>
      </xdr:nvSpPr>
      <xdr:spPr>
        <a:xfrm>
          <a:off x="10515600" y="10585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148844</xdr:rowOff>
    </xdr:from>
    <xdr:to>
      <xdr:col>55</xdr:col>
      <xdr:colOff>50800</xdr:colOff>
      <xdr:row>62</xdr:row>
      <xdr:rowOff>78994</xdr:rowOff>
    </xdr:to>
    <xdr:sp macro="" textlink="">
      <xdr:nvSpPr>
        <xdr:cNvPr id="192" name="フローチャート: 判断 191"/>
        <xdr:cNvSpPr/>
      </xdr:nvSpPr>
      <xdr:spPr>
        <a:xfrm>
          <a:off x="10426700" y="1060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23876</xdr:rowOff>
    </xdr:from>
    <xdr:to>
      <xdr:col>50</xdr:col>
      <xdr:colOff>165100</xdr:colOff>
      <xdr:row>62</xdr:row>
      <xdr:rowOff>125476</xdr:rowOff>
    </xdr:to>
    <xdr:sp macro="" textlink="">
      <xdr:nvSpPr>
        <xdr:cNvPr id="193" name="フローチャート: 判断 192"/>
        <xdr:cNvSpPr/>
      </xdr:nvSpPr>
      <xdr:spPr>
        <a:xfrm>
          <a:off x="9588500" y="106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26162</xdr:rowOff>
    </xdr:from>
    <xdr:to>
      <xdr:col>46</xdr:col>
      <xdr:colOff>38100</xdr:colOff>
      <xdr:row>62</xdr:row>
      <xdr:rowOff>127762</xdr:rowOff>
    </xdr:to>
    <xdr:sp macro="" textlink="">
      <xdr:nvSpPr>
        <xdr:cNvPr id="194" name="フローチャート: 判断 193"/>
        <xdr:cNvSpPr/>
      </xdr:nvSpPr>
      <xdr:spPr>
        <a:xfrm>
          <a:off x="8699500" y="106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61214</xdr:rowOff>
    </xdr:from>
    <xdr:to>
      <xdr:col>55</xdr:col>
      <xdr:colOff>50800</xdr:colOff>
      <xdr:row>61</xdr:row>
      <xdr:rowOff>162814</xdr:rowOff>
    </xdr:to>
    <xdr:sp macro="" textlink="">
      <xdr:nvSpPr>
        <xdr:cNvPr id="200" name="楕円 199"/>
        <xdr:cNvSpPr/>
      </xdr:nvSpPr>
      <xdr:spPr>
        <a:xfrm>
          <a:off x="10426700" y="1051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84091</xdr:rowOff>
    </xdr:from>
    <xdr:ext cx="469744" cy="259045"/>
    <xdr:sp macro="" textlink="">
      <xdr:nvSpPr>
        <xdr:cNvPr id="201" name="【体育館・プール】&#10;一人当たり面積該当値テキスト"/>
        <xdr:cNvSpPr txBox="1"/>
      </xdr:nvSpPr>
      <xdr:spPr>
        <a:xfrm>
          <a:off x="10515600" y="10371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68834</xdr:rowOff>
    </xdr:from>
    <xdr:to>
      <xdr:col>50</xdr:col>
      <xdr:colOff>165100</xdr:colOff>
      <xdr:row>61</xdr:row>
      <xdr:rowOff>170434</xdr:rowOff>
    </xdr:to>
    <xdr:sp macro="" textlink="">
      <xdr:nvSpPr>
        <xdr:cNvPr id="202" name="楕円 201"/>
        <xdr:cNvSpPr/>
      </xdr:nvSpPr>
      <xdr:spPr>
        <a:xfrm>
          <a:off x="9588500" y="1052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112014</xdr:rowOff>
    </xdr:from>
    <xdr:to>
      <xdr:col>55</xdr:col>
      <xdr:colOff>0</xdr:colOff>
      <xdr:row>61</xdr:row>
      <xdr:rowOff>119634</xdr:rowOff>
    </xdr:to>
    <xdr:cxnSp macro="">
      <xdr:nvCxnSpPr>
        <xdr:cNvPr id="203" name="直線コネクタ 202"/>
        <xdr:cNvCxnSpPr/>
      </xdr:nvCxnSpPr>
      <xdr:spPr>
        <a:xfrm flipV="1">
          <a:off x="9639300" y="10570464"/>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116603</xdr:rowOff>
    </xdr:from>
    <xdr:ext cx="469744" cy="259045"/>
    <xdr:sp macro="" textlink="">
      <xdr:nvSpPr>
        <xdr:cNvPr id="204" name="n_1aveValue【体育館・プール】&#10;一人当たり面積"/>
        <xdr:cNvSpPr txBox="1"/>
      </xdr:nvSpPr>
      <xdr:spPr>
        <a:xfrm>
          <a:off x="9391727" y="1074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144289</xdr:rowOff>
    </xdr:from>
    <xdr:ext cx="469744" cy="259045"/>
    <xdr:sp macro="" textlink="">
      <xdr:nvSpPr>
        <xdr:cNvPr id="205" name="n_2aveValue【体育館・プール】&#10;一人当たり面積"/>
        <xdr:cNvSpPr txBox="1"/>
      </xdr:nvSpPr>
      <xdr:spPr>
        <a:xfrm>
          <a:off x="8515427" y="1043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15511</xdr:rowOff>
    </xdr:from>
    <xdr:ext cx="469744" cy="259045"/>
    <xdr:sp macro="" textlink="">
      <xdr:nvSpPr>
        <xdr:cNvPr id="206" name="n_1mainValue【体育館・プール】&#10;一人当たり面積"/>
        <xdr:cNvSpPr txBox="1"/>
      </xdr:nvSpPr>
      <xdr:spPr>
        <a:xfrm>
          <a:off x="9391727" y="10302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7" name="テキスト ボックス 21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8" name="直線コネクタ 21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9" name="テキスト ボックス 21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0" name="直線コネクタ 21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1" name="テキスト ボックス 22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2" name="直線コネクタ 22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3" name="テキスト ボックス 22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4" name="直線コネクタ 22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25" name="テキスト ボックス 224"/>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6" name="直線コネクタ 22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7" name="テキスト ボックス 22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54102</xdr:rowOff>
    </xdr:to>
    <xdr:cxnSp macro="">
      <xdr:nvCxnSpPr>
        <xdr:cNvPr id="229" name="直線コネクタ 228"/>
        <xdr:cNvCxnSpPr/>
      </xdr:nvCxnSpPr>
      <xdr:spPr>
        <a:xfrm flipV="1">
          <a:off x="4634865" y="13411200"/>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57929</xdr:rowOff>
    </xdr:from>
    <xdr:ext cx="405111" cy="259045"/>
    <xdr:sp macro="" textlink="">
      <xdr:nvSpPr>
        <xdr:cNvPr id="230" name="【福祉施設】&#10;有形固定資産減価償却率最小値テキスト"/>
        <xdr:cNvSpPr txBox="1"/>
      </xdr:nvSpPr>
      <xdr:spPr>
        <a:xfrm>
          <a:off x="4673600" y="14802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54102</xdr:rowOff>
    </xdr:from>
    <xdr:to>
      <xdr:col>24</xdr:col>
      <xdr:colOff>152400</xdr:colOff>
      <xdr:row>86</xdr:row>
      <xdr:rowOff>54102</xdr:rowOff>
    </xdr:to>
    <xdr:cxnSp macro="">
      <xdr:nvCxnSpPr>
        <xdr:cNvPr id="231" name="直線コネクタ 230"/>
        <xdr:cNvCxnSpPr/>
      </xdr:nvCxnSpPr>
      <xdr:spPr>
        <a:xfrm>
          <a:off x="4546600" y="1479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32"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33" name="直線コネクタ 232"/>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117619</xdr:rowOff>
    </xdr:from>
    <xdr:ext cx="405111" cy="259045"/>
    <xdr:sp macro="" textlink="">
      <xdr:nvSpPr>
        <xdr:cNvPr id="234" name="【福祉施設】&#10;有形固定資産減価償却率平均値テキスト"/>
        <xdr:cNvSpPr txBox="1"/>
      </xdr:nvSpPr>
      <xdr:spPr>
        <a:xfrm>
          <a:off x="4673600" y="141765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94742</xdr:rowOff>
    </xdr:from>
    <xdr:to>
      <xdr:col>24</xdr:col>
      <xdr:colOff>114300</xdr:colOff>
      <xdr:row>84</xdr:row>
      <xdr:rowOff>24892</xdr:rowOff>
    </xdr:to>
    <xdr:sp macro="" textlink="">
      <xdr:nvSpPr>
        <xdr:cNvPr id="235" name="フローチャート: 判断 234"/>
        <xdr:cNvSpPr/>
      </xdr:nvSpPr>
      <xdr:spPr>
        <a:xfrm>
          <a:off x="45847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17018</xdr:rowOff>
    </xdr:from>
    <xdr:to>
      <xdr:col>20</xdr:col>
      <xdr:colOff>38100</xdr:colOff>
      <xdr:row>84</xdr:row>
      <xdr:rowOff>118618</xdr:rowOff>
    </xdr:to>
    <xdr:sp macro="" textlink="">
      <xdr:nvSpPr>
        <xdr:cNvPr id="236" name="フローチャート: 判断 235"/>
        <xdr:cNvSpPr/>
      </xdr:nvSpPr>
      <xdr:spPr>
        <a:xfrm>
          <a:off x="3746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5587</xdr:rowOff>
    </xdr:from>
    <xdr:to>
      <xdr:col>15</xdr:col>
      <xdr:colOff>101600</xdr:colOff>
      <xdr:row>84</xdr:row>
      <xdr:rowOff>107187</xdr:rowOff>
    </xdr:to>
    <xdr:sp macro="" textlink="">
      <xdr:nvSpPr>
        <xdr:cNvPr id="237" name="フローチャート: 判断 236"/>
        <xdr:cNvSpPr/>
      </xdr:nvSpPr>
      <xdr:spPr>
        <a:xfrm>
          <a:off x="2857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8" name="テキスト ボックス 23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9" name="テキスト ボックス 23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0" name="テキスト ボックス 23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1" name="テキスト ボックス 24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2" name="テキスト ボックス 24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69596</xdr:rowOff>
    </xdr:from>
    <xdr:to>
      <xdr:col>24</xdr:col>
      <xdr:colOff>114300</xdr:colOff>
      <xdr:row>84</xdr:row>
      <xdr:rowOff>171196</xdr:rowOff>
    </xdr:to>
    <xdr:sp macro="" textlink="">
      <xdr:nvSpPr>
        <xdr:cNvPr id="243" name="楕円 242"/>
        <xdr:cNvSpPr/>
      </xdr:nvSpPr>
      <xdr:spPr>
        <a:xfrm>
          <a:off x="45847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48023</xdr:rowOff>
    </xdr:from>
    <xdr:ext cx="405111" cy="259045"/>
    <xdr:sp macro="" textlink="">
      <xdr:nvSpPr>
        <xdr:cNvPr id="244" name="【福祉施設】&#10;有形固定資産減価償却率該当値テキスト"/>
        <xdr:cNvSpPr txBox="1"/>
      </xdr:nvSpPr>
      <xdr:spPr>
        <a:xfrm>
          <a:off x="4673600" y="14449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113030</xdr:rowOff>
    </xdr:from>
    <xdr:to>
      <xdr:col>20</xdr:col>
      <xdr:colOff>38100</xdr:colOff>
      <xdr:row>85</xdr:row>
      <xdr:rowOff>43180</xdr:rowOff>
    </xdr:to>
    <xdr:sp macro="" textlink="">
      <xdr:nvSpPr>
        <xdr:cNvPr id="245" name="楕円 244"/>
        <xdr:cNvSpPr/>
      </xdr:nvSpPr>
      <xdr:spPr>
        <a:xfrm>
          <a:off x="3746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120396</xdr:rowOff>
    </xdr:from>
    <xdr:to>
      <xdr:col>24</xdr:col>
      <xdr:colOff>63500</xdr:colOff>
      <xdr:row>84</xdr:row>
      <xdr:rowOff>163830</xdr:rowOff>
    </xdr:to>
    <xdr:cxnSp macro="">
      <xdr:nvCxnSpPr>
        <xdr:cNvPr id="246" name="直線コネクタ 245"/>
        <xdr:cNvCxnSpPr/>
      </xdr:nvCxnSpPr>
      <xdr:spPr>
        <a:xfrm flipV="1">
          <a:off x="3797300" y="14522196"/>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135145</xdr:rowOff>
    </xdr:from>
    <xdr:ext cx="405111" cy="259045"/>
    <xdr:sp macro="" textlink="">
      <xdr:nvSpPr>
        <xdr:cNvPr id="247" name="n_1aveValue【福祉施設】&#10;有形固定資産減価償却率"/>
        <xdr:cNvSpPr txBox="1"/>
      </xdr:nvSpPr>
      <xdr:spPr>
        <a:xfrm>
          <a:off x="3582044" y="1419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123714</xdr:rowOff>
    </xdr:from>
    <xdr:ext cx="405111" cy="259045"/>
    <xdr:sp macro="" textlink="">
      <xdr:nvSpPr>
        <xdr:cNvPr id="248" name="n_2aveValue【福祉施設】&#10;有形固定資産減価償却率"/>
        <xdr:cNvSpPr txBox="1"/>
      </xdr:nvSpPr>
      <xdr:spPr>
        <a:xfrm>
          <a:off x="2705744" y="1418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34307</xdr:rowOff>
    </xdr:from>
    <xdr:ext cx="405111" cy="259045"/>
    <xdr:sp macro="" textlink="">
      <xdr:nvSpPr>
        <xdr:cNvPr id="249" name="n_1mainValue【福祉施設】&#10;有形固定資産減価償却率"/>
        <xdr:cNvSpPr txBox="1"/>
      </xdr:nvSpPr>
      <xdr:spPr>
        <a:xfrm>
          <a:off x="3582044" y="1460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0" name="正方形/長方形 24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1" name="正方形/長方形 25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2" name="正方形/長方形 25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3" name="正方形/長方形 25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4" name="正方形/長方形 25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5" name="正方形/長方形 25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6" name="正方形/長方形 25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7" name="正方形/長方形 25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8" name="テキスト ボックス 25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9" name="直線コネクタ 25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0" name="直線コネクタ 25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1" name="テキスト ボックス 26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2" name="直線コネクタ 26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3" name="テキスト ボックス 26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4" name="直線コネクタ 26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5" name="テキスト ボックス 26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66" name="直線コネクタ 26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67" name="テキスト ボックス 26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68" name="直線コネクタ 26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69" name="テキスト ボックス 26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0" name="直線コネクタ 26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1" name="テキスト ボックス 27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2" name="直線コネクタ 27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3" name="テキスト ボックス 27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74023</xdr:rowOff>
    </xdr:from>
    <xdr:to>
      <xdr:col>54</xdr:col>
      <xdr:colOff>189865</xdr:colOff>
      <xdr:row>86</xdr:row>
      <xdr:rowOff>136071</xdr:rowOff>
    </xdr:to>
    <xdr:cxnSp macro="">
      <xdr:nvCxnSpPr>
        <xdr:cNvPr id="275" name="直線コネクタ 274"/>
        <xdr:cNvCxnSpPr/>
      </xdr:nvCxnSpPr>
      <xdr:spPr>
        <a:xfrm flipV="1">
          <a:off x="10476865" y="13275673"/>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139898</xdr:rowOff>
    </xdr:from>
    <xdr:ext cx="469744" cy="259045"/>
    <xdr:sp macro="" textlink="">
      <xdr:nvSpPr>
        <xdr:cNvPr id="276" name="【福祉施設】&#10;一人当たり面積最小値テキスト"/>
        <xdr:cNvSpPr txBox="1"/>
      </xdr:nvSpPr>
      <xdr:spPr>
        <a:xfrm>
          <a:off x="10515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136071</xdr:rowOff>
    </xdr:from>
    <xdr:to>
      <xdr:col>55</xdr:col>
      <xdr:colOff>88900</xdr:colOff>
      <xdr:row>86</xdr:row>
      <xdr:rowOff>136071</xdr:rowOff>
    </xdr:to>
    <xdr:cxnSp macro="">
      <xdr:nvCxnSpPr>
        <xdr:cNvPr id="277" name="直線コネクタ 276"/>
        <xdr:cNvCxnSpPr/>
      </xdr:nvCxnSpPr>
      <xdr:spPr>
        <a:xfrm>
          <a:off x="10388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20700</xdr:rowOff>
    </xdr:from>
    <xdr:ext cx="469744" cy="259045"/>
    <xdr:sp macro="" textlink="">
      <xdr:nvSpPr>
        <xdr:cNvPr id="278" name="【福祉施設】&#10;一人当たり面積最大値テキスト"/>
        <xdr:cNvSpPr txBox="1"/>
      </xdr:nvSpPr>
      <xdr:spPr>
        <a:xfrm>
          <a:off x="10515600" y="1305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74023</xdr:rowOff>
    </xdr:from>
    <xdr:to>
      <xdr:col>55</xdr:col>
      <xdr:colOff>88900</xdr:colOff>
      <xdr:row>77</xdr:row>
      <xdr:rowOff>74023</xdr:rowOff>
    </xdr:to>
    <xdr:cxnSp macro="">
      <xdr:nvCxnSpPr>
        <xdr:cNvPr id="279" name="直線コネクタ 278"/>
        <xdr:cNvCxnSpPr/>
      </xdr:nvCxnSpPr>
      <xdr:spPr>
        <a:xfrm>
          <a:off x="10388600" y="1327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124114</xdr:rowOff>
    </xdr:from>
    <xdr:ext cx="469744" cy="259045"/>
    <xdr:sp macro="" textlink="">
      <xdr:nvSpPr>
        <xdr:cNvPr id="280" name="【福祉施設】&#10;一人当たり面積平均値テキスト"/>
        <xdr:cNvSpPr txBox="1"/>
      </xdr:nvSpPr>
      <xdr:spPr>
        <a:xfrm>
          <a:off x="10515600" y="14354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145687</xdr:rowOff>
    </xdr:from>
    <xdr:to>
      <xdr:col>55</xdr:col>
      <xdr:colOff>50800</xdr:colOff>
      <xdr:row>84</xdr:row>
      <xdr:rowOff>75837</xdr:rowOff>
    </xdr:to>
    <xdr:sp macro="" textlink="">
      <xdr:nvSpPr>
        <xdr:cNvPr id="281" name="フローチャート: 判断 280"/>
        <xdr:cNvSpPr/>
      </xdr:nvSpPr>
      <xdr:spPr>
        <a:xfrm>
          <a:off x="10426700" y="1437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26488</xdr:rowOff>
    </xdr:from>
    <xdr:to>
      <xdr:col>50</xdr:col>
      <xdr:colOff>165100</xdr:colOff>
      <xdr:row>84</xdr:row>
      <xdr:rowOff>128088</xdr:rowOff>
    </xdr:to>
    <xdr:sp macro="" textlink="">
      <xdr:nvSpPr>
        <xdr:cNvPr id="282" name="フローチャート: 判断 281"/>
        <xdr:cNvSpPr/>
      </xdr:nvSpPr>
      <xdr:spPr>
        <a:xfrm>
          <a:off x="9588500" y="1442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57513</xdr:rowOff>
    </xdr:from>
    <xdr:to>
      <xdr:col>46</xdr:col>
      <xdr:colOff>38100</xdr:colOff>
      <xdr:row>83</xdr:row>
      <xdr:rowOff>159113</xdr:rowOff>
    </xdr:to>
    <xdr:sp macro="" textlink="">
      <xdr:nvSpPr>
        <xdr:cNvPr id="283" name="フローチャート: 判断 282"/>
        <xdr:cNvSpPr/>
      </xdr:nvSpPr>
      <xdr:spPr>
        <a:xfrm>
          <a:off x="8699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4" name="テキスト ボックス 28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5" name="テキスト ボックス 28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6" name="テキスト ボックス 28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7" name="テキスト ボックス 28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8" name="テキスト ボックス 28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127726</xdr:rowOff>
    </xdr:from>
    <xdr:to>
      <xdr:col>55</xdr:col>
      <xdr:colOff>50800</xdr:colOff>
      <xdr:row>84</xdr:row>
      <xdr:rowOff>57876</xdr:rowOff>
    </xdr:to>
    <xdr:sp macro="" textlink="">
      <xdr:nvSpPr>
        <xdr:cNvPr id="289" name="楕円 288"/>
        <xdr:cNvSpPr/>
      </xdr:nvSpPr>
      <xdr:spPr>
        <a:xfrm>
          <a:off x="10426700" y="1435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150603</xdr:rowOff>
    </xdr:from>
    <xdr:ext cx="469744" cy="259045"/>
    <xdr:sp macro="" textlink="">
      <xdr:nvSpPr>
        <xdr:cNvPr id="290" name="【福祉施設】&#10;一人当たり面積該当値テキスト"/>
        <xdr:cNvSpPr txBox="1"/>
      </xdr:nvSpPr>
      <xdr:spPr>
        <a:xfrm>
          <a:off x="10515600" y="14209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134257</xdr:rowOff>
    </xdr:from>
    <xdr:to>
      <xdr:col>50</xdr:col>
      <xdr:colOff>165100</xdr:colOff>
      <xdr:row>84</xdr:row>
      <xdr:rowOff>64407</xdr:rowOff>
    </xdr:to>
    <xdr:sp macro="" textlink="">
      <xdr:nvSpPr>
        <xdr:cNvPr id="291" name="楕円 290"/>
        <xdr:cNvSpPr/>
      </xdr:nvSpPr>
      <xdr:spPr>
        <a:xfrm>
          <a:off x="95885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7076</xdr:rowOff>
    </xdr:from>
    <xdr:to>
      <xdr:col>55</xdr:col>
      <xdr:colOff>0</xdr:colOff>
      <xdr:row>84</xdr:row>
      <xdr:rowOff>13607</xdr:rowOff>
    </xdr:to>
    <xdr:cxnSp macro="">
      <xdr:nvCxnSpPr>
        <xdr:cNvPr id="292" name="直線コネクタ 291"/>
        <xdr:cNvCxnSpPr/>
      </xdr:nvCxnSpPr>
      <xdr:spPr>
        <a:xfrm flipV="1">
          <a:off x="9639300" y="1440887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119215</xdr:rowOff>
    </xdr:from>
    <xdr:ext cx="469744" cy="259045"/>
    <xdr:sp macro="" textlink="">
      <xdr:nvSpPr>
        <xdr:cNvPr id="293" name="n_1aveValue【福祉施設】&#10;一人当たり面積"/>
        <xdr:cNvSpPr txBox="1"/>
      </xdr:nvSpPr>
      <xdr:spPr>
        <a:xfrm>
          <a:off x="9391727" y="1452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4190</xdr:rowOff>
    </xdr:from>
    <xdr:ext cx="469744" cy="259045"/>
    <xdr:sp macro="" textlink="">
      <xdr:nvSpPr>
        <xdr:cNvPr id="294" name="n_2aveValue【福祉施設】&#10;一人当たり面積"/>
        <xdr:cNvSpPr txBox="1"/>
      </xdr:nvSpPr>
      <xdr:spPr>
        <a:xfrm>
          <a:off x="8515427" y="1406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80934</xdr:rowOff>
    </xdr:from>
    <xdr:ext cx="469744" cy="259045"/>
    <xdr:sp macro="" textlink="">
      <xdr:nvSpPr>
        <xdr:cNvPr id="295" name="n_1mainValue【福祉施設】&#10;一人当たり面積"/>
        <xdr:cNvSpPr txBox="1"/>
      </xdr:nvSpPr>
      <xdr:spPr>
        <a:xfrm>
          <a:off x="9391727" y="14139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6" name="正方形/長方形 29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7" name="正方形/長方形 29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8" name="正方形/長方形 29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9" name="正方形/長方形 29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0" name="正方形/長方形 29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1" name="正方形/長方形 30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2" name="正方形/長方形 30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正方形/長方形 30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4" name="テキスト ボックス 30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5" name="直線コネクタ 30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06" name="テキスト ボックス 305"/>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07" name="直線コネクタ 306"/>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08" name="テキスト ボックス 307"/>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09" name="直線コネクタ 308"/>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10" name="テキスト ボックス 309"/>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11" name="直線コネクタ 310"/>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12" name="テキスト ボックス 311"/>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13" name="直線コネクタ 312"/>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314" name="テキスト ボックス 313"/>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5" name="直線コネクタ 31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6" name="テキスト ボックス 31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117348</xdr:rowOff>
    </xdr:to>
    <xdr:cxnSp macro="">
      <xdr:nvCxnSpPr>
        <xdr:cNvPr id="318" name="直線コネクタ 317"/>
        <xdr:cNvCxnSpPr/>
      </xdr:nvCxnSpPr>
      <xdr:spPr>
        <a:xfrm flipV="1">
          <a:off x="4634865" y="17221200"/>
          <a:ext cx="0"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121175</xdr:rowOff>
    </xdr:from>
    <xdr:ext cx="405111" cy="259045"/>
    <xdr:sp macro="" textlink="">
      <xdr:nvSpPr>
        <xdr:cNvPr id="319" name="【市民会館】&#10;有形固定資産減価償却率最小値テキスト"/>
        <xdr:cNvSpPr txBox="1"/>
      </xdr:nvSpPr>
      <xdr:spPr>
        <a:xfrm>
          <a:off x="4673600" y="1863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117348</xdr:rowOff>
    </xdr:from>
    <xdr:to>
      <xdr:col>24</xdr:col>
      <xdr:colOff>152400</xdr:colOff>
      <xdr:row>108</xdr:row>
      <xdr:rowOff>117348</xdr:rowOff>
    </xdr:to>
    <xdr:cxnSp macro="">
      <xdr:nvCxnSpPr>
        <xdr:cNvPr id="320" name="直線コネクタ 319"/>
        <xdr:cNvCxnSpPr/>
      </xdr:nvCxnSpPr>
      <xdr:spPr>
        <a:xfrm>
          <a:off x="4546600" y="1863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69744" cy="259045"/>
    <xdr:sp macro="" textlink="">
      <xdr:nvSpPr>
        <xdr:cNvPr id="321" name="【市民会館】&#10;有形固定資産減価償却率最大値テキスト"/>
        <xdr:cNvSpPr txBox="1"/>
      </xdr:nvSpPr>
      <xdr:spPr>
        <a:xfrm>
          <a:off x="4673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322" name="直線コネクタ 321"/>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81551</xdr:rowOff>
    </xdr:from>
    <xdr:ext cx="405111" cy="259045"/>
    <xdr:sp macro="" textlink="">
      <xdr:nvSpPr>
        <xdr:cNvPr id="323" name="【市民会館】&#10;有形固定資産減価償却率平均値テキスト"/>
        <xdr:cNvSpPr txBox="1"/>
      </xdr:nvSpPr>
      <xdr:spPr>
        <a:xfrm>
          <a:off x="4673600" y="18083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103124</xdr:rowOff>
    </xdr:from>
    <xdr:to>
      <xdr:col>24</xdr:col>
      <xdr:colOff>114300</xdr:colOff>
      <xdr:row>106</xdr:row>
      <xdr:rowOff>33274</xdr:rowOff>
    </xdr:to>
    <xdr:sp macro="" textlink="">
      <xdr:nvSpPr>
        <xdr:cNvPr id="324" name="フローチャート: 判断 323"/>
        <xdr:cNvSpPr/>
      </xdr:nvSpPr>
      <xdr:spPr>
        <a:xfrm>
          <a:off x="45847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18542</xdr:rowOff>
    </xdr:from>
    <xdr:to>
      <xdr:col>20</xdr:col>
      <xdr:colOff>38100</xdr:colOff>
      <xdr:row>106</xdr:row>
      <xdr:rowOff>120142</xdr:rowOff>
    </xdr:to>
    <xdr:sp macro="" textlink="">
      <xdr:nvSpPr>
        <xdr:cNvPr id="325" name="フローチャート: 判断 324"/>
        <xdr:cNvSpPr/>
      </xdr:nvSpPr>
      <xdr:spPr>
        <a:xfrm>
          <a:off x="37465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43687</xdr:rowOff>
    </xdr:from>
    <xdr:to>
      <xdr:col>15</xdr:col>
      <xdr:colOff>101600</xdr:colOff>
      <xdr:row>105</xdr:row>
      <xdr:rowOff>145287</xdr:rowOff>
    </xdr:to>
    <xdr:sp macro="" textlink="">
      <xdr:nvSpPr>
        <xdr:cNvPr id="326" name="フローチャート: 判断 325"/>
        <xdr:cNvSpPr/>
      </xdr:nvSpPr>
      <xdr:spPr>
        <a:xfrm>
          <a:off x="2857500"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7" name="テキスト ボックス 32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8" name="テキスト ボックス 32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9" name="テキスト ボックス 32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0" name="テキスト ボックス 32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1" name="テキスト ボックス 33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71120</xdr:rowOff>
    </xdr:from>
    <xdr:to>
      <xdr:col>24</xdr:col>
      <xdr:colOff>114300</xdr:colOff>
      <xdr:row>105</xdr:row>
      <xdr:rowOff>1270</xdr:rowOff>
    </xdr:to>
    <xdr:sp macro="" textlink="">
      <xdr:nvSpPr>
        <xdr:cNvPr id="332" name="楕円 331"/>
        <xdr:cNvSpPr/>
      </xdr:nvSpPr>
      <xdr:spPr>
        <a:xfrm>
          <a:off x="45847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93997</xdr:rowOff>
    </xdr:from>
    <xdr:ext cx="405111" cy="259045"/>
    <xdr:sp macro="" textlink="">
      <xdr:nvSpPr>
        <xdr:cNvPr id="333" name="【市民会館】&#10;有形固定資産減価償却率該当値テキスト"/>
        <xdr:cNvSpPr txBox="1"/>
      </xdr:nvSpPr>
      <xdr:spPr>
        <a:xfrm>
          <a:off x="4673600"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114554</xdr:rowOff>
    </xdr:from>
    <xdr:to>
      <xdr:col>20</xdr:col>
      <xdr:colOff>38100</xdr:colOff>
      <xdr:row>105</xdr:row>
      <xdr:rowOff>44704</xdr:rowOff>
    </xdr:to>
    <xdr:sp macro="" textlink="">
      <xdr:nvSpPr>
        <xdr:cNvPr id="334" name="楕円 333"/>
        <xdr:cNvSpPr/>
      </xdr:nvSpPr>
      <xdr:spPr>
        <a:xfrm>
          <a:off x="3746500" y="1794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121920</xdr:rowOff>
    </xdr:from>
    <xdr:to>
      <xdr:col>24</xdr:col>
      <xdr:colOff>63500</xdr:colOff>
      <xdr:row>104</xdr:row>
      <xdr:rowOff>165354</xdr:rowOff>
    </xdr:to>
    <xdr:cxnSp macro="">
      <xdr:nvCxnSpPr>
        <xdr:cNvPr id="335" name="直線コネクタ 334"/>
        <xdr:cNvCxnSpPr/>
      </xdr:nvCxnSpPr>
      <xdr:spPr>
        <a:xfrm flipV="1">
          <a:off x="3797300" y="17952720"/>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111269</xdr:rowOff>
    </xdr:from>
    <xdr:ext cx="405111" cy="259045"/>
    <xdr:sp macro="" textlink="">
      <xdr:nvSpPr>
        <xdr:cNvPr id="336" name="n_1aveValue【市民会館】&#10;有形固定資産減価償却率"/>
        <xdr:cNvSpPr txBox="1"/>
      </xdr:nvSpPr>
      <xdr:spPr>
        <a:xfrm>
          <a:off x="3582044" y="18284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161814</xdr:rowOff>
    </xdr:from>
    <xdr:ext cx="405111" cy="259045"/>
    <xdr:sp macro="" textlink="">
      <xdr:nvSpPr>
        <xdr:cNvPr id="337" name="n_2aveValue【市民会館】&#10;有形固定資産減価償却率"/>
        <xdr:cNvSpPr txBox="1"/>
      </xdr:nvSpPr>
      <xdr:spPr>
        <a:xfrm>
          <a:off x="2705744" y="1782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61231</xdr:rowOff>
    </xdr:from>
    <xdr:ext cx="405111" cy="259045"/>
    <xdr:sp macro="" textlink="">
      <xdr:nvSpPr>
        <xdr:cNvPr id="338" name="n_1mainValue【市民会館】&#10;有形固定資産減価償却率"/>
        <xdr:cNvSpPr txBox="1"/>
      </xdr:nvSpPr>
      <xdr:spPr>
        <a:xfrm>
          <a:off x="3582044" y="17720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49" name="直線コネクタ 34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0" name="テキスト ボックス 349"/>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1" name="直線コネクタ 35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2" name="テキスト ボックス 351"/>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3" name="直線コネクタ 35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4" name="テキスト ボックス 353"/>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5" name="直線コネクタ 35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6" name="テキスト ボックス 355"/>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7" name="直線コネクタ 35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8" name="テキスト ボックス 357"/>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59" name="直線コネクタ 35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0" name="テキスト ボックス 359"/>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1" name="直線コネクタ 36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2" name="テキスト ボックス 36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14151</xdr:rowOff>
    </xdr:from>
    <xdr:to>
      <xdr:col>54</xdr:col>
      <xdr:colOff>189865</xdr:colOff>
      <xdr:row>108</xdr:row>
      <xdr:rowOff>121920</xdr:rowOff>
    </xdr:to>
    <xdr:cxnSp macro="">
      <xdr:nvCxnSpPr>
        <xdr:cNvPr id="364" name="直線コネクタ 363"/>
        <xdr:cNvCxnSpPr/>
      </xdr:nvCxnSpPr>
      <xdr:spPr>
        <a:xfrm flipV="1">
          <a:off x="10476865" y="17159151"/>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125747</xdr:rowOff>
    </xdr:from>
    <xdr:ext cx="469744" cy="259045"/>
    <xdr:sp macro="" textlink="">
      <xdr:nvSpPr>
        <xdr:cNvPr id="365" name="【市民会館】&#10;一人当たり面積最小値テキスト"/>
        <xdr:cNvSpPr txBox="1"/>
      </xdr:nvSpPr>
      <xdr:spPr>
        <a:xfrm>
          <a:off x="10515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121920</xdr:rowOff>
    </xdr:from>
    <xdr:to>
      <xdr:col>55</xdr:col>
      <xdr:colOff>88900</xdr:colOff>
      <xdr:row>108</xdr:row>
      <xdr:rowOff>121920</xdr:rowOff>
    </xdr:to>
    <xdr:cxnSp macro="">
      <xdr:nvCxnSpPr>
        <xdr:cNvPr id="366" name="直線コネクタ 365"/>
        <xdr:cNvCxnSpPr/>
      </xdr:nvCxnSpPr>
      <xdr:spPr>
        <a:xfrm>
          <a:off x="10388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132278</xdr:rowOff>
    </xdr:from>
    <xdr:ext cx="469744" cy="259045"/>
    <xdr:sp macro="" textlink="">
      <xdr:nvSpPr>
        <xdr:cNvPr id="367" name="【市民会館】&#10;一人当たり面積最大値テキスト"/>
        <xdr:cNvSpPr txBox="1"/>
      </xdr:nvSpPr>
      <xdr:spPr>
        <a:xfrm>
          <a:off x="10515600" y="1693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14151</xdr:rowOff>
    </xdr:from>
    <xdr:to>
      <xdr:col>55</xdr:col>
      <xdr:colOff>88900</xdr:colOff>
      <xdr:row>100</xdr:row>
      <xdr:rowOff>14151</xdr:rowOff>
    </xdr:to>
    <xdr:cxnSp macro="">
      <xdr:nvCxnSpPr>
        <xdr:cNvPr id="368" name="直線コネクタ 367"/>
        <xdr:cNvCxnSpPr/>
      </xdr:nvCxnSpPr>
      <xdr:spPr>
        <a:xfrm>
          <a:off x="10388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59345</xdr:rowOff>
    </xdr:from>
    <xdr:ext cx="469744" cy="259045"/>
    <xdr:sp macro="" textlink="">
      <xdr:nvSpPr>
        <xdr:cNvPr id="369" name="【市民会館】&#10;一人当たり面積平均値テキスト"/>
        <xdr:cNvSpPr txBox="1"/>
      </xdr:nvSpPr>
      <xdr:spPr>
        <a:xfrm>
          <a:off x="10515600" y="178901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80918</xdr:rowOff>
    </xdr:from>
    <xdr:to>
      <xdr:col>55</xdr:col>
      <xdr:colOff>50800</xdr:colOff>
      <xdr:row>105</xdr:row>
      <xdr:rowOff>11068</xdr:rowOff>
    </xdr:to>
    <xdr:sp macro="" textlink="">
      <xdr:nvSpPr>
        <xdr:cNvPr id="370" name="フローチャート: 判断 369"/>
        <xdr:cNvSpPr/>
      </xdr:nvSpPr>
      <xdr:spPr>
        <a:xfrm>
          <a:off x="104267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147864</xdr:rowOff>
    </xdr:from>
    <xdr:to>
      <xdr:col>50</xdr:col>
      <xdr:colOff>165100</xdr:colOff>
      <xdr:row>104</xdr:row>
      <xdr:rowOff>78014</xdr:rowOff>
    </xdr:to>
    <xdr:sp macro="" textlink="">
      <xdr:nvSpPr>
        <xdr:cNvPr id="371" name="フローチャート: 判断 370"/>
        <xdr:cNvSpPr/>
      </xdr:nvSpPr>
      <xdr:spPr>
        <a:xfrm>
          <a:off x="9588500" y="1780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147864</xdr:rowOff>
    </xdr:from>
    <xdr:to>
      <xdr:col>46</xdr:col>
      <xdr:colOff>38100</xdr:colOff>
      <xdr:row>104</xdr:row>
      <xdr:rowOff>78014</xdr:rowOff>
    </xdr:to>
    <xdr:sp macro="" textlink="">
      <xdr:nvSpPr>
        <xdr:cNvPr id="372" name="フローチャート: 判断 371"/>
        <xdr:cNvSpPr/>
      </xdr:nvSpPr>
      <xdr:spPr>
        <a:xfrm>
          <a:off x="8699500" y="1780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3" name="テキスト ボックス 3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4" name="テキスト ボックス 3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5" name="テキスト ボックス 3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6" name="テキスト ボックス 3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7" name="テキスト ボックス 3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134801</xdr:rowOff>
    </xdr:from>
    <xdr:to>
      <xdr:col>55</xdr:col>
      <xdr:colOff>50800</xdr:colOff>
      <xdr:row>100</xdr:row>
      <xdr:rowOff>64951</xdr:rowOff>
    </xdr:to>
    <xdr:sp macro="" textlink="">
      <xdr:nvSpPr>
        <xdr:cNvPr id="378" name="楕円 377"/>
        <xdr:cNvSpPr/>
      </xdr:nvSpPr>
      <xdr:spPr>
        <a:xfrm>
          <a:off x="10426700" y="1710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87828</xdr:rowOff>
    </xdr:from>
    <xdr:ext cx="469744" cy="259045"/>
    <xdr:sp macro="" textlink="">
      <xdr:nvSpPr>
        <xdr:cNvPr id="379" name="【市民会館】&#10;一人当たり面積該当値テキスト"/>
        <xdr:cNvSpPr txBox="1"/>
      </xdr:nvSpPr>
      <xdr:spPr>
        <a:xfrm>
          <a:off x="10515600" y="17061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167458</xdr:rowOff>
    </xdr:from>
    <xdr:to>
      <xdr:col>50</xdr:col>
      <xdr:colOff>165100</xdr:colOff>
      <xdr:row>100</xdr:row>
      <xdr:rowOff>97608</xdr:rowOff>
    </xdr:to>
    <xdr:sp macro="" textlink="">
      <xdr:nvSpPr>
        <xdr:cNvPr id="380" name="楕円 379"/>
        <xdr:cNvSpPr/>
      </xdr:nvSpPr>
      <xdr:spPr>
        <a:xfrm>
          <a:off x="9588500" y="171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14151</xdr:rowOff>
    </xdr:from>
    <xdr:to>
      <xdr:col>55</xdr:col>
      <xdr:colOff>0</xdr:colOff>
      <xdr:row>100</xdr:row>
      <xdr:rowOff>46808</xdr:rowOff>
    </xdr:to>
    <xdr:cxnSp macro="">
      <xdr:nvCxnSpPr>
        <xdr:cNvPr id="381" name="直線コネクタ 380"/>
        <xdr:cNvCxnSpPr/>
      </xdr:nvCxnSpPr>
      <xdr:spPr>
        <a:xfrm flipV="1">
          <a:off x="9639300" y="1715915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69141</xdr:rowOff>
    </xdr:from>
    <xdr:ext cx="469744" cy="259045"/>
    <xdr:sp macro="" textlink="">
      <xdr:nvSpPr>
        <xdr:cNvPr id="382" name="n_1aveValue【市民会館】&#10;一人当たり面積"/>
        <xdr:cNvSpPr txBox="1"/>
      </xdr:nvSpPr>
      <xdr:spPr>
        <a:xfrm>
          <a:off x="9391727" y="1789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94541</xdr:rowOff>
    </xdr:from>
    <xdr:ext cx="469744" cy="259045"/>
    <xdr:sp macro="" textlink="">
      <xdr:nvSpPr>
        <xdr:cNvPr id="383" name="n_2aveValue【市民会館】&#10;一人当たり面積"/>
        <xdr:cNvSpPr txBox="1"/>
      </xdr:nvSpPr>
      <xdr:spPr>
        <a:xfrm>
          <a:off x="8515427" y="1758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98</xdr:row>
      <xdr:rowOff>114135</xdr:rowOff>
    </xdr:from>
    <xdr:ext cx="469744" cy="259045"/>
    <xdr:sp macro="" textlink="">
      <xdr:nvSpPr>
        <xdr:cNvPr id="384" name="n_1mainValue【市民会館】&#10;一人当たり面積"/>
        <xdr:cNvSpPr txBox="1"/>
      </xdr:nvSpPr>
      <xdr:spPr>
        <a:xfrm>
          <a:off x="9391727" y="16916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5" name="正方形/長方形 3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6" name="正方形/長方形 3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7" name="正方形/長方形 3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8" name="正方形/長方形 3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9" name="正方形/長方形 3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0" name="正方形/長方形 3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1" name="正方形/長方形 3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2" name="正方形/長方形 39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93" name="正方形/長方形 39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4" name="正方形/長方形 39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5" name="正方形/長方形 39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6" name="正方形/長方形 39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7" name="正方形/長方形 39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8" name="正方形/長方形 39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9" name="正方形/長方形 39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0" name="正方形/長方形 39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1" name="正方形/長方形 4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2" name="正方形/長方形 4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3" name="正方形/長方形 4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4" name="正方形/長方形 4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5" name="正方形/長方形 4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6" name="正方形/長方形 4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7" name="正方形/長方形 4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8" name="正方形/長方形 40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9" name="テキスト ボックス 40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0" name="直線コネクタ 40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1" name="テキスト ボックス 41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12" name="直線コネクタ 411"/>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13" name="テキスト ボックス 412"/>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14" name="直線コネクタ 413"/>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15" name="テキスト ボックス 414"/>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16" name="直線コネクタ 415"/>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17" name="テキスト ボックス 416"/>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18" name="直線コネクタ 417"/>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419" name="テキスト ボックス 418"/>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0" name="直線コネクタ 41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1" name="テキスト ボックス 42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86868</xdr:rowOff>
    </xdr:from>
    <xdr:to>
      <xdr:col>85</xdr:col>
      <xdr:colOff>126364</xdr:colOff>
      <xdr:row>64</xdr:row>
      <xdr:rowOff>96012</xdr:rowOff>
    </xdr:to>
    <xdr:cxnSp macro="">
      <xdr:nvCxnSpPr>
        <xdr:cNvPr id="423" name="直線コネクタ 422"/>
        <xdr:cNvCxnSpPr/>
      </xdr:nvCxnSpPr>
      <xdr:spPr>
        <a:xfrm flipV="1">
          <a:off x="16318864" y="9859518"/>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99839</xdr:rowOff>
    </xdr:from>
    <xdr:ext cx="405111" cy="259045"/>
    <xdr:sp macro="" textlink="">
      <xdr:nvSpPr>
        <xdr:cNvPr id="424" name="【保健センター・保健所】&#10;有形固定資産減価償却率最小値テキスト"/>
        <xdr:cNvSpPr txBox="1"/>
      </xdr:nvSpPr>
      <xdr:spPr>
        <a:xfrm>
          <a:off x="16357600" y="1107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96012</xdr:rowOff>
    </xdr:from>
    <xdr:to>
      <xdr:col>86</xdr:col>
      <xdr:colOff>25400</xdr:colOff>
      <xdr:row>64</xdr:row>
      <xdr:rowOff>96012</xdr:rowOff>
    </xdr:to>
    <xdr:cxnSp macro="">
      <xdr:nvCxnSpPr>
        <xdr:cNvPr id="425" name="直線コネクタ 424"/>
        <xdr:cNvCxnSpPr/>
      </xdr:nvCxnSpPr>
      <xdr:spPr>
        <a:xfrm>
          <a:off x="16230600" y="11068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33545</xdr:rowOff>
    </xdr:from>
    <xdr:ext cx="405111" cy="259045"/>
    <xdr:sp macro="" textlink="">
      <xdr:nvSpPr>
        <xdr:cNvPr id="426" name="【保健センター・保健所】&#10;有形固定資産減価償却率最大値テキスト"/>
        <xdr:cNvSpPr txBox="1"/>
      </xdr:nvSpPr>
      <xdr:spPr>
        <a:xfrm>
          <a:off x="16357600" y="9634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86868</xdr:rowOff>
    </xdr:from>
    <xdr:to>
      <xdr:col>86</xdr:col>
      <xdr:colOff>25400</xdr:colOff>
      <xdr:row>57</xdr:row>
      <xdr:rowOff>86868</xdr:rowOff>
    </xdr:to>
    <xdr:cxnSp macro="">
      <xdr:nvCxnSpPr>
        <xdr:cNvPr id="427" name="直線コネクタ 426"/>
        <xdr:cNvCxnSpPr/>
      </xdr:nvCxnSpPr>
      <xdr:spPr>
        <a:xfrm>
          <a:off x="16230600" y="9859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119651</xdr:rowOff>
    </xdr:from>
    <xdr:ext cx="405111" cy="259045"/>
    <xdr:sp macro="" textlink="">
      <xdr:nvSpPr>
        <xdr:cNvPr id="428" name="【保健センター・保健所】&#10;有形固定資産減価償却率平均値テキスト"/>
        <xdr:cNvSpPr txBox="1"/>
      </xdr:nvSpPr>
      <xdr:spPr>
        <a:xfrm>
          <a:off x="16357600" y="107495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141224</xdr:rowOff>
    </xdr:from>
    <xdr:to>
      <xdr:col>85</xdr:col>
      <xdr:colOff>177800</xdr:colOff>
      <xdr:row>63</xdr:row>
      <xdr:rowOff>71374</xdr:rowOff>
    </xdr:to>
    <xdr:sp macro="" textlink="">
      <xdr:nvSpPr>
        <xdr:cNvPr id="429" name="フローチャート: 判断 428"/>
        <xdr:cNvSpPr/>
      </xdr:nvSpPr>
      <xdr:spPr>
        <a:xfrm>
          <a:off x="16268700" y="107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63</xdr:row>
      <xdr:rowOff>15494</xdr:rowOff>
    </xdr:from>
    <xdr:to>
      <xdr:col>81</xdr:col>
      <xdr:colOff>101600</xdr:colOff>
      <xdr:row>63</xdr:row>
      <xdr:rowOff>117094</xdr:rowOff>
    </xdr:to>
    <xdr:sp macro="" textlink="">
      <xdr:nvSpPr>
        <xdr:cNvPr id="430" name="フローチャート: 判断 429"/>
        <xdr:cNvSpPr/>
      </xdr:nvSpPr>
      <xdr:spPr>
        <a:xfrm>
          <a:off x="15430500" y="1081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63</xdr:row>
      <xdr:rowOff>102362</xdr:rowOff>
    </xdr:from>
    <xdr:to>
      <xdr:col>76</xdr:col>
      <xdr:colOff>165100</xdr:colOff>
      <xdr:row>64</xdr:row>
      <xdr:rowOff>32512</xdr:rowOff>
    </xdr:to>
    <xdr:sp macro="" textlink="">
      <xdr:nvSpPr>
        <xdr:cNvPr id="431" name="フローチャート: 判断 430"/>
        <xdr:cNvSpPr/>
      </xdr:nvSpPr>
      <xdr:spPr>
        <a:xfrm>
          <a:off x="14541500" y="1090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2" name="テキスト ボックス 43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3" name="テキスト ボックス 43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4" name="テキスト ボックス 43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5" name="テキスト ボックス 43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6" name="テキスト ボックス 43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125222</xdr:rowOff>
    </xdr:from>
    <xdr:to>
      <xdr:col>85</xdr:col>
      <xdr:colOff>177800</xdr:colOff>
      <xdr:row>63</xdr:row>
      <xdr:rowOff>55372</xdr:rowOff>
    </xdr:to>
    <xdr:sp macro="" textlink="">
      <xdr:nvSpPr>
        <xdr:cNvPr id="437" name="楕円 436"/>
        <xdr:cNvSpPr/>
      </xdr:nvSpPr>
      <xdr:spPr>
        <a:xfrm>
          <a:off x="16268700" y="1075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148099</xdr:rowOff>
    </xdr:from>
    <xdr:ext cx="405111" cy="259045"/>
    <xdr:sp macro="" textlink="">
      <xdr:nvSpPr>
        <xdr:cNvPr id="438" name="【保健センター・保健所】&#10;有形固定資産減価償却率該当値テキスト"/>
        <xdr:cNvSpPr txBox="1"/>
      </xdr:nvSpPr>
      <xdr:spPr>
        <a:xfrm>
          <a:off x="16357600" y="10606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170942</xdr:rowOff>
    </xdr:from>
    <xdr:to>
      <xdr:col>81</xdr:col>
      <xdr:colOff>101600</xdr:colOff>
      <xdr:row>63</xdr:row>
      <xdr:rowOff>101092</xdr:rowOff>
    </xdr:to>
    <xdr:sp macro="" textlink="">
      <xdr:nvSpPr>
        <xdr:cNvPr id="439" name="楕円 438"/>
        <xdr:cNvSpPr/>
      </xdr:nvSpPr>
      <xdr:spPr>
        <a:xfrm>
          <a:off x="15430500" y="1080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4572</xdr:rowOff>
    </xdr:from>
    <xdr:to>
      <xdr:col>85</xdr:col>
      <xdr:colOff>127000</xdr:colOff>
      <xdr:row>63</xdr:row>
      <xdr:rowOff>50292</xdr:rowOff>
    </xdr:to>
    <xdr:cxnSp macro="">
      <xdr:nvCxnSpPr>
        <xdr:cNvPr id="440" name="直線コネクタ 439"/>
        <xdr:cNvCxnSpPr/>
      </xdr:nvCxnSpPr>
      <xdr:spPr>
        <a:xfrm flipV="1">
          <a:off x="15481300" y="1080592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63</xdr:row>
      <xdr:rowOff>108221</xdr:rowOff>
    </xdr:from>
    <xdr:ext cx="405111" cy="259045"/>
    <xdr:sp macro="" textlink="">
      <xdr:nvSpPr>
        <xdr:cNvPr id="441" name="n_1aveValue【保健センター・保健所】&#10;有形固定資産減価償却率"/>
        <xdr:cNvSpPr txBox="1"/>
      </xdr:nvSpPr>
      <xdr:spPr>
        <a:xfrm>
          <a:off x="15266044" y="1090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49039</xdr:rowOff>
    </xdr:from>
    <xdr:ext cx="405111" cy="259045"/>
    <xdr:sp macro="" textlink="">
      <xdr:nvSpPr>
        <xdr:cNvPr id="442" name="n_2aveValue【保健センター・保健所】&#10;有形固定資産減価償却率"/>
        <xdr:cNvSpPr txBox="1"/>
      </xdr:nvSpPr>
      <xdr:spPr>
        <a:xfrm>
          <a:off x="14389744" y="10678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117619</xdr:rowOff>
    </xdr:from>
    <xdr:ext cx="405111" cy="259045"/>
    <xdr:sp macro="" textlink="">
      <xdr:nvSpPr>
        <xdr:cNvPr id="443" name="n_1mainValue【保健センター・保健所】&#10;有形固定資産減価償却率"/>
        <xdr:cNvSpPr txBox="1"/>
      </xdr:nvSpPr>
      <xdr:spPr>
        <a:xfrm>
          <a:off x="15266044" y="10576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4" name="正方形/長方形 44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5" name="正方形/長方形 44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6" name="正方形/長方形 44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7" name="正方形/長方形 44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8" name="正方形/長方形 44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9" name="正方形/長方形 44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0" name="正方形/長方形 44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1" name="正方形/長方形 45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2" name="テキスト ボックス 45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3" name="直線コネクタ 45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54" name="直線コネクタ 45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5" name="テキスト ボックス 45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56" name="直線コネクタ 45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57" name="テキスト ボックス 45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58" name="直線コネクタ 45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59" name="テキスト ボックス 45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0" name="直線コネクタ 45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1" name="テキスト ボックス 46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2" name="直線コネクタ 46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3" name="テキスト ボックス 46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68580</xdr:rowOff>
    </xdr:to>
    <xdr:cxnSp macro="">
      <xdr:nvCxnSpPr>
        <xdr:cNvPr id="465" name="直線コネクタ 464"/>
        <xdr:cNvCxnSpPr/>
      </xdr:nvCxnSpPr>
      <xdr:spPr>
        <a:xfrm flipV="1">
          <a:off x="22160864" y="9685782"/>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466" name="【保健センター・保健所】&#10;一人当たり面積最小値テキスト"/>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467" name="直線コネクタ 466"/>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468" name="【保健センター・保健所】&#10;一人当たり面積最大値テキスト"/>
        <xdr:cNvSpPr txBox="1"/>
      </xdr:nvSpPr>
      <xdr:spPr>
        <a:xfrm>
          <a:off x="22199600" y="946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469" name="直線コネクタ 468"/>
        <xdr:cNvCxnSpPr/>
      </xdr:nvCxnSpPr>
      <xdr:spPr>
        <a:xfrm>
          <a:off x="22072600" y="96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140225</xdr:rowOff>
    </xdr:from>
    <xdr:ext cx="469744" cy="259045"/>
    <xdr:sp macro="" textlink="">
      <xdr:nvSpPr>
        <xdr:cNvPr id="470" name="【保健センター・保健所】&#10;一人当たり面積平均値テキスト"/>
        <xdr:cNvSpPr txBox="1"/>
      </xdr:nvSpPr>
      <xdr:spPr>
        <a:xfrm>
          <a:off x="22199600" y="10598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161798</xdr:rowOff>
    </xdr:from>
    <xdr:to>
      <xdr:col>116</xdr:col>
      <xdr:colOff>114300</xdr:colOff>
      <xdr:row>62</xdr:row>
      <xdr:rowOff>91948</xdr:rowOff>
    </xdr:to>
    <xdr:sp macro="" textlink="">
      <xdr:nvSpPr>
        <xdr:cNvPr id="471" name="フローチャート: 判断 470"/>
        <xdr:cNvSpPr/>
      </xdr:nvSpPr>
      <xdr:spPr>
        <a:xfrm>
          <a:off x="22110700" y="1062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164084</xdr:rowOff>
    </xdr:from>
    <xdr:to>
      <xdr:col>112</xdr:col>
      <xdr:colOff>38100</xdr:colOff>
      <xdr:row>62</xdr:row>
      <xdr:rowOff>94234</xdr:rowOff>
    </xdr:to>
    <xdr:sp macro="" textlink="">
      <xdr:nvSpPr>
        <xdr:cNvPr id="472" name="フローチャート: 判断 471"/>
        <xdr:cNvSpPr/>
      </xdr:nvSpPr>
      <xdr:spPr>
        <a:xfrm>
          <a:off x="21272500" y="1062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20066</xdr:rowOff>
    </xdr:from>
    <xdr:to>
      <xdr:col>107</xdr:col>
      <xdr:colOff>101600</xdr:colOff>
      <xdr:row>62</xdr:row>
      <xdr:rowOff>121666</xdr:rowOff>
    </xdr:to>
    <xdr:sp macro="" textlink="">
      <xdr:nvSpPr>
        <xdr:cNvPr id="473" name="フローチャート: 判断 472"/>
        <xdr:cNvSpPr/>
      </xdr:nvSpPr>
      <xdr:spPr>
        <a:xfrm>
          <a:off x="20383500" y="1064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4" name="テキスト ボックス 47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5" name="テキスト ボックス 47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6" name="テキスト ボックス 47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7" name="テキスト ボックス 47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8" name="テキスト ボックス 47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72644</xdr:rowOff>
    </xdr:from>
    <xdr:to>
      <xdr:col>116</xdr:col>
      <xdr:colOff>114300</xdr:colOff>
      <xdr:row>62</xdr:row>
      <xdr:rowOff>2794</xdr:rowOff>
    </xdr:to>
    <xdr:sp macro="" textlink="">
      <xdr:nvSpPr>
        <xdr:cNvPr id="479" name="楕円 478"/>
        <xdr:cNvSpPr/>
      </xdr:nvSpPr>
      <xdr:spPr>
        <a:xfrm>
          <a:off x="22110700" y="1053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95521</xdr:rowOff>
    </xdr:from>
    <xdr:ext cx="469744" cy="259045"/>
    <xdr:sp macro="" textlink="">
      <xdr:nvSpPr>
        <xdr:cNvPr id="480" name="【保健センター・保健所】&#10;一人当たり面積該当値テキスト"/>
        <xdr:cNvSpPr txBox="1"/>
      </xdr:nvSpPr>
      <xdr:spPr>
        <a:xfrm>
          <a:off x="22199600" y="1038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79502</xdr:rowOff>
    </xdr:from>
    <xdr:to>
      <xdr:col>112</xdr:col>
      <xdr:colOff>38100</xdr:colOff>
      <xdr:row>62</xdr:row>
      <xdr:rowOff>9652</xdr:rowOff>
    </xdr:to>
    <xdr:sp macro="" textlink="">
      <xdr:nvSpPr>
        <xdr:cNvPr id="481" name="楕円 480"/>
        <xdr:cNvSpPr/>
      </xdr:nvSpPr>
      <xdr:spPr>
        <a:xfrm>
          <a:off x="21272500" y="1053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123444</xdr:rowOff>
    </xdr:from>
    <xdr:to>
      <xdr:col>116</xdr:col>
      <xdr:colOff>63500</xdr:colOff>
      <xdr:row>61</xdr:row>
      <xdr:rowOff>130302</xdr:rowOff>
    </xdr:to>
    <xdr:cxnSp macro="">
      <xdr:nvCxnSpPr>
        <xdr:cNvPr id="482" name="直線コネクタ 481"/>
        <xdr:cNvCxnSpPr/>
      </xdr:nvCxnSpPr>
      <xdr:spPr>
        <a:xfrm flipV="1">
          <a:off x="21323300" y="10581894"/>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85361</xdr:rowOff>
    </xdr:from>
    <xdr:ext cx="469744" cy="259045"/>
    <xdr:sp macro="" textlink="">
      <xdr:nvSpPr>
        <xdr:cNvPr id="483" name="n_1aveValue【保健センター・保健所】&#10;一人当たり面積"/>
        <xdr:cNvSpPr txBox="1"/>
      </xdr:nvSpPr>
      <xdr:spPr>
        <a:xfrm>
          <a:off x="21075727" y="1071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138193</xdr:rowOff>
    </xdr:from>
    <xdr:ext cx="469744" cy="259045"/>
    <xdr:sp macro="" textlink="">
      <xdr:nvSpPr>
        <xdr:cNvPr id="484" name="n_2aveValue【保健センター・保健所】&#10;一人当たり面積"/>
        <xdr:cNvSpPr txBox="1"/>
      </xdr:nvSpPr>
      <xdr:spPr>
        <a:xfrm>
          <a:off x="20199427" y="1042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26179</xdr:rowOff>
    </xdr:from>
    <xdr:ext cx="469744" cy="259045"/>
    <xdr:sp macro="" textlink="">
      <xdr:nvSpPr>
        <xdr:cNvPr id="485" name="n_1mainValue【保健センター・保健所】&#10;一人当たり面積"/>
        <xdr:cNvSpPr txBox="1"/>
      </xdr:nvSpPr>
      <xdr:spPr>
        <a:xfrm>
          <a:off x="21075727" y="1031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6" name="正方形/長方形 48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7" name="正方形/長方形 48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8" name="正方形/長方形 48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9" name="正方形/長方形 48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0" name="正方形/長方形 48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1" name="正方形/長方形 49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2" name="正方形/長方形 49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3" name="正方形/長方形 49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4" name="テキスト ボックス 49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5" name="直線コネクタ 49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96" name="テキスト ボックス 49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97" name="直線コネクタ 49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98" name="テキスト ボックス 49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99" name="直線コネクタ 49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0" name="テキスト ボックス 49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1" name="直線コネクタ 50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02" name="テキスト ボックス 50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03" name="直線コネクタ 50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04" name="テキスト ボックス 50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05" name="直線コネクタ 50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06" name="テキスト ボックス 505"/>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7" name="直線コネクタ 50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8" name="テキスト ボックス 50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163830</xdr:rowOff>
    </xdr:to>
    <xdr:cxnSp macro="">
      <xdr:nvCxnSpPr>
        <xdr:cNvPr id="510" name="直線コネクタ 509"/>
        <xdr:cNvCxnSpPr/>
      </xdr:nvCxnSpPr>
      <xdr:spPr>
        <a:xfrm flipV="1">
          <a:off x="16318864" y="13335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167657</xdr:rowOff>
    </xdr:from>
    <xdr:ext cx="405111" cy="259045"/>
    <xdr:sp macro="" textlink="">
      <xdr:nvSpPr>
        <xdr:cNvPr id="511" name="【消防施設】&#10;有形固定資産減価償却率最小値テキスト"/>
        <xdr:cNvSpPr txBox="1"/>
      </xdr:nvSpPr>
      <xdr:spPr>
        <a:xfrm>
          <a:off x="16357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512" name="直線コネクタ 511"/>
        <xdr:cNvCxnSpPr/>
      </xdr:nvCxnSpPr>
      <xdr:spPr>
        <a:xfrm>
          <a:off x="16230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13" name="【消防施設】&#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14" name="直線コネクタ 513"/>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44466</xdr:rowOff>
    </xdr:from>
    <xdr:ext cx="405111" cy="259045"/>
    <xdr:sp macro="" textlink="">
      <xdr:nvSpPr>
        <xdr:cNvPr id="515" name="【消防施設】&#10;有形固定資産減価償却率平均値テキスト"/>
        <xdr:cNvSpPr txBox="1"/>
      </xdr:nvSpPr>
      <xdr:spPr>
        <a:xfrm>
          <a:off x="16357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516" name="フローチャート: 判断 515"/>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23495</xdr:rowOff>
    </xdr:from>
    <xdr:to>
      <xdr:col>81</xdr:col>
      <xdr:colOff>101600</xdr:colOff>
      <xdr:row>82</xdr:row>
      <xdr:rowOff>125095</xdr:rowOff>
    </xdr:to>
    <xdr:sp macro="" textlink="">
      <xdr:nvSpPr>
        <xdr:cNvPr id="517" name="フローチャート: 判断 516"/>
        <xdr:cNvSpPr/>
      </xdr:nvSpPr>
      <xdr:spPr>
        <a:xfrm>
          <a:off x="15430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80645</xdr:rowOff>
    </xdr:from>
    <xdr:to>
      <xdr:col>76</xdr:col>
      <xdr:colOff>165100</xdr:colOff>
      <xdr:row>83</xdr:row>
      <xdr:rowOff>10795</xdr:rowOff>
    </xdr:to>
    <xdr:sp macro="" textlink="">
      <xdr:nvSpPr>
        <xdr:cNvPr id="518" name="フローチャート: 判断 517"/>
        <xdr:cNvSpPr/>
      </xdr:nvSpPr>
      <xdr:spPr>
        <a:xfrm>
          <a:off x="14541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19" name="テキスト ボックス 51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0" name="テキスト ボックス 51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1" name="テキスト ボックス 52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2" name="テキスト ボックス 52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3" name="テキスト ボックス 52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132080</xdr:rowOff>
    </xdr:from>
    <xdr:to>
      <xdr:col>85</xdr:col>
      <xdr:colOff>177800</xdr:colOff>
      <xdr:row>85</xdr:row>
      <xdr:rowOff>62230</xdr:rowOff>
    </xdr:to>
    <xdr:sp macro="" textlink="">
      <xdr:nvSpPr>
        <xdr:cNvPr id="524" name="楕円 523"/>
        <xdr:cNvSpPr/>
      </xdr:nvSpPr>
      <xdr:spPr>
        <a:xfrm>
          <a:off x="162687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110507</xdr:rowOff>
    </xdr:from>
    <xdr:ext cx="405111" cy="259045"/>
    <xdr:sp macro="" textlink="">
      <xdr:nvSpPr>
        <xdr:cNvPr id="525" name="【消防施設】&#10;有形固定資産減価償却率該当値テキスト"/>
        <xdr:cNvSpPr txBox="1"/>
      </xdr:nvSpPr>
      <xdr:spPr>
        <a:xfrm>
          <a:off x="16357600"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160655</xdr:rowOff>
    </xdr:from>
    <xdr:to>
      <xdr:col>81</xdr:col>
      <xdr:colOff>101600</xdr:colOff>
      <xdr:row>85</xdr:row>
      <xdr:rowOff>90805</xdr:rowOff>
    </xdr:to>
    <xdr:sp macro="" textlink="">
      <xdr:nvSpPr>
        <xdr:cNvPr id="526" name="楕円 525"/>
        <xdr:cNvSpPr/>
      </xdr:nvSpPr>
      <xdr:spPr>
        <a:xfrm>
          <a:off x="15430500" y="1456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11430</xdr:rowOff>
    </xdr:from>
    <xdr:to>
      <xdr:col>85</xdr:col>
      <xdr:colOff>127000</xdr:colOff>
      <xdr:row>85</xdr:row>
      <xdr:rowOff>40005</xdr:rowOff>
    </xdr:to>
    <xdr:cxnSp macro="">
      <xdr:nvCxnSpPr>
        <xdr:cNvPr id="527" name="直線コネクタ 526"/>
        <xdr:cNvCxnSpPr/>
      </xdr:nvCxnSpPr>
      <xdr:spPr>
        <a:xfrm flipV="1">
          <a:off x="15481300" y="1458468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141622</xdr:rowOff>
    </xdr:from>
    <xdr:ext cx="405111" cy="259045"/>
    <xdr:sp macro="" textlink="">
      <xdr:nvSpPr>
        <xdr:cNvPr id="528" name="n_1aveValue【消防施設】&#10;有形固定資産減価償却率"/>
        <xdr:cNvSpPr txBox="1"/>
      </xdr:nvSpPr>
      <xdr:spPr>
        <a:xfrm>
          <a:off x="152660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27322</xdr:rowOff>
    </xdr:from>
    <xdr:ext cx="405111" cy="259045"/>
    <xdr:sp macro="" textlink="">
      <xdr:nvSpPr>
        <xdr:cNvPr id="529" name="n_2aveValue【消防施設】&#10;有形固定資産減価償却率"/>
        <xdr:cNvSpPr txBox="1"/>
      </xdr:nvSpPr>
      <xdr:spPr>
        <a:xfrm>
          <a:off x="14389744" y="1391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81932</xdr:rowOff>
    </xdr:from>
    <xdr:ext cx="405111" cy="259045"/>
    <xdr:sp macro="" textlink="">
      <xdr:nvSpPr>
        <xdr:cNvPr id="530" name="n_1mainValue【消防施設】&#10;有形固定資産減価償却率"/>
        <xdr:cNvSpPr txBox="1"/>
      </xdr:nvSpPr>
      <xdr:spPr>
        <a:xfrm>
          <a:off x="15266044"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1" name="正方形/長方形 5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2" name="正方形/長方形 5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3" name="正方形/長方形 5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4" name="正方形/長方形 5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5" name="正方形/長方形 5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6" name="正方形/長方形 5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7" name="正方形/長方形 5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8" name="正方形/長方形 53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9" name="テキスト ボックス 53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0" name="直線コネクタ 53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1" name="直線コネクタ 54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2" name="テキスト ボックス 54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3" name="直線コネクタ 54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4" name="テキスト ボックス 54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5" name="直線コネクタ 54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46" name="テキスト ボックス 54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47" name="直線コネクタ 54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48" name="テキスト ボックス 54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49" name="直線コネクタ 54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0" name="テキスト ボックス 54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1" name="直線コネクタ 55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2" name="テキスト ボックス 55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0</xdr:rowOff>
    </xdr:from>
    <xdr:to>
      <xdr:col>116</xdr:col>
      <xdr:colOff>62864</xdr:colOff>
      <xdr:row>86</xdr:row>
      <xdr:rowOff>99061</xdr:rowOff>
    </xdr:to>
    <xdr:cxnSp macro="">
      <xdr:nvCxnSpPr>
        <xdr:cNvPr id="554" name="直線コネクタ 553"/>
        <xdr:cNvCxnSpPr/>
      </xdr:nvCxnSpPr>
      <xdr:spPr>
        <a:xfrm flipV="1">
          <a:off x="22160864" y="13544550"/>
          <a:ext cx="0" cy="1299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555" name="【消防施設】&#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556" name="直線コネクタ 555"/>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118127</xdr:rowOff>
    </xdr:from>
    <xdr:ext cx="469744" cy="259045"/>
    <xdr:sp macro="" textlink="">
      <xdr:nvSpPr>
        <xdr:cNvPr id="557" name="【消防施設】&#10;一人当たり面積最大値テキスト"/>
        <xdr:cNvSpPr txBox="1"/>
      </xdr:nvSpPr>
      <xdr:spPr>
        <a:xfrm>
          <a:off x="22199600" y="1331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0</xdr:rowOff>
    </xdr:from>
    <xdr:to>
      <xdr:col>116</xdr:col>
      <xdr:colOff>152400</xdr:colOff>
      <xdr:row>79</xdr:row>
      <xdr:rowOff>0</xdr:rowOff>
    </xdr:to>
    <xdr:cxnSp macro="">
      <xdr:nvCxnSpPr>
        <xdr:cNvPr id="558" name="直線コネクタ 557"/>
        <xdr:cNvCxnSpPr/>
      </xdr:nvCxnSpPr>
      <xdr:spPr>
        <a:xfrm>
          <a:off x="22072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163847</xdr:rowOff>
    </xdr:from>
    <xdr:ext cx="469744" cy="259045"/>
    <xdr:sp macro="" textlink="">
      <xdr:nvSpPr>
        <xdr:cNvPr id="559" name="【消防施設】&#10;一人当たり面積平均値テキスト"/>
        <xdr:cNvSpPr txBox="1"/>
      </xdr:nvSpPr>
      <xdr:spPr>
        <a:xfrm>
          <a:off x="22199600" y="1422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xdr:rowOff>
    </xdr:from>
    <xdr:to>
      <xdr:col>116</xdr:col>
      <xdr:colOff>114300</xdr:colOff>
      <xdr:row>83</xdr:row>
      <xdr:rowOff>115570</xdr:rowOff>
    </xdr:to>
    <xdr:sp macro="" textlink="">
      <xdr:nvSpPr>
        <xdr:cNvPr id="560" name="フローチャート: 判断 559"/>
        <xdr:cNvSpPr/>
      </xdr:nvSpPr>
      <xdr:spPr>
        <a:xfrm>
          <a:off x="221107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105411</xdr:rowOff>
    </xdr:from>
    <xdr:to>
      <xdr:col>112</xdr:col>
      <xdr:colOff>38100</xdr:colOff>
      <xdr:row>83</xdr:row>
      <xdr:rowOff>35561</xdr:rowOff>
    </xdr:to>
    <xdr:sp macro="" textlink="">
      <xdr:nvSpPr>
        <xdr:cNvPr id="561" name="フローチャート: 判断 560"/>
        <xdr:cNvSpPr/>
      </xdr:nvSpPr>
      <xdr:spPr>
        <a:xfrm>
          <a:off x="21272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562" name="フローチャート: 判断 561"/>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3" name="テキスト ボックス 56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4" name="テキスト ボックス 56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5" name="テキスト ボックス 56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6" name="テキスト ボックス 56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7" name="テキスト ボックス 56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29211</xdr:rowOff>
    </xdr:from>
    <xdr:to>
      <xdr:col>116</xdr:col>
      <xdr:colOff>114300</xdr:colOff>
      <xdr:row>79</xdr:row>
      <xdr:rowOff>130811</xdr:rowOff>
    </xdr:to>
    <xdr:sp macro="" textlink="">
      <xdr:nvSpPr>
        <xdr:cNvPr id="568" name="楕円 567"/>
        <xdr:cNvSpPr/>
      </xdr:nvSpPr>
      <xdr:spPr>
        <a:xfrm>
          <a:off x="22110700" y="1357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115588</xdr:rowOff>
    </xdr:from>
    <xdr:ext cx="469744" cy="259045"/>
    <xdr:sp macro="" textlink="">
      <xdr:nvSpPr>
        <xdr:cNvPr id="569" name="【消防施設】&#10;一人当たり面積該当値テキスト"/>
        <xdr:cNvSpPr txBox="1"/>
      </xdr:nvSpPr>
      <xdr:spPr>
        <a:xfrm>
          <a:off x="22199600" y="13488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82550</xdr:rowOff>
    </xdr:from>
    <xdr:to>
      <xdr:col>112</xdr:col>
      <xdr:colOff>38100</xdr:colOff>
      <xdr:row>80</xdr:row>
      <xdr:rowOff>12700</xdr:rowOff>
    </xdr:to>
    <xdr:sp macro="" textlink="">
      <xdr:nvSpPr>
        <xdr:cNvPr id="570" name="楕円 569"/>
        <xdr:cNvSpPr/>
      </xdr:nvSpPr>
      <xdr:spPr>
        <a:xfrm>
          <a:off x="212725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80011</xdr:rowOff>
    </xdr:from>
    <xdr:to>
      <xdr:col>116</xdr:col>
      <xdr:colOff>63500</xdr:colOff>
      <xdr:row>79</xdr:row>
      <xdr:rowOff>133350</xdr:rowOff>
    </xdr:to>
    <xdr:cxnSp macro="">
      <xdr:nvCxnSpPr>
        <xdr:cNvPr id="571" name="直線コネクタ 570"/>
        <xdr:cNvCxnSpPr/>
      </xdr:nvCxnSpPr>
      <xdr:spPr>
        <a:xfrm flipV="1">
          <a:off x="21323300" y="13624561"/>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26688</xdr:rowOff>
    </xdr:from>
    <xdr:ext cx="469744" cy="259045"/>
    <xdr:sp macro="" textlink="">
      <xdr:nvSpPr>
        <xdr:cNvPr id="572" name="n_1aveValue【消防施設】&#10;一人当たり面積"/>
        <xdr:cNvSpPr txBox="1"/>
      </xdr:nvSpPr>
      <xdr:spPr>
        <a:xfrm>
          <a:off x="21075727" y="1425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573" name="n_2aveValue【消防施設】&#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29227</xdr:rowOff>
    </xdr:from>
    <xdr:ext cx="469744" cy="259045"/>
    <xdr:sp macro="" textlink="">
      <xdr:nvSpPr>
        <xdr:cNvPr id="574" name="n_1mainValue【消防施設】&#10;一人当たり面積"/>
        <xdr:cNvSpPr txBox="1"/>
      </xdr:nvSpPr>
      <xdr:spPr>
        <a:xfrm>
          <a:off x="21075727" y="1340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5" name="正方形/長方形 57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6" name="正方形/長方形 57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7" name="正方形/長方形 57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8" name="正方形/長方形 57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9" name="正方形/長方形 57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0" name="正方形/長方形 57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1" name="正方形/長方形 58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2" name="正方形/長方形 58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3" name="テキスト ボックス 58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4" name="直線コネクタ 58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85" name="直線コネクタ 58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86" name="テキスト ボックス 58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87" name="直線コネクタ 58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88" name="テキスト ボックス 58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89" name="直線コネクタ 58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0" name="テキスト ボックス 58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1" name="直線コネクタ 59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2" name="テキスト ボックス 59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3" name="直線コネクタ 59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4" name="テキスト ボックス 59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95" name="直線コネクタ 59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96" name="テキスト ボックス 59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7" name="直線コネクタ 59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8" name="テキスト ボックス 59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600" name="直線コネクタ 599"/>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601" name="【庁舎】&#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602" name="直線コネクタ 601"/>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03"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04" name="直線コネクタ 60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70775</xdr:rowOff>
    </xdr:from>
    <xdr:ext cx="405111" cy="259045"/>
    <xdr:sp macro="" textlink="">
      <xdr:nvSpPr>
        <xdr:cNvPr id="605" name="【庁舎】&#10;有形固定資産減価償却率平均値テキスト"/>
        <xdr:cNvSpPr txBox="1"/>
      </xdr:nvSpPr>
      <xdr:spPr>
        <a:xfrm>
          <a:off x="16357600" y="177301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92348</xdr:rowOff>
    </xdr:from>
    <xdr:to>
      <xdr:col>85</xdr:col>
      <xdr:colOff>177800</xdr:colOff>
      <xdr:row>104</xdr:row>
      <xdr:rowOff>22498</xdr:rowOff>
    </xdr:to>
    <xdr:sp macro="" textlink="">
      <xdr:nvSpPr>
        <xdr:cNvPr id="606" name="フローチャート: 判断 605"/>
        <xdr:cNvSpPr/>
      </xdr:nvSpPr>
      <xdr:spPr>
        <a:xfrm>
          <a:off x="16268700" y="1775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22134</xdr:rowOff>
    </xdr:from>
    <xdr:to>
      <xdr:col>81</xdr:col>
      <xdr:colOff>101600</xdr:colOff>
      <xdr:row>103</xdr:row>
      <xdr:rowOff>123734</xdr:rowOff>
    </xdr:to>
    <xdr:sp macro="" textlink="">
      <xdr:nvSpPr>
        <xdr:cNvPr id="607" name="フローチャート: 判断 606"/>
        <xdr:cNvSpPr/>
      </xdr:nvSpPr>
      <xdr:spPr>
        <a:xfrm>
          <a:off x="15430500" y="1768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54792</xdr:rowOff>
    </xdr:from>
    <xdr:to>
      <xdr:col>76</xdr:col>
      <xdr:colOff>165100</xdr:colOff>
      <xdr:row>103</xdr:row>
      <xdr:rowOff>156392</xdr:rowOff>
    </xdr:to>
    <xdr:sp macro="" textlink="">
      <xdr:nvSpPr>
        <xdr:cNvPr id="608" name="フローチャート: 判断 607"/>
        <xdr:cNvSpPr/>
      </xdr:nvSpPr>
      <xdr:spPr>
        <a:xfrm>
          <a:off x="145415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9" name="テキスト ボックス 60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0" name="テキスト ボックス 60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1" name="テキスト ボックス 61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2" name="テキスト ボックス 61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3" name="テキスト ボックス 61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36830</xdr:rowOff>
    </xdr:from>
    <xdr:to>
      <xdr:col>85</xdr:col>
      <xdr:colOff>177800</xdr:colOff>
      <xdr:row>102</xdr:row>
      <xdr:rowOff>138430</xdr:rowOff>
    </xdr:to>
    <xdr:sp macro="" textlink="">
      <xdr:nvSpPr>
        <xdr:cNvPr id="614" name="楕円 613"/>
        <xdr:cNvSpPr/>
      </xdr:nvSpPr>
      <xdr:spPr>
        <a:xfrm>
          <a:off x="16268700" y="1752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59707</xdr:rowOff>
    </xdr:from>
    <xdr:ext cx="405111" cy="259045"/>
    <xdr:sp macro="" textlink="">
      <xdr:nvSpPr>
        <xdr:cNvPr id="615" name="【庁舎】&#10;有形固定資産減価償却率該当値テキスト"/>
        <xdr:cNvSpPr txBox="1"/>
      </xdr:nvSpPr>
      <xdr:spPr>
        <a:xfrm>
          <a:off x="16357600" y="1737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67855</xdr:rowOff>
    </xdr:from>
    <xdr:to>
      <xdr:col>81</xdr:col>
      <xdr:colOff>101600</xdr:colOff>
      <xdr:row>102</xdr:row>
      <xdr:rowOff>169455</xdr:rowOff>
    </xdr:to>
    <xdr:sp macro="" textlink="">
      <xdr:nvSpPr>
        <xdr:cNvPr id="616" name="楕円 615"/>
        <xdr:cNvSpPr/>
      </xdr:nvSpPr>
      <xdr:spPr>
        <a:xfrm>
          <a:off x="15430500" y="1755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87630</xdr:rowOff>
    </xdr:from>
    <xdr:to>
      <xdr:col>85</xdr:col>
      <xdr:colOff>127000</xdr:colOff>
      <xdr:row>102</xdr:row>
      <xdr:rowOff>118655</xdr:rowOff>
    </xdr:to>
    <xdr:cxnSp macro="">
      <xdr:nvCxnSpPr>
        <xdr:cNvPr id="617" name="直線コネクタ 616"/>
        <xdr:cNvCxnSpPr/>
      </xdr:nvCxnSpPr>
      <xdr:spPr>
        <a:xfrm flipV="1">
          <a:off x="15481300" y="17575530"/>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114861</xdr:rowOff>
    </xdr:from>
    <xdr:ext cx="405111" cy="259045"/>
    <xdr:sp macro="" textlink="">
      <xdr:nvSpPr>
        <xdr:cNvPr id="618" name="n_1aveValue【庁舎】&#10;有形固定資産減価償却率"/>
        <xdr:cNvSpPr txBox="1"/>
      </xdr:nvSpPr>
      <xdr:spPr>
        <a:xfrm>
          <a:off x="15266044" y="1777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1469</xdr:rowOff>
    </xdr:from>
    <xdr:ext cx="405111" cy="259045"/>
    <xdr:sp macro="" textlink="">
      <xdr:nvSpPr>
        <xdr:cNvPr id="619" name="n_2aveValue【庁舎】&#10;有形固定資産減価償却率"/>
        <xdr:cNvSpPr txBox="1"/>
      </xdr:nvSpPr>
      <xdr:spPr>
        <a:xfrm>
          <a:off x="14389744" y="1748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14532</xdr:rowOff>
    </xdr:from>
    <xdr:ext cx="405111" cy="259045"/>
    <xdr:sp macro="" textlink="">
      <xdr:nvSpPr>
        <xdr:cNvPr id="620" name="n_1mainValue【庁舎】&#10;有形固定資産減価償却率"/>
        <xdr:cNvSpPr txBox="1"/>
      </xdr:nvSpPr>
      <xdr:spPr>
        <a:xfrm>
          <a:off x="15266044" y="1733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1" name="正方形/長方形 62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2" name="正方形/長方形 62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3" name="正方形/長方形 62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4" name="正方形/長方形 62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5" name="正方形/長方形 62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6" name="正方形/長方形 62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7" name="正方形/長方形 62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8" name="正方形/長方形 62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9" name="テキスト ボックス 62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0" name="直線コネクタ 62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31" name="直線コネクタ 63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32" name="テキスト ボックス 63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33" name="直線コネクタ 63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34" name="テキスト ボックス 63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35" name="直線コネクタ 63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36" name="テキスト ボックス 63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37" name="直線コネクタ 63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38" name="テキスト ボックス 63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39" name="直線コネクタ 63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40" name="テキスト ボックス 63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41" name="直線コネクタ 64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42" name="テキスト ボックス 64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3" name="直線コネクタ 64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4" name="テキスト ボックス 64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108</xdr:row>
      <xdr:rowOff>23949</xdr:rowOff>
    </xdr:to>
    <xdr:cxnSp macro="">
      <xdr:nvCxnSpPr>
        <xdr:cNvPr id="646" name="直線コネクタ 645"/>
        <xdr:cNvCxnSpPr/>
      </xdr:nvCxnSpPr>
      <xdr:spPr>
        <a:xfrm flipV="1">
          <a:off x="22160864" y="17201606"/>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27776</xdr:rowOff>
    </xdr:from>
    <xdr:ext cx="469744" cy="259045"/>
    <xdr:sp macro="" textlink="">
      <xdr:nvSpPr>
        <xdr:cNvPr id="647" name="【庁舎】&#10;一人当たり面積最小値テキスト"/>
        <xdr:cNvSpPr txBox="1"/>
      </xdr:nvSpPr>
      <xdr:spPr>
        <a:xfrm>
          <a:off x="22199600" y="1854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23949</xdr:rowOff>
    </xdr:from>
    <xdr:to>
      <xdr:col>116</xdr:col>
      <xdr:colOff>152400</xdr:colOff>
      <xdr:row>108</xdr:row>
      <xdr:rowOff>23949</xdr:rowOff>
    </xdr:to>
    <xdr:cxnSp macro="">
      <xdr:nvCxnSpPr>
        <xdr:cNvPr id="648" name="直線コネクタ 647"/>
        <xdr:cNvCxnSpPr/>
      </xdr:nvCxnSpPr>
      <xdr:spPr>
        <a:xfrm>
          <a:off x="22072600" y="1854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649" name="【庁舎】&#10;一人当たり面積最大値テキスト"/>
        <xdr:cNvSpPr txBox="1"/>
      </xdr:nvSpPr>
      <xdr:spPr>
        <a:xfrm>
          <a:off x="221996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650" name="直線コネクタ 649"/>
        <xdr:cNvCxnSpPr/>
      </xdr:nvCxnSpPr>
      <xdr:spPr>
        <a:xfrm>
          <a:off x="22072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93634</xdr:rowOff>
    </xdr:from>
    <xdr:ext cx="469744" cy="259045"/>
    <xdr:sp macro="" textlink="">
      <xdr:nvSpPr>
        <xdr:cNvPr id="651" name="【庁舎】&#10;一人当たり面積平均値テキスト"/>
        <xdr:cNvSpPr txBox="1"/>
      </xdr:nvSpPr>
      <xdr:spPr>
        <a:xfrm>
          <a:off x="22199600" y="18095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115207</xdr:rowOff>
    </xdr:from>
    <xdr:to>
      <xdr:col>116</xdr:col>
      <xdr:colOff>114300</xdr:colOff>
      <xdr:row>106</xdr:row>
      <xdr:rowOff>45357</xdr:rowOff>
    </xdr:to>
    <xdr:sp macro="" textlink="">
      <xdr:nvSpPr>
        <xdr:cNvPr id="652" name="フローチャート: 判断 651"/>
        <xdr:cNvSpPr/>
      </xdr:nvSpPr>
      <xdr:spPr>
        <a:xfrm>
          <a:off x="221107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51526</xdr:rowOff>
    </xdr:from>
    <xdr:to>
      <xdr:col>112</xdr:col>
      <xdr:colOff>38100</xdr:colOff>
      <xdr:row>106</xdr:row>
      <xdr:rowOff>153126</xdr:rowOff>
    </xdr:to>
    <xdr:sp macro="" textlink="">
      <xdr:nvSpPr>
        <xdr:cNvPr id="653" name="フローチャート: 判断 652"/>
        <xdr:cNvSpPr/>
      </xdr:nvSpPr>
      <xdr:spPr>
        <a:xfrm>
          <a:off x="21272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154395</xdr:rowOff>
    </xdr:from>
    <xdr:to>
      <xdr:col>107</xdr:col>
      <xdr:colOff>101600</xdr:colOff>
      <xdr:row>106</xdr:row>
      <xdr:rowOff>84545</xdr:rowOff>
    </xdr:to>
    <xdr:sp macro="" textlink="">
      <xdr:nvSpPr>
        <xdr:cNvPr id="654" name="フローチャート: 判断 653"/>
        <xdr:cNvSpPr/>
      </xdr:nvSpPr>
      <xdr:spPr>
        <a:xfrm>
          <a:off x="20383500" y="1815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5" name="テキスト ボックス 65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6" name="テキスト ボックス 65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7" name="テキスト ボックス 65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8" name="テキスト ボックス 65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9" name="テキスト ボックス 65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54248</xdr:rowOff>
    </xdr:from>
    <xdr:to>
      <xdr:col>116</xdr:col>
      <xdr:colOff>114300</xdr:colOff>
      <xdr:row>105</xdr:row>
      <xdr:rowOff>155848</xdr:rowOff>
    </xdr:to>
    <xdr:sp macro="" textlink="">
      <xdr:nvSpPr>
        <xdr:cNvPr id="660" name="楕円 659"/>
        <xdr:cNvSpPr/>
      </xdr:nvSpPr>
      <xdr:spPr>
        <a:xfrm>
          <a:off x="22110700" y="1805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77125</xdr:rowOff>
    </xdr:from>
    <xdr:ext cx="469744" cy="259045"/>
    <xdr:sp macro="" textlink="">
      <xdr:nvSpPr>
        <xdr:cNvPr id="661" name="【庁舎】&#10;一人当たり面積該当値テキスト"/>
        <xdr:cNvSpPr txBox="1"/>
      </xdr:nvSpPr>
      <xdr:spPr>
        <a:xfrm>
          <a:off x="22199600" y="1790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64044</xdr:rowOff>
    </xdr:from>
    <xdr:to>
      <xdr:col>112</xdr:col>
      <xdr:colOff>38100</xdr:colOff>
      <xdr:row>105</xdr:row>
      <xdr:rowOff>165644</xdr:rowOff>
    </xdr:to>
    <xdr:sp macro="" textlink="">
      <xdr:nvSpPr>
        <xdr:cNvPr id="662" name="楕円 661"/>
        <xdr:cNvSpPr/>
      </xdr:nvSpPr>
      <xdr:spPr>
        <a:xfrm>
          <a:off x="21272500" y="1806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105048</xdr:rowOff>
    </xdr:from>
    <xdr:to>
      <xdr:col>116</xdr:col>
      <xdr:colOff>63500</xdr:colOff>
      <xdr:row>105</xdr:row>
      <xdr:rowOff>114844</xdr:rowOff>
    </xdr:to>
    <xdr:cxnSp macro="">
      <xdr:nvCxnSpPr>
        <xdr:cNvPr id="663" name="直線コネクタ 662"/>
        <xdr:cNvCxnSpPr/>
      </xdr:nvCxnSpPr>
      <xdr:spPr>
        <a:xfrm flipV="1">
          <a:off x="21323300" y="18107298"/>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144253</xdr:rowOff>
    </xdr:from>
    <xdr:ext cx="469744" cy="259045"/>
    <xdr:sp macro="" textlink="">
      <xdr:nvSpPr>
        <xdr:cNvPr id="664" name="n_1aveValue【庁舎】&#10;一人当たり面積"/>
        <xdr:cNvSpPr txBox="1"/>
      </xdr:nvSpPr>
      <xdr:spPr>
        <a:xfrm>
          <a:off x="210757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101072</xdr:rowOff>
    </xdr:from>
    <xdr:ext cx="469744" cy="259045"/>
    <xdr:sp macro="" textlink="">
      <xdr:nvSpPr>
        <xdr:cNvPr id="665" name="n_2aveValue【庁舎】&#10;一人当たり面積"/>
        <xdr:cNvSpPr txBox="1"/>
      </xdr:nvSpPr>
      <xdr:spPr>
        <a:xfrm>
          <a:off x="20199427" y="1793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10721</xdr:rowOff>
    </xdr:from>
    <xdr:ext cx="469744" cy="259045"/>
    <xdr:sp macro="" textlink="">
      <xdr:nvSpPr>
        <xdr:cNvPr id="666" name="n_1mainValue【庁舎】&#10;一人当たり面積"/>
        <xdr:cNvSpPr txBox="1"/>
      </xdr:nvSpPr>
      <xdr:spPr>
        <a:xfrm>
          <a:off x="21075727" y="17841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7" name="正方形/長方形 66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8" name="正方形/長方形 66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9" name="テキスト ボックス 66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類似団体と比較して有形固定資産減価償却率が特に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低く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なっているのが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消防施設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非常備消防の消防施設や耐震性貯水槽，消防車両を新たに整備したことによるものと考えられる。老朽化した施設については，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公共施設等総合管理計画に基づき，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予防保全型の修繕に切替え，施設の長寿命化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を図っていく。</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100">
              <a:effectLst/>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類似団体と比較して有形固定資産減価償却率が特に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高くなっているのが</a:t>
          </a:r>
          <a:r>
            <a:rPr lang="ja-JP" altLang="en-US" sz="1100">
              <a:effectLst/>
              <a:latin typeface="ＭＳ Ｐゴシック" panose="020B0600070205080204" pitchFamily="50" charset="-128"/>
              <a:ea typeface="ＭＳ Ｐゴシック" panose="020B0600070205080204" pitchFamily="50" charset="-128"/>
            </a:rPr>
            <a:t>図書館で，施設の老朽化が要因と考えられる。</a:t>
          </a:r>
          <a:endParaRPr lang="en-US"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鹿児島県長島町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10,629
10,571
116.18
12,668,435
11,880,513
645,491
5,667,511
14,704,853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人口の減少や全国平均を上回る高齢化に加え，町内に中心となる産業が少ないこと等により，財政基盤が弱く，類似団体平均を下回っている。このことから人件費の削減や投資的経費，維持補修費の抑制など，歳出の徹底的な見直しを実施するとともに，地方税の徴収率向上・滞納額圧縮等の取組みを通じて財政基盤の強化に努める。</a:t>
          </a:r>
          <a:endParaRPr lang="ja-JP" altLang="ja-JP" sz="13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61685</xdr:rowOff>
    </xdr:to>
    <xdr:cxnSp macro="">
      <xdr:nvCxnSpPr>
        <xdr:cNvPr id="66" name="直線コネクタ 65"/>
        <xdr:cNvCxnSpPr/>
      </xdr:nvCxnSpPr>
      <xdr:spPr>
        <a:xfrm flipV="1">
          <a:off x="4953000" y="6261100"/>
          <a:ext cx="0" cy="1344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27215</xdr:rowOff>
    </xdr:to>
    <xdr:cxnSp macro="">
      <xdr:nvCxnSpPr>
        <xdr:cNvPr id="71" name="直線コネクタ 70"/>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macro="" textlink="">
      <xdr:nvSpPr>
        <xdr:cNvPr id="72"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3" name="フローチャート: 判断 72"/>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27215</xdr:rowOff>
    </xdr:to>
    <xdr:cxnSp macro="">
      <xdr:nvCxnSpPr>
        <xdr:cNvPr id="74" name="直線コネクタ 73"/>
        <xdr:cNvCxnSpPr/>
      </xdr:nvCxnSpPr>
      <xdr:spPr>
        <a:xfrm>
          <a:off x="3225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5" name="フローチャート: 判断 74"/>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6" name="テキスト ボックス 75"/>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27215</xdr:rowOff>
    </xdr:to>
    <xdr:cxnSp macro="">
      <xdr:nvCxnSpPr>
        <xdr:cNvPr id="77" name="直線コネクタ 76"/>
        <xdr:cNvCxnSpPr/>
      </xdr:nvCxnSpPr>
      <xdr:spPr>
        <a:xfrm>
          <a:off x="2336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9" name="テキスト ボックス 78"/>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27215</xdr:rowOff>
    </xdr:from>
    <xdr:to>
      <xdr:col>11</xdr:col>
      <xdr:colOff>31750</xdr:colOff>
      <xdr:row>44</xdr:row>
      <xdr:rowOff>27215</xdr:rowOff>
    </xdr:to>
    <xdr:cxnSp macro="">
      <xdr:nvCxnSpPr>
        <xdr:cNvPr id="80" name="直線コネクタ 79"/>
        <xdr:cNvCxnSpPr/>
      </xdr:nvCxnSpPr>
      <xdr:spPr>
        <a:xfrm>
          <a:off x="1447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1" name="フローチャート: 判断 80"/>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2" name="テキスト ボックス 81"/>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4" name="テキスト ボックス 83"/>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90" name="楕円 89"/>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43742</xdr:rowOff>
    </xdr:from>
    <xdr:ext cx="762000" cy="259045"/>
    <xdr:sp macro="" textlink="">
      <xdr:nvSpPr>
        <xdr:cNvPr id="91" name="財政力該当値テキスト"/>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2" name="楕円 91"/>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3" name="テキスト ボックス 92"/>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4" name="楕円 93"/>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95" name="テキスト ボックス 94"/>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147865</xdr:rowOff>
    </xdr:from>
    <xdr:to>
      <xdr:col>11</xdr:col>
      <xdr:colOff>82550</xdr:colOff>
      <xdr:row>44</xdr:row>
      <xdr:rowOff>78015</xdr:rowOff>
    </xdr:to>
    <xdr:sp macro="" textlink="">
      <xdr:nvSpPr>
        <xdr:cNvPr id="96" name="楕円 95"/>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62792</xdr:rowOff>
    </xdr:from>
    <xdr:ext cx="762000" cy="259045"/>
    <xdr:sp macro="" textlink="">
      <xdr:nvSpPr>
        <xdr:cNvPr id="97" name="テキスト ボックス 96"/>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98" name="楕円 97"/>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62792</xdr:rowOff>
    </xdr:from>
    <xdr:ext cx="762000" cy="259045"/>
    <xdr:sp macro="" textlink="">
      <xdr:nvSpPr>
        <xdr:cNvPr id="99" name="テキスト ボックス 98"/>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類似団体との差</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ほぼ横ばい状態で推移している</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経常収支比率は増加</a:t>
          </a:r>
          <a:r>
            <a:rPr kumimoji="1" lang="ja-JP" altLang="en-US" sz="1300">
              <a:solidFill>
                <a:schemeClr val="dk1"/>
              </a:solidFill>
              <a:effectLst/>
              <a:latin typeface="+mn-lt"/>
              <a:ea typeface="+mn-ea"/>
              <a:cs typeface="+mn-cs"/>
            </a:rPr>
            <a:t>傾向にあり，</a:t>
          </a:r>
          <a:r>
            <a:rPr kumimoji="1" lang="ja-JP" altLang="ja-JP" sz="1300">
              <a:solidFill>
                <a:schemeClr val="dk1"/>
              </a:solidFill>
              <a:effectLst/>
              <a:latin typeface="+mn-lt"/>
              <a:ea typeface="+mn-ea"/>
              <a:cs typeface="+mn-cs"/>
            </a:rPr>
            <a:t>地方交付税が</a:t>
          </a:r>
          <a:r>
            <a:rPr kumimoji="1" lang="ja-JP" altLang="en-US" sz="1300">
              <a:solidFill>
                <a:schemeClr val="dk1"/>
              </a:solidFill>
              <a:effectLst/>
              <a:latin typeface="+mn-lt"/>
              <a:ea typeface="+mn-ea"/>
              <a:cs typeface="+mn-cs"/>
            </a:rPr>
            <a:t>若干減少したことも影響していると考えられる。</a:t>
          </a:r>
          <a:r>
            <a:rPr kumimoji="1" lang="ja-JP" altLang="ja-JP" sz="1300">
              <a:solidFill>
                <a:schemeClr val="dk1"/>
              </a:solidFill>
              <a:effectLst/>
              <a:latin typeface="+mn-lt"/>
              <a:ea typeface="+mn-ea"/>
              <a:cs typeface="+mn-cs"/>
            </a:rPr>
            <a:t>今後は再度全ての事務事業の優先度を厳しく点検し，優先度の低い事務事業については，計画的に廃止・縮小を進め，経常経費の削減を図る。</a:t>
          </a:r>
          <a:endParaRPr lang="ja-JP" altLang="ja-JP" sz="13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66</xdr:row>
      <xdr:rowOff>92891</xdr:rowOff>
    </xdr:to>
    <xdr:cxnSp macro="">
      <xdr:nvCxnSpPr>
        <xdr:cNvPr id="131" name="直線コネクタ 130"/>
        <xdr:cNvCxnSpPr/>
      </xdr:nvCxnSpPr>
      <xdr:spPr>
        <a:xfrm flipV="1">
          <a:off x="4953000" y="10167620"/>
          <a:ext cx="0" cy="1240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64968</xdr:rowOff>
    </xdr:from>
    <xdr:ext cx="762000" cy="259045"/>
    <xdr:sp macro="" textlink="">
      <xdr:nvSpPr>
        <xdr:cNvPr id="132" name="財政構造の弾力性最小値テキスト"/>
        <xdr:cNvSpPr txBox="1"/>
      </xdr:nvSpPr>
      <xdr:spPr>
        <a:xfrm>
          <a:off x="5041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92891</xdr:rowOff>
    </xdr:from>
    <xdr:to>
      <xdr:col>24</xdr:col>
      <xdr:colOff>12700</xdr:colOff>
      <xdr:row>66</xdr:row>
      <xdr:rowOff>92891</xdr:rowOff>
    </xdr:to>
    <xdr:cxnSp macro="">
      <xdr:nvCxnSpPr>
        <xdr:cNvPr id="133" name="直線コネクタ 132"/>
        <xdr:cNvCxnSpPr/>
      </xdr:nvCxnSpPr>
      <xdr:spPr>
        <a:xfrm>
          <a:off x="4864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4"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5" name="直線コネクタ 134"/>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55699</xdr:rowOff>
    </xdr:from>
    <xdr:to>
      <xdr:col>23</xdr:col>
      <xdr:colOff>133350</xdr:colOff>
      <xdr:row>64</xdr:row>
      <xdr:rowOff>1451</xdr:rowOff>
    </xdr:to>
    <xdr:cxnSp macro="">
      <xdr:nvCxnSpPr>
        <xdr:cNvPr id="136" name="直線コネクタ 135"/>
        <xdr:cNvCxnSpPr/>
      </xdr:nvCxnSpPr>
      <xdr:spPr>
        <a:xfrm>
          <a:off x="4114800" y="10857049"/>
          <a:ext cx="838200" cy="11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55897</xdr:rowOff>
    </xdr:from>
    <xdr:ext cx="762000" cy="259045"/>
    <xdr:sp macro="" textlink="">
      <xdr:nvSpPr>
        <xdr:cNvPr id="137" name="財政構造の弾力性平均値テキスト"/>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38" name="フローチャート: 判断 137"/>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47897</xdr:rowOff>
    </xdr:from>
    <xdr:to>
      <xdr:col>19</xdr:col>
      <xdr:colOff>133350</xdr:colOff>
      <xdr:row>63</xdr:row>
      <xdr:rowOff>55699</xdr:rowOff>
    </xdr:to>
    <xdr:cxnSp macro="">
      <xdr:nvCxnSpPr>
        <xdr:cNvPr id="139" name="直線コネクタ 138"/>
        <xdr:cNvCxnSpPr/>
      </xdr:nvCxnSpPr>
      <xdr:spPr>
        <a:xfrm>
          <a:off x="3225800" y="10677797"/>
          <a:ext cx="889000" cy="17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169454</xdr:rowOff>
    </xdr:from>
    <xdr:to>
      <xdr:col>19</xdr:col>
      <xdr:colOff>184150</xdr:colOff>
      <xdr:row>63</xdr:row>
      <xdr:rowOff>99604</xdr:rowOff>
    </xdr:to>
    <xdr:sp macro="" textlink="">
      <xdr:nvSpPr>
        <xdr:cNvPr id="140" name="フローチャート: 判断 139"/>
        <xdr:cNvSpPr/>
      </xdr:nvSpPr>
      <xdr:spPr>
        <a:xfrm>
          <a:off x="4064000" y="1079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109781</xdr:rowOff>
    </xdr:from>
    <xdr:ext cx="736600" cy="259045"/>
    <xdr:sp macro="" textlink="">
      <xdr:nvSpPr>
        <xdr:cNvPr id="141" name="テキスト ボックス 140"/>
        <xdr:cNvSpPr txBox="1"/>
      </xdr:nvSpPr>
      <xdr:spPr>
        <a:xfrm>
          <a:off x="3733800" y="10568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47897</xdr:rowOff>
    </xdr:from>
    <xdr:to>
      <xdr:col>15</xdr:col>
      <xdr:colOff>82550</xdr:colOff>
      <xdr:row>63</xdr:row>
      <xdr:rowOff>35016</xdr:rowOff>
    </xdr:to>
    <xdr:cxnSp macro="">
      <xdr:nvCxnSpPr>
        <xdr:cNvPr id="142" name="直線コネクタ 141"/>
        <xdr:cNvCxnSpPr/>
      </xdr:nvCxnSpPr>
      <xdr:spPr>
        <a:xfrm flipV="1">
          <a:off x="2336800" y="10677797"/>
          <a:ext cx="889000" cy="15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17780</xdr:rowOff>
    </xdr:from>
    <xdr:to>
      <xdr:col>15</xdr:col>
      <xdr:colOff>133350</xdr:colOff>
      <xdr:row>62</xdr:row>
      <xdr:rowOff>119380</xdr:rowOff>
    </xdr:to>
    <xdr:sp macro="" textlink="">
      <xdr:nvSpPr>
        <xdr:cNvPr id="143" name="フローチャート: 判断 142"/>
        <xdr:cNvSpPr/>
      </xdr:nvSpPr>
      <xdr:spPr>
        <a:xfrm>
          <a:off x="3175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104157</xdr:rowOff>
    </xdr:from>
    <xdr:ext cx="762000" cy="259045"/>
    <xdr:sp macro="" textlink="">
      <xdr:nvSpPr>
        <xdr:cNvPr id="144" name="テキスト ボックス 143"/>
        <xdr:cNvSpPr txBox="1"/>
      </xdr:nvSpPr>
      <xdr:spPr>
        <a:xfrm>
          <a:off x="2844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61685</xdr:rowOff>
    </xdr:from>
    <xdr:to>
      <xdr:col>11</xdr:col>
      <xdr:colOff>31750</xdr:colOff>
      <xdr:row>63</xdr:row>
      <xdr:rowOff>35016</xdr:rowOff>
    </xdr:to>
    <xdr:cxnSp macro="">
      <xdr:nvCxnSpPr>
        <xdr:cNvPr id="145" name="直線コネクタ 144"/>
        <xdr:cNvCxnSpPr/>
      </xdr:nvCxnSpPr>
      <xdr:spPr>
        <a:xfrm>
          <a:off x="1447800" y="10691585"/>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45357</xdr:rowOff>
    </xdr:from>
    <xdr:to>
      <xdr:col>11</xdr:col>
      <xdr:colOff>82550</xdr:colOff>
      <xdr:row>62</xdr:row>
      <xdr:rowOff>146957</xdr:rowOff>
    </xdr:to>
    <xdr:sp macro="" textlink="">
      <xdr:nvSpPr>
        <xdr:cNvPr id="146" name="フローチャート: 判断 145"/>
        <xdr:cNvSpPr/>
      </xdr:nvSpPr>
      <xdr:spPr>
        <a:xfrm>
          <a:off x="2286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157134</xdr:rowOff>
    </xdr:from>
    <xdr:ext cx="762000" cy="259045"/>
    <xdr:sp macro="" textlink="">
      <xdr:nvSpPr>
        <xdr:cNvPr id="147" name="テキスト ボックス 146"/>
        <xdr:cNvSpPr txBox="1"/>
      </xdr:nvSpPr>
      <xdr:spPr>
        <a:xfrm>
          <a:off x="1955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85816</xdr:rowOff>
    </xdr:from>
    <xdr:to>
      <xdr:col>7</xdr:col>
      <xdr:colOff>31750</xdr:colOff>
      <xdr:row>62</xdr:row>
      <xdr:rowOff>15966</xdr:rowOff>
    </xdr:to>
    <xdr:sp macro="" textlink="">
      <xdr:nvSpPr>
        <xdr:cNvPr id="148" name="フローチャート: 判断 147"/>
        <xdr:cNvSpPr/>
      </xdr:nvSpPr>
      <xdr:spPr>
        <a:xfrm>
          <a:off x="1397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26143</xdr:rowOff>
    </xdr:from>
    <xdr:ext cx="762000" cy="259045"/>
    <xdr:sp macro="" textlink="">
      <xdr:nvSpPr>
        <xdr:cNvPr id="149" name="テキスト ボックス 148"/>
        <xdr:cNvSpPr txBox="1"/>
      </xdr:nvSpPr>
      <xdr:spPr>
        <a:xfrm>
          <a:off x="1066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122101</xdr:rowOff>
    </xdr:from>
    <xdr:to>
      <xdr:col>23</xdr:col>
      <xdr:colOff>184150</xdr:colOff>
      <xdr:row>64</xdr:row>
      <xdr:rowOff>52251</xdr:rowOff>
    </xdr:to>
    <xdr:sp macro="" textlink="">
      <xdr:nvSpPr>
        <xdr:cNvPr id="155" name="楕円 154"/>
        <xdr:cNvSpPr/>
      </xdr:nvSpPr>
      <xdr:spPr>
        <a:xfrm>
          <a:off x="4902200" y="1092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94178</xdr:rowOff>
    </xdr:from>
    <xdr:ext cx="762000" cy="259045"/>
    <xdr:sp macro="" textlink="">
      <xdr:nvSpPr>
        <xdr:cNvPr id="156" name="財政構造の弾力性該当値テキスト"/>
        <xdr:cNvSpPr txBox="1"/>
      </xdr:nvSpPr>
      <xdr:spPr>
        <a:xfrm>
          <a:off x="5041900" y="10895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4899</xdr:rowOff>
    </xdr:from>
    <xdr:to>
      <xdr:col>19</xdr:col>
      <xdr:colOff>184150</xdr:colOff>
      <xdr:row>63</xdr:row>
      <xdr:rowOff>106499</xdr:rowOff>
    </xdr:to>
    <xdr:sp macro="" textlink="">
      <xdr:nvSpPr>
        <xdr:cNvPr id="157" name="楕円 156"/>
        <xdr:cNvSpPr/>
      </xdr:nvSpPr>
      <xdr:spPr>
        <a:xfrm>
          <a:off x="4064000" y="1080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91276</xdr:rowOff>
    </xdr:from>
    <xdr:ext cx="736600" cy="259045"/>
    <xdr:sp macro="" textlink="">
      <xdr:nvSpPr>
        <xdr:cNvPr id="158" name="テキスト ボックス 157"/>
        <xdr:cNvSpPr txBox="1"/>
      </xdr:nvSpPr>
      <xdr:spPr>
        <a:xfrm>
          <a:off x="3733800" y="10892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168547</xdr:rowOff>
    </xdr:from>
    <xdr:to>
      <xdr:col>15</xdr:col>
      <xdr:colOff>133350</xdr:colOff>
      <xdr:row>62</xdr:row>
      <xdr:rowOff>98697</xdr:rowOff>
    </xdr:to>
    <xdr:sp macro="" textlink="">
      <xdr:nvSpPr>
        <xdr:cNvPr id="159" name="楕円 158"/>
        <xdr:cNvSpPr/>
      </xdr:nvSpPr>
      <xdr:spPr>
        <a:xfrm>
          <a:off x="3175000" y="1062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108874</xdr:rowOff>
    </xdr:from>
    <xdr:ext cx="762000" cy="259045"/>
    <xdr:sp macro="" textlink="">
      <xdr:nvSpPr>
        <xdr:cNvPr id="160" name="テキスト ボックス 159"/>
        <xdr:cNvSpPr txBox="1"/>
      </xdr:nvSpPr>
      <xdr:spPr>
        <a:xfrm>
          <a:off x="2844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155666</xdr:rowOff>
    </xdr:from>
    <xdr:to>
      <xdr:col>11</xdr:col>
      <xdr:colOff>82550</xdr:colOff>
      <xdr:row>63</xdr:row>
      <xdr:rowOff>85816</xdr:rowOff>
    </xdr:to>
    <xdr:sp macro="" textlink="">
      <xdr:nvSpPr>
        <xdr:cNvPr id="161" name="楕円 160"/>
        <xdr:cNvSpPr/>
      </xdr:nvSpPr>
      <xdr:spPr>
        <a:xfrm>
          <a:off x="2286000" y="107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70593</xdr:rowOff>
    </xdr:from>
    <xdr:ext cx="762000" cy="259045"/>
    <xdr:sp macro="" textlink="">
      <xdr:nvSpPr>
        <xdr:cNvPr id="162" name="テキスト ボックス 161"/>
        <xdr:cNvSpPr txBox="1"/>
      </xdr:nvSpPr>
      <xdr:spPr>
        <a:xfrm>
          <a:off x="1955800" y="1087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10885</xdr:rowOff>
    </xdr:from>
    <xdr:to>
      <xdr:col>7</xdr:col>
      <xdr:colOff>31750</xdr:colOff>
      <xdr:row>62</xdr:row>
      <xdr:rowOff>112485</xdr:rowOff>
    </xdr:to>
    <xdr:sp macro="" textlink="">
      <xdr:nvSpPr>
        <xdr:cNvPr id="163" name="楕円 162"/>
        <xdr:cNvSpPr/>
      </xdr:nvSpPr>
      <xdr:spPr>
        <a:xfrm>
          <a:off x="13970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97262</xdr:rowOff>
    </xdr:from>
    <xdr:ext cx="762000" cy="259045"/>
    <xdr:sp macro="" textlink="">
      <xdr:nvSpPr>
        <xdr:cNvPr id="164" name="テキスト ボックス 163"/>
        <xdr:cNvSpPr txBox="1"/>
      </xdr:nvSpPr>
      <xdr:spPr>
        <a:xfrm>
          <a:off x="1066800" y="1072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[250,014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人口１人当たりの金額が類似団体平均を上回っているのは，主に物件費を要因としており，指定管理に出していた施設が平成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年度から直営になったことによる臨時職員数の増加等の影響である。</a:t>
          </a:r>
          <a:endParaRPr lang="ja-JP" altLang="ja-JP" sz="1300">
            <a:effectLst/>
          </a:endParaRPr>
        </a:p>
      </xdr:txBody>
    </xdr:sp>
    <xdr:clientData/>
  </xdr:twoCellAnchor>
  <xdr:oneCellAnchor>
    <xdr:from>
      <xdr:col>3</xdr:col>
      <xdr:colOff>95250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1" name="直線コネクタ 18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2" name="テキスト ボックス 18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3" name="直線コネクタ 18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4" name="テキスト ボックス 18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5" name="直線コネクタ 18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6" name="テキスト ボックス 18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7" name="直線コネクタ 18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8" name="テキスト ボックス 18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9" name="直線コネクタ 18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0" name="テキスト ボックス 18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109139</xdr:rowOff>
    </xdr:from>
    <xdr:to>
      <xdr:col>23</xdr:col>
      <xdr:colOff>133350</xdr:colOff>
      <xdr:row>89</xdr:row>
      <xdr:rowOff>86652</xdr:rowOff>
    </xdr:to>
    <xdr:cxnSp macro="">
      <xdr:nvCxnSpPr>
        <xdr:cNvPr id="194" name="直線コネクタ 193"/>
        <xdr:cNvCxnSpPr/>
      </xdr:nvCxnSpPr>
      <xdr:spPr>
        <a:xfrm flipV="1">
          <a:off x="4953000" y="13825139"/>
          <a:ext cx="0" cy="15205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58729</xdr:rowOff>
    </xdr:from>
    <xdr:ext cx="762000" cy="259045"/>
    <xdr:sp macro="" textlink="">
      <xdr:nvSpPr>
        <xdr:cNvPr id="195" name="人件費・物件費等の状況最小値テキスト"/>
        <xdr:cNvSpPr txBox="1"/>
      </xdr:nvSpPr>
      <xdr:spPr>
        <a:xfrm>
          <a:off x="5041900" y="1531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86652</xdr:rowOff>
    </xdr:from>
    <xdr:to>
      <xdr:col>24</xdr:col>
      <xdr:colOff>12700</xdr:colOff>
      <xdr:row>89</xdr:row>
      <xdr:rowOff>86652</xdr:rowOff>
    </xdr:to>
    <xdr:cxnSp macro="">
      <xdr:nvCxnSpPr>
        <xdr:cNvPr id="196" name="直線コネクタ 195"/>
        <xdr:cNvCxnSpPr/>
      </xdr:nvCxnSpPr>
      <xdr:spPr>
        <a:xfrm>
          <a:off x="4864100" y="15345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24066</xdr:rowOff>
    </xdr:from>
    <xdr:ext cx="762000" cy="259045"/>
    <xdr:sp macro="" textlink="">
      <xdr:nvSpPr>
        <xdr:cNvPr id="197" name="人件費・物件費等の状況最大値テキスト"/>
        <xdr:cNvSpPr txBox="1"/>
      </xdr:nvSpPr>
      <xdr:spPr>
        <a:xfrm>
          <a:off x="5041900" y="13568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109139</xdr:rowOff>
    </xdr:from>
    <xdr:to>
      <xdr:col>24</xdr:col>
      <xdr:colOff>12700</xdr:colOff>
      <xdr:row>80</xdr:row>
      <xdr:rowOff>109139</xdr:rowOff>
    </xdr:to>
    <xdr:cxnSp macro="">
      <xdr:nvCxnSpPr>
        <xdr:cNvPr id="198" name="直線コネクタ 197"/>
        <xdr:cNvCxnSpPr/>
      </xdr:nvCxnSpPr>
      <xdr:spPr>
        <a:xfrm>
          <a:off x="4864100" y="13825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134291</xdr:rowOff>
    </xdr:from>
    <xdr:to>
      <xdr:col>23</xdr:col>
      <xdr:colOff>133350</xdr:colOff>
      <xdr:row>84</xdr:row>
      <xdr:rowOff>2174</xdr:rowOff>
    </xdr:to>
    <xdr:cxnSp macro="">
      <xdr:nvCxnSpPr>
        <xdr:cNvPr id="199" name="直線コネクタ 198"/>
        <xdr:cNvCxnSpPr/>
      </xdr:nvCxnSpPr>
      <xdr:spPr>
        <a:xfrm>
          <a:off x="4114800" y="14364641"/>
          <a:ext cx="838200" cy="39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118372</xdr:rowOff>
    </xdr:from>
    <xdr:ext cx="762000" cy="259045"/>
    <xdr:sp macro="" textlink="">
      <xdr:nvSpPr>
        <xdr:cNvPr id="200" name="人件費・物件費等の状況平均値テキスト"/>
        <xdr:cNvSpPr txBox="1"/>
      </xdr:nvSpPr>
      <xdr:spPr>
        <a:xfrm>
          <a:off x="5041900" y="14005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101845</xdr:rowOff>
    </xdr:from>
    <xdr:to>
      <xdr:col>23</xdr:col>
      <xdr:colOff>184150</xdr:colOff>
      <xdr:row>83</xdr:row>
      <xdr:rowOff>31995</xdr:rowOff>
    </xdr:to>
    <xdr:sp macro="" textlink="">
      <xdr:nvSpPr>
        <xdr:cNvPr id="201" name="フローチャート: 判断 200"/>
        <xdr:cNvSpPr/>
      </xdr:nvSpPr>
      <xdr:spPr>
        <a:xfrm>
          <a:off x="4902200" y="1416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107156</xdr:rowOff>
    </xdr:from>
    <xdr:to>
      <xdr:col>19</xdr:col>
      <xdr:colOff>133350</xdr:colOff>
      <xdr:row>83</xdr:row>
      <xdr:rowOff>134291</xdr:rowOff>
    </xdr:to>
    <xdr:cxnSp macro="">
      <xdr:nvCxnSpPr>
        <xdr:cNvPr id="202" name="直線コネクタ 201"/>
        <xdr:cNvCxnSpPr/>
      </xdr:nvCxnSpPr>
      <xdr:spPr>
        <a:xfrm>
          <a:off x="3225800" y="14337506"/>
          <a:ext cx="889000" cy="2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88545</xdr:rowOff>
    </xdr:from>
    <xdr:to>
      <xdr:col>19</xdr:col>
      <xdr:colOff>184150</xdr:colOff>
      <xdr:row>83</xdr:row>
      <xdr:rowOff>18695</xdr:rowOff>
    </xdr:to>
    <xdr:sp macro="" textlink="">
      <xdr:nvSpPr>
        <xdr:cNvPr id="203" name="フローチャート: 判断 202"/>
        <xdr:cNvSpPr/>
      </xdr:nvSpPr>
      <xdr:spPr>
        <a:xfrm>
          <a:off x="4064000" y="1414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28872</xdr:rowOff>
    </xdr:from>
    <xdr:ext cx="736600" cy="259045"/>
    <xdr:sp macro="" textlink="">
      <xdr:nvSpPr>
        <xdr:cNvPr id="204" name="テキスト ボックス 203"/>
        <xdr:cNvSpPr txBox="1"/>
      </xdr:nvSpPr>
      <xdr:spPr>
        <a:xfrm>
          <a:off x="3733800" y="13916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13512</xdr:rowOff>
    </xdr:from>
    <xdr:to>
      <xdr:col>15</xdr:col>
      <xdr:colOff>82550</xdr:colOff>
      <xdr:row>83</xdr:row>
      <xdr:rowOff>107156</xdr:rowOff>
    </xdr:to>
    <xdr:cxnSp macro="">
      <xdr:nvCxnSpPr>
        <xdr:cNvPr id="205" name="直線コネクタ 204"/>
        <xdr:cNvCxnSpPr/>
      </xdr:nvCxnSpPr>
      <xdr:spPr>
        <a:xfrm>
          <a:off x="2336800" y="14243862"/>
          <a:ext cx="889000" cy="9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27801</xdr:rowOff>
    </xdr:from>
    <xdr:to>
      <xdr:col>15</xdr:col>
      <xdr:colOff>133350</xdr:colOff>
      <xdr:row>82</xdr:row>
      <xdr:rowOff>129401</xdr:rowOff>
    </xdr:to>
    <xdr:sp macro="" textlink="">
      <xdr:nvSpPr>
        <xdr:cNvPr id="206" name="フローチャート: 判断 205"/>
        <xdr:cNvSpPr/>
      </xdr:nvSpPr>
      <xdr:spPr>
        <a:xfrm>
          <a:off x="3175000" y="1408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139578</xdr:rowOff>
    </xdr:from>
    <xdr:ext cx="762000" cy="259045"/>
    <xdr:sp macro="" textlink="">
      <xdr:nvSpPr>
        <xdr:cNvPr id="207" name="テキスト ボックス 206"/>
        <xdr:cNvSpPr txBox="1"/>
      </xdr:nvSpPr>
      <xdr:spPr>
        <a:xfrm>
          <a:off x="2844800" y="13855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167737</xdr:rowOff>
    </xdr:from>
    <xdr:to>
      <xdr:col>11</xdr:col>
      <xdr:colOff>31750</xdr:colOff>
      <xdr:row>83</xdr:row>
      <xdr:rowOff>13512</xdr:rowOff>
    </xdr:to>
    <xdr:cxnSp macro="">
      <xdr:nvCxnSpPr>
        <xdr:cNvPr id="208" name="直線コネクタ 207"/>
        <xdr:cNvCxnSpPr/>
      </xdr:nvCxnSpPr>
      <xdr:spPr>
        <a:xfrm>
          <a:off x="1447800" y="14226637"/>
          <a:ext cx="889000" cy="17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66748</xdr:rowOff>
    </xdr:from>
    <xdr:to>
      <xdr:col>11</xdr:col>
      <xdr:colOff>82550</xdr:colOff>
      <xdr:row>82</xdr:row>
      <xdr:rowOff>168348</xdr:rowOff>
    </xdr:to>
    <xdr:sp macro="" textlink="">
      <xdr:nvSpPr>
        <xdr:cNvPr id="209" name="フローチャート: 判断 208"/>
        <xdr:cNvSpPr/>
      </xdr:nvSpPr>
      <xdr:spPr>
        <a:xfrm>
          <a:off x="2286000" y="1412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7075</xdr:rowOff>
    </xdr:from>
    <xdr:ext cx="762000" cy="259045"/>
    <xdr:sp macro="" textlink="">
      <xdr:nvSpPr>
        <xdr:cNvPr id="210" name="テキスト ボックス 209"/>
        <xdr:cNvSpPr txBox="1"/>
      </xdr:nvSpPr>
      <xdr:spPr>
        <a:xfrm>
          <a:off x="1955800" y="1389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36021</xdr:rowOff>
    </xdr:from>
    <xdr:to>
      <xdr:col>7</xdr:col>
      <xdr:colOff>31750</xdr:colOff>
      <xdr:row>82</xdr:row>
      <xdr:rowOff>137621</xdr:rowOff>
    </xdr:to>
    <xdr:sp macro="" textlink="">
      <xdr:nvSpPr>
        <xdr:cNvPr id="211" name="フローチャート: 判断 210"/>
        <xdr:cNvSpPr/>
      </xdr:nvSpPr>
      <xdr:spPr>
        <a:xfrm>
          <a:off x="1397000" y="1409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147798</xdr:rowOff>
    </xdr:from>
    <xdr:ext cx="762000" cy="259045"/>
    <xdr:sp macro="" textlink="">
      <xdr:nvSpPr>
        <xdr:cNvPr id="212" name="テキスト ボックス 211"/>
        <xdr:cNvSpPr txBox="1"/>
      </xdr:nvSpPr>
      <xdr:spPr>
        <a:xfrm>
          <a:off x="1066800" y="138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122824</xdr:rowOff>
    </xdr:from>
    <xdr:to>
      <xdr:col>23</xdr:col>
      <xdr:colOff>184150</xdr:colOff>
      <xdr:row>84</xdr:row>
      <xdr:rowOff>52974</xdr:rowOff>
    </xdr:to>
    <xdr:sp macro="" textlink="">
      <xdr:nvSpPr>
        <xdr:cNvPr id="218" name="楕円 217"/>
        <xdr:cNvSpPr/>
      </xdr:nvSpPr>
      <xdr:spPr>
        <a:xfrm>
          <a:off x="4902200" y="1435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94901</xdr:rowOff>
    </xdr:from>
    <xdr:ext cx="762000" cy="259045"/>
    <xdr:sp macro="" textlink="">
      <xdr:nvSpPr>
        <xdr:cNvPr id="219" name="人件費・物件費等の状況該当値テキスト"/>
        <xdr:cNvSpPr txBox="1"/>
      </xdr:nvSpPr>
      <xdr:spPr>
        <a:xfrm>
          <a:off x="5041900" y="14325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83491</xdr:rowOff>
    </xdr:from>
    <xdr:to>
      <xdr:col>19</xdr:col>
      <xdr:colOff>184150</xdr:colOff>
      <xdr:row>84</xdr:row>
      <xdr:rowOff>13641</xdr:rowOff>
    </xdr:to>
    <xdr:sp macro="" textlink="">
      <xdr:nvSpPr>
        <xdr:cNvPr id="220" name="楕円 219"/>
        <xdr:cNvSpPr/>
      </xdr:nvSpPr>
      <xdr:spPr>
        <a:xfrm>
          <a:off x="4064000" y="1431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169868</xdr:rowOff>
    </xdr:from>
    <xdr:ext cx="736600" cy="259045"/>
    <xdr:sp macro="" textlink="">
      <xdr:nvSpPr>
        <xdr:cNvPr id="221" name="テキスト ボックス 220"/>
        <xdr:cNvSpPr txBox="1"/>
      </xdr:nvSpPr>
      <xdr:spPr>
        <a:xfrm>
          <a:off x="3733800" y="14400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56356</xdr:rowOff>
    </xdr:from>
    <xdr:to>
      <xdr:col>15</xdr:col>
      <xdr:colOff>133350</xdr:colOff>
      <xdr:row>83</xdr:row>
      <xdr:rowOff>157956</xdr:rowOff>
    </xdr:to>
    <xdr:sp macro="" textlink="">
      <xdr:nvSpPr>
        <xdr:cNvPr id="222" name="楕円 221"/>
        <xdr:cNvSpPr/>
      </xdr:nvSpPr>
      <xdr:spPr>
        <a:xfrm>
          <a:off x="3175000" y="1428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142733</xdr:rowOff>
    </xdr:from>
    <xdr:ext cx="762000" cy="259045"/>
    <xdr:sp macro="" textlink="">
      <xdr:nvSpPr>
        <xdr:cNvPr id="223" name="テキスト ボックス 222"/>
        <xdr:cNvSpPr txBox="1"/>
      </xdr:nvSpPr>
      <xdr:spPr>
        <a:xfrm>
          <a:off x="2844800" y="1437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134162</xdr:rowOff>
    </xdr:from>
    <xdr:to>
      <xdr:col>11</xdr:col>
      <xdr:colOff>82550</xdr:colOff>
      <xdr:row>83</xdr:row>
      <xdr:rowOff>64312</xdr:rowOff>
    </xdr:to>
    <xdr:sp macro="" textlink="">
      <xdr:nvSpPr>
        <xdr:cNvPr id="224" name="楕円 223"/>
        <xdr:cNvSpPr/>
      </xdr:nvSpPr>
      <xdr:spPr>
        <a:xfrm>
          <a:off x="2286000" y="1419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49089</xdr:rowOff>
    </xdr:from>
    <xdr:ext cx="762000" cy="259045"/>
    <xdr:sp macro="" textlink="">
      <xdr:nvSpPr>
        <xdr:cNvPr id="225" name="テキスト ボックス 224"/>
        <xdr:cNvSpPr txBox="1"/>
      </xdr:nvSpPr>
      <xdr:spPr>
        <a:xfrm>
          <a:off x="1955800" y="14279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116937</xdr:rowOff>
    </xdr:from>
    <xdr:to>
      <xdr:col>7</xdr:col>
      <xdr:colOff>31750</xdr:colOff>
      <xdr:row>83</xdr:row>
      <xdr:rowOff>47087</xdr:rowOff>
    </xdr:to>
    <xdr:sp macro="" textlink="">
      <xdr:nvSpPr>
        <xdr:cNvPr id="226" name="楕円 225"/>
        <xdr:cNvSpPr/>
      </xdr:nvSpPr>
      <xdr:spPr>
        <a:xfrm>
          <a:off x="1397000" y="1417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31864</xdr:rowOff>
    </xdr:from>
    <xdr:ext cx="762000" cy="259045"/>
    <xdr:sp macro="" textlink="">
      <xdr:nvSpPr>
        <xdr:cNvPr id="227" name="テキスト ボックス 226"/>
        <xdr:cNvSpPr txBox="1"/>
      </xdr:nvSpPr>
      <xdr:spPr>
        <a:xfrm>
          <a:off x="1066800" y="1426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類似団体平均を</a:t>
          </a:r>
          <a:r>
            <a:rPr kumimoji="1" lang="en-US" altLang="ja-JP" sz="1300">
              <a:solidFill>
                <a:schemeClr val="dk1"/>
              </a:solidFill>
              <a:effectLst/>
              <a:latin typeface="+mn-lt"/>
              <a:ea typeface="+mn-ea"/>
              <a:cs typeface="+mn-cs"/>
            </a:rPr>
            <a:t>0.4</a:t>
          </a:r>
          <a:r>
            <a:rPr kumimoji="1" lang="ja-JP" altLang="ja-JP" sz="1300">
              <a:solidFill>
                <a:schemeClr val="dk1"/>
              </a:solidFill>
              <a:effectLst/>
              <a:latin typeface="+mn-lt"/>
              <a:ea typeface="+mn-ea"/>
              <a:cs typeface="+mn-cs"/>
            </a:rPr>
            <a:t>下回っており，類似団体との差も横ばいである。平成</a:t>
          </a:r>
          <a:r>
            <a:rPr kumimoji="1" lang="en-US" altLang="ja-JP" sz="1300">
              <a:solidFill>
                <a:schemeClr val="dk1"/>
              </a:solidFill>
              <a:effectLst/>
              <a:latin typeface="+mn-lt"/>
              <a:ea typeface="+mn-ea"/>
              <a:cs typeface="+mn-cs"/>
            </a:rPr>
            <a:t>18</a:t>
          </a:r>
          <a:r>
            <a:rPr kumimoji="1" lang="ja-JP" altLang="ja-JP" sz="1300">
              <a:solidFill>
                <a:schemeClr val="dk1"/>
              </a:solidFill>
              <a:effectLst/>
              <a:latin typeface="+mn-lt"/>
              <a:ea typeface="+mn-ea"/>
              <a:cs typeface="+mn-cs"/>
            </a:rPr>
            <a:t>年度から実施している給与構造見直しにより，給与水準の引き下げを図るとともに，級別職分類の適正な運用を実施し，給与の適正化に引き続き努める。</a:t>
          </a:r>
          <a:endParaRPr lang="ja-JP" altLang="ja-JP" sz="13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61686</xdr:rowOff>
    </xdr:from>
    <xdr:to>
      <xdr:col>81</xdr:col>
      <xdr:colOff>44450</xdr:colOff>
      <xdr:row>89</xdr:row>
      <xdr:rowOff>18143</xdr:rowOff>
    </xdr:to>
    <xdr:cxnSp macro="">
      <xdr:nvCxnSpPr>
        <xdr:cNvPr id="258" name="直線コネクタ 257"/>
        <xdr:cNvCxnSpPr/>
      </xdr:nvCxnSpPr>
      <xdr:spPr>
        <a:xfrm flipV="1">
          <a:off x="17018000" y="13777686"/>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9" name="給与水準   （国との比較）最小値テキスト"/>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60" name="直線コネクタ 259"/>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148063</xdr:rowOff>
    </xdr:from>
    <xdr:ext cx="762000" cy="259045"/>
    <xdr:sp macro="" textlink="">
      <xdr:nvSpPr>
        <xdr:cNvPr id="261" name="給与水準   （国との比較）最大値テキスト"/>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61686</xdr:rowOff>
    </xdr:from>
    <xdr:to>
      <xdr:col>81</xdr:col>
      <xdr:colOff>133350</xdr:colOff>
      <xdr:row>80</xdr:row>
      <xdr:rowOff>61686</xdr:rowOff>
    </xdr:to>
    <xdr:cxnSp macro="">
      <xdr:nvCxnSpPr>
        <xdr:cNvPr id="262" name="直線コネクタ 261"/>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98879</xdr:rowOff>
    </xdr:from>
    <xdr:to>
      <xdr:col>81</xdr:col>
      <xdr:colOff>44450</xdr:colOff>
      <xdr:row>83</xdr:row>
      <xdr:rowOff>98879</xdr:rowOff>
    </xdr:to>
    <xdr:cxnSp macro="">
      <xdr:nvCxnSpPr>
        <xdr:cNvPr id="263" name="直線コネクタ 262"/>
        <xdr:cNvCxnSpPr/>
      </xdr:nvCxnSpPr>
      <xdr:spPr>
        <a:xfrm>
          <a:off x="16179800" y="143292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89098</xdr:rowOff>
    </xdr:from>
    <xdr:ext cx="762000" cy="259045"/>
    <xdr:sp macro="" textlink="">
      <xdr:nvSpPr>
        <xdr:cNvPr id="264"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65" name="フローチャート: 判断 264"/>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98879</xdr:rowOff>
    </xdr:from>
    <xdr:to>
      <xdr:col>77</xdr:col>
      <xdr:colOff>44450</xdr:colOff>
      <xdr:row>84</xdr:row>
      <xdr:rowOff>30843</xdr:rowOff>
    </xdr:to>
    <xdr:cxnSp macro="">
      <xdr:nvCxnSpPr>
        <xdr:cNvPr id="266" name="直線コネクタ 265"/>
        <xdr:cNvCxnSpPr/>
      </xdr:nvCxnSpPr>
      <xdr:spPr>
        <a:xfrm flipV="1">
          <a:off x="15290800" y="1432922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117021</xdr:rowOff>
    </xdr:from>
    <xdr:to>
      <xdr:col>77</xdr:col>
      <xdr:colOff>95250</xdr:colOff>
      <xdr:row>84</xdr:row>
      <xdr:rowOff>47171</xdr:rowOff>
    </xdr:to>
    <xdr:sp macro="" textlink="">
      <xdr:nvSpPr>
        <xdr:cNvPr id="267" name="フローチャート: 判断 266"/>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31948</xdr:rowOff>
    </xdr:from>
    <xdr:ext cx="736600" cy="259045"/>
    <xdr:sp macro="" textlink="">
      <xdr:nvSpPr>
        <xdr:cNvPr id="268" name="テキスト ボックス 267"/>
        <xdr:cNvSpPr txBox="1"/>
      </xdr:nvSpPr>
      <xdr:spPr>
        <a:xfrm>
          <a:off x="15798800" y="1443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150586</xdr:rowOff>
    </xdr:from>
    <xdr:to>
      <xdr:col>72</xdr:col>
      <xdr:colOff>203200</xdr:colOff>
      <xdr:row>84</xdr:row>
      <xdr:rowOff>30843</xdr:rowOff>
    </xdr:to>
    <xdr:cxnSp macro="">
      <xdr:nvCxnSpPr>
        <xdr:cNvPr id="269" name="直線コネクタ 268"/>
        <xdr:cNvCxnSpPr/>
      </xdr:nvCxnSpPr>
      <xdr:spPr>
        <a:xfrm>
          <a:off x="14401800" y="1438093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82550</xdr:rowOff>
    </xdr:from>
    <xdr:to>
      <xdr:col>73</xdr:col>
      <xdr:colOff>44450</xdr:colOff>
      <xdr:row>84</xdr:row>
      <xdr:rowOff>12700</xdr:rowOff>
    </xdr:to>
    <xdr:sp macro="" textlink="">
      <xdr:nvSpPr>
        <xdr:cNvPr id="270" name="フローチャート: 判断 269"/>
        <xdr:cNvSpPr/>
      </xdr:nvSpPr>
      <xdr:spPr>
        <a:xfrm>
          <a:off x="15240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71" name="テキスト ボックス 270"/>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133350</xdr:rowOff>
    </xdr:from>
    <xdr:to>
      <xdr:col>68</xdr:col>
      <xdr:colOff>152400</xdr:colOff>
      <xdr:row>83</xdr:row>
      <xdr:rowOff>150586</xdr:rowOff>
    </xdr:to>
    <xdr:cxnSp macro="">
      <xdr:nvCxnSpPr>
        <xdr:cNvPr id="272" name="直線コネクタ 271"/>
        <xdr:cNvCxnSpPr/>
      </xdr:nvCxnSpPr>
      <xdr:spPr>
        <a:xfrm>
          <a:off x="13512800" y="1436370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82</xdr:row>
      <xdr:rowOff>133350</xdr:rowOff>
    </xdr:from>
    <xdr:to>
      <xdr:col>68</xdr:col>
      <xdr:colOff>203200</xdr:colOff>
      <xdr:row>83</xdr:row>
      <xdr:rowOff>63500</xdr:rowOff>
    </xdr:to>
    <xdr:sp macro="" textlink="">
      <xdr:nvSpPr>
        <xdr:cNvPr id="273" name="フローチャート: 判断 272"/>
        <xdr:cNvSpPr/>
      </xdr:nvSpPr>
      <xdr:spPr>
        <a:xfrm>
          <a:off x="14351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73677</xdr:rowOff>
    </xdr:from>
    <xdr:ext cx="762000" cy="259045"/>
    <xdr:sp macro="" textlink="">
      <xdr:nvSpPr>
        <xdr:cNvPr id="274" name="テキスト ボックス 273"/>
        <xdr:cNvSpPr txBox="1"/>
      </xdr:nvSpPr>
      <xdr:spPr>
        <a:xfrm>
          <a:off x="14020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116114</xdr:rowOff>
    </xdr:from>
    <xdr:to>
      <xdr:col>64</xdr:col>
      <xdr:colOff>152400</xdr:colOff>
      <xdr:row>83</xdr:row>
      <xdr:rowOff>46264</xdr:rowOff>
    </xdr:to>
    <xdr:sp macro="" textlink="">
      <xdr:nvSpPr>
        <xdr:cNvPr id="275" name="フローチャート: 判断 274"/>
        <xdr:cNvSpPr/>
      </xdr:nvSpPr>
      <xdr:spPr>
        <a:xfrm>
          <a:off x="134620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56441</xdr:rowOff>
    </xdr:from>
    <xdr:ext cx="762000" cy="259045"/>
    <xdr:sp macro="" textlink="">
      <xdr:nvSpPr>
        <xdr:cNvPr id="276" name="テキスト ボックス 275"/>
        <xdr:cNvSpPr txBox="1"/>
      </xdr:nvSpPr>
      <xdr:spPr>
        <a:xfrm>
          <a:off x="13131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48079</xdr:rowOff>
    </xdr:from>
    <xdr:to>
      <xdr:col>81</xdr:col>
      <xdr:colOff>95250</xdr:colOff>
      <xdr:row>83</xdr:row>
      <xdr:rowOff>149679</xdr:rowOff>
    </xdr:to>
    <xdr:sp macro="" textlink="">
      <xdr:nvSpPr>
        <xdr:cNvPr id="282" name="楕円 281"/>
        <xdr:cNvSpPr/>
      </xdr:nvSpPr>
      <xdr:spPr>
        <a:xfrm>
          <a:off x="169672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64606</xdr:rowOff>
    </xdr:from>
    <xdr:ext cx="762000" cy="259045"/>
    <xdr:sp macro="" textlink="">
      <xdr:nvSpPr>
        <xdr:cNvPr id="283" name="給与水準   （国との比較）該当値テキスト"/>
        <xdr:cNvSpPr txBox="1"/>
      </xdr:nvSpPr>
      <xdr:spPr>
        <a:xfrm>
          <a:off x="17106900" y="1412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48079</xdr:rowOff>
    </xdr:from>
    <xdr:to>
      <xdr:col>77</xdr:col>
      <xdr:colOff>95250</xdr:colOff>
      <xdr:row>83</xdr:row>
      <xdr:rowOff>149679</xdr:rowOff>
    </xdr:to>
    <xdr:sp macro="" textlink="">
      <xdr:nvSpPr>
        <xdr:cNvPr id="284" name="楕円 283"/>
        <xdr:cNvSpPr/>
      </xdr:nvSpPr>
      <xdr:spPr>
        <a:xfrm>
          <a:off x="16129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159856</xdr:rowOff>
    </xdr:from>
    <xdr:ext cx="736600" cy="259045"/>
    <xdr:sp macro="" textlink="">
      <xdr:nvSpPr>
        <xdr:cNvPr id="285" name="テキスト ボックス 284"/>
        <xdr:cNvSpPr txBox="1"/>
      </xdr:nvSpPr>
      <xdr:spPr>
        <a:xfrm>
          <a:off x="15798800" y="1404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151493</xdr:rowOff>
    </xdr:from>
    <xdr:to>
      <xdr:col>73</xdr:col>
      <xdr:colOff>44450</xdr:colOff>
      <xdr:row>84</xdr:row>
      <xdr:rowOff>81643</xdr:rowOff>
    </xdr:to>
    <xdr:sp macro="" textlink="">
      <xdr:nvSpPr>
        <xdr:cNvPr id="286" name="楕円 285"/>
        <xdr:cNvSpPr/>
      </xdr:nvSpPr>
      <xdr:spPr>
        <a:xfrm>
          <a:off x="15240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66420</xdr:rowOff>
    </xdr:from>
    <xdr:ext cx="762000" cy="259045"/>
    <xdr:sp macro="" textlink="">
      <xdr:nvSpPr>
        <xdr:cNvPr id="287" name="テキスト ボックス 286"/>
        <xdr:cNvSpPr txBox="1"/>
      </xdr:nvSpPr>
      <xdr:spPr>
        <a:xfrm>
          <a:off x="149098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99786</xdr:rowOff>
    </xdr:from>
    <xdr:to>
      <xdr:col>68</xdr:col>
      <xdr:colOff>203200</xdr:colOff>
      <xdr:row>84</xdr:row>
      <xdr:rowOff>29936</xdr:rowOff>
    </xdr:to>
    <xdr:sp macro="" textlink="">
      <xdr:nvSpPr>
        <xdr:cNvPr id="288" name="楕円 287"/>
        <xdr:cNvSpPr/>
      </xdr:nvSpPr>
      <xdr:spPr>
        <a:xfrm>
          <a:off x="14351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14713</xdr:rowOff>
    </xdr:from>
    <xdr:ext cx="762000" cy="259045"/>
    <xdr:sp macro="" textlink="">
      <xdr:nvSpPr>
        <xdr:cNvPr id="289" name="テキスト ボックス 288"/>
        <xdr:cNvSpPr txBox="1"/>
      </xdr:nvSpPr>
      <xdr:spPr>
        <a:xfrm>
          <a:off x="14020800" y="1441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90" name="楕円 289"/>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168927</xdr:rowOff>
    </xdr:from>
    <xdr:ext cx="762000" cy="259045"/>
    <xdr:sp macro="" textlink="">
      <xdr:nvSpPr>
        <xdr:cNvPr id="291" name="テキスト ボックス 290"/>
        <xdr:cNvSpPr txBox="1"/>
      </xdr:nvSpPr>
      <xdr:spPr>
        <a:xfrm>
          <a:off x="13131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3" name="テキスト ボックス 29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4" name="テキスト ボックス 29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類似団体平均を</a:t>
          </a:r>
          <a:r>
            <a:rPr kumimoji="1" lang="en-US" altLang="ja-JP" sz="1300">
              <a:solidFill>
                <a:schemeClr val="dk1"/>
              </a:solidFill>
              <a:effectLst/>
              <a:latin typeface="+mn-lt"/>
              <a:ea typeface="+mn-ea"/>
              <a:cs typeface="+mn-cs"/>
            </a:rPr>
            <a:t>1.79</a:t>
          </a:r>
          <a:r>
            <a:rPr kumimoji="1" lang="ja-JP" altLang="ja-JP" sz="1300">
              <a:solidFill>
                <a:schemeClr val="dk1"/>
              </a:solidFill>
              <a:effectLst/>
              <a:latin typeface="+mn-lt"/>
              <a:ea typeface="+mn-ea"/>
              <a:cs typeface="+mn-cs"/>
            </a:rPr>
            <a:t>人上回っており，類似団体との差が開きつつある。平成</a:t>
          </a:r>
          <a:r>
            <a:rPr kumimoji="1" lang="en-US" altLang="ja-JP" sz="1300">
              <a:solidFill>
                <a:schemeClr val="dk1"/>
              </a:solidFill>
              <a:effectLst/>
              <a:latin typeface="+mn-lt"/>
              <a:ea typeface="+mn-ea"/>
              <a:cs typeface="+mn-cs"/>
            </a:rPr>
            <a:t>18</a:t>
          </a:r>
          <a:r>
            <a:rPr kumimoji="1" lang="ja-JP" altLang="ja-JP"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月の合併当初，早期退職者が多く，想定よりも早いペースで職員数が減少したが，福祉事務所の設置や権限移譲等で事務量が増加しているため，行政の円滑な遂行に必要な職員数を確保していく必要がある。今後，退職者が多い年が予想されるが，採用数の平準化等，定員管理の適正化に努める。</a:t>
          </a:r>
          <a:endParaRPr lang="ja-JP" altLang="ja-JP" sz="1300">
            <a:effectLst/>
          </a:endParaRPr>
        </a:p>
      </xdr:txBody>
    </xdr:sp>
    <xdr:clientData/>
  </xdr:twoCellAnchor>
  <xdr:oneCellAnchor>
    <xdr:from>
      <xdr:col>61</xdr:col>
      <xdr:colOff>6350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8" name="直線コネクタ 307"/>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9" name="テキスト ボックス 308"/>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10" name="直線コネクタ 30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11" name="テキスト ボックス 31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12" name="直線コネクタ 311"/>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13" name="テキスト ボックス 312"/>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4" name="直線コネクタ 31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5" name="テキスト ボックス 31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6" name="直線コネクタ 315"/>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7" name="テキスト ボックス 316"/>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8" name="直線コネクタ 317"/>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9" name="テキスト ボックス 318"/>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20" name="直線コネクタ 319"/>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21" name="テキスト ボックス 320"/>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2" name="直線コネクタ 32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3" name="テキスト ボックス 32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101362</xdr:rowOff>
    </xdr:from>
    <xdr:to>
      <xdr:col>81</xdr:col>
      <xdr:colOff>44450</xdr:colOff>
      <xdr:row>67</xdr:row>
      <xdr:rowOff>60404</xdr:rowOff>
    </xdr:to>
    <xdr:cxnSp macro="">
      <xdr:nvCxnSpPr>
        <xdr:cNvPr id="325" name="直線コネクタ 324"/>
        <xdr:cNvCxnSpPr/>
      </xdr:nvCxnSpPr>
      <xdr:spPr>
        <a:xfrm flipV="1">
          <a:off x="17018000" y="10045462"/>
          <a:ext cx="0" cy="1502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32481</xdr:rowOff>
    </xdr:from>
    <xdr:ext cx="762000" cy="259045"/>
    <xdr:sp macro="" textlink="">
      <xdr:nvSpPr>
        <xdr:cNvPr id="326" name="定員管理の状況最小値テキスト"/>
        <xdr:cNvSpPr txBox="1"/>
      </xdr:nvSpPr>
      <xdr:spPr>
        <a:xfrm>
          <a:off x="17106900" y="1151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60404</xdr:rowOff>
    </xdr:from>
    <xdr:to>
      <xdr:col>81</xdr:col>
      <xdr:colOff>133350</xdr:colOff>
      <xdr:row>67</xdr:row>
      <xdr:rowOff>60404</xdr:rowOff>
    </xdr:to>
    <xdr:cxnSp macro="">
      <xdr:nvCxnSpPr>
        <xdr:cNvPr id="327" name="直線コネクタ 326"/>
        <xdr:cNvCxnSpPr/>
      </xdr:nvCxnSpPr>
      <xdr:spPr>
        <a:xfrm>
          <a:off x="16929100" y="1154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16289</xdr:rowOff>
    </xdr:from>
    <xdr:ext cx="762000" cy="259045"/>
    <xdr:sp macro="" textlink="">
      <xdr:nvSpPr>
        <xdr:cNvPr id="328" name="定員管理の状況最大値テキスト"/>
        <xdr:cNvSpPr txBox="1"/>
      </xdr:nvSpPr>
      <xdr:spPr>
        <a:xfrm>
          <a:off x="17106900" y="978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101362</xdr:rowOff>
    </xdr:from>
    <xdr:to>
      <xdr:col>81</xdr:col>
      <xdr:colOff>133350</xdr:colOff>
      <xdr:row>58</xdr:row>
      <xdr:rowOff>101362</xdr:rowOff>
    </xdr:to>
    <xdr:cxnSp macro="">
      <xdr:nvCxnSpPr>
        <xdr:cNvPr id="329" name="直線コネクタ 328"/>
        <xdr:cNvCxnSpPr/>
      </xdr:nvCxnSpPr>
      <xdr:spPr>
        <a:xfrm>
          <a:off x="16929100" y="10045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97710</xdr:rowOff>
    </xdr:from>
    <xdr:to>
      <xdr:col>81</xdr:col>
      <xdr:colOff>44450</xdr:colOff>
      <xdr:row>63</xdr:row>
      <xdr:rowOff>127873</xdr:rowOff>
    </xdr:to>
    <xdr:cxnSp macro="">
      <xdr:nvCxnSpPr>
        <xdr:cNvPr id="330" name="直線コネクタ 329"/>
        <xdr:cNvCxnSpPr/>
      </xdr:nvCxnSpPr>
      <xdr:spPr>
        <a:xfrm>
          <a:off x="16179800" y="10899060"/>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166546</xdr:rowOff>
    </xdr:from>
    <xdr:ext cx="762000" cy="259045"/>
    <xdr:sp macro="" textlink="">
      <xdr:nvSpPr>
        <xdr:cNvPr id="331" name="定員管理の状況平均値テキスト"/>
        <xdr:cNvSpPr txBox="1"/>
      </xdr:nvSpPr>
      <xdr:spPr>
        <a:xfrm>
          <a:off x="17106900" y="1045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150019</xdr:rowOff>
    </xdr:from>
    <xdr:to>
      <xdr:col>81</xdr:col>
      <xdr:colOff>95250</xdr:colOff>
      <xdr:row>62</xdr:row>
      <xdr:rowOff>80169</xdr:rowOff>
    </xdr:to>
    <xdr:sp macro="" textlink="">
      <xdr:nvSpPr>
        <xdr:cNvPr id="332" name="フローチャート: 判断 331"/>
        <xdr:cNvSpPr/>
      </xdr:nvSpPr>
      <xdr:spPr>
        <a:xfrm>
          <a:off x="16967200" y="10608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47943</xdr:rowOff>
    </xdr:from>
    <xdr:to>
      <xdr:col>77</xdr:col>
      <xdr:colOff>44450</xdr:colOff>
      <xdr:row>63</xdr:row>
      <xdr:rowOff>97710</xdr:rowOff>
    </xdr:to>
    <xdr:cxnSp macro="">
      <xdr:nvCxnSpPr>
        <xdr:cNvPr id="333" name="直線コネクタ 332"/>
        <xdr:cNvCxnSpPr/>
      </xdr:nvCxnSpPr>
      <xdr:spPr>
        <a:xfrm>
          <a:off x="15290800" y="10849293"/>
          <a:ext cx="889000" cy="4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122872</xdr:rowOff>
    </xdr:from>
    <xdr:to>
      <xdr:col>77</xdr:col>
      <xdr:colOff>95250</xdr:colOff>
      <xdr:row>62</xdr:row>
      <xdr:rowOff>53022</xdr:rowOff>
    </xdr:to>
    <xdr:sp macro="" textlink="">
      <xdr:nvSpPr>
        <xdr:cNvPr id="334" name="フローチャート: 判断 333"/>
        <xdr:cNvSpPr/>
      </xdr:nvSpPr>
      <xdr:spPr>
        <a:xfrm>
          <a:off x="16129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63199</xdr:rowOff>
    </xdr:from>
    <xdr:ext cx="736600" cy="259045"/>
    <xdr:sp macro="" textlink="">
      <xdr:nvSpPr>
        <xdr:cNvPr id="335" name="テキスト ボックス 334"/>
        <xdr:cNvSpPr txBox="1"/>
      </xdr:nvSpPr>
      <xdr:spPr>
        <a:xfrm>
          <a:off x="15798800" y="10350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5715</xdr:rowOff>
    </xdr:from>
    <xdr:to>
      <xdr:col>72</xdr:col>
      <xdr:colOff>203200</xdr:colOff>
      <xdr:row>63</xdr:row>
      <xdr:rowOff>47943</xdr:rowOff>
    </xdr:to>
    <xdr:cxnSp macro="">
      <xdr:nvCxnSpPr>
        <xdr:cNvPr id="336" name="直線コネクタ 335"/>
        <xdr:cNvCxnSpPr/>
      </xdr:nvCxnSpPr>
      <xdr:spPr>
        <a:xfrm>
          <a:off x="14401800" y="10807065"/>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83662</xdr:rowOff>
    </xdr:from>
    <xdr:to>
      <xdr:col>73</xdr:col>
      <xdr:colOff>44450</xdr:colOff>
      <xdr:row>62</xdr:row>
      <xdr:rowOff>13812</xdr:rowOff>
    </xdr:to>
    <xdr:sp macro="" textlink="">
      <xdr:nvSpPr>
        <xdr:cNvPr id="337" name="フローチャート: 判断 336"/>
        <xdr:cNvSpPr/>
      </xdr:nvSpPr>
      <xdr:spPr>
        <a:xfrm>
          <a:off x="152400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23989</xdr:rowOff>
    </xdr:from>
    <xdr:ext cx="762000" cy="259045"/>
    <xdr:sp macro="" textlink="">
      <xdr:nvSpPr>
        <xdr:cNvPr id="338" name="テキスト ボックス 337"/>
        <xdr:cNvSpPr txBox="1"/>
      </xdr:nvSpPr>
      <xdr:spPr>
        <a:xfrm>
          <a:off x="14909800" y="1031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140970</xdr:rowOff>
    </xdr:from>
    <xdr:to>
      <xdr:col>68</xdr:col>
      <xdr:colOff>152400</xdr:colOff>
      <xdr:row>63</xdr:row>
      <xdr:rowOff>5715</xdr:rowOff>
    </xdr:to>
    <xdr:cxnSp macro="">
      <xdr:nvCxnSpPr>
        <xdr:cNvPr id="339" name="直線コネクタ 338"/>
        <xdr:cNvCxnSpPr/>
      </xdr:nvCxnSpPr>
      <xdr:spPr>
        <a:xfrm>
          <a:off x="13512800" y="1077087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10240</xdr:rowOff>
    </xdr:from>
    <xdr:to>
      <xdr:col>68</xdr:col>
      <xdr:colOff>203200</xdr:colOff>
      <xdr:row>62</xdr:row>
      <xdr:rowOff>111840</xdr:rowOff>
    </xdr:to>
    <xdr:sp macro="" textlink="">
      <xdr:nvSpPr>
        <xdr:cNvPr id="340" name="フローチャート: 判断 339"/>
        <xdr:cNvSpPr/>
      </xdr:nvSpPr>
      <xdr:spPr>
        <a:xfrm>
          <a:off x="14351000" y="1064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122017</xdr:rowOff>
    </xdr:from>
    <xdr:ext cx="762000" cy="259045"/>
    <xdr:sp macro="" textlink="">
      <xdr:nvSpPr>
        <xdr:cNvPr id="341" name="テキスト ボックス 340"/>
        <xdr:cNvSpPr txBox="1"/>
      </xdr:nvSpPr>
      <xdr:spPr>
        <a:xfrm>
          <a:off x="14020800" y="1040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4207</xdr:rowOff>
    </xdr:from>
    <xdr:to>
      <xdr:col>64</xdr:col>
      <xdr:colOff>152400</xdr:colOff>
      <xdr:row>62</xdr:row>
      <xdr:rowOff>105807</xdr:rowOff>
    </xdr:to>
    <xdr:sp macro="" textlink="">
      <xdr:nvSpPr>
        <xdr:cNvPr id="342" name="フローチャート: 判断 341"/>
        <xdr:cNvSpPr/>
      </xdr:nvSpPr>
      <xdr:spPr>
        <a:xfrm>
          <a:off x="13462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115984</xdr:rowOff>
    </xdr:from>
    <xdr:ext cx="762000" cy="259045"/>
    <xdr:sp macro="" textlink="">
      <xdr:nvSpPr>
        <xdr:cNvPr id="343" name="テキスト ボックス 342"/>
        <xdr:cNvSpPr txBox="1"/>
      </xdr:nvSpPr>
      <xdr:spPr>
        <a:xfrm>
          <a:off x="13131800" y="10402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4" name="テキスト ボックス 34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5" name="テキスト ボックス 34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6" name="テキスト ボックス 34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7" name="テキスト ボックス 34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8" name="テキスト ボックス 34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77073</xdr:rowOff>
    </xdr:from>
    <xdr:to>
      <xdr:col>81</xdr:col>
      <xdr:colOff>95250</xdr:colOff>
      <xdr:row>64</xdr:row>
      <xdr:rowOff>7223</xdr:rowOff>
    </xdr:to>
    <xdr:sp macro="" textlink="">
      <xdr:nvSpPr>
        <xdr:cNvPr id="349" name="楕円 348"/>
        <xdr:cNvSpPr/>
      </xdr:nvSpPr>
      <xdr:spPr>
        <a:xfrm>
          <a:off x="16967200" y="1087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49150</xdr:rowOff>
    </xdr:from>
    <xdr:ext cx="762000" cy="259045"/>
    <xdr:sp macro="" textlink="">
      <xdr:nvSpPr>
        <xdr:cNvPr id="350" name="定員管理の状況該当値テキスト"/>
        <xdr:cNvSpPr txBox="1"/>
      </xdr:nvSpPr>
      <xdr:spPr>
        <a:xfrm>
          <a:off x="17106900" y="1085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46910</xdr:rowOff>
    </xdr:from>
    <xdr:to>
      <xdr:col>77</xdr:col>
      <xdr:colOff>95250</xdr:colOff>
      <xdr:row>63</xdr:row>
      <xdr:rowOff>148510</xdr:rowOff>
    </xdr:to>
    <xdr:sp macro="" textlink="">
      <xdr:nvSpPr>
        <xdr:cNvPr id="351" name="楕円 350"/>
        <xdr:cNvSpPr/>
      </xdr:nvSpPr>
      <xdr:spPr>
        <a:xfrm>
          <a:off x="16129000" y="108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133287</xdr:rowOff>
    </xdr:from>
    <xdr:ext cx="736600" cy="259045"/>
    <xdr:sp macro="" textlink="">
      <xdr:nvSpPr>
        <xdr:cNvPr id="352" name="テキスト ボックス 351"/>
        <xdr:cNvSpPr txBox="1"/>
      </xdr:nvSpPr>
      <xdr:spPr>
        <a:xfrm>
          <a:off x="15798800" y="10934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168593</xdr:rowOff>
    </xdr:from>
    <xdr:to>
      <xdr:col>73</xdr:col>
      <xdr:colOff>44450</xdr:colOff>
      <xdr:row>63</xdr:row>
      <xdr:rowOff>98743</xdr:rowOff>
    </xdr:to>
    <xdr:sp macro="" textlink="">
      <xdr:nvSpPr>
        <xdr:cNvPr id="353" name="楕円 352"/>
        <xdr:cNvSpPr/>
      </xdr:nvSpPr>
      <xdr:spPr>
        <a:xfrm>
          <a:off x="15240000" y="1079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83520</xdr:rowOff>
    </xdr:from>
    <xdr:ext cx="762000" cy="259045"/>
    <xdr:sp macro="" textlink="">
      <xdr:nvSpPr>
        <xdr:cNvPr id="354" name="テキスト ボックス 353"/>
        <xdr:cNvSpPr txBox="1"/>
      </xdr:nvSpPr>
      <xdr:spPr>
        <a:xfrm>
          <a:off x="14909800" y="108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126365</xdr:rowOff>
    </xdr:from>
    <xdr:to>
      <xdr:col>68</xdr:col>
      <xdr:colOff>203200</xdr:colOff>
      <xdr:row>63</xdr:row>
      <xdr:rowOff>56515</xdr:rowOff>
    </xdr:to>
    <xdr:sp macro="" textlink="">
      <xdr:nvSpPr>
        <xdr:cNvPr id="355" name="楕円 354"/>
        <xdr:cNvSpPr/>
      </xdr:nvSpPr>
      <xdr:spPr>
        <a:xfrm>
          <a:off x="14351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41292</xdr:rowOff>
    </xdr:from>
    <xdr:ext cx="762000" cy="259045"/>
    <xdr:sp macro="" textlink="">
      <xdr:nvSpPr>
        <xdr:cNvPr id="356" name="テキスト ボックス 355"/>
        <xdr:cNvSpPr txBox="1"/>
      </xdr:nvSpPr>
      <xdr:spPr>
        <a:xfrm>
          <a:off x="14020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90170</xdr:rowOff>
    </xdr:from>
    <xdr:to>
      <xdr:col>64</xdr:col>
      <xdr:colOff>152400</xdr:colOff>
      <xdr:row>63</xdr:row>
      <xdr:rowOff>20320</xdr:rowOff>
    </xdr:to>
    <xdr:sp macro="" textlink="">
      <xdr:nvSpPr>
        <xdr:cNvPr id="357" name="楕円 356"/>
        <xdr:cNvSpPr/>
      </xdr:nvSpPr>
      <xdr:spPr>
        <a:xfrm>
          <a:off x="13462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5097</xdr:rowOff>
    </xdr:from>
    <xdr:ext cx="762000" cy="259045"/>
    <xdr:sp macro="" textlink="">
      <xdr:nvSpPr>
        <xdr:cNvPr id="358" name="テキスト ボックス 357"/>
        <xdr:cNvSpPr txBox="1"/>
      </xdr:nvSpPr>
      <xdr:spPr>
        <a:xfrm>
          <a:off x="13131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9" name="正方形/長方形 35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60" name="テキスト ボックス 35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61" name="テキスト ボックス 36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2" name="正方形/長方形 36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3" name="正方形/長方形 36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4" name="正方形/長方形 36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5" name="正方形/長方形 36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6" name="正方形/長方形 36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7" name="正方形/長方形 36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正方形/長方形 36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9" name="正方形/長方形 36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70" name="正方形/長方形 36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71" name="テキスト ボックス 37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18</a:t>
          </a:r>
          <a:r>
            <a:rPr kumimoji="1" lang="ja-JP" altLang="ja-JP" sz="1300">
              <a:solidFill>
                <a:schemeClr val="dk1"/>
              </a:solidFill>
              <a:effectLst/>
              <a:latin typeface="+mn-lt"/>
              <a:ea typeface="+mn-ea"/>
              <a:cs typeface="+mn-cs"/>
            </a:rPr>
            <a:t>年の合併以降交付税算入率の高い借入のみを行うことにより，年次的に健全化が図られている。今後とも総合振興計画</a:t>
          </a:r>
          <a:r>
            <a:rPr kumimoji="1" lang="ja-JP" altLang="en-US" sz="1300">
              <a:solidFill>
                <a:schemeClr val="dk1"/>
              </a:solidFill>
              <a:effectLst/>
              <a:latin typeface="+mn-lt"/>
              <a:ea typeface="+mn-ea"/>
              <a:cs typeface="+mn-cs"/>
            </a:rPr>
            <a:t>，過疎計画等各種計画</a:t>
          </a:r>
          <a:r>
            <a:rPr kumimoji="1" lang="ja-JP" altLang="ja-JP" sz="1300">
              <a:solidFill>
                <a:schemeClr val="dk1"/>
              </a:solidFill>
              <a:effectLst/>
              <a:latin typeface="+mn-lt"/>
              <a:ea typeface="+mn-ea"/>
              <a:cs typeface="+mn-cs"/>
            </a:rPr>
            <a:t>に基づく事業計画の見直し等を行い，起債依存度の高い事業をできるだけ見直すように努める。</a:t>
          </a:r>
          <a:endParaRPr lang="ja-JP" altLang="ja-JP" sz="1300">
            <a:effectLst/>
          </a:endParaRPr>
        </a:p>
      </xdr:txBody>
    </xdr:sp>
    <xdr:clientData/>
  </xdr:twoCellAnchor>
  <xdr:oneCellAnchor>
    <xdr:from>
      <xdr:col>61</xdr:col>
      <xdr:colOff>6350</xdr:colOff>
      <xdr:row>32</xdr:row>
      <xdr:rowOff>101600</xdr:rowOff>
    </xdr:from>
    <xdr:ext cx="298543" cy="225703"/>
    <xdr:sp macro="" textlink="">
      <xdr:nvSpPr>
        <xdr:cNvPr id="372" name="テキスト ボックス 37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3" name="直線コネクタ 37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4" name="テキスト ボックス 37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5" name="直線コネクタ 37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6" name="テキスト ボックス 37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7" name="直線コネクタ 37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8" name="テキスト ボックス 37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9" name="直線コネクタ 37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80" name="テキスト ボックス 37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81" name="直線コネクタ 38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82" name="テキスト ボックス 38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83" name="直線コネクタ 38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4" name="テキスト ボックス 38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5" name="直線コネクタ 38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6" name="テキスト ボックス 38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102305</xdr:rowOff>
    </xdr:from>
    <xdr:to>
      <xdr:col>81</xdr:col>
      <xdr:colOff>44450</xdr:colOff>
      <xdr:row>45</xdr:row>
      <xdr:rowOff>33867</xdr:rowOff>
    </xdr:to>
    <xdr:cxnSp macro="">
      <xdr:nvCxnSpPr>
        <xdr:cNvPr id="388" name="直線コネクタ 387"/>
        <xdr:cNvCxnSpPr/>
      </xdr:nvCxnSpPr>
      <xdr:spPr>
        <a:xfrm flipV="1">
          <a:off x="17018000" y="6274505"/>
          <a:ext cx="0" cy="147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89" name="公債費負担の状況最小値テキスト"/>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90" name="直線コネクタ 389"/>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17232</xdr:rowOff>
    </xdr:from>
    <xdr:ext cx="762000" cy="259045"/>
    <xdr:sp macro="" textlink="">
      <xdr:nvSpPr>
        <xdr:cNvPr id="391" name="公債費負担の状況最大値テキスト"/>
        <xdr:cNvSpPr txBox="1"/>
      </xdr:nvSpPr>
      <xdr:spPr>
        <a:xfrm>
          <a:off x="17106900" y="60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102305</xdr:rowOff>
    </xdr:from>
    <xdr:to>
      <xdr:col>81</xdr:col>
      <xdr:colOff>133350</xdr:colOff>
      <xdr:row>36</xdr:row>
      <xdr:rowOff>102305</xdr:rowOff>
    </xdr:to>
    <xdr:cxnSp macro="">
      <xdr:nvCxnSpPr>
        <xdr:cNvPr id="392" name="直線コネクタ 391"/>
        <xdr:cNvCxnSpPr/>
      </xdr:nvCxnSpPr>
      <xdr:spPr>
        <a:xfrm>
          <a:off x="16929100" y="6274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137583</xdr:rowOff>
    </xdr:from>
    <xdr:to>
      <xdr:col>81</xdr:col>
      <xdr:colOff>44450</xdr:colOff>
      <xdr:row>40</xdr:row>
      <xdr:rowOff>6350</xdr:rowOff>
    </xdr:to>
    <xdr:cxnSp macro="">
      <xdr:nvCxnSpPr>
        <xdr:cNvPr id="393" name="直線コネクタ 392"/>
        <xdr:cNvCxnSpPr/>
      </xdr:nvCxnSpPr>
      <xdr:spPr>
        <a:xfrm flipV="1">
          <a:off x="16179800" y="682413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168927</xdr:rowOff>
    </xdr:from>
    <xdr:ext cx="762000" cy="259045"/>
    <xdr:sp macro="" textlink="">
      <xdr:nvSpPr>
        <xdr:cNvPr id="394" name="公債費負担の状況平均値テキスト"/>
        <xdr:cNvSpPr txBox="1"/>
      </xdr:nvSpPr>
      <xdr:spPr>
        <a:xfrm>
          <a:off x="17106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95" name="フローチャート: 判断 394"/>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6350</xdr:rowOff>
    </xdr:from>
    <xdr:to>
      <xdr:col>77</xdr:col>
      <xdr:colOff>44450</xdr:colOff>
      <xdr:row>40</xdr:row>
      <xdr:rowOff>113595</xdr:rowOff>
    </xdr:to>
    <xdr:cxnSp macro="">
      <xdr:nvCxnSpPr>
        <xdr:cNvPr id="396" name="直線コネクタ 395"/>
        <xdr:cNvCxnSpPr/>
      </xdr:nvCxnSpPr>
      <xdr:spPr>
        <a:xfrm flipV="1">
          <a:off x="15290800" y="6864350"/>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65617</xdr:rowOff>
    </xdr:from>
    <xdr:to>
      <xdr:col>77</xdr:col>
      <xdr:colOff>95250</xdr:colOff>
      <xdr:row>41</xdr:row>
      <xdr:rowOff>167217</xdr:rowOff>
    </xdr:to>
    <xdr:sp macro="" textlink="">
      <xdr:nvSpPr>
        <xdr:cNvPr id="397" name="フローチャート: 判断 396"/>
        <xdr:cNvSpPr/>
      </xdr:nvSpPr>
      <xdr:spPr>
        <a:xfrm>
          <a:off x="16129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151994</xdr:rowOff>
    </xdr:from>
    <xdr:ext cx="736600" cy="259045"/>
    <xdr:sp macro="" textlink="">
      <xdr:nvSpPr>
        <xdr:cNvPr id="398" name="テキスト ボックス 397"/>
        <xdr:cNvSpPr txBox="1"/>
      </xdr:nvSpPr>
      <xdr:spPr>
        <a:xfrm>
          <a:off x="15798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113595</xdr:rowOff>
    </xdr:from>
    <xdr:to>
      <xdr:col>72</xdr:col>
      <xdr:colOff>203200</xdr:colOff>
      <xdr:row>40</xdr:row>
      <xdr:rowOff>153811</xdr:rowOff>
    </xdr:to>
    <xdr:cxnSp macro="">
      <xdr:nvCxnSpPr>
        <xdr:cNvPr id="399" name="直線コネクタ 398"/>
        <xdr:cNvCxnSpPr/>
      </xdr:nvCxnSpPr>
      <xdr:spPr>
        <a:xfrm flipV="1">
          <a:off x="14401800" y="697159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146050</xdr:rowOff>
    </xdr:from>
    <xdr:to>
      <xdr:col>73</xdr:col>
      <xdr:colOff>44450</xdr:colOff>
      <xdr:row>42</xdr:row>
      <xdr:rowOff>76200</xdr:rowOff>
    </xdr:to>
    <xdr:sp macro="" textlink="">
      <xdr:nvSpPr>
        <xdr:cNvPr id="400" name="フローチャート: 判断 399"/>
        <xdr:cNvSpPr/>
      </xdr:nvSpPr>
      <xdr:spPr>
        <a:xfrm>
          <a:off x="15240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401" name="テキスト ボックス 400"/>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153811</xdr:rowOff>
    </xdr:from>
    <xdr:to>
      <xdr:col>68</xdr:col>
      <xdr:colOff>152400</xdr:colOff>
      <xdr:row>41</xdr:row>
      <xdr:rowOff>9172</xdr:rowOff>
    </xdr:to>
    <xdr:cxnSp macro="">
      <xdr:nvCxnSpPr>
        <xdr:cNvPr id="402" name="直線コネクタ 401"/>
        <xdr:cNvCxnSpPr/>
      </xdr:nvCxnSpPr>
      <xdr:spPr>
        <a:xfrm flipV="1">
          <a:off x="13512800" y="70118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68439</xdr:rowOff>
    </xdr:from>
    <xdr:to>
      <xdr:col>68</xdr:col>
      <xdr:colOff>203200</xdr:colOff>
      <xdr:row>42</xdr:row>
      <xdr:rowOff>170039</xdr:rowOff>
    </xdr:to>
    <xdr:sp macro="" textlink="">
      <xdr:nvSpPr>
        <xdr:cNvPr id="403" name="フローチャート: 判断 402"/>
        <xdr:cNvSpPr/>
      </xdr:nvSpPr>
      <xdr:spPr>
        <a:xfrm>
          <a:off x="14351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154816</xdr:rowOff>
    </xdr:from>
    <xdr:ext cx="762000" cy="259045"/>
    <xdr:sp macro="" textlink="">
      <xdr:nvSpPr>
        <xdr:cNvPr id="404" name="テキスト ボックス 403"/>
        <xdr:cNvSpPr txBox="1"/>
      </xdr:nvSpPr>
      <xdr:spPr>
        <a:xfrm>
          <a:off x="14020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31045</xdr:rowOff>
    </xdr:from>
    <xdr:to>
      <xdr:col>64</xdr:col>
      <xdr:colOff>152400</xdr:colOff>
      <xdr:row>43</xdr:row>
      <xdr:rowOff>132645</xdr:rowOff>
    </xdr:to>
    <xdr:sp macro="" textlink="">
      <xdr:nvSpPr>
        <xdr:cNvPr id="405" name="フローチャート: 判断 404"/>
        <xdr:cNvSpPr/>
      </xdr:nvSpPr>
      <xdr:spPr>
        <a:xfrm>
          <a:off x="13462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117422</xdr:rowOff>
    </xdr:from>
    <xdr:ext cx="762000" cy="259045"/>
    <xdr:sp macro="" textlink="">
      <xdr:nvSpPr>
        <xdr:cNvPr id="406" name="テキスト ボックス 405"/>
        <xdr:cNvSpPr txBox="1"/>
      </xdr:nvSpPr>
      <xdr:spPr>
        <a:xfrm>
          <a:off x="13131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7" name="テキスト ボックス 40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8" name="テキスト ボックス 40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9" name="テキスト ボックス 40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10" name="テキスト ボックス 40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11" name="テキスト ボックス 41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412" name="楕円 411"/>
        <xdr:cNvSpPr/>
      </xdr:nvSpPr>
      <xdr:spPr>
        <a:xfrm>
          <a:off x="16967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103310</xdr:rowOff>
    </xdr:from>
    <xdr:ext cx="762000" cy="259045"/>
    <xdr:sp macro="" textlink="">
      <xdr:nvSpPr>
        <xdr:cNvPr id="413" name="公債費負担の状況該当値テキスト"/>
        <xdr:cNvSpPr txBox="1"/>
      </xdr:nvSpPr>
      <xdr:spPr>
        <a:xfrm>
          <a:off x="17106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127000</xdr:rowOff>
    </xdr:from>
    <xdr:to>
      <xdr:col>77</xdr:col>
      <xdr:colOff>95250</xdr:colOff>
      <xdr:row>40</xdr:row>
      <xdr:rowOff>57150</xdr:rowOff>
    </xdr:to>
    <xdr:sp macro="" textlink="">
      <xdr:nvSpPr>
        <xdr:cNvPr id="414" name="楕円 413"/>
        <xdr:cNvSpPr/>
      </xdr:nvSpPr>
      <xdr:spPr>
        <a:xfrm>
          <a:off x="16129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67327</xdr:rowOff>
    </xdr:from>
    <xdr:ext cx="736600" cy="259045"/>
    <xdr:sp macro="" textlink="">
      <xdr:nvSpPr>
        <xdr:cNvPr id="415" name="テキスト ボックス 414"/>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62795</xdr:rowOff>
    </xdr:from>
    <xdr:to>
      <xdr:col>73</xdr:col>
      <xdr:colOff>44450</xdr:colOff>
      <xdr:row>40</xdr:row>
      <xdr:rowOff>164395</xdr:rowOff>
    </xdr:to>
    <xdr:sp macro="" textlink="">
      <xdr:nvSpPr>
        <xdr:cNvPr id="416" name="楕円 415"/>
        <xdr:cNvSpPr/>
      </xdr:nvSpPr>
      <xdr:spPr>
        <a:xfrm>
          <a:off x="15240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3122</xdr:rowOff>
    </xdr:from>
    <xdr:ext cx="762000" cy="259045"/>
    <xdr:sp macro="" textlink="">
      <xdr:nvSpPr>
        <xdr:cNvPr id="417" name="テキスト ボックス 416"/>
        <xdr:cNvSpPr txBox="1"/>
      </xdr:nvSpPr>
      <xdr:spPr>
        <a:xfrm>
          <a:off x="14909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103011</xdr:rowOff>
    </xdr:from>
    <xdr:to>
      <xdr:col>68</xdr:col>
      <xdr:colOff>203200</xdr:colOff>
      <xdr:row>41</xdr:row>
      <xdr:rowOff>33161</xdr:rowOff>
    </xdr:to>
    <xdr:sp macro="" textlink="">
      <xdr:nvSpPr>
        <xdr:cNvPr id="418" name="楕円 417"/>
        <xdr:cNvSpPr/>
      </xdr:nvSpPr>
      <xdr:spPr>
        <a:xfrm>
          <a:off x="14351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43338</xdr:rowOff>
    </xdr:from>
    <xdr:ext cx="762000" cy="259045"/>
    <xdr:sp macro="" textlink="">
      <xdr:nvSpPr>
        <xdr:cNvPr id="419" name="テキスト ボックス 418"/>
        <xdr:cNvSpPr txBox="1"/>
      </xdr:nvSpPr>
      <xdr:spPr>
        <a:xfrm>
          <a:off x="14020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129822</xdr:rowOff>
    </xdr:from>
    <xdr:to>
      <xdr:col>64</xdr:col>
      <xdr:colOff>152400</xdr:colOff>
      <xdr:row>41</xdr:row>
      <xdr:rowOff>59972</xdr:rowOff>
    </xdr:to>
    <xdr:sp macro="" textlink="">
      <xdr:nvSpPr>
        <xdr:cNvPr id="420" name="楕円 419"/>
        <xdr:cNvSpPr/>
      </xdr:nvSpPr>
      <xdr:spPr>
        <a:xfrm>
          <a:off x="13462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70149</xdr:rowOff>
    </xdr:from>
    <xdr:ext cx="762000" cy="259045"/>
    <xdr:sp macro="" textlink="">
      <xdr:nvSpPr>
        <xdr:cNvPr id="421" name="テキスト ボックス 420"/>
        <xdr:cNvSpPr txBox="1"/>
      </xdr:nvSpPr>
      <xdr:spPr>
        <a:xfrm>
          <a:off x="13131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2" name="正方形/長方形 42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3" name="テキスト ボックス 42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4" name="テキスト ボックス 42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5" name="正方形/長方形 42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6" name="正方形/長方形 42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7" name="正方形/長方形 42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8" name="正方形/長方形 42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9" name="正方形/長方形 42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30" name="正方形/長方形 42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正方形/長方形 43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2" name="正方形/長方形 43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3" name="正方形/長方形 43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4" name="テキスト ボックス 43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mn-lt"/>
              <a:ea typeface="+mn-ea"/>
              <a:cs typeface="+mn-cs"/>
            </a:rPr>
            <a:t>本年度においても，類似団体平均を大きく下回った。これは，平成</a:t>
          </a:r>
          <a:r>
            <a:rPr kumimoji="1" lang="en-US" altLang="ja-JP" sz="1300">
              <a:solidFill>
                <a:schemeClr val="dk1"/>
              </a:solidFill>
              <a:effectLst/>
              <a:latin typeface="+mn-lt"/>
              <a:ea typeface="+mn-ea"/>
              <a:cs typeface="+mn-cs"/>
            </a:rPr>
            <a:t>18</a:t>
          </a:r>
          <a:r>
            <a:rPr kumimoji="1" lang="ja-JP" altLang="ja-JP" sz="1300">
              <a:solidFill>
                <a:schemeClr val="dk1"/>
              </a:solidFill>
              <a:effectLst/>
              <a:latin typeface="+mn-lt"/>
              <a:ea typeface="+mn-ea"/>
              <a:cs typeface="+mn-cs"/>
            </a:rPr>
            <a:t>年の合併以降，交付税算入率の高い地方債の借入のみしか行っていないことや，合併前に借入を行っていた交付税算入率の低い地方債の償還が終了してきていることが大きな要因と言える。</a:t>
          </a:r>
          <a:endParaRPr lang="ja-JP" altLang="ja-JP" sz="1300">
            <a:effectLst/>
          </a:endParaRPr>
        </a:p>
      </xdr:txBody>
    </xdr:sp>
    <xdr:clientData/>
  </xdr:twoCellAnchor>
  <xdr:oneCellAnchor>
    <xdr:from>
      <xdr:col>61</xdr:col>
      <xdr:colOff>6350</xdr:colOff>
      <xdr:row>10</xdr:row>
      <xdr:rowOff>63500</xdr:rowOff>
    </xdr:from>
    <xdr:ext cx="298543" cy="225703"/>
    <xdr:sp macro="" textlink="">
      <xdr:nvSpPr>
        <xdr:cNvPr id="435" name="テキスト ボックス 43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6" name="直線コネクタ 43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7" name="テキスト ボックス 43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8" name="直線コネクタ 43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9" name="テキスト ボックス 43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40" name="直線コネクタ 43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41" name="テキスト ボックス 44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42" name="直線コネクタ 44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43" name="テキスト ボックス 44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4" name="直線コネクタ 44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5" name="テキスト ボックス 44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6" name="直線コネクタ 44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7" name="テキスト ボックス 44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8" name="直線コネクタ 44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111718</xdr:rowOff>
    </xdr:to>
    <xdr:cxnSp macro="">
      <xdr:nvCxnSpPr>
        <xdr:cNvPr id="450" name="直線コネクタ 449"/>
        <xdr:cNvCxnSpPr/>
      </xdr:nvCxnSpPr>
      <xdr:spPr>
        <a:xfrm flipV="1">
          <a:off x="17018000" y="2370667"/>
          <a:ext cx="0" cy="15129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83795</xdr:rowOff>
    </xdr:from>
    <xdr:ext cx="762000" cy="259045"/>
    <xdr:sp macro="" textlink="">
      <xdr:nvSpPr>
        <xdr:cNvPr id="451" name="将来負担の状況最小値テキスト"/>
        <xdr:cNvSpPr txBox="1"/>
      </xdr:nvSpPr>
      <xdr:spPr>
        <a:xfrm>
          <a:off x="17106900" y="3855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111718</xdr:rowOff>
    </xdr:from>
    <xdr:to>
      <xdr:col>81</xdr:col>
      <xdr:colOff>133350</xdr:colOff>
      <xdr:row>22</xdr:row>
      <xdr:rowOff>111718</xdr:rowOff>
    </xdr:to>
    <xdr:cxnSp macro="">
      <xdr:nvCxnSpPr>
        <xdr:cNvPr id="452" name="直線コネクタ 451"/>
        <xdr:cNvCxnSpPr/>
      </xdr:nvCxnSpPr>
      <xdr:spPr>
        <a:xfrm>
          <a:off x="16929100" y="3883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5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4" name="直線コネクタ 45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96622</xdr:rowOff>
    </xdr:from>
    <xdr:ext cx="762000" cy="259045"/>
    <xdr:sp macro="" textlink="">
      <xdr:nvSpPr>
        <xdr:cNvPr id="455" name="将来負担の状況平均値テキスト"/>
        <xdr:cNvSpPr txBox="1"/>
      </xdr:nvSpPr>
      <xdr:spPr>
        <a:xfrm>
          <a:off x="17106900" y="2668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124545</xdr:rowOff>
    </xdr:from>
    <xdr:to>
      <xdr:col>81</xdr:col>
      <xdr:colOff>95250</xdr:colOff>
      <xdr:row>16</xdr:row>
      <xdr:rowOff>54695</xdr:rowOff>
    </xdr:to>
    <xdr:sp macro="" textlink="">
      <xdr:nvSpPr>
        <xdr:cNvPr id="456" name="フローチャート: 判断 455"/>
        <xdr:cNvSpPr/>
      </xdr:nvSpPr>
      <xdr:spPr>
        <a:xfrm>
          <a:off x="16967200" y="269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52409</xdr:rowOff>
    </xdr:from>
    <xdr:to>
      <xdr:col>72</xdr:col>
      <xdr:colOff>203200</xdr:colOff>
      <xdr:row>14</xdr:row>
      <xdr:rowOff>64474</xdr:rowOff>
    </xdr:to>
    <xdr:cxnSp macro="">
      <xdr:nvCxnSpPr>
        <xdr:cNvPr id="457" name="直線コネクタ 456"/>
        <xdr:cNvCxnSpPr/>
      </xdr:nvCxnSpPr>
      <xdr:spPr>
        <a:xfrm flipV="1">
          <a:off x="14401800" y="245270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161544</xdr:rowOff>
    </xdr:from>
    <xdr:to>
      <xdr:col>77</xdr:col>
      <xdr:colOff>95250</xdr:colOff>
      <xdr:row>16</xdr:row>
      <xdr:rowOff>91694</xdr:rowOff>
    </xdr:to>
    <xdr:sp macro="" textlink="">
      <xdr:nvSpPr>
        <xdr:cNvPr id="458" name="フローチャート: 判断 457"/>
        <xdr:cNvSpPr/>
      </xdr:nvSpPr>
      <xdr:spPr>
        <a:xfrm>
          <a:off x="16129000" y="273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101871</xdr:rowOff>
    </xdr:from>
    <xdr:ext cx="736600" cy="259045"/>
    <xdr:sp macro="" textlink="">
      <xdr:nvSpPr>
        <xdr:cNvPr id="459" name="テキスト ボックス 458"/>
        <xdr:cNvSpPr txBox="1"/>
      </xdr:nvSpPr>
      <xdr:spPr>
        <a:xfrm>
          <a:off x="15798800" y="2502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161121</xdr:rowOff>
    </xdr:from>
    <xdr:to>
      <xdr:col>68</xdr:col>
      <xdr:colOff>152400</xdr:colOff>
      <xdr:row>14</xdr:row>
      <xdr:rowOff>64474</xdr:rowOff>
    </xdr:to>
    <xdr:cxnSp macro="">
      <xdr:nvCxnSpPr>
        <xdr:cNvPr id="460" name="直線コネクタ 459"/>
        <xdr:cNvCxnSpPr/>
      </xdr:nvCxnSpPr>
      <xdr:spPr>
        <a:xfrm>
          <a:off x="13512800" y="2389971"/>
          <a:ext cx="8890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50419</xdr:rowOff>
    </xdr:from>
    <xdr:to>
      <xdr:col>73</xdr:col>
      <xdr:colOff>44450</xdr:colOff>
      <xdr:row>16</xdr:row>
      <xdr:rowOff>152019</xdr:rowOff>
    </xdr:to>
    <xdr:sp macro="" textlink="">
      <xdr:nvSpPr>
        <xdr:cNvPr id="461" name="フローチャート: 判断 460"/>
        <xdr:cNvSpPr/>
      </xdr:nvSpPr>
      <xdr:spPr>
        <a:xfrm>
          <a:off x="152400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136796</xdr:rowOff>
    </xdr:from>
    <xdr:ext cx="762000" cy="259045"/>
    <xdr:sp macro="" textlink="">
      <xdr:nvSpPr>
        <xdr:cNvPr id="462" name="テキスト ボックス 461"/>
        <xdr:cNvSpPr txBox="1"/>
      </xdr:nvSpPr>
      <xdr:spPr>
        <a:xfrm>
          <a:off x="14909800" y="28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11007</xdr:rowOff>
    </xdr:from>
    <xdr:to>
      <xdr:col>68</xdr:col>
      <xdr:colOff>203200</xdr:colOff>
      <xdr:row>16</xdr:row>
      <xdr:rowOff>112607</xdr:rowOff>
    </xdr:to>
    <xdr:sp macro="" textlink="">
      <xdr:nvSpPr>
        <xdr:cNvPr id="463" name="フローチャート: 判断 462"/>
        <xdr:cNvSpPr/>
      </xdr:nvSpPr>
      <xdr:spPr>
        <a:xfrm>
          <a:off x="14351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97384</xdr:rowOff>
    </xdr:from>
    <xdr:ext cx="762000" cy="259045"/>
    <xdr:sp macro="" textlink="">
      <xdr:nvSpPr>
        <xdr:cNvPr id="464" name="テキスト ボックス 463"/>
        <xdr:cNvSpPr txBox="1"/>
      </xdr:nvSpPr>
      <xdr:spPr>
        <a:xfrm>
          <a:off x="14020800" y="284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20659</xdr:rowOff>
    </xdr:from>
    <xdr:to>
      <xdr:col>64</xdr:col>
      <xdr:colOff>152400</xdr:colOff>
      <xdr:row>16</xdr:row>
      <xdr:rowOff>122259</xdr:rowOff>
    </xdr:to>
    <xdr:sp macro="" textlink="">
      <xdr:nvSpPr>
        <xdr:cNvPr id="465" name="フローチャート: 判断 464"/>
        <xdr:cNvSpPr/>
      </xdr:nvSpPr>
      <xdr:spPr>
        <a:xfrm>
          <a:off x="13462000" y="276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107036</xdr:rowOff>
    </xdr:from>
    <xdr:ext cx="762000" cy="259045"/>
    <xdr:sp macro="" textlink="">
      <xdr:nvSpPr>
        <xdr:cNvPr id="466" name="テキスト ボックス 465"/>
        <xdr:cNvSpPr txBox="1"/>
      </xdr:nvSpPr>
      <xdr:spPr>
        <a:xfrm>
          <a:off x="13131800" y="2850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7" name="テキスト ボックス 46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8" name="テキスト ボックス 46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9" name="テキスト ボックス 46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0" name="テキスト ボックス 46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1" name="テキスト ボックス 47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95843</xdr:rowOff>
    </xdr:from>
    <xdr:to>
      <xdr:col>81</xdr:col>
      <xdr:colOff>95250</xdr:colOff>
      <xdr:row>14</xdr:row>
      <xdr:rowOff>25993</xdr:rowOff>
    </xdr:to>
    <xdr:sp macro="" textlink="">
      <xdr:nvSpPr>
        <xdr:cNvPr id="472" name="楕円 471"/>
        <xdr:cNvSpPr/>
      </xdr:nvSpPr>
      <xdr:spPr>
        <a:xfrm>
          <a:off x="16967200" y="232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17120</xdr:rowOff>
    </xdr:from>
    <xdr:ext cx="762000" cy="259045"/>
    <xdr:sp macro="" textlink="">
      <xdr:nvSpPr>
        <xdr:cNvPr id="473" name="将来負担の状況該当値テキスト"/>
        <xdr:cNvSpPr txBox="1"/>
      </xdr:nvSpPr>
      <xdr:spPr>
        <a:xfrm>
          <a:off x="17106900" y="224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1609</xdr:rowOff>
    </xdr:from>
    <xdr:to>
      <xdr:col>73</xdr:col>
      <xdr:colOff>44450</xdr:colOff>
      <xdr:row>14</xdr:row>
      <xdr:rowOff>103209</xdr:rowOff>
    </xdr:to>
    <xdr:sp macro="" textlink="">
      <xdr:nvSpPr>
        <xdr:cNvPr id="474" name="楕円 473"/>
        <xdr:cNvSpPr/>
      </xdr:nvSpPr>
      <xdr:spPr>
        <a:xfrm>
          <a:off x="15240000" y="240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113386</xdr:rowOff>
    </xdr:from>
    <xdr:ext cx="762000" cy="259045"/>
    <xdr:sp macro="" textlink="">
      <xdr:nvSpPr>
        <xdr:cNvPr id="475" name="テキスト ボックス 474"/>
        <xdr:cNvSpPr txBox="1"/>
      </xdr:nvSpPr>
      <xdr:spPr>
        <a:xfrm>
          <a:off x="14909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13674</xdr:rowOff>
    </xdr:from>
    <xdr:to>
      <xdr:col>68</xdr:col>
      <xdr:colOff>203200</xdr:colOff>
      <xdr:row>14</xdr:row>
      <xdr:rowOff>115274</xdr:rowOff>
    </xdr:to>
    <xdr:sp macro="" textlink="">
      <xdr:nvSpPr>
        <xdr:cNvPr id="476" name="楕円 475"/>
        <xdr:cNvSpPr/>
      </xdr:nvSpPr>
      <xdr:spPr>
        <a:xfrm>
          <a:off x="14351000" y="241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125451</xdr:rowOff>
    </xdr:from>
    <xdr:ext cx="762000" cy="259045"/>
    <xdr:sp macro="" textlink="">
      <xdr:nvSpPr>
        <xdr:cNvPr id="477" name="テキスト ボックス 476"/>
        <xdr:cNvSpPr txBox="1"/>
      </xdr:nvSpPr>
      <xdr:spPr>
        <a:xfrm>
          <a:off x="14020800" y="2182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110321</xdr:rowOff>
    </xdr:from>
    <xdr:to>
      <xdr:col>64</xdr:col>
      <xdr:colOff>152400</xdr:colOff>
      <xdr:row>14</xdr:row>
      <xdr:rowOff>40471</xdr:rowOff>
    </xdr:to>
    <xdr:sp macro="" textlink="">
      <xdr:nvSpPr>
        <xdr:cNvPr id="478" name="楕円 477"/>
        <xdr:cNvSpPr/>
      </xdr:nvSpPr>
      <xdr:spPr>
        <a:xfrm>
          <a:off x="13462000" y="233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50648</xdr:rowOff>
    </xdr:from>
    <xdr:ext cx="762000" cy="259045"/>
    <xdr:sp macro="" textlink="">
      <xdr:nvSpPr>
        <xdr:cNvPr id="479" name="テキスト ボックス 478"/>
        <xdr:cNvSpPr txBox="1"/>
      </xdr:nvSpPr>
      <xdr:spPr>
        <a:xfrm>
          <a:off x="13131800" y="210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鹿児島県長島町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10,629
10,571
116.18
12,668,435
11,880,513
645,491
5,667,511
14,704,853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計画的な職員数の削減等により，人件費に係る経常収支比率が類似団体と比較してほぼ同水準に改善されつつある。今後も引き続き定員適正化計画に掲げた取組みを実施し，人件費の抑制に努める。</a:t>
          </a:r>
          <a:endParaRPr lang="ja-JP" altLang="ja-JP" sz="13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48078</xdr:rowOff>
    </xdr:from>
    <xdr:to>
      <xdr:col>24</xdr:col>
      <xdr:colOff>25400</xdr:colOff>
      <xdr:row>41</xdr:row>
      <xdr:rowOff>91622</xdr:rowOff>
    </xdr:to>
    <xdr:cxnSp macro="">
      <xdr:nvCxnSpPr>
        <xdr:cNvPr id="63" name="直線コネクタ 62"/>
        <xdr:cNvCxnSpPr/>
      </xdr:nvCxnSpPr>
      <xdr:spPr>
        <a:xfrm flipV="1">
          <a:off x="4826000" y="5705928"/>
          <a:ext cx="0" cy="1415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63699</xdr:rowOff>
    </xdr:from>
    <xdr:ext cx="762000" cy="259045"/>
    <xdr:sp macro="" textlink="">
      <xdr:nvSpPr>
        <xdr:cNvPr id="64" name="人件費最小値テキスト"/>
        <xdr:cNvSpPr txBox="1"/>
      </xdr:nvSpPr>
      <xdr:spPr>
        <a:xfrm>
          <a:off x="491490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91622</xdr:rowOff>
    </xdr:from>
    <xdr:to>
      <xdr:col>24</xdr:col>
      <xdr:colOff>114300</xdr:colOff>
      <xdr:row>41</xdr:row>
      <xdr:rowOff>91622</xdr:rowOff>
    </xdr:to>
    <xdr:cxnSp macro="">
      <xdr:nvCxnSpPr>
        <xdr:cNvPr id="65" name="直線コネクタ 64"/>
        <xdr:cNvCxnSpPr/>
      </xdr:nvCxnSpPr>
      <xdr:spPr>
        <a:xfrm>
          <a:off x="4737100" y="712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134455</xdr:rowOff>
    </xdr:from>
    <xdr:ext cx="762000" cy="259045"/>
    <xdr:sp macro="" textlink="">
      <xdr:nvSpPr>
        <xdr:cNvPr id="66" name="人件費最大値テキスト"/>
        <xdr:cNvSpPr txBox="1"/>
      </xdr:nvSpPr>
      <xdr:spPr>
        <a:xfrm>
          <a:off x="4914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48078</xdr:rowOff>
    </xdr:from>
    <xdr:to>
      <xdr:col>24</xdr:col>
      <xdr:colOff>114300</xdr:colOff>
      <xdr:row>33</xdr:row>
      <xdr:rowOff>48078</xdr:rowOff>
    </xdr:to>
    <xdr:cxnSp macro="">
      <xdr:nvCxnSpPr>
        <xdr:cNvPr id="67" name="直線コネクタ 66"/>
        <xdr:cNvCxnSpPr/>
      </xdr:nvCxnSpPr>
      <xdr:spPr>
        <a:xfrm>
          <a:off x="4737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50800</xdr:rowOff>
    </xdr:from>
    <xdr:to>
      <xdr:col>24</xdr:col>
      <xdr:colOff>25400</xdr:colOff>
      <xdr:row>38</xdr:row>
      <xdr:rowOff>83457</xdr:rowOff>
    </xdr:to>
    <xdr:cxnSp macro="">
      <xdr:nvCxnSpPr>
        <xdr:cNvPr id="68" name="直線コネクタ 67"/>
        <xdr:cNvCxnSpPr/>
      </xdr:nvCxnSpPr>
      <xdr:spPr>
        <a:xfrm>
          <a:off x="3987800" y="65659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16527</xdr:rowOff>
    </xdr:from>
    <xdr:ext cx="762000" cy="259045"/>
    <xdr:sp macro="" textlink="">
      <xdr:nvSpPr>
        <xdr:cNvPr id="69" name="人件費平均値テキスト"/>
        <xdr:cNvSpPr txBox="1"/>
      </xdr:nvSpPr>
      <xdr:spPr>
        <a:xfrm>
          <a:off x="4914900" y="636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0</xdr:rowOff>
    </xdr:from>
    <xdr:to>
      <xdr:col>24</xdr:col>
      <xdr:colOff>76200</xdr:colOff>
      <xdr:row>38</xdr:row>
      <xdr:rowOff>101600</xdr:rowOff>
    </xdr:to>
    <xdr:sp macro="" textlink="">
      <xdr:nvSpPr>
        <xdr:cNvPr id="70" name="フローチャート: 判断 69"/>
        <xdr:cNvSpPr/>
      </xdr:nvSpPr>
      <xdr:spPr>
        <a:xfrm>
          <a:off x="47752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39915</xdr:rowOff>
    </xdr:from>
    <xdr:to>
      <xdr:col>19</xdr:col>
      <xdr:colOff>187325</xdr:colOff>
      <xdr:row>38</xdr:row>
      <xdr:rowOff>50800</xdr:rowOff>
    </xdr:to>
    <xdr:cxnSp macro="">
      <xdr:nvCxnSpPr>
        <xdr:cNvPr id="71" name="直線コネクタ 70"/>
        <xdr:cNvCxnSpPr/>
      </xdr:nvCxnSpPr>
      <xdr:spPr>
        <a:xfrm>
          <a:off x="3098800" y="65550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127907</xdr:rowOff>
    </xdr:from>
    <xdr:to>
      <xdr:col>20</xdr:col>
      <xdr:colOff>38100</xdr:colOff>
      <xdr:row>38</xdr:row>
      <xdr:rowOff>58057</xdr:rowOff>
    </xdr:to>
    <xdr:sp macro="" textlink="">
      <xdr:nvSpPr>
        <xdr:cNvPr id="72" name="フローチャート: 判断 71"/>
        <xdr:cNvSpPr/>
      </xdr:nvSpPr>
      <xdr:spPr>
        <a:xfrm>
          <a:off x="3937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68234</xdr:rowOff>
    </xdr:from>
    <xdr:ext cx="736600" cy="259045"/>
    <xdr:sp macro="" textlink="">
      <xdr:nvSpPr>
        <xdr:cNvPr id="73" name="テキスト ボックス 72"/>
        <xdr:cNvSpPr txBox="1"/>
      </xdr:nvSpPr>
      <xdr:spPr>
        <a:xfrm>
          <a:off x="3606800" y="6240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39915</xdr:rowOff>
    </xdr:from>
    <xdr:to>
      <xdr:col>15</xdr:col>
      <xdr:colOff>98425</xdr:colOff>
      <xdr:row>38</xdr:row>
      <xdr:rowOff>116115</xdr:rowOff>
    </xdr:to>
    <xdr:cxnSp macro="">
      <xdr:nvCxnSpPr>
        <xdr:cNvPr id="74" name="直線コネクタ 73"/>
        <xdr:cNvCxnSpPr/>
      </xdr:nvCxnSpPr>
      <xdr:spPr>
        <a:xfrm flipV="1">
          <a:off x="2209800" y="65550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117022</xdr:rowOff>
    </xdr:from>
    <xdr:to>
      <xdr:col>15</xdr:col>
      <xdr:colOff>149225</xdr:colOff>
      <xdr:row>38</xdr:row>
      <xdr:rowOff>47172</xdr:rowOff>
    </xdr:to>
    <xdr:sp macro="" textlink="">
      <xdr:nvSpPr>
        <xdr:cNvPr id="75" name="フローチャート: 判断 74"/>
        <xdr:cNvSpPr/>
      </xdr:nvSpPr>
      <xdr:spPr>
        <a:xfrm>
          <a:off x="3048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57349</xdr:rowOff>
    </xdr:from>
    <xdr:ext cx="762000" cy="259045"/>
    <xdr:sp macro="" textlink="">
      <xdr:nvSpPr>
        <xdr:cNvPr id="76" name="テキスト ボックス 75"/>
        <xdr:cNvSpPr txBox="1"/>
      </xdr:nvSpPr>
      <xdr:spPr>
        <a:xfrm>
          <a:off x="2717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39915</xdr:rowOff>
    </xdr:from>
    <xdr:to>
      <xdr:col>11</xdr:col>
      <xdr:colOff>9525</xdr:colOff>
      <xdr:row>38</xdr:row>
      <xdr:rowOff>116115</xdr:rowOff>
    </xdr:to>
    <xdr:cxnSp macro="">
      <xdr:nvCxnSpPr>
        <xdr:cNvPr id="77" name="直線コネクタ 76"/>
        <xdr:cNvCxnSpPr/>
      </xdr:nvCxnSpPr>
      <xdr:spPr>
        <a:xfrm>
          <a:off x="1320800" y="65550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21772</xdr:rowOff>
    </xdr:from>
    <xdr:to>
      <xdr:col>11</xdr:col>
      <xdr:colOff>60325</xdr:colOff>
      <xdr:row>38</xdr:row>
      <xdr:rowOff>123372</xdr:rowOff>
    </xdr:to>
    <xdr:sp macro="" textlink="">
      <xdr:nvSpPr>
        <xdr:cNvPr id="78" name="フローチャート: 判断 77"/>
        <xdr:cNvSpPr/>
      </xdr:nvSpPr>
      <xdr:spPr>
        <a:xfrm>
          <a:off x="2159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133549</xdr:rowOff>
    </xdr:from>
    <xdr:ext cx="762000" cy="259045"/>
    <xdr:sp macro="" textlink="">
      <xdr:nvSpPr>
        <xdr:cNvPr id="79" name="テキスト ボックス 78"/>
        <xdr:cNvSpPr txBox="1"/>
      </xdr:nvSpPr>
      <xdr:spPr>
        <a:xfrm>
          <a:off x="1828800" y="630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138793</xdr:rowOff>
    </xdr:from>
    <xdr:to>
      <xdr:col>6</xdr:col>
      <xdr:colOff>171450</xdr:colOff>
      <xdr:row>38</xdr:row>
      <xdr:rowOff>68943</xdr:rowOff>
    </xdr:to>
    <xdr:sp macro="" textlink="">
      <xdr:nvSpPr>
        <xdr:cNvPr id="80" name="フローチャート: 判断 79"/>
        <xdr:cNvSpPr/>
      </xdr:nvSpPr>
      <xdr:spPr>
        <a:xfrm>
          <a:off x="1270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79120</xdr:rowOff>
    </xdr:from>
    <xdr:ext cx="762000" cy="259045"/>
    <xdr:sp macro="" textlink="">
      <xdr:nvSpPr>
        <xdr:cNvPr id="81" name="テキスト ボックス 80"/>
        <xdr:cNvSpPr txBox="1"/>
      </xdr:nvSpPr>
      <xdr:spPr>
        <a:xfrm>
          <a:off x="939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32657</xdr:rowOff>
    </xdr:from>
    <xdr:to>
      <xdr:col>24</xdr:col>
      <xdr:colOff>76200</xdr:colOff>
      <xdr:row>38</xdr:row>
      <xdr:rowOff>134257</xdr:rowOff>
    </xdr:to>
    <xdr:sp macro="" textlink="">
      <xdr:nvSpPr>
        <xdr:cNvPr id="87" name="楕円 86"/>
        <xdr:cNvSpPr/>
      </xdr:nvSpPr>
      <xdr:spPr>
        <a:xfrm>
          <a:off x="4775200" y="65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4734</xdr:rowOff>
    </xdr:from>
    <xdr:ext cx="762000" cy="259045"/>
    <xdr:sp macro="" textlink="">
      <xdr:nvSpPr>
        <xdr:cNvPr id="88" name="人件費該当値テキスト"/>
        <xdr:cNvSpPr txBox="1"/>
      </xdr:nvSpPr>
      <xdr:spPr>
        <a:xfrm>
          <a:off x="4914900" y="651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0</xdr:rowOff>
    </xdr:from>
    <xdr:to>
      <xdr:col>20</xdr:col>
      <xdr:colOff>38100</xdr:colOff>
      <xdr:row>38</xdr:row>
      <xdr:rowOff>101600</xdr:rowOff>
    </xdr:to>
    <xdr:sp macro="" textlink="">
      <xdr:nvSpPr>
        <xdr:cNvPr id="89" name="楕円 88"/>
        <xdr:cNvSpPr/>
      </xdr:nvSpPr>
      <xdr:spPr>
        <a:xfrm>
          <a:off x="3937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86377</xdr:rowOff>
    </xdr:from>
    <xdr:ext cx="736600" cy="259045"/>
    <xdr:sp macro="" textlink="">
      <xdr:nvSpPr>
        <xdr:cNvPr id="90" name="テキスト ボックス 89"/>
        <xdr:cNvSpPr txBox="1"/>
      </xdr:nvSpPr>
      <xdr:spPr>
        <a:xfrm>
          <a:off x="3606800" y="660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160565</xdr:rowOff>
    </xdr:from>
    <xdr:to>
      <xdr:col>15</xdr:col>
      <xdr:colOff>149225</xdr:colOff>
      <xdr:row>38</xdr:row>
      <xdr:rowOff>90715</xdr:rowOff>
    </xdr:to>
    <xdr:sp macro="" textlink="">
      <xdr:nvSpPr>
        <xdr:cNvPr id="91" name="楕円 90"/>
        <xdr:cNvSpPr/>
      </xdr:nvSpPr>
      <xdr:spPr>
        <a:xfrm>
          <a:off x="30480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75492</xdr:rowOff>
    </xdr:from>
    <xdr:ext cx="762000" cy="259045"/>
    <xdr:sp macro="" textlink="">
      <xdr:nvSpPr>
        <xdr:cNvPr id="92" name="テキスト ボックス 91"/>
        <xdr:cNvSpPr txBox="1"/>
      </xdr:nvSpPr>
      <xdr:spPr>
        <a:xfrm>
          <a:off x="2717800" y="659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65315</xdr:rowOff>
    </xdr:from>
    <xdr:to>
      <xdr:col>11</xdr:col>
      <xdr:colOff>60325</xdr:colOff>
      <xdr:row>38</xdr:row>
      <xdr:rowOff>166915</xdr:rowOff>
    </xdr:to>
    <xdr:sp macro="" textlink="">
      <xdr:nvSpPr>
        <xdr:cNvPr id="93" name="楕円 92"/>
        <xdr:cNvSpPr/>
      </xdr:nvSpPr>
      <xdr:spPr>
        <a:xfrm>
          <a:off x="2159000" y="65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151692</xdr:rowOff>
    </xdr:from>
    <xdr:ext cx="762000" cy="259045"/>
    <xdr:sp macro="" textlink="">
      <xdr:nvSpPr>
        <xdr:cNvPr id="94" name="テキスト ボックス 93"/>
        <xdr:cNvSpPr txBox="1"/>
      </xdr:nvSpPr>
      <xdr:spPr>
        <a:xfrm>
          <a:off x="1828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160565</xdr:rowOff>
    </xdr:from>
    <xdr:to>
      <xdr:col>6</xdr:col>
      <xdr:colOff>171450</xdr:colOff>
      <xdr:row>38</xdr:row>
      <xdr:rowOff>90715</xdr:rowOff>
    </xdr:to>
    <xdr:sp macro="" textlink="">
      <xdr:nvSpPr>
        <xdr:cNvPr id="95" name="楕円 94"/>
        <xdr:cNvSpPr/>
      </xdr:nvSpPr>
      <xdr:spPr>
        <a:xfrm>
          <a:off x="12700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75492</xdr:rowOff>
    </xdr:from>
    <xdr:ext cx="762000" cy="259045"/>
    <xdr:sp macro="" textlink="">
      <xdr:nvSpPr>
        <xdr:cNvPr id="96" name="テキスト ボックス 95"/>
        <xdr:cNvSpPr txBox="1"/>
      </xdr:nvSpPr>
      <xdr:spPr>
        <a:xfrm>
          <a:off x="939800" y="659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物件費の比率が高いのは，電算処理に係る業務数（</a:t>
          </a:r>
          <a:r>
            <a:rPr kumimoji="1" lang="en-US" altLang="ja-JP" sz="1300">
              <a:solidFill>
                <a:schemeClr val="dk1"/>
              </a:solidFill>
              <a:effectLst/>
              <a:latin typeface="+mn-lt"/>
              <a:ea typeface="+mn-ea"/>
              <a:cs typeface="+mn-cs"/>
            </a:rPr>
            <a:t>60</a:t>
          </a:r>
          <a:r>
            <a:rPr kumimoji="1" lang="ja-JP" altLang="ja-JP" sz="1300">
              <a:solidFill>
                <a:schemeClr val="dk1"/>
              </a:solidFill>
              <a:effectLst/>
              <a:latin typeface="+mn-lt"/>
              <a:ea typeface="+mn-ea"/>
              <a:cs typeface="+mn-cs"/>
            </a:rPr>
            <a:t>業務），学校数（小学校</a:t>
          </a:r>
          <a:r>
            <a:rPr kumimoji="1" lang="en-US" altLang="ja-JP" sz="1300">
              <a:solidFill>
                <a:schemeClr val="dk1"/>
              </a:solidFill>
              <a:effectLst/>
              <a:latin typeface="+mn-lt"/>
              <a:ea typeface="+mn-ea"/>
              <a:cs typeface="+mn-cs"/>
            </a:rPr>
            <a:t>8</a:t>
          </a:r>
          <a:r>
            <a:rPr kumimoji="1" lang="ja-JP" altLang="ja-JP" sz="1300">
              <a:solidFill>
                <a:schemeClr val="dk1"/>
              </a:solidFill>
              <a:effectLst/>
              <a:latin typeface="+mn-lt"/>
              <a:ea typeface="+mn-ea"/>
              <a:cs typeface="+mn-cs"/>
            </a:rPr>
            <a:t>校，中学校</a:t>
          </a:r>
          <a:r>
            <a:rPr kumimoji="1" lang="en-US" altLang="ja-JP" sz="1300">
              <a:solidFill>
                <a:schemeClr val="dk1"/>
              </a:solidFill>
              <a:effectLst/>
              <a:latin typeface="+mn-lt"/>
              <a:ea typeface="+mn-ea"/>
              <a:cs typeface="+mn-cs"/>
            </a:rPr>
            <a:t>5</a:t>
          </a:r>
          <a:r>
            <a:rPr kumimoji="1" lang="ja-JP" altLang="ja-JP" sz="1300">
              <a:solidFill>
                <a:schemeClr val="dk1"/>
              </a:solidFill>
              <a:effectLst/>
              <a:latin typeface="+mn-lt"/>
              <a:ea typeface="+mn-ea"/>
              <a:cs typeface="+mn-cs"/>
            </a:rPr>
            <a:t>校）が多いためである。また，今年度については，夢追いふるさと長島景観寄附事業（ふるさと納税）の報償費等の増に加え，地域おこし協力隊人数が２人から８人に増加したことが影響している。</a:t>
          </a:r>
          <a:endParaRPr lang="ja-JP" altLang="ja-JP" sz="13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29028</xdr:rowOff>
    </xdr:to>
    <xdr:cxnSp macro="">
      <xdr:nvCxnSpPr>
        <xdr:cNvPr id="126" name="直線コネクタ 125"/>
        <xdr:cNvCxnSpPr/>
      </xdr:nvCxnSpPr>
      <xdr:spPr>
        <a:xfrm flipV="1">
          <a:off x="16510000" y="2222500"/>
          <a:ext cx="0" cy="15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7" name="物件費最小値テキスト"/>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8" name="直線コネクタ 127"/>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9"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30" name="直線コネクタ 129"/>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91621</xdr:rowOff>
    </xdr:from>
    <xdr:to>
      <xdr:col>82</xdr:col>
      <xdr:colOff>107950</xdr:colOff>
      <xdr:row>18</xdr:row>
      <xdr:rowOff>29029</xdr:rowOff>
    </xdr:to>
    <xdr:cxnSp macro="">
      <xdr:nvCxnSpPr>
        <xdr:cNvPr id="131" name="直線コネクタ 130"/>
        <xdr:cNvCxnSpPr/>
      </xdr:nvCxnSpPr>
      <xdr:spPr>
        <a:xfrm>
          <a:off x="15671800" y="3006271"/>
          <a:ext cx="8382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2920</xdr:rowOff>
    </xdr:from>
    <xdr:ext cx="762000" cy="259045"/>
    <xdr:sp macro="" textlink="">
      <xdr:nvSpPr>
        <xdr:cNvPr id="132" name="物件費平均値テキスト"/>
        <xdr:cNvSpPr txBox="1"/>
      </xdr:nvSpPr>
      <xdr:spPr>
        <a:xfrm>
          <a:off x="16598900" y="27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3" name="フローチャート: 判断 132"/>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143329</xdr:rowOff>
    </xdr:from>
    <xdr:to>
      <xdr:col>78</xdr:col>
      <xdr:colOff>69850</xdr:colOff>
      <xdr:row>17</xdr:row>
      <xdr:rowOff>91621</xdr:rowOff>
    </xdr:to>
    <xdr:cxnSp macro="">
      <xdr:nvCxnSpPr>
        <xdr:cNvPr id="134" name="直線コネクタ 133"/>
        <xdr:cNvCxnSpPr/>
      </xdr:nvCxnSpPr>
      <xdr:spPr>
        <a:xfrm>
          <a:off x="14782800" y="2886529"/>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5" name="フローチャート: 判断 134"/>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76398</xdr:rowOff>
    </xdr:from>
    <xdr:ext cx="736600" cy="259045"/>
    <xdr:sp macro="" textlink="">
      <xdr:nvSpPr>
        <xdr:cNvPr id="136" name="テキスト ボックス 135"/>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143329</xdr:rowOff>
    </xdr:from>
    <xdr:to>
      <xdr:col>73</xdr:col>
      <xdr:colOff>180975</xdr:colOff>
      <xdr:row>17</xdr:row>
      <xdr:rowOff>4536</xdr:rowOff>
    </xdr:to>
    <xdr:cxnSp macro="">
      <xdr:nvCxnSpPr>
        <xdr:cNvPr id="137" name="直線コネクタ 136"/>
        <xdr:cNvCxnSpPr/>
      </xdr:nvCxnSpPr>
      <xdr:spPr>
        <a:xfrm flipV="1">
          <a:off x="13893800" y="28865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81643</xdr:rowOff>
    </xdr:from>
    <xdr:to>
      <xdr:col>74</xdr:col>
      <xdr:colOff>31750</xdr:colOff>
      <xdr:row>17</xdr:row>
      <xdr:rowOff>11793</xdr:rowOff>
    </xdr:to>
    <xdr:sp macro="" textlink="">
      <xdr:nvSpPr>
        <xdr:cNvPr id="138" name="フローチャート: 判断 137"/>
        <xdr:cNvSpPr/>
      </xdr:nvSpPr>
      <xdr:spPr>
        <a:xfrm>
          <a:off x="14732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21970</xdr:rowOff>
    </xdr:from>
    <xdr:ext cx="762000" cy="259045"/>
    <xdr:sp macro="" textlink="">
      <xdr:nvSpPr>
        <xdr:cNvPr id="139" name="テキスト ボックス 138"/>
        <xdr:cNvSpPr txBox="1"/>
      </xdr:nvSpPr>
      <xdr:spPr>
        <a:xfrm>
          <a:off x="14401800" y="259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4536</xdr:rowOff>
    </xdr:from>
    <xdr:to>
      <xdr:col>69</xdr:col>
      <xdr:colOff>92075</xdr:colOff>
      <xdr:row>17</xdr:row>
      <xdr:rowOff>48079</xdr:rowOff>
    </xdr:to>
    <xdr:cxnSp macro="">
      <xdr:nvCxnSpPr>
        <xdr:cNvPr id="140" name="直線コネクタ 139"/>
        <xdr:cNvCxnSpPr/>
      </xdr:nvCxnSpPr>
      <xdr:spPr>
        <a:xfrm flipV="1">
          <a:off x="13004800" y="29191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92529</xdr:rowOff>
    </xdr:from>
    <xdr:to>
      <xdr:col>69</xdr:col>
      <xdr:colOff>142875</xdr:colOff>
      <xdr:row>17</xdr:row>
      <xdr:rowOff>22679</xdr:rowOff>
    </xdr:to>
    <xdr:sp macro="" textlink="">
      <xdr:nvSpPr>
        <xdr:cNvPr id="141" name="フローチャート: 判断 140"/>
        <xdr:cNvSpPr/>
      </xdr:nvSpPr>
      <xdr:spPr>
        <a:xfrm>
          <a:off x="13843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32856</xdr:rowOff>
    </xdr:from>
    <xdr:ext cx="762000" cy="259045"/>
    <xdr:sp macro="" textlink="">
      <xdr:nvSpPr>
        <xdr:cNvPr id="142" name="テキスト ボックス 141"/>
        <xdr:cNvSpPr txBox="1"/>
      </xdr:nvSpPr>
      <xdr:spPr>
        <a:xfrm>
          <a:off x="13512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43" name="フローチャート: 判断 142"/>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106334</xdr:rowOff>
    </xdr:from>
    <xdr:ext cx="762000" cy="259045"/>
    <xdr:sp macro="" textlink="">
      <xdr:nvSpPr>
        <xdr:cNvPr id="144" name="テキスト ボックス 143"/>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149679</xdr:rowOff>
    </xdr:from>
    <xdr:to>
      <xdr:col>82</xdr:col>
      <xdr:colOff>158750</xdr:colOff>
      <xdr:row>18</xdr:row>
      <xdr:rowOff>79829</xdr:rowOff>
    </xdr:to>
    <xdr:sp macro="" textlink="">
      <xdr:nvSpPr>
        <xdr:cNvPr id="150" name="楕円 149"/>
        <xdr:cNvSpPr/>
      </xdr:nvSpPr>
      <xdr:spPr>
        <a:xfrm>
          <a:off x="164592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121756</xdr:rowOff>
    </xdr:from>
    <xdr:ext cx="762000" cy="259045"/>
    <xdr:sp macro="" textlink="">
      <xdr:nvSpPr>
        <xdr:cNvPr id="151" name="物件費該当値テキスト"/>
        <xdr:cNvSpPr txBox="1"/>
      </xdr:nvSpPr>
      <xdr:spPr>
        <a:xfrm>
          <a:off x="16598900" y="303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40821</xdr:rowOff>
    </xdr:from>
    <xdr:to>
      <xdr:col>78</xdr:col>
      <xdr:colOff>120650</xdr:colOff>
      <xdr:row>17</xdr:row>
      <xdr:rowOff>142421</xdr:rowOff>
    </xdr:to>
    <xdr:sp macro="" textlink="">
      <xdr:nvSpPr>
        <xdr:cNvPr id="152" name="楕円 151"/>
        <xdr:cNvSpPr/>
      </xdr:nvSpPr>
      <xdr:spPr>
        <a:xfrm>
          <a:off x="15621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127198</xdr:rowOff>
    </xdr:from>
    <xdr:ext cx="736600" cy="259045"/>
    <xdr:sp macro="" textlink="">
      <xdr:nvSpPr>
        <xdr:cNvPr id="153" name="テキスト ボックス 152"/>
        <xdr:cNvSpPr txBox="1"/>
      </xdr:nvSpPr>
      <xdr:spPr>
        <a:xfrm>
          <a:off x="15290800" y="3041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92529</xdr:rowOff>
    </xdr:from>
    <xdr:to>
      <xdr:col>74</xdr:col>
      <xdr:colOff>31750</xdr:colOff>
      <xdr:row>17</xdr:row>
      <xdr:rowOff>22679</xdr:rowOff>
    </xdr:to>
    <xdr:sp macro="" textlink="">
      <xdr:nvSpPr>
        <xdr:cNvPr id="154" name="楕円 153"/>
        <xdr:cNvSpPr/>
      </xdr:nvSpPr>
      <xdr:spPr>
        <a:xfrm>
          <a:off x="14732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7456</xdr:rowOff>
    </xdr:from>
    <xdr:ext cx="762000" cy="259045"/>
    <xdr:sp macro="" textlink="">
      <xdr:nvSpPr>
        <xdr:cNvPr id="155" name="テキスト ボックス 154"/>
        <xdr:cNvSpPr txBox="1"/>
      </xdr:nvSpPr>
      <xdr:spPr>
        <a:xfrm>
          <a:off x="14401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125186</xdr:rowOff>
    </xdr:from>
    <xdr:to>
      <xdr:col>69</xdr:col>
      <xdr:colOff>142875</xdr:colOff>
      <xdr:row>17</xdr:row>
      <xdr:rowOff>55336</xdr:rowOff>
    </xdr:to>
    <xdr:sp macro="" textlink="">
      <xdr:nvSpPr>
        <xdr:cNvPr id="156" name="楕円 155"/>
        <xdr:cNvSpPr/>
      </xdr:nvSpPr>
      <xdr:spPr>
        <a:xfrm>
          <a:off x="13843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40113</xdr:rowOff>
    </xdr:from>
    <xdr:ext cx="762000" cy="259045"/>
    <xdr:sp macro="" textlink="">
      <xdr:nvSpPr>
        <xdr:cNvPr id="157" name="テキスト ボックス 156"/>
        <xdr:cNvSpPr txBox="1"/>
      </xdr:nvSpPr>
      <xdr:spPr>
        <a:xfrm>
          <a:off x="13512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168729</xdr:rowOff>
    </xdr:from>
    <xdr:to>
      <xdr:col>65</xdr:col>
      <xdr:colOff>53975</xdr:colOff>
      <xdr:row>17</xdr:row>
      <xdr:rowOff>98879</xdr:rowOff>
    </xdr:to>
    <xdr:sp macro="" textlink="">
      <xdr:nvSpPr>
        <xdr:cNvPr id="158" name="楕円 157"/>
        <xdr:cNvSpPr/>
      </xdr:nvSpPr>
      <xdr:spPr>
        <a:xfrm>
          <a:off x="12954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83656</xdr:rowOff>
    </xdr:from>
    <xdr:ext cx="762000" cy="259045"/>
    <xdr:sp macro="" textlink="">
      <xdr:nvSpPr>
        <xdr:cNvPr id="159" name="テキスト ボックス 158"/>
        <xdr:cNvSpPr txBox="1"/>
      </xdr:nvSpPr>
      <xdr:spPr>
        <a:xfrm>
          <a:off x="12623800" y="299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扶助費に係る経常収支比率が類似団体を大きく上回っている要因として，本町は平成</a:t>
          </a:r>
          <a:r>
            <a:rPr kumimoji="1" lang="en-US" altLang="ja-JP" sz="1300">
              <a:solidFill>
                <a:schemeClr val="dk1"/>
              </a:solidFill>
              <a:effectLst/>
              <a:latin typeface="+mn-lt"/>
              <a:ea typeface="+mn-ea"/>
              <a:cs typeface="+mn-cs"/>
            </a:rPr>
            <a:t>19</a:t>
          </a:r>
          <a:r>
            <a:rPr kumimoji="1" lang="ja-JP" altLang="ja-JP" sz="1300">
              <a:solidFill>
                <a:schemeClr val="dk1"/>
              </a:solidFill>
              <a:effectLst/>
              <a:latin typeface="+mn-lt"/>
              <a:ea typeface="+mn-ea"/>
              <a:cs typeface="+mn-cs"/>
            </a:rPr>
            <a:t>年度より福祉事務所を設置していることがあげられる。平成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年度から増加傾向にあるのは，臨時福祉給付金等事業の実施に加え，こども医療費助成事業の対象が高校生まで拡大されたことが影響している。今後も生活保護費の適正化等により扶助費の抑制に努める。</a:t>
          </a:r>
          <a:endParaRPr lang="ja-JP" altLang="ja-JP" sz="1300">
            <a:effectLst/>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12700</xdr:rowOff>
    </xdr:from>
    <xdr:to>
      <xdr:col>24</xdr:col>
      <xdr:colOff>25400</xdr:colOff>
      <xdr:row>61</xdr:row>
      <xdr:rowOff>69850</xdr:rowOff>
    </xdr:to>
    <xdr:cxnSp macro="">
      <xdr:nvCxnSpPr>
        <xdr:cNvPr id="187" name="直線コネクタ 186"/>
        <xdr:cNvCxnSpPr/>
      </xdr:nvCxnSpPr>
      <xdr:spPr>
        <a:xfrm flipV="1">
          <a:off x="4826000" y="90995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99077</xdr:rowOff>
    </xdr:from>
    <xdr:ext cx="762000" cy="259045"/>
    <xdr:sp macro="" textlink="">
      <xdr:nvSpPr>
        <xdr:cNvPr id="190"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12700</xdr:rowOff>
    </xdr:from>
    <xdr:to>
      <xdr:col>24</xdr:col>
      <xdr:colOff>114300</xdr:colOff>
      <xdr:row>53</xdr:row>
      <xdr:rowOff>12700</xdr:rowOff>
    </xdr:to>
    <xdr:cxnSp macro="">
      <xdr:nvCxnSpPr>
        <xdr:cNvPr id="191" name="直線コネクタ 190"/>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31750</xdr:rowOff>
    </xdr:from>
    <xdr:to>
      <xdr:col>24</xdr:col>
      <xdr:colOff>25400</xdr:colOff>
      <xdr:row>60</xdr:row>
      <xdr:rowOff>127000</xdr:rowOff>
    </xdr:to>
    <xdr:cxnSp macro="">
      <xdr:nvCxnSpPr>
        <xdr:cNvPr id="192" name="直線コネクタ 191"/>
        <xdr:cNvCxnSpPr/>
      </xdr:nvCxnSpPr>
      <xdr:spPr>
        <a:xfrm>
          <a:off x="3987800" y="103187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168927</xdr:rowOff>
    </xdr:from>
    <xdr:ext cx="762000" cy="259045"/>
    <xdr:sp macro="" textlink="">
      <xdr:nvSpPr>
        <xdr:cNvPr id="193" name="扶助費平均値テキスト"/>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94" name="フローチャート: 判断 193"/>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107950</xdr:rowOff>
    </xdr:from>
    <xdr:to>
      <xdr:col>19</xdr:col>
      <xdr:colOff>187325</xdr:colOff>
      <xdr:row>60</xdr:row>
      <xdr:rowOff>31750</xdr:rowOff>
    </xdr:to>
    <xdr:cxnSp macro="">
      <xdr:nvCxnSpPr>
        <xdr:cNvPr id="195" name="直線コネクタ 194"/>
        <xdr:cNvCxnSpPr/>
      </xdr:nvCxnSpPr>
      <xdr:spPr>
        <a:xfrm>
          <a:off x="3098800" y="102235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6" name="フローチャート: 判断 195"/>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73677</xdr:rowOff>
    </xdr:from>
    <xdr:ext cx="736600" cy="259045"/>
    <xdr:sp macro="" textlink="">
      <xdr:nvSpPr>
        <xdr:cNvPr id="197" name="テキスト ボックス 196"/>
        <xdr:cNvSpPr txBox="1"/>
      </xdr:nvSpPr>
      <xdr:spPr>
        <a:xfrm>
          <a:off x="3606800" y="95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165100</xdr:rowOff>
    </xdr:from>
    <xdr:to>
      <xdr:col>15</xdr:col>
      <xdr:colOff>98425</xdr:colOff>
      <xdr:row>59</xdr:row>
      <xdr:rowOff>107950</xdr:rowOff>
    </xdr:to>
    <xdr:cxnSp macro="">
      <xdr:nvCxnSpPr>
        <xdr:cNvPr id="198" name="直線コネクタ 197"/>
        <xdr:cNvCxnSpPr/>
      </xdr:nvCxnSpPr>
      <xdr:spPr>
        <a:xfrm>
          <a:off x="2209800" y="10109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95250</xdr:rowOff>
    </xdr:from>
    <xdr:to>
      <xdr:col>15</xdr:col>
      <xdr:colOff>149225</xdr:colOff>
      <xdr:row>57</xdr:row>
      <xdr:rowOff>25400</xdr:rowOff>
    </xdr:to>
    <xdr:sp macro="" textlink="">
      <xdr:nvSpPr>
        <xdr:cNvPr id="199" name="フローチャート: 判断 198"/>
        <xdr:cNvSpPr/>
      </xdr:nvSpPr>
      <xdr:spPr>
        <a:xfrm>
          <a:off x="3048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35577</xdr:rowOff>
    </xdr:from>
    <xdr:ext cx="762000" cy="259045"/>
    <xdr:sp macro="" textlink="">
      <xdr:nvSpPr>
        <xdr:cNvPr id="200" name="テキスト ボックス 199"/>
        <xdr:cNvSpPr txBox="1"/>
      </xdr:nvSpPr>
      <xdr:spPr>
        <a:xfrm>
          <a:off x="2717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127000</xdr:rowOff>
    </xdr:from>
    <xdr:to>
      <xdr:col>11</xdr:col>
      <xdr:colOff>9525</xdr:colOff>
      <xdr:row>58</xdr:row>
      <xdr:rowOff>165100</xdr:rowOff>
    </xdr:to>
    <xdr:cxnSp macro="">
      <xdr:nvCxnSpPr>
        <xdr:cNvPr id="201" name="直線コネクタ 200"/>
        <xdr:cNvCxnSpPr/>
      </xdr:nvCxnSpPr>
      <xdr:spPr>
        <a:xfrm>
          <a:off x="1320800" y="10071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2" name="フローチャート: 判断 201"/>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3" name="テキスト ボックス 202"/>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204" name="フローチャート: 判断 203"/>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54627</xdr:rowOff>
    </xdr:from>
    <xdr:ext cx="762000" cy="259045"/>
    <xdr:sp macro="" textlink="">
      <xdr:nvSpPr>
        <xdr:cNvPr id="205" name="テキスト ボックス 204"/>
        <xdr:cNvSpPr txBox="1"/>
      </xdr:nvSpPr>
      <xdr:spPr>
        <a:xfrm>
          <a:off x="939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76200</xdr:rowOff>
    </xdr:from>
    <xdr:to>
      <xdr:col>24</xdr:col>
      <xdr:colOff>76200</xdr:colOff>
      <xdr:row>61</xdr:row>
      <xdr:rowOff>6350</xdr:rowOff>
    </xdr:to>
    <xdr:sp macro="" textlink="">
      <xdr:nvSpPr>
        <xdr:cNvPr id="211" name="楕円 210"/>
        <xdr:cNvSpPr/>
      </xdr:nvSpPr>
      <xdr:spPr>
        <a:xfrm>
          <a:off x="47752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156227</xdr:rowOff>
    </xdr:from>
    <xdr:ext cx="762000" cy="259045"/>
    <xdr:sp macro="" textlink="">
      <xdr:nvSpPr>
        <xdr:cNvPr id="212" name="扶助費該当値テキスト"/>
        <xdr:cNvSpPr txBox="1"/>
      </xdr:nvSpPr>
      <xdr:spPr>
        <a:xfrm>
          <a:off x="49149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152400</xdr:rowOff>
    </xdr:from>
    <xdr:to>
      <xdr:col>20</xdr:col>
      <xdr:colOff>38100</xdr:colOff>
      <xdr:row>60</xdr:row>
      <xdr:rowOff>82550</xdr:rowOff>
    </xdr:to>
    <xdr:sp macro="" textlink="">
      <xdr:nvSpPr>
        <xdr:cNvPr id="213" name="楕円 212"/>
        <xdr:cNvSpPr/>
      </xdr:nvSpPr>
      <xdr:spPr>
        <a:xfrm>
          <a:off x="3937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67327</xdr:rowOff>
    </xdr:from>
    <xdr:ext cx="736600" cy="259045"/>
    <xdr:sp macro="" textlink="">
      <xdr:nvSpPr>
        <xdr:cNvPr id="214" name="テキスト ボックス 213"/>
        <xdr:cNvSpPr txBox="1"/>
      </xdr:nvSpPr>
      <xdr:spPr>
        <a:xfrm>
          <a:off x="3606800" y="1035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57150</xdr:rowOff>
    </xdr:from>
    <xdr:to>
      <xdr:col>15</xdr:col>
      <xdr:colOff>149225</xdr:colOff>
      <xdr:row>59</xdr:row>
      <xdr:rowOff>158750</xdr:rowOff>
    </xdr:to>
    <xdr:sp macro="" textlink="">
      <xdr:nvSpPr>
        <xdr:cNvPr id="215" name="楕円 214"/>
        <xdr:cNvSpPr/>
      </xdr:nvSpPr>
      <xdr:spPr>
        <a:xfrm>
          <a:off x="3048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143527</xdr:rowOff>
    </xdr:from>
    <xdr:ext cx="762000" cy="259045"/>
    <xdr:sp macro="" textlink="">
      <xdr:nvSpPr>
        <xdr:cNvPr id="216" name="テキスト ボックス 215"/>
        <xdr:cNvSpPr txBox="1"/>
      </xdr:nvSpPr>
      <xdr:spPr>
        <a:xfrm>
          <a:off x="2717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114300</xdr:rowOff>
    </xdr:from>
    <xdr:to>
      <xdr:col>11</xdr:col>
      <xdr:colOff>60325</xdr:colOff>
      <xdr:row>59</xdr:row>
      <xdr:rowOff>44450</xdr:rowOff>
    </xdr:to>
    <xdr:sp macro="" textlink="">
      <xdr:nvSpPr>
        <xdr:cNvPr id="217" name="楕円 216"/>
        <xdr:cNvSpPr/>
      </xdr:nvSpPr>
      <xdr:spPr>
        <a:xfrm>
          <a:off x="2159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29227</xdr:rowOff>
    </xdr:from>
    <xdr:ext cx="762000" cy="259045"/>
    <xdr:sp macro="" textlink="">
      <xdr:nvSpPr>
        <xdr:cNvPr id="218" name="テキスト ボックス 217"/>
        <xdr:cNvSpPr txBox="1"/>
      </xdr:nvSpPr>
      <xdr:spPr>
        <a:xfrm>
          <a:off x="1828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76200</xdr:rowOff>
    </xdr:from>
    <xdr:to>
      <xdr:col>6</xdr:col>
      <xdr:colOff>171450</xdr:colOff>
      <xdr:row>59</xdr:row>
      <xdr:rowOff>6350</xdr:rowOff>
    </xdr:to>
    <xdr:sp macro="" textlink="">
      <xdr:nvSpPr>
        <xdr:cNvPr id="219" name="楕円 218"/>
        <xdr:cNvSpPr/>
      </xdr:nvSpPr>
      <xdr:spPr>
        <a:xfrm>
          <a:off x="1270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162577</xdr:rowOff>
    </xdr:from>
    <xdr:ext cx="762000" cy="259045"/>
    <xdr:sp macro="" textlink="">
      <xdr:nvSpPr>
        <xdr:cNvPr id="220" name="テキスト ボックス 219"/>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その他に係る経常収支比率が類似団体平均を下回っているのは，公営企業への繰出金が比較的少額であることが主な要因である。今後簡易水道事業会計や下水道事業会計では老朽化に伴う維持管理費の増大，国民健康保険事業会計や介護保険事業会計では高齢化の進行に伴う繰出金の増加が見込まれるが，独立採算の原則に基づく料金の値上げによる健全化，保険料の適正化を図ること等により，普通会計の負担額を増やさないように努める。</a:t>
          </a:r>
          <a:endParaRPr lang="ja-JP" altLang="ja-JP" sz="13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96520</xdr:rowOff>
    </xdr:from>
    <xdr:to>
      <xdr:col>82</xdr:col>
      <xdr:colOff>107950</xdr:colOff>
      <xdr:row>60</xdr:row>
      <xdr:rowOff>127000</xdr:rowOff>
    </xdr:to>
    <xdr:cxnSp macro="">
      <xdr:nvCxnSpPr>
        <xdr:cNvPr id="248" name="直線コネクタ 247"/>
        <xdr:cNvCxnSpPr/>
      </xdr:nvCxnSpPr>
      <xdr:spPr>
        <a:xfrm flipV="1">
          <a:off x="16510000" y="90119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9"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50" name="直線コネクタ 249"/>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11447</xdr:rowOff>
    </xdr:from>
    <xdr:ext cx="762000" cy="259045"/>
    <xdr:sp macro="" textlink="">
      <xdr:nvSpPr>
        <xdr:cNvPr id="251" name="その他最大値テキスト"/>
        <xdr:cNvSpPr txBox="1"/>
      </xdr:nvSpPr>
      <xdr:spPr>
        <a:xfrm>
          <a:off x="16598900" y="875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96520</xdr:rowOff>
    </xdr:from>
    <xdr:to>
      <xdr:col>82</xdr:col>
      <xdr:colOff>196850</xdr:colOff>
      <xdr:row>52</xdr:row>
      <xdr:rowOff>96520</xdr:rowOff>
    </xdr:to>
    <xdr:cxnSp macro="">
      <xdr:nvCxnSpPr>
        <xdr:cNvPr id="252" name="直線コネクタ 251"/>
        <xdr:cNvCxnSpPr/>
      </xdr:nvCxnSpPr>
      <xdr:spPr>
        <a:xfrm>
          <a:off x="16421100" y="901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123190</xdr:rowOff>
    </xdr:from>
    <xdr:to>
      <xdr:col>82</xdr:col>
      <xdr:colOff>107950</xdr:colOff>
      <xdr:row>55</xdr:row>
      <xdr:rowOff>138430</xdr:rowOff>
    </xdr:to>
    <xdr:cxnSp macro="">
      <xdr:nvCxnSpPr>
        <xdr:cNvPr id="253" name="直線コネクタ 252"/>
        <xdr:cNvCxnSpPr/>
      </xdr:nvCxnSpPr>
      <xdr:spPr>
        <a:xfrm flipV="1">
          <a:off x="15671800" y="95529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124477</xdr:rowOff>
    </xdr:from>
    <xdr:ext cx="762000" cy="259045"/>
    <xdr:sp macro="" textlink="">
      <xdr:nvSpPr>
        <xdr:cNvPr id="254" name="その他平均値テキスト"/>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5" name="フローチャート: 判断 254"/>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100330</xdr:rowOff>
    </xdr:from>
    <xdr:to>
      <xdr:col>78</xdr:col>
      <xdr:colOff>69850</xdr:colOff>
      <xdr:row>55</xdr:row>
      <xdr:rowOff>138430</xdr:rowOff>
    </xdr:to>
    <xdr:cxnSp macro="">
      <xdr:nvCxnSpPr>
        <xdr:cNvPr id="256" name="直線コネクタ 255"/>
        <xdr:cNvCxnSpPr/>
      </xdr:nvCxnSpPr>
      <xdr:spPr>
        <a:xfrm>
          <a:off x="14782800" y="9530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7" name="フローチャート: 判断 256"/>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97807</xdr:rowOff>
    </xdr:from>
    <xdr:ext cx="736600" cy="259045"/>
    <xdr:sp macro="" textlink="">
      <xdr:nvSpPr>
        <xdr:cNvPr id="258" name="テキスト ボックス 257"/>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100330</xdr:rowOff>
    </xdr:from>
    <xdr:to>
      <xdr:col>73</xdr:col>
      <xdr:colOff>180975</xdr:colOff>
      <xdr:row>55</xdr:row>
      <xdr:rowOff>100330</xdr:rowOff>
    </xdr:to>
    <xdr:cxnSp macro="">
      <xdr:nvCxnSpPr>
        <xdr:cNvPr id="259" name="直線コネクタ 258"/>
        <xdr:cNvCxnSpPr/>
      </xdr:nvCxnSpPr>
      <xdr:spPr>
        <a:xfrm>
          <a:off x="13893800" y="9530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60" name="フローチャート: 判断 25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61" name="テキスト ボックス 260"/>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31750</xdr:rowOff>
    </xdr:from>
    <xdr:to>
      <xdr:col>69</xdr:col>
      <xdr:colOff>92075</xdr:colOff>
      <xdr:row>55</xdr:row>
      <xdr:rowOff>100330</xdr:rowOff>
    </xdr:to>
    <xdr:cxnSp macro="">
      <xdr:nvCxnSpPr>
        <xdr:cNvPr id="262" name="直線コネクタ 261"/>
        <xdr:cNvCxnSpPr/>
      </xdr:nvCxnSpPr>
      <xdr:spPr>
        <a:xfrm>
          <a:off x="13004800" y="94615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63" name="フローチャート: 判断 262"/>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21607</xdr:rowOff>
    </xdr:from>
    <xdr:ext cx="762000" cy="259045"/>
    <xdr:sp macro="" textlink="">
      <xdr:nvSpPr>
        <xdr:cNvPr id="264" name="テキスト ボックス 263"/>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65" name="フローチャート: 判断 264"/>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162577</xdr:rowOff>
    </xdr:from>
    <xdr:ext cx="762000" cy="259045"/>
    <xdr:sp macro="" textlink="">
      <xdr:nvSpPr>
        <xdr:cNvPr id="266" name="テキスト ボックス 265"/>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72390</xdr:rowOff>
    </xdr:from>
    <xdr:to>
      <xdr:col>82</xdr:col>
      <xdr:colOff>158750</xdr:colOff>
      <xdr:row>56</xdr:row>
      <xdr:rowOff>2540</xdr:rowOff>
    </xdr:to>
    <xdr:sp macro="" textlink="">
      <xdr:nvSpPr>
        <xdr:cNvPr id="272" name="楕円 271"/>
        <xdr:cNvSpPr/>
      </xdr:nvSpPr>
      <xdr:spPr>
        <a:xfrm>
          <a:off x="164592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88917</xdr:rowOff>
    </xdr:from>
    <xdr:ext cx="762000" cy="259045"/>
    <xdr:sp macro="" textlink="">
      <xdr:nvSpPr>
        <xdr:cNvPr id="273" name="その他該当値テキスト"/>
        <xdr:cNvSpPr txBox="1"/>
      </xdr:nvSpPr>
      <xdr:spPr>
        <a:xfrm>
          <a:off x="165989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87630</xdr:rowOff>
    </xdr:from>
    <xdr:to>
      <xdr:col>78</xdr:col>
      <xdr:colOff>120650</xdr:colOff>
      <xdr:row>56</xdr:row>
      <xdr:rowOff>17780</xdr:rowOff>
    </xdr:to>
    <xdr:sp macro="" textlink="">
      <xdr:nvSpPr>
        <xdr:cNvPr id="274" name="楕円 273"/>
        <xdr:cNvSpPr/>
      </xdr:nvSpPr>
      <xdr:spPr>
        <a:xfrm>
          <a:off x="15621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27957</xdr:rowOff>
    </xdr:from>
    <xdr:ext cx="736600" cy="259045"/>
    <xdr:sp macro="" textlink="">
      <xdr:nvSpPr>
        <xdr:cNvPr id="275" name="テキスト ボックス 274"/>
        <xdr:cNvSpPr txBox="1"/>
      </xdr:nvSpPr>
      <xdr:spPr>
        <a:xfrm>
          <a:off x="15290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49530</xdr:rowOff>
    </xdr:from>
    <xdr:to>
      <xdr:col>74</xdr:col>
      <xdr:colOff>31750</xdr:colOff>
      <xdr:row>55</xdr:row>
      <xdr:rowOff>151130</xdr:rowOff>
    </xdr:to>
    <xdr:sp macro="" textlink="">
      <xdr:nvSpPr>
        <xdr:cNvPr id="276" name="楕円 275"/>
        <xdr:cNvSpPr/>
      </xdr:nvSpPr>
      <xdr:spPr>
        <a:xfrm>
          <a:off x="14732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161307</xdr:rowOff>
    </xdr:from>
    <xdr:ext cx="762000" cy="259045"/>
    <xdr:sp macro="" textlink="">
      <xdr:nvSpPr>
        <xdr:cNvPr id="277" name="テキスト ボックス 276"/>
        <xdr:cNvSpPr txBox="1"/>
      </xdr:nvSpPr>
      <xdr:spPr>
        <a:xfrm>
          <a:off x="14401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49530</xdr:rowOff>
    </xdr:from>
    <xdr:to>
      <xdr:col>69</xdr:col>
      <xdr:colOff>142875</xdr:colOff>
      <xdr:row>55</xdr:row>
      <xdr:rowOff>151130</xdr:rowOff>
    </xdr:to>
    <xdr:sp macro="" textlink="">
      <xdr:nvSpPr>
        <xdr:cNvPr id="278" name="楕円 277"/>
        <xdr:cNvSpPr/>
      </xdr:nvSpPr>
      <xdr:spPr>
        <a:xfrm>
          <a:off x="13843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161307</xdr:rowOff>
    </xdr:from>
    <xdr:ext cx="762000" cy="259045"/>
    <xdr:sp macro="" textlink="">
      <xdr:nvSpPr>
        <xdr:cNvPr id="279" name="テキスト ボックス 278"/>
        <xdr:cNvSpPr txBox="1"/>
      </xdr:nvSpPr>
      <xdr:spPr>
        <a:xfrm>
          <a:off x="13512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152400</xdr:rowOff>
    </xdr:from>
    <xdr:to>
      <xdr:col>65</xdr:col>
      <xdr:colOff>53975</xdr:colOff>
      <xdr:row>55</xdr:row>
      <xdr:rowOff>82550</xdr:rowOff>
    </xdr:to>
    <xdr:sp macro="" textlink="">
      <xdr:nvSpPr>
        <xdr:cNvPr id="280" name="楕円 279"/>
        <xdr:cNvSpPr/>
      </xdr:nvSpPr>
      <xdr:spPr>
        <a:xfrm>
          <a:off x="12954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92727</xdr:rowOff>
    </xdr:from>
    <xdr:ext cx="762000" cy="259045"/>
    <xdr:sp macro="" textlink="">
      <xdr:nvSpPr>
        <xdr:cNvPr id="281" name="テキスト ボックス 280"/>
        <xdr:cNvSpPr txBox="1"/>
      </xdr:nvSpPr>
      <xdr:spPr>
        <a:xfrm>
          <a:off x="12623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補助費その他に係る経常収支比率が類似団体平均を大幅に下回っているのは，国県及びその他の団体に対する負担金等が比較的少額であることが主な要因である。今後とも補助金の交付に関する明確な基準を設けて，補助金の見直しや廃止を行う方針である。</a:t>
          </a:r>
          <a:endParaRPr lang="ja-JP" altLang="ja-JP" sz="13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27940</xdr:rowOff>
    </xdr:from>
    <xdr:to>
      <xdr:col>82</xdr:col>
      <xdr:colOff>107950</xdr:colOff>
      <xdr:row>41</xdr:row>
      <xdr:rowOff>46990</xdr:rowOff>
    </xdr:to>
    <xdr:cxnSp macro="">
      <xdr:nvCxnSpPr>
        <xdr:cNvPr id="309" name="直線コネクタ 308"/>
        <xdr:cNvCxnSpPr/>
      </xdr:nvCxnSpPr>
      <xdr:spPr>
        <a:xfrm flipV="1">
          <a:off x="16510000" y="58572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19067</xdr:rowOff>
    </xdr:from>
    <xdr:ext cx="762000" cy="259045"/>
    <xdr:sp macro="" textlink="">
      <xdr:nvSpPr>
        <xdr:cNvPr id="310" name="補助費等最小値テキスト"/>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46990</xdr:rowOff>
    </xdr:from>
    <xdr:to>
      <xdr:col>82</xdr:col>
      <xdr:colOff>196850</xdr:colOff>
      <xdr:row>41</xdr:row>
      <xdr:rowOff>46990</xdr:rowOff>
    </xdr:to>
    <xdr:cxnSp macro="">
      <xdr:nvCxnSpPr>
        <xdr:cNvPr id="311" name="直線コネクタ 310"/>
        <xdr:cNvCxnSpPr/>
      </xdr:nvCxnSpPr>
      <xdr:spPr>
        <a:xfrm>
          <a:off x="16421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114317</xdr:rowOff>
    </xdr:from>
    <xdr:ext cx="762000" cy="259045"/>
    <xdr:sp macro="" textlink="">
      <xdr:nvSpPr>
        <xdr:cNvPr id="312" name="補助費等最大値テキスト"/>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27940</xdr:rowOff>
    </xdr:from>
    <xdr:to>
      <xdr:col>82</xdr:col>
      <xdr:colOff>196850</xdr:colOff>
      <xdr:row>34</xdr:row>
      <xdr:rowOff>27940</xdr:rowOff>
    </xdr:to>
    <xdr:cxnSp macro="">
      <xdr:nvCxnSpPr>
        <xdr:cNvPr id="313" name="直線コネクタ 312"/>
        <xdr:cNvCxnSpPr/>
      </xdr:nvCxnSpPr>
      <xdr:spPr>
        <a:xfrm>
          <a:off x="16421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27940</xdr:rowOff>
    </xdr:from>
    <xdr:to>
      <xdr:col>82</xdr:col>
      <xdr:colOff>107950</xdr:colOff>
      <xdr:row>34</xdr:row>
      <xdr:rowOff>50800</xdr:rowOff>
    </xdr:to>
    <xdr:cxnSp macro="">
      <xdr:nvCxnSpPr>
        <xdr:cNvPr id="314" name="直線コネクタ 313"/>
        <xdr:cNvCxnSpPr/>
      </xdr:nvCxnSpPr>
      <xdr:spPr>
        <a:xfrm flipV="1">
          <a:off x="15671800" y="58572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44467</xdr:rowOff>
    </xdr:from>
    <xdr:ext cx="762000" cy="259045"/>
    <xdr:sp macro="" textlink="">
      <xdr:nvSpPr>
        <xdr:cNvPr id="315" name="補助費等平均値テキスト"/>
        <xdr:cNvSpPr txBox="1"/>
      </xdr:nvSpPr>
      <xdr:spPr>
        <a:xfrm>
          <a:off x="16598900" y="638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72390</xdr:rowOff>
    </xdr:from>
    <xdr:to>
      <xdr:col>82</xdr:col>
      <xdr:colOff>158750</xdr:colOff>
      <xdr:row>38</xdr:row>
      <xdr:rowOff>2540</xdr:rowOff>
    </xdr:to>
    <xdr:sp macro="" textlink="">
      <xdr:nvSpPr>
        <xdr:cNvPr id="316" name="フローチャート: 判断 315"/>
        <xdr:cNvSpPr/>
      </xdr:nvSpPr>
      <xdr:spPr>
        <a:xfrm>
          <a:off x="16459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27940</xdr:rowOff>
    </xdr:from>
    <xdr:to>
      <xdr:col>78</xdr:col>
      <xdr:colOff>69850</xdr:colOff>
      <xdr:row>34</xdr:row>
      <xdr:rowOff>50800</xdr:rowOff>
    </xdr:to>
    <xdr:cxnSp macro="">
      <xdr:nvCxnSpPr>
        <xdr:cNvPr id="317" name="直線コネクタ 316"/>
        <xdr:cNvCxnSpPr/>
      </xdr:nvCxnSpPr>
      <xdr:spPr>
        <a:xfrm>
          <a:off x="14782800" y="5857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49530</xdr:rowOff>
    </xdr:from>
    <xdr:to>
      <xdr:col>78</xdr:col>
      <xdr:colOff>120650</xdr:colOff>
      <xdr:row>37</xdr:row>
      <xdr:rowOff>151130</xdr:rowOff>
    </xdr:to>
    <xdr:sp macro="" textlink="">
      <xdr:nvSpPr>
        <xdr:cNvPr id="318" name="フローチャート: 判断 317"/>
        <xdr:cNvSpPr/>
      </xdr:nvSpPr>
      <xdr:spPr>
        <a:xfrm>
          <a:off x="15621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135907</xdr:rowOff>
    </xdr:from>
    <xdr:ext cx="736600" cy="259045"/>
    <xdr:sp macro="" textlink="">
      <xdr:nvSpPr>
        <xdr:cNvPr id="319" name="テキスト ボックス 318"/>
        <xdr:cNvSpPr txBox="1"/>
      </xdr:nvSpPr>
      <xdr:spPr>
        <a:xfrm>
          <a:off x="15290800" y="647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27940</xdr:rowOff>
    </xdr:from>
    <xdr:to>
      <xdr:col>73</xdr:col>
      <xdr:colOff>180975</xdr:colOff>
      <xdr:row>34</xdr:row>
      <xdr:rowOff>58420</xdr:rowOff>
    </xdr:to>
    <xdr:cxnSp macro="">
      <xdr:nvCxnSpPr>
        <xdr:cNvPr id="320" name="直線コネクタ 319"/>
        <xdr:cNvCxnSpPr/>
      </xdr:nvCxnSpPr>
      <xdr:spPr>
        <a:xfrm flipV="1">
          <a:off x="13893800" y="58572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3810</xdr:rowOff>
    </xdr:from>
    <xdr:to>
      <xdr:col>74</xdr:col>
      <xdr:colOff>31750</xdr:colOff>
      <xdr:row>37</xdr:row>
      <xdr:rowOff>105410</xdr:rowOff>
    </xdr:to>
    <xdr:sp macro="" textlink="">
      <xdr:nvSpPr>
        <xdr:cNvPr id="321" name="フローチャート: 判断 320"/>
        <xdr:cNvSpPr/>
      </xdr:nvSpPr>
      <xdr:spPr>
        <a:xfrm>
          <a:off x="14732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90187</xdr:rowOff>
    </xdr:from>
    <xdr:ext cx="762000" cy="259045"/>
    <xdr:sp macro="" textlink="">
      <xdr:nvSpPr>
        <xdr:cNvPr id="322" name="テキスト ボックス 321"/>
        <xdr:cNvSpPr txBox="1"/>
      </xdr:nvSpPr>
      <xdr:spPr>
        <a:xfrm>
          <a:off x="14401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43180</xdr:rowOff>
    </xdr:from>
    <xdr:to>
      <xdr:col>69</xdr:col>
      <xdr:colOff>92075</xdr:colOff>
      <xdr:row>34</xdr:row>
      <xdr:rowOff>58420</xdr:rowOff>
    </xdr:to>
    <xdr:cxnSp macro="">
      <xdr:nvCxnSpPr>
        <xdr:cNvPr id="323" name="直線コネクタ 322"/>
        <xdr:cNvCxnSpPr/>
      </xdr:nvCxnSpPr>
      <xdr:spPr>
        <a:xfrm>
          <a:off x="13004800" y="5872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4" name="フローチャート: 判断 323"/>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29227</xdr:rowOff>
    </xdr:from>
    <xdr:ext cx="762000" cy="259045"/>
    <xdr:sp macro="" textlink="">
      <xdr:nvSpPr>
        <xdr:cNvPr id="325" name="テキスト ボックス 324"/>
        <xdr:cNvSpPr txBox="1"/>
      </xdr:nvSpPr>
      <xdr:spPr>
        <a:xfrm>
          <a:off x="13512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83820</xdr:rowOff>
    </xdr:from>
    <xdr:to>
      <xdr:col>65</xdr:col>
      <xdr:colOff>53975</xdr:colOff>
      <xdr:row>37</xdr:row>
      <xdr:rowOff>13970</xdr:rowOff>
    </xdr:to>
    <xdr:sp macro="" textlink="">
      <xdr:nvSpPr>
        <xdr:cNvPr id="326" name="フローチャート: 判断 325"/>
        <xdr:cNvSpPr/>
      </xdr:nvSpPr>
      <xdr:spPr>
        <a:xfrm>
          <a:off x="12954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170197</xdr:rowOff>
    </xdr:from>
    <xdr:ext cx="762000" cy="259045"/>
    <xdr:sp macro="" textlink="">
      <xdr:nvSpPr>
        <xdr:cNvPr id="327" name="テキスト ボックス 326"/>
        <xdr:cNvSpPr txBox="1"/>
      </xdr:nvSpPr>
      <xdr:spPr>
        <a:xfrm>
          <a:off x="12623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148590</xdr:rowOff>
    </xdr:from>
    <xdr:to>
      <xdr:col>82</xdr:col>
      <xdr:colOff>158750</xdr:colOff>
      <xdr:row>34</xdr:row>
      <xdr:rowOff>78740</xdr:rowOff>
    </xdr:to>
    <xdr:sp macro="" textlink="">
      <xdr:nvSpPr>
        <xdr:cNvPr id="333" name="楕円 332"/>
        <xdr:cNvSpPr/>
      </xdr:nvSpPr>
      <xdr:spPr>
        <a:xfrm>
          <a:off x="164592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57167</xdr:rowOff>
    </xdr:from>
    <xdr:ext cx="762000" cy="259045"/>
    <xdr:sp macro="" textlink="">
      <xdr:nvSpPr>
        <xdr:cNvPr id="334" name="補助費等該当値テキスト"/>
        <xdr:cNvSpPr txBox="1"/>
      </xdr:nvSpPr>
      <xdr:spPr>
        <a:xfrm>
          <a:off x="16598900" y="571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0</xdr:rowOff>
    </xdr:from>
    <xdr:to>
      <xdr:col>78</xdr:col>
      <xdr:colOff>120650</xdr:colOff>
      <xdr:row>34</xdr:row>
      <xdr:rowOff>101600</xdr:rowOff>
    </xdr:to>
    <xdr:sp macro="" textlink="">
      <xdr:nvSpPr>
        <xdr:cNvPr id="335" name="楕円 334"/>
        <xdr:cNvSpPr/>
      </xdr:nvSpPr>
      <xdr:spPr>
        <a:xfrm>
          <a:off x="15621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111777</xdr:rowOff>
    </xdr:from>
    <xdr:ext cx="736600" cy="259045"/>
    <xdr:sp macro="" textlink="">
      <xdr:nvSpPr>
        <xdr:cNvPr id="336" name="テキスト ボックス 335"/>
        <xdr:cNvSpPr txBox="1"/>
      </xdr:nvSpPr>
      <xdr:spPr>
        <a:xfrm>
          <a:off x="15290800" y="559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148590</xdr:rowOff>
    </xdr:from>
    <xdr:to>
      <xdr:col>74</xdr:col>
      <xdr:colOff>31750</xdr:colOff>
      <xdr:row>34</xdr:row>
      <xdr:rowOff>78740</xdr:rowOff>
    </xdr:to>
    <xdr:sp macro="" textlink="">
      <xdr:nvSpPr>
        <xdr:cNvPr id="337" name="楕円 336"/>
        <xdr:cNvSpPr/>
      </xdr:nvSpPr>
      <xdr:spPr>
        <a:xfrm>
          <a:off x="14732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88917</xdr:rowOff>
    </xdr:from>
    <xdr:ext cx="762000" cy="259045"/>
    <xdr:sp macro="" textlink="">
      <xdr:nvSpPr>
        <xdr:cNvPr id="338" name="テキスト ボックス 337"/>
        <xdr:cNvSpPr txBox="1"/>
      </xdr:nvSpPr>
      <xdr:spPr>
        <a:xfrm>
          <a:off x="144018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7620</xdr:rowOff>
    </xdr:from>
    <xdr:to>
      <xdr:col>69</xdr:col>
      <xdr:colOff>142875</xdr:colOff>
      <xdr:row>34</xdr:row>
      <xdr:rowOff>109220</xdr:rowOff>
    </xdr:to>
    <xdr:sp macro="" textlink="">
      <xdr:nvSpPr>
        <xdr:cNvPr id="339" name="楕円 338"/>
        <xdr:cNvSpPr/>
      </xdr:nvSpPr>
      <xdr:spPr>
        <a:xfrm>
          <a:off x="13843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119397</xdr:rowOff>
    </xdr:from>
    <xdr:ext cx="762000" cy="259045"/>
    <xdr:sp macro="" textlink="">
      <xdr:nvSpPr>
        <xdr:cNvPr id="340" name="テキスト ボックス 339"/>
        <xdr:cNvSpPr txBox="1"/>
      </xdr:nvSpPr>
      <xdr:spPr>
        <a:xfrm>
          <a:off x="13512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163830</xdr:rowOff>
    </xdr:from>
    <xdr:to>
      <xdr:col>65</xdr:col>
      <xdr:colOff>53975</xdr:colOff>
      <xdr:row>34</xdr:row>
      <xdr:rowOff>93980</xdr:rowOff>
    </xdr:to>
    <xdr:sp macro="" textlink="">
      <xdr:nvSpPr>
        <xdr:cNvPr id="341" name="楕円 340"/>
        <xdr:cNvSpPr/>
      </xdr:nvSpPr>
      <xdr:spPr>
        <a:xfrm>
          <a:off x="12954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104157</xdr:rowOff>
    </xdr:from>
    <xdr:ext cx="762000" cy="259045"/>
    <xdr:sp macro="" textlink="">
      <xdr:nvSpPr>
        <xdr:cNvPr id="342" name="テキスト ボックス 341"/>
        <xdr:cNvSpPr txBox="1"/>
      </xdr:nvSpPr>
      <xdr:spPr>
        <a:xfrm>
          <a:off x="126238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合併前において，旧２町が遅れていた社会基盤整備事業を積極的に行い，その際に地方債を活用したことに伴い，地方債残高が増加し，地方債の元利償還金が膨らんでおり，公債費にかかる経常収支比率は類似団体平均を上回っている。財政健全化計画に基づき，交付税算入率の高いもののみを借入れることや，繰上償還を実施することにより，今後，少しずつでも減少傾向に転じるよう努めていく。</a:t>
          </a:r>
          <a:endParaRPr lang="ja-JP" altLang="ja-JP" sz="1300">
            <a:effectLst/>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7" name="直線コネクタ 356"/>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8" name="テキスト ボックス 357"/>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61" name="直線コネクタ 360"/>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62" name="テキスト ボックス 361"/>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18415</xdr:rowOff>
    </xdr:from>
    <xdr:to>
      <xdr:col>24</xdr:col>
      <xdr:colOff>25400</xdr:colOff>
      <xdr:row>81</xdr:row>
      <xdr:rowOff>6986</xdr:rowOff>
    </xdr:to>
    <xdr:cxnSp macro="">
      <xdr:nvCxnSpPr>
        <xdr:cNvPr id="366" name="直線コネクタ 365"/>
        <xdr:cNvCxnSpPr/>
      </xdr:nvCxnSpPr>
      <xdr:spPr>
        <a:xfrm flipV="1">
          <a:off x="4826000" y="12534265"/>
          <a:ext cx="0" cy="1360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150513</xdr:rowOff>
    </xdr:from>
    <xdr:ext cx="762000" cy="259045"/>
    <xdr:sp macro="" textlink="">
      <xdr:nvSpPr>
        <xdr:cNvPr id="367" name="公債費最小値テキスト"/>
        <xdr:cNvSpPr txBox="1"/>
      </xdr:nvSpPr>
      <xdr:spPr>
        <a:xfrm>
          <a:off x="4914900" y="1386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6986</xdr:rowOff>
    </xdr:from>
    <xdr:to>
      <xdr:col>24</xdr:col>
      <xdr:colOff>114300</xdr:colOff>
      <xdr:row>81</xdr:row>
      <xdr:rowOff>6986</xdr:rowOff>
    </xdr:to>
    <xdr:cxnSp macro="">
      <xdr:nvCxnSpPr>
        <xdr:cNvPr id="368" name="直線コネクタ 367"/>
        <xdr:cNvCxnSpPr/>
      </xdr:nvCxnSpPr>
      <xdr:spPr>
        <a:xfrm>
          <a:off x="4737100" y="13894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104792</xdr:rowOff>
    </xdr:from>
    <xdr:ext cx="762000" cy="259045"/>
    <xdr:sp macro="" textlink="">
      <xdr:nvSpPr>
        <xdr:cNvPr id="369" name="公債費最大値テキスト"/>
        <xdr:cNvSpPr txBox="1"/>
      </xdr:nvSpPr>
      <xdr:spPr>
        <a:xfrm>
          <a:off x="4914900" y="1227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18415</xdr:rowOff>
    </xdr:from>
    <xdr:to>
      <xdr:col>24</xdr:col>
      <xdr:colOff>114300</xdr:colOff>
      <xdr:row>73</xdr:row>
      <xdr:rowOff>18415</xdr:rowOff>
    </xdr:to>
    <xdr:cxnSp macro="">
      <xdr:nvCxnSpPr>
        <xdr:cNvPr id="370" name="直線コネクタ 369"/>
        <xdr:cNvCxnSpPr/>
      </xdr:nvCxnSpPr>
      <xdr:spPr>
        <a:xfrm>
          <a:off x="4737100" y="1253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64136</xdr:rowOff>
    </xdr:from>
    <xdr:to>
      <xdr:col>24</xdr:col>
      <xdr:colOff>25400</xdr:colOff>
      <xdr:row>79</xdr:row>
      <xdr:rowOff>86995</xdr:rowOff>
    </xdr:to>
    <xdr:cxnSp macro="">
      <xdr:nvCxnSpPr>
        <xdr:cNvPr id="371" name="直線コネクタ 370"/>
        <xdr:cNvCxnSpPr/>
      </xdr:nvCxnSpPr>
      <xdr:spPr>
        <a:xfrm>
          <a:off x="3987800" y="13608686"/>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138447</xdr:rowOff>
    </xdr:from>
    <xdr:ext cx="762000" cy="259045"/>
    <xdr:sp macro="" textlink="">
      <xdr:nvSpPr>
        <xdr:cNvPr id="372" name="公債費平均値テキスト"/>
        <xdr:cNvSpPr txBox="1"/>
      </xdr:nvSpPr>
      <xdr:spPr>
        <a:xfrm>
          <a:off x="4914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3" name="フローチャート: 判断 372"/>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58420</xdr:rowOff>
    </xdr:from>
    <xdr:to>
      <xdr:col>19</xdr:col>
      <xdr:colOff>187325</xdr:colOff>
      <xdr:row>79</xdr:row>
      <xdr:rowOff>64136</xdr:rowOff>
    </xdr:to>
    <xdr:cxnSp macro="">
      <xdr:nvCxnSpPr>
        <xdr:cNvPr id="374" name="直線コネクタ 373"/>
        <xdr:cNvCxnSpPr/>
      </xdr:nvCxnSpPr>
      <xdr:spPr>
        <a:xfrm>
          <a:off x="3098800" y="1360297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5" name="フローチャート: 判断 374"/>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76" name="テキスト ボックス 375"/>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58420</xdr:rowOff>
    </xdr:from>
    <xdr:to>
      <xdr:col>15</xdr:col>
      <xdr:colOff>98425</xdr:colOff>
      <xdr:row>79</xdr:row>
      <xdr:rowOff>144145</xdr:rowOff>
    </xdr:to>
    <xdr:cxnSp macro="">
      <xdr:nvCxnSpPr>
        <xdr:cNvPr id="377" name="直線コネクタ 376"/>
        <xdr:cNvCxnSpPr/>
      </xdr:nvCxnSpPr>
      <xdr:spPr>
        <a:xfrm flipV="1">
          <a:off x="2209800" y="1360297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8" name="フローチャート: 判断 377"/>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79" name="テキスト ボックス 378"/>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115570</xdr:rowOff>
    </xdr:from>
    <xdr:to>
      <xdr:col>11</xdr:col>
      <xdr:colOff>9525</xdr:colOff>
      <xdr:row>79</xdr:row>
      <xdr:rowOff>144145</xdr:rowOff>
    </xdr:to>
    <xdr:cxnSp macro="">
      <xdr:nvCxnSpPr>
        <xdr:cNvPr id="380" name="直線コネクタ 379"/>
        <xdr:cNvCxnSpPr/>
      </xdr:nvCxnSpPr>
      <xdr:spPr>
        <a:xfrm>
          <a:off x="1320800" y="136601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24764</xdr:rowOff>
    </xdr:from>
    <xdr:to>
      <xdr:col>11</xdr:col>
      <xdr:colOff>60325</xdr:colOff>
      <xdr:row>77</xdr:row>
      <xdr:rowOff>126364</xdr:rowOff>
    </xdr:to>
    <xdr:sp macro="" textlink="">
      <xdr:nvSpPr>
        <xdr:cNvPr id="381" name="フローチャート: 判断 380"/>
        <xdr:cNvSpPr/>
      </xdr:nvSpPr>
      <xdr:spPr>
        <a:xfrm>
          <a:off x="2159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136541</xdr:rowOff>
    </xdr:from>
    <xdr:ext cx="762000" cy="259045"/>
    <xdr:sp macro="" textlink="">
      <xdr:nvSpPr>
        <xdr:cNvPr id="382" name="テキスト ボックス 381"/>
        <xdr:cNvSpPr txBox="1"/>
      </xdr:nvSpPr>
      <xdr:spPr>
        <a:xfrm>
          <a:off x="1828800" y="1299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47625</xdr:rowOff>
    </xdr:from>
    <xdr:to>
      <xdr:col>6</xdr:col>
      <xdr:colOff>171450</xdr:colOff>
      <xdr:row>77</xdr:row>
      <xdr:rowOff>149225</xdr:rowOff>
    </xdr:to>
    <xdr:sp macro="" textlink="">
      <xdr:nvSpPr>
        <xdr:cNvPr id="383" name="フローチャート: 判断 382"/>
        <xdr:cNvSpPr/>
      </xdr:nvSpPr>
      <xdr:spPr>
        <a:xfrm>
          <a:off x="12700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159402</xdr:rowOff>
    </xdr:from>
    <xdr:ext cx="762000" cy="259045"/>
    <xdr:sp macro="" textlink="">
      <xdr:nvSpPr>
        <xdr:cNvPr id="384" name="テキスト ボックス 383"/>
        <xdr:cNvSpPr txBox="1"/>
      </xdr:nvSpPr>
      <xdr:spPr>
        <a:xfrm>
          <a:off x="939800" y="1301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36195</xdr:rowOff>
    </xdr:from>
    <xdr:to>
      <xdr:col>24</xdr:col>
      <xdr:colOff>76200</xdr:colOff>
      <xdr:row>79</xdr:row>
      <xdr:rowOff>137795</xdr:rowOff>
    </xdr:to>
    <xdr:sp macro="" textlink="">
      <xdr:nvSpPr>
        <xdr:cNvPr id="390" name="楕円 389"/>
        <xdr:cNvSpPr/>
      </xdr:nvSpPr>
      <xdr:spPr>
        <a:xfrm>
          <a:off x="4775200" y="1358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8272</xdr:rowOff>
    </xdr:from>
    <xdr:ext cx="762000" cy="259045"/>
    <xdr:sp macro="" textlink="">
      <xdr:nvSpPr>
        <xdr:cNvPr id="391" name="公債費該当値テキスト"/>
        <xdr:cNvSpPr txBox="1"/>
      </xdr:nvSpPr>
      <xdr:spPr>
        <a:xfrm>
          <a:off x="4914900" y="13552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13336</xdr:rowOff>
    </xdr:from>
    <xdr:to>
      <xdr:col>20</xdr:col>
      <xdr:colOff>38100</xdr:colOff>
      <xdr:row>79</xdr:row>
      <xdr:rowOff>114936</xdr:rowOff>
    </xdr:to>
    <xdr:sp macro="" textlink="">
      <xdr:nvSpPr>
        <xdr:cNvPr id="392" name="楕円 391"/>
        <xdr:cNvSpPr/>
      </xdr:nvSpPr>
      <xdr:spPr>
        <a:xfrm>
          <a:off x="3937000" y="1355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99713</xdr:rowOff>
    </xdr:from>
    <xdr:ext cx="736600" cy="259045"/>
    <xdr:sp macro="" textlink="">
      <xdr:nvSpPr>
        <xdr:cNvPr id="393" name="テキスト ボックス 392"/>
        <xdr:cNvSpPr txBox="1"/>
      </xdr:nvSpPr>
      <xdr:spPr>
        <a:xfrm>
          <a:off x="3606800" y="13644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7620</xdr:rowOff>
    </xdr:from>
    <xdr:to>
      <xdr:col>15</xdr:col>
      <xdr:colOff>149225</xdr:colOff>
      <xdr:row>79</xdr:row>
      <xdr:rowOff>109220</xdr:rowOff>
    </xdr:to>
    <xdr:sp macro="" textlink="">
      <xdr:nvSpPr>
        <xdr:cNvPr id="394" name="楕円 393"/>
        <xdr:cNvSpPr/>
      </xdr:nvSpPr>
      <xdr:spPr>
        <a:xfrm>
          <a:off x="304800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93997</xdr:rowOff>
    </xdr:from>
    <xdr:ext cx="762000" cy="259045"/>
    <xdr:sp macro="" textlink="">
      <xdr:nvSpPr>
        <xdr:cNvPr id="395" name="テキスト ボックス 394"/>
        <xdr:cNvSpPr txBox="1"/>
      </xdr:nvSpPr>
      <xdr:spPr>
        <a:xfrm>
          <a:off x="2717800" y="1363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93345</xdr:rowOff>
    </xdr:from>
    <xdr:to>
      <xdr:col>11</xdr:col>
      <xdr:colOff>60325</xdr:colOff>
      <xdr:row>80</xdr:row>
      <xdr:rowOff>23495</xdr:rowOff>
    </xdr:to>
    <xdr:sp macro="" textlink="">
      <xdr:nvSpPr>
        <xdr:cNvPr id="396" name="楕円 395"/>
        <xdr:cNvSpPr/>
      </xdr:nvSpPr>
      <xdr:spPr>
        <a:xfrm>
          <a:off x="2159000" y="1363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8272</xdr:rowOff>
    </xdr:from>
    <xdr:ext cx="762000" cy="259045"/>
    <xdr:sp macro="" textlink="">
      <xdr:nvSpPr>
        <xdr:cNvPr id="397" name="テキスト ボックス 396"/>
        <xdr:cNvSpPr txBox="1"/>
      </xdr:nvSpPr>
      <xdr:spPr>
        <a:xfrm>
          <a:off x="1828800" y="13724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64770</xdr:rowOff>
    </xdr:from>
    <xdr:to>
      <xdr:col>6</xdr:col>
      <xdr:colOff>171450</xdr:colOff>
      <xdr:row>79</xdr:row>
      <xdr:rowOff>166370</xdr:rowOff>
    </xdr:to>
    <xdr:sp macro="" textlink="">
      <xdr:nvSpPr>
        <xdr:cNvPr id="398" name="楕円 397"/>
        <xdr:cNvSpPr/>
      </xdr:nvSpPr>
      <xdr:spPr>
        <a:xfrm>
          <a:off x="1270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151147</xdr:rowOff>
    </xdr:from>
    <xdr:ext cx="762000" cy="259045"/>
    <xdr:sp macro="" textlink="">
      <xdr:nvSpPr>
        <xdr:cNvPr id="399" name="テキスト ボックス 398"/>
        <xdr:cNvSpPr txBox="1"/>
      </xdr:nvSpPr>
      <xdr:spPr>
        <a:xfrm>
          <a:off x="939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公債費以外に係る経常収支比率は，補助費や繰出金等の支出を抑制したことにより，類似団体平均を下回っているものの，夢追いふるさと長島景観寄附事業（ふるさと納税）の報償費等物件費の増により，今年度は若干増加している。今後は補助費や繰出金等の支出をさらに抑制し，減少傾向となるように努める。</a:t>
          </a:r>
          <a:endParaRPr lang="ja-JP" altLang="ja-JP" sz="1300">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140716</xdr:rowOff>
    </xdr:from>
    <xdr:to>
      <xdr:col>82</xdr:col>
      <xdr:colOff>107950</xdr:colOff>
      <xdr:row>81</xdr:row>
      <xdr:rowOff>92711</xdr:rowOff>
    </xdr:to>
    <xdr:cxnSp macro="">
      <xdr:nvCxnSpPr>
        <xdr:cNvPr id="425" name="直線コネクタ 424"/>
        <xdr:cNvCxnSpPr/>
      </xdr:nvCxnSpPr>
      <xdr:spPr>
        <a:xfrm flipV="1">
          <a:off x="16510000" y="12828016"/>
          <a:ext cx="0" cy="115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26"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7" name="直線コネクタ 426"/>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55643</xdr:rowOff>
    </xdr:from>
    <xdr:ext cx="762000" cy="259045"/>
    <xdr:sp macro="" textlink="">
      <xdr:nvSpPr>
        <xdr:cNvPr id="428" name="公債費以外最大値テキスト"/>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140716</xdr:rowOff>
    </xdr:from>
    <xdr:to>
      <xdr:col>82</xdr:col>
      <xdr:colOff>196850</xdr:colOff>
      <xdr:row>74</xdr:row>
      <xdr:rowOff>140716</xdr:rowOff>
    </xdr:to>
    <xdr:cxnSp macro="">
      <xdr:nvCxnSpPr>
        <xdr:cNvPr id="429" name="直線コネクタ 428"/>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127000</xdr:rowOff>
    </xdr:from>
    <xdr:to>
      <xdr:col>82</xdr:col>
      <xdr:colOff>107950</xdr:colOff>
      <xdr:row>77</xdr:row>
      <xdr:rowOff>14987</xdr:rowOff>
    </xdr:to>
    <xdr:cxnSp macro="">
      <xdr:nvCxnSpPr>
        <xdr:cNvPr id="430" name="直線コネクタ 429"/>
        <xdr:cNvCxnSpPr/>
      </xdr:nvCxnSpPr>
      <xdr:spPr>
        <a:xfrm>
          <a:off x="15671800" y="13157200"/>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52849</xdr:rowOff>
    </xdr:from>
    <xdr:ext cx="762000" cy="259045"/>
    <xdr:sp macro="" textlink="">
      <xdr:nvSpPr>
        <xdr:cNvPr id="431" name="公債費以外平均値テキスト"/>
        <xdr:cNvSpPr txBox="1"/>
      </xdr:nvSpPr>
      <xdr:spPr>
        <a:xfrm>
          <a:off x="16598900" y="13425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80772</xdr:rowOff>
    </xdr:from>
    <xdr:to>
      <xdr:col>82</xdr:col>
      <xdr:colOff>158750</xdr:colOff>
      <xdr:row>79</xdr:row>
      <xdr:rowOff>10922</xdr:rowOff>
    </xdr:to>
    <xdr:sp macro="" textlink="">
      <xdr:nvSpPr>
        <xdr:cNvPr id="432" name="フローチャート: 判断 431"/>
        <xdr:cNvSpPr/>
      </xdr:nvSpPr>
      <xdr:spPr>
        <a:xfrm>
          <a:off x="164592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xdr:rowOff>
    </xdr:from>
    <xdr:to>
      <xdr:col>78</xdr:col>
      <xdr:colOff>69850</xdr:colOff>
      <xdr:row>76</xdr:row>
      <xdr:rowOff>127000</xdr:rowOff>
    </xdr:to>
    <xdr:cxnSp macro="">
      <xdr:nvCxnSpPr>
        <xdr:cNvPr id="433" name="直線コネクタ 432"/>
        <xdr:cNvCxnSpPr/>
      </xdr:nvCxnSpPr>
      <xdr:spPr>
        <a:xfrm>
          <a:off x="14782800" y="13042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53339</xdr:rowOff>
    </xdr:from>
    <xdr:to>
      <xdr:col>78</xdr:col>
      <xdr:colOff>120650</xdr:colOff>
      <xdr:row>78</xdr:row>
      <xdr:rowOff>154939</xdr:rowOff>
    </xdr:to>
    <xdr:sp macro="" textlink="">
      <xdr:nvSpPr>
        <xdr:cNvPr id="434" name="フローチャート: 判断 433"/>
        <xdr:cNvSpPr/>
      </xdr:nvSpPr>
      <xdr:spPr>
        <a:xfrm>
          <a:off x="15621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139716</xdr:rowOff>
    </xdr:from>
    <xdr:ext cx="736600" cy="259045"/>
    <xdr:sp macro="" textlink="">
      <xdr:nvSpPr>
        <xdr:cNvPr id="435" name="テキスト ボックス 434"/>
        <xdr:cNvSpPr txBox="1"/>
      </xdr:nvSpPr>
      <xdr:spPr>
        <a:xfrm>
          <a:off x="15290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12700</xdr:rowOff>
    </xdr:from>
    <xdr:to>
      <xdr:col>73</xdr:col>
      <xdr:colOff>180975</xdr:colOff>
      <xdr:row>76</xdr:row>
      <xdr:rowOff>49276</xdr:rowOff>
    </xdr:to>
    <xdr:cxnSp macro="">
      <xdr:nvCxnSpPr>
        <xdr:cNvPr id="436" name="直線コネクタ 435"/>
        <xdr:cNvCxnSpPr/>
      </xdr:nvCxnSpPr>
      <xdr:spPr>
        <a:xfrm flipV="1">
          <a:off x="13893800" y="130429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124206</xdr:rowOff>
    </xdr:from>
    <xdr:to>
      <xdr:col>74</xdr:col>
      <xdr:colOff>31750</xdr:colOff>
      <xdr:row>78</xdr:row>
      <xdr:rowOff>54356</xdr:rowOff>
    </xdr:to>
    <xdr:sp macro="" textlink="">
      <xdr:nvSpPr>
        <xdr:cNvPr id="437" name="フローチャート: 判断 436"/>
        <xdr:cNvSpPr/>
      </xdr:nvSpPr>
      <xdr:spPr>
        <a:xfrm>
          <a:off x="14732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39133</xdr:rowOff>
    </xdr:from>
    <xdr:ext cx="762000" cy="259045"/>
    <xdr:sp macro="" textlink="">
      <xdr:nvSpPr>
        <xdr:cNvPr id="438" name="テキスト ボックス 437"/>
        <xdr:cNvSpPr txBox="1"/>
      </xdr:nvSpPr>
      <xdr:spPr>
        <a:xfrm>
          <a:off x="14401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147574</xdr:rowOff>
    </xdr:from>
    <xdr:to>
      <xdr:col>69</xdr:col>
      <xdr:colOff>92075</xdr:colOff>
      <xdr:row>76</xdr:row>
      <xdr:rowOff>49276</xdr:rowOff>
    </xdr:to>
    <xdr:cxnSp macro="">
      <xdr:nvCxnSpPr>
        <xdr:cNvPr id="439" name="直線コネクタ 438"/>
        <xdr:cNvCxnSpPr/>
      </xdr:nvCxnSpPr>
      <xdr:spPr>
        <a:xfrm>
          <a:off x="13004800" y="1300632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40" name="フローチャート: 判断 439"/>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169435</xdr:rowOff>
    </xdr:from>
    <xdr:ext cx="762000" cy="259045"/>
    <xdr:sp macro="" textlink="">
      <xdr:nvSpPr>
        <xdr:cNvPr id="441" name="テキスト ボックス 440"/>
        <xdr:cNvSpPr txBox="1"/>
      </xdr:nvSpPr>
      <xdr:spPr>
        <a:xfrm>
          <a:off x="13512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149352</xdr:rowOff>
    </xdr:from>
    <xdr:to>
      <xdr:col>65</xdr:col>
      <xdr:colOff>53975</xdr:colOff>
      <xdr:row>77</xdr:row>
      <xdr:rowOff>79502</xdr:rowOff>
    </xdr:to>
    <xdr:sp macro="" textlink="">
      <xdr:nvSpPr>
        <xdr:cNvPr id="442" name="フローチャート: 判断 441"/>
        <xdr:cNvSpPr/>
      </xdr:nvSpPr>
      <xdr:spPr>
        <a:xfrm>
          <a:off x="12954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64279</xdr:rowOff>
    </xdr:from>
    <xdr:ext cx="762000" cy="259045"/>
    <xdr:sp macro="" textlink="">
      <xdr:nvSpPr>
        <xdr:cNvPr id="443" name="テキスト ボックス 442"/>
        <xdr:cNvSpPr txBox="1"/>
      </xdr:nvSpPr>
      <xdr:spPr>
        <a:xfrm>
          <a:off x="12623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49" name="楕円 448"/>
        <xdr:cNvSpPr/>
      </xdr:nvSpPr>
      <xdr:spPr>
        <a:xfrm>
          <a:off x="164592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152164</xdr:rowOff>
    </xdr:from>
    <xdr:ext cx="762000" cy="259045"/>
    <xdr:sp macro="" textlink="">
      <xdr:nvSpPr>
        <xdr:cNvPr id="450" name="公債費以外該当値テキスト"/>
        <xdr:cNvSpPr txBox="1"/>
      </xdr:nvSpPr>
      <xdr:spPr>
        <a:xfrm>
          <a:off x="16598900" y="13010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76200</xdr:rowOff>
    </xdr:from>
    <xdr:to>
      <xdr:col>78</xdr:col>
      <xdr:colOff>120650</xdr:colOff>
      <xdr:row>77</xdr:row>
      <xdr:rowOff>6350</xdr:rowOff>
    </xdr:to>
    <xdr:sp macro="" textlink="">
      <xdr:nvSpPr>
        <xdr:cNvPr id="451" name="楕円 450"/>
        <xdr:cNvSpPr/>
      </xdr:nvSpPr>
      <xdr:spPr>
        <a:xfrm>
          <a:off x="15621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16527</xdr:rowOff>
    </xdr:from>
    <xdr:ext cx="736600" cy="259045"/>
    <xdr:sp macro="" textlink="">
      <xdr:nvSpPr>
        <xdr:cNvPr id="452" name="テキスト ボックス 451"/>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133350</xdr:rowOff>
    </xdr:from>
    <xdr:to>
      <xdr:col>74</xdr:col>
      <xdr:colOff>31750</xdr:colOff>
      <xdr:row>76</xdr:row>
      <xdr:rowOff>63500</xdr:rowOff>
    </xdr:to>
    <xdr:sp macro="" textlink="">
      <xdr:nvSpPr>
        <xdr:cNvPr id="453" name="楕円 452"/>
        <xdr:cNvSpPr/>
      </xdr:nvSpPr>
      <xdr:spPr>
        <a:xfrm>
          <a:off x="14732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73677</xdr:rowOff>
    </xdr:from>
    <xdr:ext cx="762000" cy="259045"/>
    <xdr:sp macro="" textlink="">
      <xdr:nvSpPr>
        <xdr:cNvPr id="454" name="テキスト ボックス 453"/>
        <xdr:cNvSpPr txBox="1"/>
      </xdr:nvSpPr>
      <xdr:spPr>
        <a:xfrm>
          <a:off x="14401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169926</xdr:rowOff>
    </xdr:from>
    <xdr:to>
      <xdr:col>69</xdr:col>
      <xdr:colOff>142875</xdr:colOff>
      <xdr:row>76</xdr:row>
      <xdr:rowOff>100076</xdr:rowOff>
    </xdr:to>
    <xdr:sp macro="" textlink="">
      <xdr:nvSpPr>
        <xdr:cNvPr id="455" name="楕円 454"/>
        <xdr:cNvSpPr/>
      </xdr:nvSpPr>
      <xdr:spPr>
        <a:xfrm>
          <a:off x="13843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110253</xdr:rowOff>
    </xdr:from>
    <xdr:ext cx="762000" cy="259045"/>
    <xdr:sp macro="" textlink="">
      <xdr:nvSpPr>
        <xdr:cNvPr id="456" name="テキスト ボックス 455"/>
        <xdr:cNvSpPr txBox="1"/>
      </xdr:nvSpPr>
      <xdr:spPr>
        <a:xfrm>
          <a:off x="13512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96774</xdr:rowOff>
    </xdr:from>
    <xdr:to>
      <xdr:col>65</xdr:col>
      <xdr:colOff>53975</xdr:colOff>
      <xdr:row>76</xdr:row>
      <xdr:rowOff>26924</xdr:rowOff>
    </xdr:to>
    <xdr:sp macro="" textlink="">
      <xdr:nvSpPr>
        <xdr:cNvPr id="457" name="楕円 456"/>
        <xdr:cNvSpPr/>
      </xdr:nvSpPr>
      <xdr:spPr>
        <a:xfrm>
          <a:off x="12954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37101</xdr:rowOff>
    </xdr:from>
    <xdr:ext cx="762000" cy="259045"/>
    <xdr:sp macro="" textlink="">
      <xdr:nvSpPr>
        <xdr:cNvPr id="458" name="テキスト ボックス 457"/>
        <xdr:cNvSpPr txBox="1"/>
      </xdr:nvSpPr>
      <xdr:spPr>
        <a:xfrm>
          <a:off x="12623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鹿児島県長島町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1597</xdr:rowOff>
    </xdr:from>
    <xdr:to>
      <xdr:col>29</xdr:col>
      <xdr:colOff>127000</xdr:colOff>
      <xdr:row>19</xdr:row>
      <xdr:rowOff>89444</xdr:rowOff>
    </xdr:to>
    <xdr:cxnSp macro="">
      <xdr:nvCxnSpPr>
        <xdr:cNvPr id="47" name="直線コネクタ 46"/>
        <xdr:cNvCxnSpPr/>
      </xdr:nvCxnSpPr>
      <xdr:spPr bwMode="auto">
        <a:xfrm flipV="1">
          <a:off x="5651500" y="2106622"/>
          <a:ext cx="0" cy="1287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61521</xdr:rowOff>
    </xdr:from>
    <xdr:ext cx="762000" cy="259045"/>
    <xdr:sp macro="" textlink="">
      <xdr:nvSpPr>
        <xdr:cNvPr id="48" name="人口1人当たり決算額の推移最小値テキスト130"/>
        <xdr:cNvSpPr txBox="1"/>
      </xdr:nvSpPr>
      <xdr:spPr>
        <a:xfrm>
          <a:off x="5740400" y="3366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89444</xdr:rowOff>
    </xdr:from>
    <xdr:to>
      <xdr:col>30</xdr:col>
      <xdr:colOff>25400</xdr:colOff>
      <xdr:row>19</xdr:row>
      <xdr:rowOff>89444</xdr:rowOff>
    </xdr:to>
    <xdr:cxnSp macro="">
      <xdr:nvCxnSpPr>
        <xdr:cNvPr id="49" name="直線コネクタ 48"/>
        <xdr:cNvCxnSpPr/>
      </xdr:nvCxnSpPr>
      <xdr:spPr bwMode="auto">
        <a:xfrm>
          <a:off x="5562600" y="33946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87974</xdr:rowOff>
    </xdr:from>
    <xdr:ext cx="762000" cy="259045"/>
    <xdr:sp macro="" textlink="">
      <xdr:nvSpPr>
        <xdr:cNvPr id="50" name="人口1人当たり決算額の推移最大値テキスト130"/>
        <xdr:cNvSpPr txBox="1"/>
      </xdr:nvSpPr>
      <xdr:spPr>
        <a:xfrm>
          <a:off x="5740400" y="185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1597</xdr:rowOff>
    </xdr:from>
    <xdr:to>
      <xdr:col>30</xdr:col>
      <xdr:colOff>25400</xdr:colOff>
      <xdr:row>12</xdr:row>
      <xdr:rowOff>1597</xdr:rowOff>
    </xdr:to>
    <xdr:cxnSp macro="">
      <xdr:nvCxnSpPr>
        <xdr:cNvPr id="51" name="直線コネクタ 50"/>
        <xdr:cNvCxnSpPr/>
      </xdr:nvCxnSpPr>
      <xdr:spPr bwMode="auto">
        <a:xfrm>
          <a:off x="5562600" y="21066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140749</xdr:rowOff>
    </xdr:from>
    <xdr:to>
      <xdr:col>29</xdr:col>
      <xdr:colOff>127000</xdr:colOff>
      <xdr:row>14</xdr:row>
      <xdr:rowOff>168072</xdr:rowOff>
    </xdr:to>
    <xdr:cxnSp macro="">
      <xdr:nvCxnSpPr>
        <xdr:cNvPr id="52" name="直線コネクタ 51"/>
        <xdr:cNvCxnSpPr/>
      </xdr:nvCxnSpPr>
      <xdr:spPr bwMode="auto">
        <a:xfrm flipV="1">
          <a:off x="5003800" y="2588674"/>
          <a:ext cx="647700" cy="273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47493</xdr:rowOff>
    </xdr:from>
    <xdr:ext cx="762000" cy="259045"/>
    <xdr:sp macro="" textlink="">
      <xdr:nvSpPr>
        <xdr:cNvPr id="53" name="人口1人当たり決算額の推移平均値テキスト130"/>
        <xdr:cNvSpPr txBox="1"/>
      </xdr:nvSpPr>
      <xdr:spPr>
        <a:xfrm>
          <a:off x="5740400" y="28383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75416</xdr:rowOff>
    </xdr:from>
    <xdr:to>
      <xdr:col>29</xdr:col>
      <xdr:colOff>177800</xdr:colOff>
      <xdr:row>17</xdr:row>
      <xdr:rowOff>5566</xdr:rowOff>
    </xdr:to>
    <xdr:sp macro="" textlink="">
      <xdr:nvSpPr>
        <xdr:cNvPr id="54" name="フローチャート: 判断 53"/>
        <xdr:cNvSpPr/>
      </xdr:nvSpPr>
      <xdr:spPr bwMode="auto">
        <a:xfrm>
          <a:off x="5600700" y="2866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168072</xdr:rowOff>
    </xdr:from>
    <xdr:to>
      <xdr:col>26</xdr:col>
      <xdr:colOff>50800</xdr:colOff>
      <xdr:row>15</xdr:row>
      <xdr:rowOff>77307</xdr:rowOff>
    </xdr:to>
    <xdr:cxnSp macro="">
      <xdr:nvCxnSpPr>
        <xdr:cNvPr id="55" name="直線コネクタ 54"/>
        <xdr:cNvCxnSpPr/>
      </xdr:nvCxnSpPr>
      <xdr:spPr bwMode="auto">
        <a:xfrm flipV="1">
          <a:off x="4305300" y="2615997"/>
          <a:ext cx="698500" cy="80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111677</xdr:rowOff>
    </xdr:from>
    <xdr:to>
      <xdr:col>26</xdr:col>
      <xdr:colOff>101600</xdr:colOff>
      <xdr:row>17</xdr:row>
      <xdr:rowOff>41827</xdr:rowOff>
    </xdr:to>
    <xdr:sp macro="" textlink="">
      <xdr:nvSpPr>
        <xdr:cNvPr id="56" name="フローチャート: 判断 55"/>
        <xdr:cNvSpPr/>
      </xdr:nvSpPr>
      <xdr:spPr bwMode="auto">
        <a:xfrm>
          <a:off x="4953000" y="2902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26604</xdr:rowOff>
    </xdr:from>
    <xdr:ext cx="736600" cy="259045"/>
    <xdr:sp macro="" textlink="">
      <xdr:nvSpPr>
        <xdr:cNvPr id="57" name="テキスト ボックス 56"/>
        <xdr:cNvSpPr txBox="1"/>
      </xdr:nvSpPr>
      <xdr:spPr>
        <a:xfrm>
          <a:off x="4622800" y="2988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77307</xdr:rowOff>
    </xdr:from>
    <xdr:to>
      <xdr:col>22</xdr:col>
      <xdr:colOff>114300</xdr:colOff>
      <xdr:row>15</xdr:row>
      <xdr:rowOff>138615</xdr:rowOff>
    </xdr:to>
    <xdr:cxnSp macro="">
      <xdr:nvCxnSpPr>
        <xdr:cNvPr id="58" name="直線コネクタ 57"/>
        <xdr:cNvCxnSpPr/>
      </xdr:nvCxnSpPr>
      <xdr:spPr bwMode="auto">
        <a:xfrm flipV="1">
          <a:off x="3606800" y="2696682"/>
          <a:ext cx="698500" cy="613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127156</xdr:rowOff>
    </xdr:from>
    <xdr:to>
      <xdr:col>22</xdr:col>
      <xdr:colOff>165100</xdr:colOff>
      <xdr:row>17</xdr:row>
      <xdr:rowOff>57306</xdr:rowOff>
    </xdr:to>
    <xdr:sp macro="" textlink="">
      <xdr:nvSpPr>
        <xdr:cNvPr id="59" name="フローチャート: 判断 58"/>
        <xdr:cNvSpPr/>
      </xdr:nvSpPr>
      <xdr:spPr bwMode="auto">
        <a:xfrm>
          <a:off x="42545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42083</xdr:rowOff>
    </xdr:from>
    <xdr:ext cx="762000" cy="259045"/>
    <xdr:sp macro="" textlink="">
      <xdr:nvSpPr>
        <xdr:cNvPr id="60" name="テキスト ボックス 59"/>
        <xdr:cNvSpPr txBox="1"/>
      </xdr:nvSpPr>
      <xdr:spPr>
        <a:xfrm>
          <a:off x="3924300" y="300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125912</xdr:rowOff>
    </xdr:from>
    <xdr:to>
      <xdr:col>18</xdr:col>
      <xdr:colOff>177800</xdr:colOff>
      <xdr:row>15</xdr:row>
      <xdr:rowOff>138615</xdr:rowOff>
    </xdr:to>
    <xdr:cxnSp macro="">
      <xdr:nvCxnSpPr>
        <xdr:cNvPr id="61" name="直線コネクタ 60"/>
        <xdr:cNvCxnSpPr/>
      </xdr:nvCxnSpPr>
      <xdr:spPr bwMode="auto">
        <a:xfrm>
          <a:off x="2908300" y="2745287"/>
          <a:ext cx="698500" cy="12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56247</xdr:rowOff>
    </xdr:from>
    <xdr:to>
      <xdr:col>19</xdr:col>
      <xdr:colOff>38100</xdr:colOff>
      <xdr:row>16</xdr:row>
      <xdr:rowOff>157847</xdr:rowOff>
    </xdr:to>
    <xdr:sp macro="" textlink="">
      <xdr:nvSpPr>
        <xdr:cNvPr id="62" name="フローチャート: 判断 61"/>
        <xdr:cNvSpPr/>
      </xdr:nvSpPr>
      <xdr:spPr bwMode="auto">
        <a:xfrm>
          <a:off x="35560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142624</xdr:rowOff>
    </xdr:from>
    <xdr:ext cx="762000" cy="259045"/>
    <xdr:sp macro="" textlink="">
      <xdr:nvSpPr>
        <xdr:cNvPr id="63" name="テキスト ボックス 62"/>
        <xdr:cNvSpPr txBox="1"/>
      </xdr:nvSpPr>
      <xdr:spPr>
        <a:xfrm>
          <a:off x="3225800" y="293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83167</xdr:rowOff>
    </xdr:from>
    <xdr:to>
      <xdr:col>15</xdr:col>
      <xdr:colOff>101600</xdr:colOff>
      <xdr:row>17</xdr:row>
      <xdr:rowOff>13317</xdr:rowOff>
    </xdr:to>
    <xdr:sp macro="" textlink="">
      <xdr:nvSpPr>
        <xdr:cNvPr id="64" name="フローチャート: 判断 63"/>
        <xdr:cNvSpPr/>
      </xdr:nvSpPr>
      <xdr:spPr bwMode="auto">
        <a:xfrm>
          <a:off x="28575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169544</xdr:rowOff>
    </xdr:from>
    <xdr:ext cx="762000" cy="259045"/>
    <xdr:sp macro="" textlink="">
      <xdr:nvSpPr>
        <xdr:cNvPr id="65" name="テキスト ボックス 64"/>
        <xdr:cNvSpPr txBox="1"/>
      </xdr:nvSpPr>
      <xdr:spPr>
        <a:xfrm>
          <a:off x="2527300" y="296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89949</xdr:rowOff>
    </xdr:from>
    <xdr:to>
      <xdr:col>29</xdr:col>
      <xdr:colOff>177800</xdr:colOff>
      <xdr:row>15</xdr:row>
      <xdr:rowOff>20099</xdr:rowOff>
    </xdr:to>
    <xdr:sp macro="" textlink="">
      <xdr:nvSpPr>
        <xdr:cNvPr id="71" name="楕円 70"/>
        <xdr:cNvSpPr/>
      </xdr:nvSpPr>
      <xdr:spPr bwMode="auto">
        <a:xfrm>
          <a:off x="5600700" y="2537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106476</xdr:rowOff>
    </xdr:from>
    <xdr:ext cx="762000" cy="259045"/>
    <xdr:sp macro="" textlink="">
      <xdr:nvSpPr>
        <xdr:cNvPr id="72" name="人口1人当たり決算額の推移該当値テキスト130"/>
        <xdr:cNvSpPr txBox="1"/>
      </xdr:nvSpPr>
      <xdr:spPr>
        <a:xfrm>
          <a:off x="5740400" y="238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117272</xdr:rowOff>
    </xdr:from>
    <xdr:to>
      <xdr:col>26</xdr:col>
      <xdr:colOff>101600</xdr:colOff>
      <xdr:row>15</xdr:row>
      <xdr:rowOff>47422</xdr:rowOff>
    </xdr:to>
    <xdr:sp macro="" textlink="">
      <xdr:nvSpPr>
        <xdr:cNvPr id="73" name="楕円 72"/>
        <xdr:cNvSpPr/>
      </xdr:nvSpPr>
      <xdr:spPr bwMode="auto">
        <a:xfrm>
          <a:off x="4953000" y="2565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57599</xdr:rowOff>
    </xdr:from>
    <xdr:ext cx="736600" cy="259045"/>
    <xdr:sp macro="" textlink="">
      <xdr:nvSpPr>
        <xdr:cNvPr id="74" name="テキスト ボックス 73"/>
        <xdr:cNvSpPr txBox="1"/>
      </xdr:nvSpPr>
      <xdr:spPr>
        <a:xfrm>
          <a:off x="4622800" y="2334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26507</xdr:rowOff>
    </xdr:from>
    <xdr:to>
      <xdr:col>22</xdr:col>
      <xdr:colOff>165100</xdr:colOff>
      <xdr:row>15</xdr:row>
      <xdr:rowOff>128107</xdr:rowOff>
    </xdr:to>
    <xdr:sp macro="" textlink="">
      <xdr:nvSpPr>
        <xdr:cNvPr id="75" name="楕円 74"/>
        <xdr:cNvSpPr/>
      </xdr:nvSpPr>
      <xdr:spPr bwMode="auto">
        <a:xfrm>
          <a:off x="4254500" y="2645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138284</xdr:rowOff>
    </xdr:from>
    <xdr:ext cx="762000" cy="259045"/>
    <xdr:sp macro="" textlink="">
      <xdr:nvSpPr>
        <xdr:cNvPr id="76" name="テキスト ボックス 75"/>
        <xdr:cNvSpPr txBox="1"/>
      </xdr:nvSpPr>
      <xdr:spPr>
        <a:xfrm>
          <a:off x="3924300" y="241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87815</xdr:rowOff>
    </xdr:from>
    <xdr:to>
      <xdr:col>19</xdr:col>
      <xdr:colOff>38100</xdr:colOff>
      <xdr:row>16</xdr:row>
      <xdr:rowOff>17965</xdr:rowOff>
    </xdr:to>
    <xdr:sp macro="" textlink="">
      <xdr:nvSpPr>
        <xdr:cNvPr id="77" name="楕円 76"/>
        <xdr:cNvSpPr/>
      </xdr:nvSpPr>
      <xdr:spPr bwMode="auto">
        <a:xfrm>
          <a:off x="3556000" y="2707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28142</xdr:rowOff>
    </xdr:from>
    <xdr:ext cx="762000" cy="259045"/>
    <xdr:sp macro="" textlink="">
      <xdr:nvSpPr>
        <xdr:cNvPr id="78" name="テキスト ボックス 77"/>
        <xdr:cNvSpPr txBox="1"/>
      </xdr:nvSpPr>
      <xdr:spPr>
        <a:xfrm>
          <a:off x="3225800" y="247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75112</xdr:rowOff>
    </xdr:from>
    <xdr:to>
      <xdr:col>15</xdr:col>
      <xdr:colOff>101600</xdr:colOff>
      <xdr:row>16</xdr:row>
      <xdr:rowOff>5262</xdr:rowOff>
    </xdr:to>
    <xdr:sp macro="" textlink="">
      <xdr:nvSpPr>
        <xdr:cNvPr id="79" name="楕円 78"/>
        <xdr:cNvSpPr/>
      </xdr:nvSpPr>
      <xdr:spPr bwMode="auto">
        <a:xfrm>
          <a:off x="2857500" y="2694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15439</xdr:rowOff>
    </xdr:from>
    <xdr:ext cx="762000" cy="259045"/>
    <xdr:sp macro="" textlink="">
      <xdr:nvSpPr>
        <xdr:cNvPr id="80" name="テキスト ボックス 79"/>
        <xdr:cNvSpPr txBox="1"/>
      </xdr:nvSpPr>
      <xdr:spPr>
        <a:xfrm>
          <a:off x="2527300" y="246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1765</xdr:rowOff>
    </xdr:from>
    <xdr:to>
      <xdr:col>29</xdr:col>
      <xdr:colOff>127000</xdr:colOff>
      <xdr:row>37</xdr:row>
      <xdr:rowOff>230518</xdr:rowOff>
    </xdr:to>
    <xdr:cxnSp macro="">
      <xdr:nvCxnSpPr>
        <xdr:cNvPr id="109" name="直線コネクタ 108"/>
        <xdr:cNvCxnSpPr/>
      </xdr:nvCxnSpPr>
      <xdr:spPr bwMode="auto">
        <a:xfrm flipV="1">
          <a:off x="5651500" y="6269215"/>
          <a:ext cx="0" cy="10860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202595</xdr:rowOff>
    </xdr:from>
    <xdr:ext cx="762000" cy="259045"/>
    <xdr:sp macro="" textlink="">
      <xdr:nvSpPr>
        <xdr:cNvPr id="110" name="人口1人当たり決算額の推移最小値テキスト445"/>
        <xdr:cNvSpPr txBox="1"/>
      </xdr:nvSpPr>
      <xdr:spPr>
        <a:xfrm>
          <a:off x="5740400" y="7327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230518</xdr:rowOff>
    </xdr:from>
    <xdr:to>
      <xdr:col>30</xdr:col>
      <xdr:colOff>25400</xdr:colOff>
      <xdr:row>37</xdr:row>
      <xdr:rowOff>230518</xdr:rowOff>
    </xdr:to>
    <xdr:cxnSp macro="">
      <xdr:nvCxnSpPr>
        <xdr:cNvPr id="111" name="直線コネクタ 110"/>
        <xdr:cNvCxnSpPr/>
      </xdr:nvCxnSpPr>
      <xdr:spPr bwMode="auto">
        <a:xfrm>
          <a:off x="5562600" y="73552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88142</xdr:rowOff>
    </xdr:from>
    <xdr:ext cx="762000" cy="259045"/>
    <xdr:sp macro="" textlink="">
      <xdr:nvSpPr>
        <xdr:cNvPr id="112" name="人口1人当たり決算額の推移最大値テキスト445"/>
        <xdr:cNvSpPr txBox="1"/>
      </xdr:nvSpPr>
      <xdr:spPr>
        <a:xfrm>
          <a:off x="5740400" y="601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1765</xdr:rowOff>
    </xdr:from>
    <xdr:to>
      <xdr:col>30</xdr:col>
      <xdr:colOff>25400</xdr:colOff>
      <xdr:row>34</xdr:row>
      <xdr:rowOff>1765</xdr:rowOff>
    </xdr:to>
    <xdr:cxnSp macro="">
      <xdr:nvCxnSpPr>
        <xdr:cNvPr id="113" name="直線コネクタ 112"/>
        <xdr:cNvCxnSpPr/>
      </xdr:nvCxnSpPr>
      <xdr:spPr bwMode="auto">
        <a:xfrm>
          <a:off x="5562600" y="62692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342208</xdr:rowOff>
    </xdr:from>
    <xdr:to>
      <xdr:col>29</xdr:col>
      <xdr:colOff>127000</xdr:colOff>
      <xdr:row>36</xdr:row>
      <xdr:rowOff>21120</xdr:rowOff>
    </xdr:to>
    <xdr:cxnSp macro="">
      <xdr:nvCxnSpPr>
        <xdr:cNvPr id="114" name="直線コネクタ 113"/>
        <xdr:cNvCxnSpPr/>
      </xdr:nvCxnSpPr>
      <xdr:spPr bwMode="auto">
        <a:xfrm>
          <a:off x="5003800" y="6952558"/>
          <a:ext cx="647700" cy="21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125074</xdr:rowOff>
    </xdr:from>
    <xdr:ext cx="762000" cy="259045"/>
    <xdr:sp macro="" textlink="">
      <xdr:nvSpPr>
        <xdr:cNvPr id="115" name="人口1人当たり決算額の推移平均値テキスト445"/>
        <xdr:cNvSpPr txBox="1"/>
      </xdr:nvSpPr>
      <xdr:spPr>
        <a:xfrm>
          <a:off x="5740400" y="67354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279997</xdr:rowOff>
    </xdr:from>
    <xdr:to>
      <xdr:col>29</xdr:col>
      <xdr:colOff>177800</xdr:colOff>
      <xdr:row>36</xdr:row>
      <xdr:rowOff>38697</xdr:rowOff>
    </xdr:to>
    <xdr:sp macro="" textlink="">
      <xdr:nvSpPr>
        <xdr:cNvPr id="116" name="フローチャート: 判断 115"/>
        <xdr:cNvSpPr/>
      </xdr:nvSpPr>
      <xdr:spPr bwMode="auto">
        <a:xfrm>
          <a:off x="56007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281019</xdr:rowOff>
    </xdr:from>
    <xdr:to>
      <xdr:col>26</xdr:col>
      <xdr:colOff>50800</xdr:colOff>
      <xdr:row>35</xdr:row>
      <xdr:rowOff>342208</xdr:rowOff>
    </xdr:to>
    <xdr:cxnSp macro="">
      <xdr:nvCxnSpPr>
        <xdr:cNvPr id="117" name="直線コネクタ 116"/>
        <xdr:cNvCxnSpPr/>
      </xdr:nvCxnSpPr>
      <xdr:spPr bwMode="auto">
        <a:xfrm>
          <a:off x="4305300" y="6891369"/>
          <a:ext cx="698500" cy="611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279711</xdr:rowOff>
    </xdr:from>
    <xdr:to>
      <xdr:col>26</xdr:col>
      <xdr:colOff>101600</xdr:colOff>
      <xdr:row>36</xdr:row>
      <xdr:rowOff>38411</xdr:rowOff>
    </xdr:to>
    <xdr:sp macro="" textlink="">
      <xdr:nvSpPr>
        <xdr:cNvPr id="118" name="フローチャート: 判断 117"/>
        <xdr:cNvSpPr/>
      </xdr:nvSpPr>
      <xdr:spPr bwMode="auto">
        <a:xfrm>
          <a:off x="49530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48588</xdr:rowOff>
    </xdr:from>
    <xdr:ext cx="736600" cy="259045"/>
    <xdr:sp macro="" textlink="">
      <xdr:nvSpPr>
        <xdr:cNvPr id="119" name="テキスト ボックス 118"/>
        <xdr:cNvSpPr txBox="1"/>
      </xdr:nvSpPr>
      <xdr:spPr>
        <a:xfrm>
          <a:off x="4622800" y="6658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281019</xdr:rowOff>
    </xdr:from>
    <xdr:to>
      <xdr:col>22</xdr:col>
      <xdr:colOff>114300</xdr:colOff>
      <xdr:row>35</xdr:row>
      <xdr:rowOff>289763</xdr:rowOff>
    </xdr:to>
    <xdr:cxnSp macro="">
      <xdr:nvCxnSpPr>
        <xdr:cNvPr id="120" name="直線コネクタ 119"/>
        <xdr:cNvCxnSpPr/>
      </xdr:nvCxnSpPr>
      <xdr:spPr bwMode="auto">
        <a:xfrm flipV="1">
          <a:off x="3606800" y="6891369"/>
          <a:ext cx="698500" cy="8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260680</xdr:rowOff>
    </xdr:from>
    <xdr:to>
      <xdr:col>22</xdr:col>
      <xdr:colOff>165100</xdr:colOff>
      <xdr:row>36</xdr:row>
      <xdr:rowOff>19380</xdr:rowOff>
    </xdr:to>
    <xdr:sp macro="" textlink="">
      <xdr:nvSpPr>
        <xdr:cNvPr id="121" name="フローチャート: 判断 120"/>
        <xdr:cNvSpPr/>
      </xdr:nvSpPr>
      <xdr:spPr bwMode="auto">
        <a:xfrm>
          <a:off x="42545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4157</xdr:rowOff>
    </xdr:from>
    <xdr:ext cx="762000" cy="259045"/>
    <xdr:sp macro="" textlink="">
      <xdr:nvSpPr>
        <xdr:cNvPr id="122" name="テキスト ボックス 121"/>
        <xdr:cNvSpPr txBox="1"/>
      </xdr:nvSpPr>
      <xdr:spPr>
        <a:xfrm>
          <a:off x="3924300" y="6957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235166</xdr:rowOff>
    </xdr:from>
    <xdr:to>
      <xdr:col>18</xdr:col>
      <xdr:colOff>177800</xdr:colOff>
      <xdr:row>35</xdr:row>
      <xdr:rowOff>289763</xdr:rowOff>
    </xdr:to>
    <xdr:cxnSp macro="">
      <xdr:nvCxnSpPr>
        <xdr:cNvPr id="123" name="直線コネクタ 122"/>
        <xdr:cNvCxnSpPr/>
      </xdr:nvCxnSpPr>
      <xdr:spPr bwMode="auto">
        <a:xfrm>
          <a:off x="2908300" y="6845516"/>
          <a:ext cx="698500" cy="54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202025</xdr:rowOff>
    </xdr:from>
    <xdr:to>
      <xdr:col>19</xdr:col>
      <xdr:colOff>38100</xdr:colOff>
      <xdr:row>35</xdr:row>
      <xdr:rowOff>303625</xdr:rowOff>
    </xdr:to>
    <xdr:sp macro="" textlink="">
      <xdr:nvSpPr>
        <xdr:cNvPr id="124" name="フローチャート: 判断 123"/>
        <xdr:cNvSpPr/>
      </xdr:nvSpPr>
      <xdr:spPr bwMode="auto">
        <a:xfrm>
          <a:off x="35560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313802</xdr:rowOff>
    </xdr:from>
    <xdr:ext cx="762000" cy="259045"/>
    <xdr:sp macro="" textlink="">
      <xdr:nvSpPr>
        <xdr:cNvPr id="125" name="テキスト ボックス 124"/>
        <xdr:cNvSpPr txBox="1"/>
      </xdr:nvSpPr>
      <xdr:spPr>
        <a:xfrm>
          <a:off x="3225800" y="658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125349</xdr:rowOff>
    </xdr:from>
    <xdr:to>
      <xdr:col>15</xdr:col>
      <xdr:colOff>101600</xdr:colOff>
      <xdr:row>35</xdr:row>
      <xdr:rowOff>226949</xdr:rowOff>
    </xdr:to>
    <xdr:sp macro="" textlink="">
      <xdr:nvSpPr>
        <xdr:cNvPr id="126" name="フローチャート: 判断 125"/>
        <xdr:cNvSpPr/>
      </xdr:nvSpPr>
      <xdr:spPr bwMode="auto">
        <a:xfrm>
          <a:off x="28575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237126</xdr:rowOff>
    </xdr:from>
    <xdr:ext cx="762000" cy="259045"/>
    <xdr:sp macro="" textlink="">
      <xdr:nvSpPr>
        <xdr:cNvPr id="127" name="テキスト ボックス 126"/>
        <xdr:cNvSpPr txBox="1"/>
      </xdr:nvSpPr>
      <xdr:spPr>
        <a:xfrm>
          <a:off x="2527300" y="650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313220</xdr:rowOff>
    </xdr:from>
    <xdr:to>
      <xdr:col>29</xdr:col>
      <xdr:colOff>177800</xdr:colOff>
      <xdr:row>36</xdr:row>
      <xdr:rowOff>71920</xdr:rowOff>
    </xdr:to>
    <xdr:sp macro="" textlink="">
      <xdr:nvSpPr>
        <xdr:cNvPr id="133" name="楕円 132"/>
        <xdr:cNvSpPr/>
      </xdr:nvSpPr>
      <xdr:spPr bwMode="auto">
        <a:xfrm>
          <a:off x="5600700" y="6923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285297</xdr:rowOff>
    </xdr:from>
    <xdr:ext cx="762000" cy="259045"/>
    <xdr:sp macro="" textlink="">
      <xdr:nvSpPr>
        <xdr:cNvPr id="134" name="人口1人当たり決算額の推移該当値テキスト445"/>
        <xdr:cNvSpPr txBox="1"/>
      </xdr:nvSpPr>
      <xdr:spPr>
        <a:xfrm>
          <a:off x="5740400" y="68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291408</xdr:rowOff>
    </xdr:from>
    <xdr:to>
      <xdr:col>26</xdr:col>
      <xdr:colOff>101600</xdr:colOff>
      <xdr:row>36</xdr:row>
      <xdr:rowOff>50108</xdr:rowOff>
    </xdr:to>
    <xdr:sp macro="" textlink="">
      <xdr:nvSpPr>
        <xdr:cNvPr id="135" name="楕円 134"/>
        <xdr:cNvSpPr/>
      </xdr:nvSpPr>
      <xdr:spPr bwMode="auto">
        <a:xfrm>
          <a:off x="4953000" y="6901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34885</xdr:rowOff>
    </xdr:from>
    <xdr:ext cx="736600" cy="259045"/>
    <xdr:sp macro="" textlink="">
      <xdr:nvSpPr>
        <xdr:cNvPr id="136" name="テキスト ボックス 135"/>
        <xdr:cNvSpPr txBox="1"/>
      </xdr:nvSpPr>
      <xdr:spPr>
        <a:xfrm>
          <a:off x="4622800" y="6988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230219</xdr:rowOff>
    </xdr:from>
    <xdr:to>
      <xdr:col>22</xdr:col>
      <xdr:colOff>165100</xdr:colOff>
      <xdr:row>35</xdr:row>
      <xdr:rowOff>331819</xdr:rowOff>
    </xdr:to>
    <xdr:sp macro="" textlink="">
      <xdr:nvSpPr>
        <xdr:cNvPr id="137" name="楕円 136"/>
        <xdr:cNvSpPr/>
      </xdr:nvSpPr>
      <xdr:spPr bwMode="auto">
        <a:xfrm>
          <a:off x="4254500" y="6840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341996</xdr:rowOff>
    </xdr:from>
    <xdr:ext cx="762000" cy="259045"/>
    <xdr:sp macro="" textlink="">
      <xdr:nvSpPr>
        <xdr:cNvPr id="138" name="テキスト ボックス 137"/>
        <xdr:cNvSpPr txBox="1"/>
      </xdr:nvSpPr>
      <xdr:spPr>
        <a:xfrm>
          <a:off x="3924300" y="660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238963</xdr:rowOff>
    </xdr:from>
    <xdr:to>
      <xdr:col>19</xdr:col>
      <xdr:colOff>38100</xdr:colOff>
      <xdr:row>35</xdr:row>
      <xdr:rowOff>340563</xdr:rowOff>
    </xdr:to>
    <xdr:sp macro="" textlink="">
      <xdr:nvSpPr>
        <xdr:cNvPr id="139" name="楕円 138"/>
        <xdr:cNvSpPr/>
      </xdr:nvSpPr>
      <xdr:spPr bwMode="auto">
        <a:xfrm>
          <a:off x="3556000" y="6849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325340</xdr:rowOff>
    </xdr:from>
    <xdr:ext cx="762000" cy="259045"/>
    <xdr:sp macro="" textlink="">
      <xdr:nvSpPr>
        <xdr:cNvPr id="140" name="テキスト ボックス 139"/>
        <xdr:cNvSpPr txBox="1"/>
      </xdr:nvSpPr>
      <xdr:spPr>
        <a:xfrm>
          <a:off x="3225800" y="693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184366</xdr:rowOff>
    </xdr:from>
    <xdr:to>
      <xdr:col>15</xdr:col>
      <xdr:colOff>101600</xdr:colOff>
      <xdr:row>35</xdr:row>
      <xdr:rowOff>285966</xdr:rowOff>
    </xdr:to>
    <xdr:sp macro="" textlink="">
      <xdr:nvSpPr>
        <xdr:cNvPr id="141" name="楕円 140"/>
        <xdr:cNvSpPr/>
      </xdr:nvSpPr>
      <xdr:spPr bwMode="auto">
        <a:xfrm>
          <a:off x="2857500" y="67947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270743</xdr:rowOff>
    </xdr:from>
    <xdr:ext cx="762000" cy="259045"/>
    <xdr:sp macro="" textlink="">
      <xdr:nvSpPr>
        <xdr:cNvPr id="142" name="テキスト ボックス 141"/>
        <xdr:cNvSpPr txBox="1"/>
      </xdr:nvSpPr>
      <xdr:spPr>
        <a:xfrm>
          <a:off x="2527300" y="6881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鹿児島県長島町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10,629
10,571
116.18
12,668,435
11,880,513
645,491
5,667,511
14,704,853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119828</xdr:rowOff>
    </xdr:from>
    <xdr:to>
      <xdr:col>24</xdr:col>
      <xdr:colOff>62865</xdr:colOff>
      <xdr:row>38</xdr:row>
      <xdr:rowOff>30576</xdr:rowOff>
    </xdr:to>
    <xdr:cxnSp macro="">
      <xdr:nvCxnSpPr>
        <xdr:cNvPr id="58" name="直線コネクタ 57"/>
        <xdr:cNvCxnSpPr/>
      </xdr:nvCxnSpPr>
      <xdr:spPr>
        <a:xfrm flipV="1">
          <a:off x="4633595" y="5091878"/>
          <a:ext cx="1270" cy="1453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34403</xdr:rowOff>
    </xdr:from>
    <xdr:ext cx="534377" cy="259045"/>
    <xdr:sp macro="" textlink="">
      <xdr:nvSpPr>
        <xdr:cNvPr id="59" name="人件費最小値テキスト"/>
        <xdr:cNvSpPr txBox="1"/>
      </xdr:nvSpPr>
      <xdr:spPr>
        <a:xfrm>
          <a:off x="4686300" y="654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30576</xdr:rowOff>
    </xdr:from>
    <xdr:to>
      <xdr:col>24</xdr:col>
      <xdr:colOff>152400</xdr:colOff>
      <xdr:row>38</xdr:row>
      <xdr:rowOff>30576</xdr:rowOff>
    </xdr:to>
    <xdr:cxnSp macro="">
      <xdr:nvCxnSpPr>
        <xdr:cNvPr id="60" name="直線コネクタ 59"/>
        <xdr:cNvCxnSpPr/>
      </xdr:nvCxnSpPr>
      <xdr:spPr>
        <a:xfrm>
          <a:off x="4546600" y="654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66505</xdr:rowOff>
    </xdr:from>
    <xdr:ext cx="599010" cy="259045"/>
    <xdr:sp macro="" textlink="">
      <xdr:nvSpPr>
        <xdr:cNvPr id="61" name="人件費最大値テキスト"/>
        <xdr:cNvSpPr txBox="1"/>
      </xdr:nvSpPr>
      <xdr:spPr>
        <a:xfrm>
          <a:off x="4686300" y="4867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119828</xdr:rowOff>
    </xdr:from>
    <xdr:to>
      <xdr:col>24</xdr:col>
      <xdr:colOff>152400</xdr:colOff>
      <xdr:row>29</xdr:row>
      <xdr:rowOff>119828</xdr:rowOff>
    </xdr:to>
    <xdr:cxnSp macro="">
      <xdr:nvCxnSpPr>
        <xdr:cNvPr id="62" name="直線コネクタ 61"/>
        <xdr:cNvCxnSpPr/>
      </xdr:nvCxnSpPr>
      <xdr:spPr>
        <a:xfrm>
          <a:off x="4546600" y="5091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68311</xdr:rowOff>
    </xdr:from>
    <xdr:to>
      <xdr:col>24</xdr:col>
      <xdr:colOff>63500</xdr:colOff>
      <xdr:row>31</xdr:row>
      <xdr:rowOff>166381</xdr:rowOff>
    </xdr:to>
    <xdr:cxnSp macro="">
      <xdr:nvCxnSpPr>
        <xdr:cNvPr id="63" name="直線コネクタ 62"/>
        <xdr:cNvCxnSpPr/>
      </xdr:nvCxnSpPr>
      <xdr:spPr>
        <a:xfrm flipV="1">
          <a:off x="3797300" y="5383261"/>
          <a:ext cx="838200" cy="9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163274</xdr:rowOff>
    </xdr:from>
    <xdr:ext cx="534377" cy="259045"/>
    <xdr:sp macro="" textlink="">
      <xdr:nvSpPr>
        <xdr:cNvPr id="64" name="人件費平均値テキスト"/>
        <xdr:cNvSpPr txBox="1"/>
      </xdr:nvSpPr>
      <xdr:spPr>
        <a:xfrm>
          <a:off x="4686300" y="58211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13397</xdr:rowOff>
    </xdr:from>
    <xdr:to>
      <xdr:col>24</xdr:col>
      <xdr:colOff>114300</xdr:colOff>
      <xdr:row>34</xdr:row>
      <xdr:rowOff>114997</xdr:rowOff>
    </xdr:to>
    <xdr:sp macro="" textlink="">
      <xdr:nvSpPr>
        <xdr:cNvPr id="65" name="フローチャート: 判断 64"/>
        <xdr:cNvSpPr/>
      </xdr:nvSpPr>
      <xdr:spPr>
        <a:xfrm>
          <a:off x="4584700" y="584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166381</xdr:rowOff>
    </xdr:from>
    <xdr:to>
      <xdr:col>19</xdr:col>
      <xdr:colOff>177800</xdr:colOff>
      <xdr:row>31</xdr:row>
      <xdr:rowOff>169957</xdr:rowOff>
    </xdr:to>
    <xdr:cxnSp macro="">
      <xdr:nvCxnSpPr>
        <xdr:cNvPr id="66" name="直線コネクタ 65"/>
        <xdr:cNvCxnSpPr/>
      </xdr:nvCxnSpPr>
      <xdr:spPr>
        <a:xfrm flipV="1">
          <a:off x="2908300" y="5481331"/>
          <a:ext cx="889000" cy="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55981</xdr:rowOff>
    </xdr:from>
    <xdr:to>
      <xdr:col>20</xdr:col>
      <xdr:colOff>38100</xdr:colOff>
      <xdr:row>34</xdr:row>
      <xdr:rowOff>157581</xdr:rowOff>
    </xdr:to>
    <xdr:sp macro="" textlink="">
      <xdr:nvSpPr>
        <xdr:cNvPr id="67" name="フローチャート: 判断 66"/>
        <xdr:cNvSpPr/>
      </xdr:nvSpPr>
      <xdr:spPr>
        <a:xfrm>
          <a:off x="3746500" y="588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148708</xdr:rowOff>
    </xdr:from>
    <xdr:ext cx="534377" cy="259045"/>
    <xdr:sp macro="" textlink="">
      <xdr:nvSpPr>
        <xdr:cNvPr id="68" name="テキスト ボックス 67"/>
        <xdr:cNvSpPr txBox="1"/>
      </xdr:nvSpPr>
      <xdr:spPr>
        <a:xfrm>
          <a:off x="3530111" y="597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158870</xdr:rowOff>
    </xdr:from>
    <xdr:to>
      <xdr:col>15</xdr:col>
      <xdr:colOff>50800</xdr:colOff>
      <xdr:row>31</xdr:row>
      <xdr:rowOff>169957</xdr:rowOff>
    </xdr:to>
    <xdr:cxnSp macro="">
      <xdr:nvCxnSpPr>
        <xdr:cNvPr id="69" name="直線コネクタ 68"/>
        <xdr:cNvCxnSpPr/>
      </xdr:nvCxnSpPr>
      <xdr:spPr>
        <a:xfrm>
          <a:off x="2019300" y="5473820"/>
          <a:ext cx="8890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53973</xdr:rowOff>
    </xdr:from>
    <xdr:to>
      <xdr:col>15</xdr:col>
      <xdr:colOff>101600</xdr:colOff>
      <xdr:row>34</xdr:row>
      <xdr:rowOff>155573</xdr:rowOff>
    </xdr:to>
    <xdr:sp macro="" textlink="">
      <xdr:nvSpPr>
        <xdr:cNvPr id="70" name="フローチャート: 判断 69"/>
        <xdr:cNvSpPr/>
      </xdr:nvSpPr>
      <xdr:spPr>
        <a:xfrm>
          <a:off x="2857500" y="588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146700</xdr:rowOff>
    </xdr:from>
    <xdr:ext cx="534377" cy="259045"/>
    <xdr:sp macro="" textlink="">
      <xdr:nvSpPr>
        <xdr:cNvPr id="71" name="テキスト ボックス 70"/>
        <xdr:cNvSpPr txBox="1"/>
      </xdr:nvSpPr>
      <xdr:spPr>
        <a:xfrm>
          <a:off x="2641111" y="597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158870</xdr:rowOff>
    </xdr:from>
    <xdr:to>
      <xdr:col>10</xdr:col>
      <xdr:colOff>114300</xdr:colOff>
      <xdr:row>32</xdr:row>
      <xdr:rowOff>45468</xdr:rowOff>
    </xdr:to>
    <xdr:cxnSp macro="">
      <xdr:nvCxnSpPr>
        <xdr:cNvPr id="72" name="直線コネクタ 71"/>
        <xdr:cNvCxnSpPr/>
      </xdr:nvCxnSpPr>
      <xdr:spPr>
        <a:xfrm flipV="1">
          <a:off x="1130300" y="5473820"/>
          <a:ext cx="889000" cy="58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116626</xdr:rowOff>
    </xdr:from>
    <xdr:to>
      <xdr:col>10</xdr:col>
      <xdr:colOff>165100</xdr:colOff>
      <xdr:row>34</xdr:row>
      <xdr:rowOff>46776</xdr:rowOff>
    </xdr:to>
    <xdr:sp macro="" textlink="">
      <xdr:nvSpPr>
        <xdr:cNvPr id="73" name="フローチャート: 判断 72"/>
        <xdr:cNvSpPr/>
      </xdr:nvSpPr>
      <xdr:spPr>
        <a:xfrm>
          <a:off x="1968500" y="577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37903</xdr:rowOff>
    </xdr:from>
    <xdr:ext cx="534377" cy="259045"/>
    <xdr:sp macro="" textlink="">
      <xdr:nvSpPr>
        <xdr:cNvPr id="74" name="テキスト ボックス 73"/>
        <xdr:cNvSpPr txBox="1"/>
      </xdr:nvSpPr>
      <xdr:spPr>
        <a:xfrm>
          <a:off x="1752111" y="586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144140</xdr:rowOff>
    </xdr:from>
    <xdr:to>
      <xdr:col>6</xdr:col>
      <xdr:colOff>38100</xdr:colOff>
      <xdr:row>34</xdr:row>
      <xdr:rowOff>74290</xdr:rowOff>
    </xdr:to>
    <xdr:sp macro="" textlink="">
      <xdr:nvSpPr>
        <xdr:cNvPr id="75" name="フローチャート: 判断 74"/>
        <xdr:cNvSpPr/>
      </xdr:nvSpPr>
      <xdr:spPr>
        <a:xfrm>
          <a:off x="1079500" y="580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65417</xdr:rowOff>
    </xdr:from>
    <xdr:ext cx="534377" cy="259045"/>
    <xdr:sp macro="" textlink="">
      <xdr:nvSpPr>
        <xdr:cNvPr id="76" name="テキスト ボックス 75"/>
        <xdr:cNvSpPr txBox="1"/>
      </xdr:nvSpPr>
      <xdr:spPr>
        <a:xfrm>
          <a:off x="863111" y="589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17511</xdr:rowOff>
    </xdr:from>
    <xdr:to>
      <xdr:col>24</xdr:col>
      <xdr:colOff>114300</xdr:colOff>
      <xdr:row>31</xdr:row>
      <xdr:rowOff>119111</xdr:rowOff>
    </xdr:to>
    <xdr:sp macro="" textlink="">
      <xdr:nvSpPr>
        <xdr:cNvPr id="82" name="楕円 81"/>
        <xdr:cNvSpPr/>
      </xdr:nvSpPr>
      <xdr:spPr>
        <a:xfrm>
          <a:off x="4584700" y="533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40388</xdr:rowOff>
    </xdr:from>
    <xdr:ext cx="599010" cy="259045"/>
    <xdr:sp macro="" textlink="">
      <xdr:nvSpPr>
        <xdr:cNvPr id="83" name="人件費該当値テキスト"/>
        <xdr:cNvSpPr txBox="1"/>
      </xdr:nvSpPr>
      <xdr:spPr>
        <a:xfrm>
          <a:off x="4686300" y="5183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115581</xdr:rowOff>
    </xdr:from>
    <xdr:to>
      <xdr:col>20</xdr:col>
      <xdr:colOff>38100</xdr:colOff>
      <xdr:row>32</xdr:row>
      <xdr:rowOff>45731</xdr:rowOff>
    </xdr:to>
    <xdr:sp macro="" textlink="">
      <xdr:nvSpPr>
        <xdr:cNvPr id="84" name="楕円 83"/>
        <xdr:cNvSpPr/>
      </xdr:nvSpPr>
      <xdr:spPr>
        <a:xfrm>
          <a:off x="3746500" y="543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62258</xdr:rowOff>
    </xdr:from>
    <xdr:ext cx="599010" cy="259045"/>
    <xdr:sp macro="" textlink="">
      <xdr:nvSpPr>
        <xdr:cNvPr id="85" name="テキスト ボックス 84"/>
        <xdr:cNvSpPr txBox="1"/>
      </xdr:nvSpPr>
      <xdr:spPr>
        <a:xfrm>
          <a:off x="3497795" y="5205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119157</xdr:rowOff>
    </xdr:from>
    <xdr:to>
      <xdr:col>15</xdr:col>
      <xdr:colOff>101600</xdr:colOff>
      <xdr:row>32</xdr:row>
      <xdr:rowOff>49307</xdr:rowOff>
    </xdr:to>
    <xdr:sp macro="" textlink="">
      <xdr:nvSpPr>
        <xdr:cNvPr id="86" name="楕円 85"/>
        <xdr:cNvSpPr/>
      </xdr:nvSpPr>
      <xdr:spPr>
        <a:xfrm>
          <a:off x="2857500" y="543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65834</xdr:rowOff>
    </xdr:from>
    <xdr:ext cx="599010" cy="259045"/>
    <xdr:sp macro="" textlink="">
      <xdr:nvSpPr>
        <xdr:cNvPr id="87" name="テキスト ボックス 86"/>
        <xdr:cNvSpPr txBox="1"/>
      </xdr:nvSpPr>
      <xdr:spPr>
        <a:xfrm>
          <a:off x="2608795" y="5209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108070</xdr:rowOff>
    </xdr:from>
    <xdr:to>
      <xdr:col>10</xdr:col>
      <xdr:colOff>165100</xdr:colOff>
      <xdr:row>32</xdr:row>
      <xdr:rowOff>38220</xdr:rowOff>
    </xdr:to>
    <xdr:sp macro="" textlink="">
      <xdr:nvSpPr>
        <xdr:cNvPr id="88" name="楕円 87"/>
        <xdr:cNvSpPr/>
      </xdr:nvSpPr>
      <xdr:spPr>
        <a:xfrm>
          <a:off x="1968500" y="542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54747</xdr:rowOff>
    </xdr:from>
    <xdr:ext cx="599010" cy="259045"/>
    <xdr:sp macro="" textlink="">
      <xdr:nvSpPr>
        <xdr:cNvPr id="89" name="テキスト ボックス 88"/>
        <xdr:cNvSpPr txBox="1"/>
      </xdr:nvSpPr>
      <xdr:spPr>
        <a:xfrm>
          <a:off x="1719795" y="519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166118</xdr:rowOff>
    </xdr:from>
    <xdr:to>
      <xdr:col>6</xdr:col>
      <xdr:colOff>38100</xdr:colOff>
      <xdr:row>32</xdr:row>
      <xdr:rowOff>96268</xdr:rowOff>
    </xdr:to>
    <xdr:sp macro="" textlink="">
      <xdr:nvSpPr>
        <xdr:cNvPr id="90" name="楕円 89"/>
        <xdr:cNvSpPr/>
      </xdr:nvSpPr>
      <xdr:spPr>
        <a:xfrm>
          <a:off x="1079500" y="548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112795</xdr:rowOff>
    </xdr:from>
    <xdr:ext cx="599010" cy="259045"/>
    <xdr:sp macro="" textlink="">
      <xdr:nvSpPr>
        <xdr:cNvPr id="91" name="テキスト ボックス 90"/>
        <xdr:cNvSpPr txBox="1"/>
      </xdr:nvSpPr>
      <xdr:spPr>
        <a:xfrm>
          <a:off x="830795" y="5256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34537</xdr:rowOff>
    </xdr:from>
    <xdr:to>
      <xdr:col>24</xdr:col>
      <xdr:colOff>62865</xdr:colOff>
      <xdr:row>58</xdr:row>
      <xdr:rowOff>45715</xdr:rowOff>
    </xdr:to>
    <xdr:cxnSp macro="">
      <xdr:nvCxnSpPr>
        <xdr:cNvPr id="115" name="直線コネクタ 114"/>
        <xdr:cNvCxnSpPr/>
      </xdr:nvCxnSpPr>
      <xdr:spPr>
        <a:xfrm flipV="1">
          <a:off x="4633595" y="8778487"/>
          <a:ext cx="1270" cy="121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49542</xdr:rowOff>
    </xdr:from>
    <xdr:ext cx="534377" cy="259045"/>
    <xdr:sp macro="" textlink="">
      <xdr:nvSpPr>
        <xdr:cNvPr id="116" name="物件費最小値テキスト"/>
        <xdr:cNvSpPr txBox="1"/>
      </xdr:nvSpPr>
      <xdr:spPr>
        <a:xfrm>
          <a:off x="4686300" y="999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45715</xdr:rowOff>
    </xdr:from>
    <xdr:to>
      <xdr:col>24</xdr:col>
      <xdr:colOff>152400</xdr:colOff>
      <xdr:row>58</xdr:row>
      <xdr:rowOff>45715</xdr:rowOff>
    </xdr:to>
    <xdr:cxnSp macro="">
      <xdr:nvCxnSpPr>
        <xdr:cNvPr id="117" name="直線コネクタ 116"/>
        <xdr:cNvCxnSpPr/>
      </xdr:nvCxnSpPr>
      <xdr:spPr>
        <a:xfrm>
          <a:off x="4546600" y="9989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152664</xdr:rowOff>
    </xdr:from>
    <xdr:ext cx="599010" cy="259045"/>
    <xdr:sp macro="" textlink="">
      <xdr:nvSpPr>
        <xdr:cNvPr id="118" name="物件費最大値テキスト"/>
        <xdr:cNvSpPr txBox="1"/>
      </xdr:nvSpPr>
      <xdr:spPr>
        <a:xfrm>
          <a:off x="4686300" y="855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34537</xdr:rowOff>
    </xdr:from>
    <xdr:to>
      <xdr:col>24</xdr:col>
      <xdr:colOff>152400</xdr:colOff>
      <xdr:row>51</xdr:row>
      <xdr:rowOff>34537</xdr:rowOff>
    </xdr:to>
    <xdr:cxnSp macro="">
      <xdr:nvCxnSpPr>
        <xdr:cNvPr id="119" name="直線コネクタ 118"/>
        <xdr:cNvCxnSpPr/>
      </xdr:nvCxnSpPr>
      <xdr:spPr>
        <a:xfrm>
          <a:off x="4546600" y="877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61069</xdr:rowOff>
    </xdr:from>
    <xdr:to>
      <xdr:col>24</xdr:col>
      <xdr:colOff>63500</xdr:colOff>
      <xdr:row>56</xdr:row>
      <xdr:rowOff>67630</xdr:rowOff>
    </xdr:to>
    <xdr:cxnSp macro="">
      <xdr:nvCxnSpPr>
        <xdr:cNvPr id="120" name="直線コネクタ 119"/>
        <xdr:cNvCxnSpPr/>
      </xdr:nvCxnSpPr>
      <xdr:spPr>
        <a:xfrm flipV="1">
          <a:off x="3797300" y="9662269"/>
          <a:ext cx="838200" cy="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92850</xdr:rowOff>
    </xdr:from>
    <xdr:ext cx="599010" cy="259045"/>
    <xdr:sp macro="" textlink="">
      <xdr:nvSpPr>
        <xdr:cNvPr id="121" name="物件費平均値テキスト"/>
        <xdr:cNvSpPr txBox="1"/>
      </xdr:nvSpPr>
      <xdr:spPr>
        <a:xfrm>
          <a:off x="4686300" y="96940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114423</xdr:rowOff>
    </xdr:from>
    <xdr:to>
      <xdr:col>24</xdr:col>
      <xdr:colOff>114300</xdr:colOff>
      <xdr:row>57</xdr:row>
      <xdr:rowOff>44573</xdr:rowOff>
    </xdr:to>
    <xdr:sp macro="" textlink="">
      <xdr:nvSpPr>
        <xdr:cNvPr id="122" name="フローチャート: 判断 121"/>
        <xdr:cNvSpPr/>
      </xdr:nvSpPr>
      <xdr:spPr>
        <a:xfrm>
          <a:off x="4584700" y="9715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67630</xdr:rowOff>
    </xdr:from>
    <xdr:to>
      <xdr:col>19</xdr:col>
      <xdr:colOff>177800</xdr:colOff>
      <xdr:row>56</xdr:row>
      <xdr:rowOff>93714</xdr:rowOff>
    </xdr:to>
    <xdr:cxnSp macro="">
      <xdr:nvCxnSpPr>
        <xdr:cNvPr id="123" name="直線コネクタ 122"/>
        <xdr:cNvCxnSpPr/>
      </xdr:nvCxnSpPr>
      <xdr:spPr>
        <a:xfrm flipV="1">
          <a:off x="2908300" y="9668830"/>
          <a:ext cx="889000" cy="26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114035</xdr:rowOff>
    </xdr:from>
    <xdr:to>
      <xdr:col>20</xdr:col>
      <xdr:colOff>38100</xdr:colOff>
      <xdr:row>57</xdr:row>
      <xdr:rowOff>44185</xdr:rowOff>
    </xdr:to>
    <xdr:sp macro="" textlink="">
      <xdr:nvSpPr>
        <xdr:cNvPr id="124" name="フローチャート: 判断 123"/>
        <xdr:cNvSpPr/>
      </xdr:nvSpPr>
      <xdr:spPr>
        <a:xfrm>
          <a:off x="3746500" y="97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35312</xdr:rowOff>
    </xdr:from>
    <xdr:ext cx="599010" cy="259045"/>
    <xdr:sp macro="" textlink="">
      <xdr:nvSpPr>
        <xdr:cNvPr id="125" name="テキスト ボックス 124"/>
        <xdr:cNvSpPr txBox="1"/>
      </xdr:nvSpPr>
      <xdr:spPr>
        <a:xfrm>
          <a:off x="3497795" y="9807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93714</xdr:rowOff>
    </xdr:from>
    <xdr:to>
      <xdr:col>15</xdr:col>
      <xdr:colOff>50800</xdr:colOff>
      <xdr:row>57</xdr:row>
      <xdr:rowOff>7386</xdr:rowOff>
    </xdr:to>
    <xdr:cxnSp macro="">
      <xdr:nvCxnSpPr>
        <xdr:cNvPr id="126" name="直線コネクタ 125"/>
        <xdr:cNvCxnSpPr/>
      </xdr:nvCxnSpPr>
      <xdr:spPr>
        <a:xfrm flipV="1">
          <a:off x="2019300" y="9694914"/>
          <a:ext cx="889000" cy="8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166075</xdr:rowOff>
    </xdr:from>
    <xdr:to>
      <xdr:col>15</xdr:col>
      <xdr:colOff>101600</xdr:colOff>
      <xdr:row>57</xdr:row>
      <xdr:rowOff>96225</xdr:rowOff>
    </xdr:to>
    <xdr:sp macro="" textlink="">
      <xdr:nvSpPr>
        <xdr:cNvPr id="127" name="フローチャート: 判断 126"/>
        <xdr:cNvSpPr/>
      </xdr:nvSpPr>
      <xdr:spPr>
        <a:xfrm>
          <a:off x="2857500" y="976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87352</xdr:rowOff>
    </xdr:from>
    <xdr:ext cx="534377" cy="259045"/>
    <xdr:sp macro="" textlink="">
      <xdr:nvSpPr>
        <xdr:cNvPr id="128" name="テキスト ボックス 127"/>
        <xdr:cNvSpPr txBox="1"/>
      </xdr:nvSpPr>
      <xdr:spPr>
        <a:xfrm>
          <a:off x="2641111" y="986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7325</xdr:rowOff>
    </xdr:from>
    <xdr:to>
      <xdr:col>10</xdr:col>
      <xdr:colOff>114300</xdr:colOff>
      <xdr:row>57</xdr:row>
      <xdr:rowOff>7386</xdr:rowOff>
    </xdr:to>
    <xdr:cxnSp macro="">
      <xdr:nvCxnSpPr>
        <xdr:cNvPr id="129" name="直線コネクタ 128"/>
        <xdr:cNvCxnSpPr/>
      </xdr:nvCxnSpPr>
      <xdr:spPr>
        <a:xfrm>
          <a:off x="1130300" y="9779975"/>
          <a:ext cx="889000" cy="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156653</xdr:rowOff>
    </xdr:from>
    <xdr:to>
      <xdr:col>10</xdr:col>
      <xdr:colOff>165100</xdr:colOff>
      <xdr:row>57</xdr:row>
      <xdr:rowOff>86803</xdr:rowOff>
    </xdr:to>
    <xdr:sp macro="" textlink="">
      <xdr:nvSpPr>
        <xdr:cNvPr id="130" name="フローチャート: 判断 129"/>
        <xdr:cNvSpPr/>
      </xdr:nvSpPr>
      <xdr:spPr>
        <a:xfrm>
          <a:off x="1968500" y="975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77930</xdr:rowOff>
    </xdr:from>
    <xdr:ext cx="534377" cy="259045"/>
    <xdr:sp macro="" textlink="">
      <xdr:nvSpPr>
        <xdr:cNvPr id="131" name="テキスト ボックス 130"/>
        <xdr:cNvSpPr txBox="1"/>
      </xdr:nvSpPr>
      <xdr:spPr>
        <a:xfrm>
          <a:off x="1752111" y="985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3529</xdr:rowOff>
    </xdr:from>
    <xdr:to>
      <xdr:col>6</xdr:col>
      <xdr:colOff>38100</xdr:colOff>
      <xdr:row>57</xdr:row>
      <xdr:rowOff>105129</xdr:rowOff>
    </xdr:to>
    <xdr:sp macro="" textlink="">
      <xdr:nvSpPr>
        <xdr:cNvPr id="132" name="フローチャート: 判断 131"/>
        <xdr:cNvSpPr/>
      </xdr:nvSpPr>
      <xdr:spPr>
        <a:xfrm>
          <a:off x="1079500" y="977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96256</xdr:rowOff>
    </xdr:from>
    <xdr:ext cx="534377" cy="259045"/>
    <xdr:sp macro="" textlink="">
      <xdr:nvSpPr>
        <xdr:cNvPr id="133" name="テキスト ボックス 132"/>
        <xdr:cNvSpPr txBox="1"/>
      </xdr:nvSpPr>
      <xdr:spPr>
        <a:xfrm>
          <a:off x="863111" y="986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10269</xdr:rowOff>
    </xdr:from>
    <xdr:to>
      <xdr:col>24</xdr:col>
      <xdr:colOff>114300</xdr:colOff>
      <xdr:row>56</xdr:row>
      <xdr:rowOff>111869</xdr:rowOff>
    </xdr:to>
    <xdr:sp macro="" textlink="">
      <xdr:nvSpPr>
        <xdr:cNvPr id="139" name="楕円 138"/>
        <xdr:cNvSpPr/>
      </xdr:nvSpPr>
      <xdr:spPr>
        <a:xfrm>
          <a:off x="4584700" y="961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33146</xdr:rowOff>
    </xdr:from>
    <xdr:ext cx="599010" cy="259045"/>
    <xdr:sp macro="" textlink="">
      <xdr:nvSpPr>
        <xdr:cNvPr id="140" name="物件費該当値テキスト"/>
        <xdr:cNvSpPr txBox="1"/>
      </xdr:nvSpPr>
      <xdr:spPr>
        <a:xfrm>
          <a:off x="4686300" y="946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16830</xdr:rowOff>
    </xdr:from>
    <xdr:to>
      <xdr:col>20</xdr:col>
      <xdr:colOff>38100</xdr:colOff>
      <xdr:row>56</xdr:row>
      <xdr:rowOff>118430</xdr:rowOff>
    </xdr:to>
    <xdr:sp macro="" textlink="">
      <xdr:nvSpPr>
        <xdr:cNvPr id="141" name="楕円 140"/>
        <xdr:cNvSpPr/>
      </xdr:nvSpPr>
      <xdr:spPr>
        <a:xfrm>
          <a:off x="3746500" y="961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134957</xdr:rowOff>
    </xdr:from>
    <xdr:ext cx="599010" cy="259045"/>
    <xdr:sp macro="" textlink="">
      <xdr:nvSpPr>
        <xdr:cNvPr id="142" name="テキスト ボックス 141"/>
        <xdr:cNvSpPr txBox="1"/>
      </xdr:nvSpPr>
      <xdr:spPr>
        <a:xfrm>
          <a:off x="3497795" y="939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42914</xdr:rowOff>
    </xdr:from>
    <xdr:to>
      <xdr:col>15</xdr:col>
      <xdr:colOff>101600</xdr:colOff>
      <xdr:row>56</xdr:row>
      <xdr:rowOff>144514</xdr:rowOff>
    </xdr:to>
    <xdr:sp macro="" textlink="">
      <xdr:nvSpPr>
        <xdr:cNvPr id="143" name="楕円 142"/>
        <xdr:cNvSpPr/>
      </xdr:nvSpPr>
      <xdr:spPr>
        <a:xfrm>
          <a:off x="2857500" y="964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161041</xdr:rowOff>
    </xdr:from>
    <xdr:ext cx="599010" cy="259045"/>
    <xdr:sp macro="" textlink="">
      <xdr:nvSpPr>
        <xdr:cNvPr id="144" name="テキスト ボックス 143"/>
        <xdr:cNvSpPr txBox="1"/>
      </xdr:nvSpPr>
      <xdr:spPr>
        <a:xfrm>
          <a:off x="2608795" y="9419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128036</xdr:rowOff>
    </xdr:from>
    <xdr:to>
      <xdr:col>10</xdr:col>
      <xdr:colOff>165100</xdr:colOff>
      <xdr:row>57</xdr:row>
      <xdr:rowOff>58186</xdr:rowOff>
    </xdr:to>
    <xdr:sp macro="" textlink="">
      <xdr:nvSpPr>
        <xdr:cNvPr id="145" name="楕円 144"/>
        <xdr:cNvSpPr/>
      </xdr:nvSpPr>
      <xdr:spPr>
        <a:xfrm>
          <a:off x="1968500" y="972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74713</xdr:rowOff>
    </xdr:from>
    <xdr:ext cx="534377" cy="259045"/>
    <xdr:sp macro="" textlink="">
      <xdr:nvSpPr>
        <xdr:cNvPr id="146" name="テキスト ボックス 145"/>
        <xdr:cNvSpPr txBox="1"/>
      </xdr:nvSpPr>
      <xdr:spPr>
        <a:xfrm>
          <a:off x="1752111" y="950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127975</xdr:rowOff>
    </xdr:from>
    <xdr:to>
      <xdr:col>6</xdr:col>
      <xdr:colOff>38100</xdr:colOff>
      <xdr:row>57</xdr:row>
      <xdr:rowOff>58125</xdr:rowOff>
    </xdr:to>
    <xdr:sp macro="" textlink="">
      <xdr:nvSpPr>
        <xdr:cNvPr id="147" name="楕円 146"/>
        <xdr:cNvSpPr/>
      </xdr:nvSpPr>
      <xdr:spPr>
        <a:xfrm>
          <a:off x="1079500" y="972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74652</xdr:rowOff>
    </xdr:from>
    <xdr:ext cx="534377" cy="259045"/>
    <xdr:sp macro="" textlink="">
      <xdr:nvSpPr>
        <xdr:cNvPr id="148" name="テキスト ボックス 147"/>
        <xdr:cNvSpPr txBox="1"/>
      </xdr:nvSpPr>
      <xdr:spPr>
        <a:xfrm>
          <a:off x="863111" y="950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28715</xdr:rowOff>
    </xdr:from>
    <xdr:to>
      <xdr:col>24</xdr:col>
      <xdr:colOff>62865</xdr:colOff>
      <xdr:row>79</xdr:row>
      <xdr:rowOff>28333</xdr:rowOff>
    </xdr:to>
    <xdr:cxnSp macro="">
      <xdr:nvCxnSpPr>
        <xdr:cNvPr id="172" name="直線コネクタ 171"/>
        <xdr:cNvCxnSpPr/>
      </xdr:nvCxnSpPr>
      <xdr:spPr>
        <a:xfrm flipV="1">
          <a:off x="4633595" y="12030215"/>
          <a:ext cx="1270" cy="154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32160</xdr:rowOff>
    </xdr:from>
    <xdr:ext cx="378565" cy="259045"/>
    <xdr:sp macro="" textlink="">
      <xdr:nvSpPr>
        <xdr:cNvPr id="173" name="維持補修費最小値テキスト"/>
        <xdr:cNvSpPr txBox="1"/>
      </xdr:nvSpPr>
      <xdr:spPr>
        <a:xfrm>
          <a:off x="4686300" y="13576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28333</xdr:rowOff>
    </xdr:from>
    <xdr:to>
      <xdr:col>24</xdr:col>
      <xdr:colOff>152400</xdr:colOff>
      <xdr:row>79</xdr:row>
      <xdr:rowOff>28333</xdr:rowOff>
    </xdr:to>
    <xdr:cxnSp macro="">
      <xdr:nvCxnSpPr>
        <xdr:cNvPr id="174" name="直線コネクタ 173"/>
        <xdr:cNvCxnSpPr/>
      </xdr:nvCxnSpPr>
      <xdr:spPr>
        <a:xfrm>
          <a:off x="4546600" y="13572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146842</xdr:rowOff>
    </xdr:from>
    <xdr:ext cx="534377" cy="259045"/>
    <xdr:sp macro="" textlink="">
      <xdr:nvSpPr>
        <xdr:cNvPr id="175" name="維持補修費最大値テキスト"/>
        <xdr:cNvSpPr txBox="1"/>
      </xdr:nvSpPr>
      <xdr:spPr>
        <a:xfrm>
          <a:off x="4686300" y="1180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28715</xdr:rowOff>
    </xdr:from>
    <xdr:to>
      <xdr:col>24</xdr:col>
      <xdr:colOff>152400</xdr:colOff>
      <xdr:row>70</xdr:row>
      <xdr:rowOff>28715</xdr:rowOff>
    </xdr:to>
    <xdr:cxnSp macro="">
      <xdr:nvCxnSpPr>
        <xdr:cNvPr id="176" name="直線コネクタ 175"/>
        <xdr:cNvCxnSpPr/>
      </xdr:nvCxnSpPr>
      <xdr:spPr>
        <a:xfrm>
          <a:off x="4546600" y="12030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9246</xdr:rowOff>
    </xdr:from>
    <xdr:to>
      <xdr:col>24</xdr:col>
      <xdr:colOff>63500</xdr:colOff>
      <xdr:row>77</xdr:row>
      <xdr:rowOff>84683</xdr:rowOff>
    </xdr:to>
    <xdr:cxnSp macro="">
      <xdr:nvCxnSpPr>
        <xdr:cNvPr id="177" name="直線コネクタ 176"/>
        <xdr:cNvCxnSpPr/>
      </xdr:nvCxnSpPr>
      <xdr:spPr>
        <a:xfrm flipV="1">
          <a:off x="3797300" y="13210896"/>
          <a:ext cx="838200" cy="7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79849</xdr:rowOff>
    </xdr:from>
    <xdr:ext cx="534377" cy="259045"/>
    <xdr:sp macro="" textlink="">
      <xdr:nvSpPr>
        <xdr:cNvPr id="178" name="維持補修費平均値テキスト"/>
        <xdr:cNvSpPr txBox="1"/>
      </xdr:nvSpPr>
      <xdr:spPr>
        <a:xfrm>
          <a:off x="4686300" y="12938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56972</xdr:rowOff>
    </xdr:from>
    <xdr:to>
      <xdr:col>24</xdr:col>
      <xdr:colOff>114300</xdr:colOff>
      <xdr:row>76</xdr:row>
      <xdr:rowOff>158572</xdr:rowOff>
    </xdr:to>
    <xdr:sp macro="" textlink="">
      <xdr:nvSpPr>
        <xdr:cNvPr id="179" name="フローチャート: 判断 178"/>
        <xdr:cNvSpPr/>
      </xdr:nvSpPr>
      <xdr:spPr>
        <a:xfrm>
          <a:off x="45847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78817</xdr:rowOff>
    </xdr:from>
    <xdr:to>
      <xdr:col>19</xdr:col>
      <xdr:colOff>177800</xdr:colOff>
      <xdr:row>77</xdr:row>
      <xdr:rowOff>84683</xdr:rowOff>
    </xdr:to>
    <xdr:cxnSp macro="">
      <xdr:nvCxnSpPr>
        <xdr:cNvPr id="180" name="直線コネクタ 179"/>
        <xdr:cNvCxnSpPr/>
      </xdr:nvCxnSpPr>
      <xdr:spPr>
        <a:xfrm>
          <a:off x="2908300" y="13280467"/>
          <a:ext cx="889000" cy="5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83871</xdr:rowOff>
    </xdr:from>
    <xdr:to>
      <xdr:col>20</xdr:col>
      <xdr:colOff>38100</xdr:colOff>
      <xdr:row>77</xdr:row>
      <xdr:rowOff>14021</xdr:rowOff>
    </xdr:to>
    <xdr:sp macro="" textlink="">
      <xdr:nvSpPr>
        <xdr:cNvPr id="181" name="フローチャート: 判断 180"/>
        <xdr:cNvSpPr/>
      </xdr:nvSpPr>
      <xdr:spPr>
        <a:xfrm>
          <a:off x="3746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30548</xdr:rowOff>
    </xdr:from>
    <xdr:ext cx="534377" cy="259045"/>
    <xdr:sp macro="" textlink="">
      <xdr:nvSpPr>
        <xdr:cNvPr id="182" name="テキスト ボックス 181"/>
        <xdr:cNvSpPr txBox="1"/>
      </xdr:nvSpPr>
      <xdr:spPr>
        <a:xfrm>
          <a:off x="3530111" y="1288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72720</xdr:rowOff>
    </xdr:from>
    <xdr:to>
      <xdr:col>15</xdr:col>
      <xdr:colOff>50800</xdr:colOff>
      <xdr:row>77</xdr:row>
      <xdr:rowOff>78817</xdr:rowOff>
    </xdr:to>
    <xdr:cxnSp macro="">
      <xdr:nvCxnSpPr>
        <xdr:cNvPr id="183" name="直線コネクタ 182"/>
        <xdr:cNvCxnSpPr/>
      </xdr:nvCxnSpPr>
      <xdr:spPr>
        <a:xfrm>
          <a:off x="2019300" y="13274370"/>
          <a:ext cx="889000" cy="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137592</xdr:rowOff>
    </xdr:from>
    <xdr:to>
      <xdr:col>15</xdr:col>
      <xdr:colOff>101600</xdr:colOff>
      <xdr:row>77</xdr:row>
      <xdr:rowOff>67742</xdr:rowOff>
    </xdr:to>
    <xdr:sp macro="" textlink="">
      <xdr:nvSpPr>
        <xdr:cNvPr id="184" name="フローチャート: 判断 183"/>
        <xdr:cNvSpPr/>
      </xdr:nvSpPr>
      <xdr:spPr>
        <a:xfrm>
          <a:off x="2857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84269</xdr:rowOff>
    </xdr:from>
    <xdr:ext cx="469744" cy="259045"/>
    <xdr:sp macro="" textlink="">
      <xdr:nvSpPr>
        <xdr:cNvPr id="185" name="テキスト ボックス 184"/>
        <xdr:cNvSpPr txBox="1"/>
      </xdr:nvSpPr>
      <xdr:spPr>
        <a:xfrm>
          <a:off x="2673428" y="1294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72720</xdr:rowOff>
    </xdr:from>
    <xdr:to>
      <xdr:col>10</xdr:col>
      <xdr:colOff>114300</xdr:colOff>
      <xdr:row>77</xdr:row>
      <xdr:rowOff>103772</xdr:rowOff>
    </xdr:to>
    <xdr:cxnSp macro="">
      <xdr:nvCxnSpPr>
        <xdr:cNvPr id="186" name="直線コネクタ 185"/>
        <xdr:cNvCxnSpPr/>
      </xdr:nvCxnSpPr>
      <xdr:spPr>
        <a:xfrm flipV="1">
          <a:off x="1130300" y="13274370"/>
          <a:ext cx="889000" cy="3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85471</xdr:rowOff>
    </xdr:from>
    <xdr:to>
      <xdr:col>10</xdr:col>
      <xdr:colOff>165100</xdr:colOff>
      <xdr:row>77</xdr:row>
      <xdr:rowOff>15621</xdr:rowOff>
    </xdr:to>
    <xdr:sp macro="" textlink="">
      <xdr:nvSpPr>
        <xdr:cNvPr id="187" name="フローチャート: 判断 186"/>
        <xdr:cNvSpPr/>
      </xdr:nvSpPr>
      <xdr:spPr>
        <a:xfrm>
          <a:off x="1968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32148</xdr:rowOff>
    </xdr:from>
    <xdr:ext cx="534377" cy="259045"/>
    <xdr:sp macro="" textlink="">
      <xdr:nvSpPr>
        <xdr:cNvPr id="188" name="テキスト ボックス 187"/>
        <xdr:cNvSpPr txBox="1"/>
      </xdr:nvSpPr>
      <xdr:spPr>
        <a:xfrm>
          <a:off x="1752111" y="1289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106998</xdr:rowOff>
    </xdr:from>
    <xdr:to>
      <xdr:col>6</xdr:col>
      <xdr:colOff>38100</xdr:colOff>
      <xdr:row>77</xdr:row>
      <xdr:rowOff>37148</xdr:rowOff>
    </xdr:to>
    <xdr:sp macro="" textlink="">
      <xdr:nvSpPr>
        <xdr:cNvPr id="189" name="フローチャート: 判断 188"/>
        <xdr:cNvSpPr/>
      </xdr:nvSpPr>
      <xdr:spPr>
        <a:xfrm>
          <a:off x="1079500" y="1313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53674</xdr:rowOff>
    </xdr:from>
    <xdr:ext cx="534377" cy="259045"/>
    <xdr:sp macro="" textlink="">
      <xdr:nvSpPr>
        <xdr:cNvPr id="190" name="テキスト ボックス 189"/>
        <xdr:cNvSpPr txBox="1"/>
      </xdr:nvSpPr>
      <xdr:spPr>
        <a:xfrm>
          <a:off x="863111" y="1291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129896</xdr:rowOff>
    </xdr:from>
    <xdr:to>
      <xdr:col>24</xdr:col>
      <xdr:colOff>114300</xdr:colOff>
      <xdr:row>77</xdr:row>
      <xdr:rowOff>60046</xdr:rowOff>
    </xdr:to>
    <xdr:sp macro="" textlink="">
      <xdr:nvSpPr>
        <xdr:cNvPr id="196" name="楕円 195"/>
        <xdr:cNvSpPr/>
      </xdr:nvSpPr>
      <xdr:spPr>
        <a:xfrm>
          <a:off x="4584700" y="131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108323</xdr:rowOff>
    </xdr:from>
    <xdr:ext cx="469744" cy="259045"/>
    <xdr:sp macro="" textlink="">
      <xdr:nvSpPr>
        <xdr:cNvPr id="197" name="維持補修費該当値テキスト"/>
        <xdr:cNvSpPr txBox="1"/>
      </xdr:nvSpPr>
      <xdr:spPr>
        <a:xfrm>
          <a:off x="4686300" y="1313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33883</xdr:rowOff>
    </xdr:from>
    <xdr:to>
      <xdr:col>20</xdr:col>
      <xdr:colOff>38100</xdr:colOff>
      <xdr:row>77</xdr:row>
      <xdr:rowOff>135483</xdr:rowOff>
    </xdr:to>
    <xdr:sp macro="" textlink="">
      <xdr:nvSpPr>
        <xdr:cNvPr id="198" name="楕円 197"/>
        <xdr:cNvSpPr/>
      </xdr:nvSpPr>
      <xdr:spPr>
        <a:xfrm>
          <a:off x="3746500" y="1323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126610</xdr:rowOff>
    </xdr:from>
    <xdr:ext cx="469744" cy="259045"/>
    <xdr:sp macro="" textlink="">
      <xdr:nvSpPr>
        <xdr:cNvPr id="199" name="テキスト ボックス 198"/>
        <xdr:cNvSpPr txBox="1"/>
      </xdr:nvSpPr>
      <xdr:spPr>
        <a:xfrm>
          <a:off x="3562428" y="13328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28017</xdr:rowOff>
    </xdr:from>
    <xdr:to>
      <xdr:col>15</xdr:col>
      <xdr:colOff>101600</xdr:colOff>
      <xdr:row>77</xdr:row>
      <xdr:rowOff>129617</xdr:rowOff>
    </xdr:to>
    <xdr:sp macro="" textlink="">
      <xdr:nvSpPr>
        <xdr:cNvPr id="200" name="楕円 199"/>
        <xdr:cNvSpPr/>
      </xdr:nvSpPr>
      <xdr:spPr>
        <a:xfrm>
          <a:off x="2857500" y="1322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120744</xdr:rowOff>
    </xdr:from>
    <xdr:ext cx="469744" cy="259045"/>
    <xdr:sp macro="" textlink="">
      <xdr:nvSpPr>
        <xdr:cNvPr id="201" name="テキスト ボックス 200"/>
        <xdr:cNvSpPr txBox="1"/>
      </xdr:nvSpPr>
      <xdr:spPr>
        <a:xfrm>
          <a:off x="2673428" y="13322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21920</xdr:rowOff>
    </xdr:from>
    <xdr:to>
      <xdr:col>10</xdr:col>
      <xdr:colOff>165100</xdr:colOff>
      <xdr:row>77</xdr:row>
      <xdr:rowOff>123520</xdr:rowOff>
    </xdr:to>
    <xdr:sp macro="" textlink="">
      <xdr:nvSpPr>
        <xdr:cNvPr id="202" name="楕円 201"/>
        <xdr:cNvSpPr/>
      </xdr:nvSpPr>
      <xdr:spPr>
        <a:xfrm>
          <a:off x="1968500" y="132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114647</xdr:rowOff>
    </xdr:from>
    <xdr:ext cx="469744" cy="259045"/>
    <xdr:sp macro="" textlink="">
      <xdr:nvSpPr>
        <xdr:cNvPr id="203" name="テキスト ボックス 202"/>
        <xdr:cNvSpPr txBox="1"/>
      </xdr:nvSpPr>
      <xdr:spPr>
        <a:xfrm>
          <a:off x="1784428" y="1331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52972</xdr:rowOff>
    </xdr:from>
    <xdr:to>
      <xdr:col>6</xdr:col>
      <xdr:colOff>38100</xdr:colOff>
      <xdr:row>77</xdr:row>
      <xdr:rowOff>154572</xdr:rowOff>
    </xdr:to>
    <xdr:sp macro="" textlink="">
      <xdr:nvSpPr>
        <xdr:cNvPr id="204" name="楕円 203"/>
        <xdr:cNvSpPr/>
      </xdr:nvSpPr>
      <xdr:spPr>
        <a:xfrm>
          <a:off x="1079500" y="1325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145699</xdr:rowOff>
    </xdr:from>
    <xdr:ext cx="469744" cy="259045"/>
    <xdr:sp macro="" textlink="">
      <xdr:nvSpPr>
        <xdr:cNvPr id="205" name="テキスト ボックス 204"/>
        <xdr:cNvSpPr txBox="1"/>
      </xdr:nvSpPr>
      <xdr:spPr>
        <a:xfrm>
          <a:off x="895428" y="1334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62751</xdr:rowOff>
    </xdr:from>
    <xdr:to>
      <xdr:col>24</xdr:col>
      <xdr:colOff>62865</xdr:colOff>
      <xdr:row>98</xdr:row>
      <xdr:rowOff>70662</xdr:rowOff>
    </xdr:to>
    <xdr:cxnSp macro="">
      <xdr:nvCxnSpPr>
        <xdr:cNvPr id="230" name="直線コネクタ 229"/>
        <xdr:cNvCxnSpPr/>
      </xdr:nvCxnSpPr>
      <xdr:spPr>
        <a:xfrm flipV="1">
          <a:off x="4633595" y="15493251"/>
          <a:ext cx="1270" cy="137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74489</xdr:rowOff>
    </xdr:from>
    <xdr:ext cx="534377" cy="259045"/>
    <xdr:sp macro="" textlink="">
      <xdr:nvSpPr>
        <xdr:cNvPr id="231" name="扶助費最小値テキスト"/>
        <xdr:cNvSpPr txBox="1"/>
      </xdr:nvSpPr>
      <xdr:spPr>
        <a:xfrm>
          <a:off x="4686300" y="1687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70662</xdr:rowOff>
    </xdr:from>
    <xdr:to>
      <xdr:col>24</xdr:col>
      <xdr:colOff>152400</xdr:colOff>
      <xdr:row>98</xdr:row>
      <xdr:rowOff>70662</xdr:rowOff>
    </xdr:to>
    <xdr:cxnSp macro="">
      <xdr:nvCxnSpPr>
        <xdr:cNvPr id="232" name="直線コネクタ 231"/>
        <xdr:cNvCxnSpPr/>
      </xdr:nvCxnSpPr>
      <xdr:spPr>
        <a:xfrm>
          <a:off x="4546600" y="16872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9428</xdr:rowOff>
    </xdr:from>
    <xdr:ext cx="599010" cy="259045"/>
    <xdr:sp macro="" textlink="">
      <xdr:nvSpPr>
        <xdr:cNvPr id="233" name="扶助費最大値テキスト"/>
        <xdr:cNvSpPr txBox="1"/>
      </xdr:nvSpPr>
      <xdr:spPr>
        <a:xfrm>
          <a:off x="4686300" y="15268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62751</xdr:rowOff>
    </xdr:from>
    <xdr:to>
      <xdr:col>24</xdr:col>
      <xdr:colOff>152400</xdr:colOff>
      <xdr:row>90</xdr:row>
      <xdr:rowOff>62751</xdr:rowOff>
    </xdr:to>
    <xdr:cxnSp macro="">
      <xdr:nvCxnSpPr>
        <xdr:cNvPr id="234" name="直線コネクタ 233"/>
        <xdr:cNvCxnSpPr/>
      </xdr:nvCxnSpPr>
      <xdr:spPr>
        <a:xfrm>
          <a:off x="4546600" y="1549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62751</xdr:rowOff>
    </xdr:from>
    <xdr:to>
      <xdr:col>24</xdr:col>
      <xdr:colOff>63500</xdr:colOff>
      <xdr:row>90</xdr:row>
      <xdr:rowOff>91960</xdr:rowOff>
    </xdr:to>
    <xdr:cxnSp macro="">
      <xdr:nvCxnSpPr>
        <xdr:cNvPr id="235" name="直線コネクタ 234"/>
        <xdr:cNvCxnSpPr/>
      </xdr:nvCxnSpPr>
      <xdr:spPr>
        <a:xfrm flipV="1">
          <a:off x="3797300" y="15493251"/>
          <a:ext cx="838200" cy="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48505</xdr:rowOff>
    </xdr:from>
    <xdr:ext cx="534377" cy="259045"/>
    <xdr:sp macro="" textlink="">
      <xdr:nvSpPr>
        <xdr:cNvPr id="236" name="扶助費平均値テキスト"/>
        <xdr:cNvSpPr txBox="1"/>
      </xdr:nvSpPr>
      <xdr:spPr>
        <a:xfrm>
          <a:off x="4686300" y="163362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70078</xdr:rowOff>
    </xdr:from>
    <xdr:to>
      <xdr:col>24</xdr:col>
      <xdr:colOff>114300</xdr:colOff>
      <xdr:row>96</xdr:row>
      <xdr:rowOff>228</xdr:rowOff>
    </xdr:to>
    <xdr:sp macro="" textlink="">
      <xdr:nvSpPr>
        <xdr:cNvPr id="237" name="フローチャート: 判断 236"/>
        <xdr:cNvSpPr/>
      </xdr:nvSpPr>
      <xdr:spPr>
        <a:xfrm>
          <a:off x="4584700" y="163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91960</xdr:rowOff>
    </xdr:from>
    <xdr:to>
      <xdr:col>19</xdr:col>
      <xdr:colOff>177800</xdr:colOff>
      <xdr:row>91</xdr:row>
      <xdr:rowOff>50140</xdr:rowOff>
    </xdr:to>
    <xdr:cxnSp macro="">
      <xdr:nvCxnSpPr>
        <xdr:cNvPr id="238" name="直線コネクタ 237"/>
        <xdr:cNvCxnSpPr/>
      </xdr:nvCxnSpPr>
      <xdr:spPr>
        <a:xfrm flipV="1">
          <a:off x="2908300" y="15522460"/>
          <a:ext cx="889000" cy="129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65608</xdr:rowOff>
    </xdr:from>
    <xdr:to>
      <xdr:col>20</xdr:col>
      <xdr:colOff>38100</xdr:colOff>
      <xdr:row>95</xdr:row>
      <xdr:rowOff>167208</xdr:rowOff>
    </xdr:to>
    <xdr:sp macro="" textlink="">
      <xdr:nvSpPr>
        <xdr:cNvPr id="239" name="フローチャート: 判断 238"/>
        <xdr:cNvSpPr/>
      </xdr:nvSpPr>
      <xdr:spPr>
        <a:xfrm>
          <a:off x="37465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158335</xdr:rowOff>
    </xdr:from>
    <xdr:ext cx="534377" cy="259045"/>
    <xdr:sp macro="" textlink="">
      <xdr:nvSpPr>
        <xdr:cNvPr id="240" name="テキスト ボックス 239"/>
        <xdr:cNvSpPr txBox="1"/>
      </xdr:nvSpPr>
      <xdr:spPr>
        <a:xfrm>
          <a:off x="3530111" y="1644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50140</xdr:rowOff>
    </xdr:from>
    <xdr:to>
      <xdr:col>15</xdr:col>
      <xdr:colOff>50800</xdr:colOff>
      <xdr:row>91</xdr:row>
      <xdr:rowOff>119368</xdr:rowOff>
    </xdr:to>
    <xdr:cxnSp macro="">
      <xdr:nvCxnSpPr>
        <xdr:cNvPr id="241" name="直線コネクタ 240"/>
        <xdr:cNvCxnSpPr/>
      </xdr:nvCxnSpPr>
      <xdr:spPr>
        <a:xfrm flipV="1">
          <a:off x="2019300" y="15652090"/>
          <a:ext cx="889000" cy="6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154851</xdr:rowOff>
    </xdr:from>
    <xdr:to>
      <xdr:col>15</xdr:col>
      <xdr:colOff>101600</xdr:colOff>
      <xdr:row>96</xdr:row>
      <xdr:rowOff>85001</xdr:rowOff>
    </xdr:to>
    <xdr:sp macro="" textlink="">
      <xdr:nvSpPr>
        <xdr:cNvPr id="242" name="フローチャート: 判断 241"/>
        <xdr:cNvSpPr/>
      </xdr:nvSpPr>
      <xdr:spPr>
        <a:xfrm>
          <a:off x="2857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76128</xdr:rowOff>
    </xdr:from>
    <xdr:ext cx="534377" cy="259045"/>
    <xdr:sp macro="" textlink="">
      <xdr:nvSpPr>
        <xdr:cNvPr id="243" name="テキスト ボックス 242"/>
        <xdr:cNvSpPr txBox="1"/>
      </xdr:nvSpPr>
      <xdr:spPr>
        <a:xfrm>
          <a:off x="2641111" y="165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119368</xdr:rowOff>
    </xdr:from>
    <xdr:to>
      <xdr:col>10</xdr:col>
      <xdr:colOff>114300</xdr:colOff>
      <xdr:row>92</xdr:row>
      <xdr:rowOff>81014</xdr:rowOff>
    </xdr:to>
    <xdr:cxnSp macro="">
      <xdr:nvCxnSpPr>
        <xdr:cNvPr id="244" name="直線コネクタ 243"/>
        <xdr:cNvCxnSpPr/>
      </xdr:nvCxnSpPr>
      <xdr:spPr>
        <a:xfrm flipV="1">
          <a:off x="1130300" y="15721318"/>
          <a:ext cx="889000" cy="13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35294</xdr:rowOff>
    </xdr:from>
    <xdr:to>
      <xdr:col>10</xdr:col>
      <xdr:colOff>165100</xdr:colOff>
      <xdr:row>96</xdr:row>
      <xdr:rowOff>136894</xdr:rowOff>
    </xdr:to>
    <xdr:sp macro="" textlink="">
      <xdr:nvSpPr>
        <xdr:cNvPr id="245" name="フローチャート: 判断 244"/>
        <xdr:cNvSpPr/>
      </xdr:nvSpPr>
      <xdr:spPr>
        <a:xfrm>
          <a:off x="1968500" y="164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128021</xdr:rowOff>
    </xdr:from>
    <xdr:ext cx="534377" cy="259045"/>
    <xdr:sp macro="" textlink="">
      <xdr:nvSpPr>
        <xdr:cNvPr id="246" name="テキスト ボックス 245"/>
        <xdr:cNvSpPr txBox="1"/>
      </xdr:nvSpPr>
      <xdr:spPr>
        <a:xfrm>
          <a:off x="1752111" y="1658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115088</xdr:rowOff>
    </xdr:from>
    <xdr:to>
      <xdr:col>6</xdr:col>
      <xdr:colOff>38100</xdr:colOff>
      <xdr:row>97</xdr:row>
      <xdr:rowOff>45238</xdr:rowOff>
    </xdr:to>
    <xdr:sp macro="" textlink="">
      <xdr:nvSpPr>
        <xdr:cNvPr id="247" name="フローチャート: 判断 246"/>
        <xdr:cNvSpPr/>
      </xdr:nvSpPr>
      <xdr:spPr>
        <a:xfrm>
          <a:off x="1079500" y="1657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36365</xdr:rowOff>
    </xdr:from>
    <xdr:ext cx="534377" cy="259045"/>
    <xdr:sp macro="" textlink="">
      <xdr:nvSpPr>
        <xdr:cNvPr id="248" name="テキスト ボックス 247"/>
        <xdr:cNvSpPr txBox="1"/>
      </xdr:nvSpPr>
      <xdr:spPr>
        <a:xfrm>
          <a:off x="863111" y="1666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11951</xdr:rowOff>
    </xdr:from>
    <xdr:to>
      <xdr:col>24</xdr:col>
      <xdr:colOff>114300</xdr:colOff>
      <xdr:row>90</xdr:row>
      <xdr:rowOff>113551</xdr:rowOff>
    </xdr:to>
    <xdr:sp macro="" textlink="">
      <xdr:nvSpPr>
        <xdr:cNvPr id="254" name="楕円 253"/>
        <xdr:cNvSpPr/>
      </xdr:nvSpPr>
      <xdr:spPr>
        <a:xfrm>
          <a:off x="4584700" y="1544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136428</xdr:rowOff>
    </xdr:from>
    <xdr:ext cx="599010" cy="259045"/>
    <xdr:sp macro="" textlink="">
      <xdr:nvSpPr>
        <xdr:cNvPr id="255" name="扶助費該当値テキスト"/>
        <xdr:cNvSpPr txBox="1"/>
      </xdr:nvSpPr>
      <xdr:spPr>
        <a:xfrm>
          <a:off x="4686300" y="15395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41160</xdr:rowOff>
    </xdr:from>
    <xdr:to>
      <xdr:col>20</xdr:col>
      <xdr:colOff>38100</xdr:colOff>
      <xdr:row>90</xdr:row>
      <xdr:rowOff>142760</xdr:rowOff>
    </xdr:to>
    <xdr:sp macro="" textlink="">
      <xdr:nvSpPr>
        <xdr:cNvPr id="256" name="楕円 255"/>
        <xdr:cNvSpPr/>
      </xdr:nvSpPr>
      <xdr:spPr>
        <a:xfrm>
          <a:off x="3746500" y="15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88</xdr:row>
      <xdr:rowOff>159287</xdr:rowOff>
    </xdr:from>
    <xdr:ext cx="599010" cy="259045"/>
    <xdr:sp macro="" textlink="">
      <xdr:nvSpPr>
        <xdr:cNvPr id="257" name="テキスト ボックス 256"/>
        <xdr:cNvSpPr txBox="1"/>
      </xdr:nvSpPr>
      <xdr:spPr>
        <a:xfrm>
          <a:off x="3497795" y="1524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170790</xdr:rowOff>
    </xdr:from>
    <xdr:to>
      <xdr:col>15</xdr:col>
      <xdr:colOff>101600</xdr:colOff>
      <xdr:row>91</xdr:row>
      <xdr:rowOff>100940</xdr:rowOff>
    </xdr:to>
    <xdr:sp macro="" textlink="">
      <xdr:nvSpPr>
        <xdr:cNvPr id="258" name="楕円 257"/>
        <xdr:cNvSpPr/>
      </xdr:nvSpPr>
      <xdr:spPr>
        <a:xfrm>
          <a:off x="2857500" y="1560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117467</xdr:rowOff>
    </xdr:from>
    <xdr:ext cx="599010" cy="259045"/>
    <xdr:sp macro="" textlink="">
      <xdr:nvSpPr>
        <xdr:cNvPr id="259" name="テキスト ボックス 258"/>
        <xdr:cNvSpPr txBox="1"/>
      </xdr:nvSpPr>
      <xdr:spPr>
        <a:xfrm>
          <a:off x="2608795" y="1537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68568</xdr:rowOff>
    </xdr:from>
    <xdr:to>
      <xdr:col>10</xdr:col>
      <xdr:colOff>165100</xdr:colOff>
      <xdr:row>91</xdr:row>
      <xdr:rowOff>170168</xdr:rowOff>
    </xdr:to>
    <xdr:sp macro="" textlink="">
      <xdr:nvSpPr>
        <xdr:cNvPr id="260" name="楕円 259"/>
        <xdr:cNvSpPr/>
      </xdr:nvSpPr>
      <xdr:spPr>
        <a:xfrm>
          <a:off x="1968500" y="1567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15245</xdr:rowOff>
    </xdr:from>
    <xdr:ext cx="599010" cy="259045"/>
    <xdr:sp macro="" textlink="">
      <xdr:nvSpPr>
        <xdr:cNvPr id="261" name="テキスト ボックス 260"/>
        <xdr:cNvSpPr txBox="1"/>
      </xdr:nvSpPr>
      <xdr:spPr>
        <a:xfrm>
          <a:off x="1719795" y="1544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30214</xdr:rowOff>
    </xdr:from>
    <xdr:to>
      <xdr:col>6</xdr:col>
      <xdr:colOff>38100</xdr:colOff>
      <xdr:row>92</xdr:row>
      <xdr:rowOff>131814</xdr:rowOff>
    </xdr:to>
    <xdr:sp macro="" textlink="">
      <xdr:nvSpPr>
        <xdr:cNvPr id="262" name="楕円 261"/>
        <xdr:cNvSpPr/>
      </xdr:nvSpPr>
      <xdr:spPr>
        <a:xfrm>
          <a:off x="1079500" y="1580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148341</xdr:rowOff>
    </xdr:from>
    <xdr:ext cx="599010" cy="259045"/>
    <xdr:sp macro="" textlink="">
      <xdr:nvSpPr>
        <xdr:cNvPr id="263" name="テキスト ボックス 262"/>
        <xdr:cNvSpPr txBox="1"/>
      </xdr:nvSpPr>
      <xdr:spPr>
        <a:xfrm>
          <a:off x="830795" y="15578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52530</xdr:rowOff>
    </xdr:from>
    <xdr:to>
      <xdr:col>54</xdr:col>
      <xdr:colOff>189865</xdr:colOff>
      <xdr:row>38</xdr:row>
      <xdr:rowOff>25400</xdr:rowOff>
    </xdr:to>
    <xdr:cxnSp macro="">
      <xdr:nvCxnSpPr>
        <xdr:cNvPr id="285" name="直線コネクタ 284"/>
        <xdr:cNvCxnSpPr/>
      </xdr:nvCxnSpPr>
      <xdr:spPr>
        <a:xfrm flipV="1">
          <a:off x="10475595" y="5196030"/>
          <a:ext cx="1270" cy="134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534377" cy="259045"/>
    <xdr:sp macro="" textlink="">
      <xdr:nvSpPr>
        <xdr:cNvPr id="286" name="補助費等最小値テキスト"/>
        <xdr:cNvSpPr txBox="1"/>
      </xdr:nvSpPr>
      <xdr:spPr>
        <a:xfrm>
          <a:off x="10528300" y="654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7" name="直線コネクタ 286"/>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170657</xdr:rowOff>
    </xdr:from>
    <xdr:ext cx="599010" cy="259045"/>
    <xdr:sp macro="" textlink="">
      <xdr:nvSpPr>
        <xdr:cNvPr id="288" name="補助費等最大値テキスト"/>
        <xdr:cNvSpPr txBox="1"/>
      </xdr:nvSpPr>
      <xdr:spPr>
        <a:xfrm>
          <a:off x="10528300" y="497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52530</xdr:rowOff>
    </xdr:from>
    <xdr:to>
      <xdr:col>55</xdr:col>
      <xdr:colOff>88900</xdr:colOff>
      <xdr:row>30</xdr:row>
      <xdr:rowOff>52530</xdr:rowOff>
    </xdr:to>
    <xdr:cxnSp macro="">
      <xdr:nvCxnSpPr>
        <xdr:cNvPr id="289" name="直線コネクタ 288"/>
        <xdr:cNvCxnSpPr/>
      </xdr:nvCxnSpPr>
      <xdr:spPr>
        <a:xfrm>
          <a:off x="10388600" y="519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86043</xdr:rowOff>
    </xdr:from>
    <xdr:to>
      <xdr:col>55</xdr:col>
      <xdr:colOff>0</xdr:colOff>
      <xdr:row>37</xdr:row>
      <xdr:rowOff>87033</xdr:rowOff>
    </xdr:to>
    <xdr:cxnSp macro="">
      <xdr:nvCxnSpPr>
        <xdr:cNvPr id="290" name="直線コネクタ 289"/>
        <xdr:cNvCxnSpPr/>
      </xdr:nvCxnSpPr>
      <xdr:spPr>
        <a:xfrm flipV="1">
          <a:off x="9639300" y="6429693"/>
          <a:ext cx="8382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153764</xdr:rowOff>
    </xdr:from>
    <xdr:ext cx="599010" cy="259045"/>
    <xdr:sp macro="" textlink="">
      <xdr:nvSpPr>
        <xdr:cNvPr id="291" name="補助費等平均値テキスト"/>
        <xdr:cNvSpPr txBox="1"/>
      </xdr:nvSpPr>
      <xdr:spPr>
        <a:xfrm>
          <a:off x="10528300" y="6154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130887</xdr:rowOff>
    </xdr:from>
    <xdr:to>
      <xdr:col>55</xdr:col>
      <xdr:colOff>50800</xdr:colOff>
      <xdr:row>37</xdr:row>
      <xdr:rowOff>61037</xdr:rowOff>
    </xdr:to>
    <xdr:sp macro="" textlink="">
      <xdr:nvSpPr>
        <xdr:cNvPr id="292" name="フローチャート: 判断 291"/>
        <xdr:cNvSpPr/>
      </xdr:nvSpPr>
      <xdr:spPr>
        <a:xfrm>
          <a:off x="10426700" y="63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87033</xdr:rowOff>
    </xdr:from>
    <xdr:to>
      <xdr:col>50</xdr:col>
      <xdr:colOff>114300</xdr:colOff>
      <xdr:row>37</xdr:row>
      <xdr:rowOff>142704</xdr:rowOff>
    </xdr:to>
    <xdr:cxnSp macro="">
      <xdr:nvCxnSpPr>
        <xdr:cNvPr id="293" name="直線コネクタ 292"/>
        <xdr:cNvCxnSpPr/>
      </xdr:nvCxnSpPr>
      <xdr:spPr>
        <a:xfrm flipV="1">
          <a:off x="8750300" y="6430683"/>
          <a:ext cx="889000" cy="55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165840</xdr:rowOff>
    </xdr:from>
    <xdr:to>
      <xdr:col>50</xdr:col>
      <xdr:colOff>165100</xdr:colOff>
      <xdr:row>37</xdr:row>
      <xdr:rowOff>95990</xdr:rowOff>
    </xdr:to>
    <xdr:sp macro="" textlink="">
      <xdr:nvSpPr>
        <xdr:cNvPr id="294" name="フローチャート: 判断 293"/>
        <xdr:cNvSpPr/>
      </xdr:nvSpPr>
      <xdr:spPr>
        <a:xfrm>
          <a:off x="9588500" y="633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112517</xdr:rowOff>
    </xdr:from>
    <xdr:ext cx="599010" cy="259045"/>
    <xdr:sp macro="" textlink="">
      <xdr:nvSpPr>
        <xdr:cNvPr id="295" name="テキスト ボックス 294"/>
        <xdr:cNvSpPr txBox="1"/>
      </xdr:nvSpPr>
      <xdr:spPr>
        <a:xfrm>
          <a:off x="9339795" y="611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142704</xdr:rowOff>
    </xdr:from>
    <xdr:to>
      <xdr:col>45</xdr:col>
      <xdr:colOff>177800</xdr:colOff>
      <xdr:row>37</xdr:row>
      <xdr:rowOff>150625</xdr:rowOff>
    </xdr:to>
    <xdr:cxnSp macro="">
      <xdr:nvCxnSpPr>
        <xdr:cNvPr id="296" name="直線コネクタ 295"/>
        <xdr:cNvCxnSpPr/>
      </xdr:nvCxnSpPr>
      <xdr:spPr>
        <a:xfrm flipV="1">
          <a:off x="7861300" y="6486354"/>
          <a:ext cx="889000" cy="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4899</xdr:rowOff>
    </xdr:from>
    <xdr:to>
      <xdr:col>46</xdr:col>
      <xdr:colOff>38100</xdr:colOff>
      <xdr:row>37</xdr:row>
      <xdr:rowOff>106499</xdr:rowOff>
    </xdr:to>
    <xdr:sp macro="" textlink="">
      <xdr:nvSpPr>
        <xdr:cNvPr id="297" name="フローチャート: 判断 296"/>
        <xdr:cNvSpPr/>
      </xdr:nvSpPr>
      <xdr:spPr>
        <a:xfrm>
          <a:off x="8699500" y="6348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123026</xdr:rowOff>
    </xdr:from>
    <xdr:ext cx="599010" cy="259045"/>
    <xdr:sp macro="" textlink="">
      <xdr:nvSpPr>
        <xdr:cNvPr id="298" name="テキスト ボックス 297"/>
        <xdr:cNvSpPr txBox="1"/>
      </xdr:nvSpPr>
      <xdr:spPr>
        <a:xfrm>
          <a:off x="8450795" y="6123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150625</xdr:rowOff>
    </xdr:from>
    <xdr:to>
      <xdr:col>41</xdr:col>
      <xdr:colOff>50800</xdr:colOff>
      <xdr:row>37</xdr:row>
      <xdr:rowOff>166871</xdr:rowOff>
    </xdr:to>
    <xdr:cxnSp macro="">
      <xdr:nvCxnSpPr>
        <xdr:cNvPr id="299" name="直線コネクタ 298"/>
        <xdr:cNvCxnSpPr/>
      </xdr:nvCxnSpPr>
      <xdr:spPr>
        <a:xfrm flipV="1">
          <a:off x="6972300" y="6494275"/>
          <a:ext cx="889000" cy="1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33268</xdr:rowOff>
    </xdr:from>
    <xdr:to>
      <xdr:col>41</xdr:col>
      <xdr:colOff>101600</xdr:colOff>
      <xdr:row>37</xdr:row>
      <xdr:rowOff>134868</xdr:rowOff>
    </xdr:to>
    <xdr:sp macro="" textlink="">
      <xdr:nvSpPr>
        <xdr:cNvPr id="300" name="フローチャート: 判断 299"/>
        <xdr:cNvSpPr/>
      </xdr:nvSpPr>
      <xdr:spPr>
        <a:xfrm>
          <a:off x="7810500" y="637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151395</xdr:rowOff>
    </xdr:from>
    <xdr:ext cx="534377" cy="259045"/>
    <xdr:sp macro="" textlink="">
      <xdr:nvSpPr>
        <xdr:cNvPr id="301" name="テキスト ボックス 300"/>
        <xdr:cNvSpPr txBox="1"/>
      </xdr:nvSpPr>
      <xdr:spPr>
        <a:xfrm>
          <a:off x="7594111" y="615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50392</xdr:rowOff>
    </xdr:from>
    <xdr:to>
      <xdr:col>36</xdr:col>
      <xdr:colOff>165100</xdr:colOff>
      <xdr:row>37</xdr:row>
      <xdr:rowOff>151992</xdr:rowOff>
    </xdr:to>
    <xdr:sp macro="" textlink="">
      <xdr:nvSpPr>
        <xdr:cNvPr id="302" name="フローチャート: 判断 301"/>
        <xdr:cNvSpPr/>
      </xdr:nvSpPr>
      <xdr:spPr>
        <a:xfrm>
          <a:off x="6921500" y="639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168519</xdr:rowOff>
    </xdr:from>
    <xdr:ext cx="534377" cy="259045"/>
    <xdr:sp macro="" textlink="">
      <xdr:nvSpPr>
        <xdr:cNvPr id="303" name="テキスト ボックス 302"/>
        <xdr:cNvSpPr txBox="1"/>
      </xdr:nvSpPr>
      <xdr:spPr>
        <a:xfrm>
          <a:off x="6705111" y="616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35243</xdr:rowOff>
    </xdr:from>
    <xdr:to>
      <xdr:col>55</xdr:col>
      <xdr:colOff>50800</xdr:colOff>
      <xdr:row>37</xdr:row>
      <xdr:rowOff>136843</xdr:rowOff>
    </xdr:to>
    <xdr:sp macro="" textlink="">
      <xdr:nvSpPr>
        <xdr:cNvPr id="309" name="楕円 308"/>
        <xdr:cNvSpPr/>
      </xdr:nvSpPr>
      <xdr:spPr>
        <a:xfrm>
          <a:off x="10426700" y="637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121620</xdr:rowOff>
    </xdr:from>
    <xdr:ext cx="534377" cy="259045"/>
    <xdr:sp macro="" textlink="">
      <xdr:nvSpPr>
        <xdr:cNvPr id="310" name="補助費等該当値テキスト"/>
        <xdr:cNvSpPr txBox="1"/>
      </xdr:nvSpPr>
      <xdr:spPr>
        <a:xfrm>
          <a:off x="10528300" y="629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36233</xdr:rowOff>
    </xdr:from>
    <xdr:to>
      <xdr:col>50</xdr:col>
      <xdr:colOff>165100</xdr:colOff>
      <xdr:row>37</xdr:row>
      <xdr:rowOff>137833</xdr:rowOff>
    </xdr:to>
    <xdr:sp macro="" textlink="">
      <xdr:nvSpPr>
        <xdr:cNvPr id="311" name="楕円 310"/>
        <xdr:cNvSpPr/>
      </xdr:nvSpPr>
      <xdr:spPr>
        <a:xfrm>
          <a:off x="9588500" y="637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128960</xdr:rowOff>
    </xdr:from>
    <xdr:ext cx="534377" cy="259045"/>
    <xdr:sp macro="" textlink="">
      <xdr:nvSpPr>
        <xdr:cNvPr id="312" name="テキスト ボックス 311"/>
        <xdr:cNvSpPr txBox="1"/>
      </xdr:nvSpPr>
      <xdr:spPr>
        <a:xfrm>
          <a:off x="9372111" y="647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91904</xdr:rowOff>
    </xdr:from>
    <xdr:to>
      <xdr:col>46</xdr:col>
      <xdr:colOff>38100</xdr:colOff>
      <xdr:row>38</xdr:row>
      <xdr:rowOff>22054</xdr:rowOff>
    </xdr:to>
    <xdr:sp macro="" textlink="">
      <xdr:nvSpPr>
        <xdr:cNvPr id="313" name="楕円 312"/>
        <xdr:cNvSpPr/>
      </xdr:nvSpPr>
      <xdr:spPr>
        <a:xfrm>
          <a:off x="8699500" y="643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13181</xdr:rowOff>
    </xdr:from>
    <xdr:ext cx="534377" cy="259045"/>
    <xdr:sp macro="" textlink="">
      <xdr:nvSpPr>
        <xdr:cNvPr id="314" name="テキスト ボックス 313"/>
        <xdr:cNvSpPr txBox="1"/>
      </xdr:nvSpPr>
      <xdr:spPr>
        <a:xfrm>
          <a:off x="8483111" y="6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99825</xdr:rowOff>
    </xdr:from>
    <xdr:to>
      <xdr:col>41</xdr:col>
      <xdr:colOff>101600</xdr:colOff>
      <xdr:row>38</xdr:row>
      <xdr:rowOff>29975</xdr:rowOff>
    </xdr:to>
    <xdr:sp macro="" textlink="">
      <xdr:nvSpPr>
        <xdr:cNvPr id="315" name="楕円 314"/>
        <xdr:cNvSpPr/>
      </xdr:nvSpPr>
      <xdr:spPr>
        <a:xfrm>
          <a:off x="7810500" y="644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21102</xdr:rowOff>
    </xdr:from>
    <xdr:ext cx="534377" cy="259045"/>
    <xdr:sp macro="" textlink="">
      <xdr:nvSpPr>
        <xdr:cNvPr id="316" name="テキスト ボックス 315"/>
        <xdr:cNvSpPr txBox="1"/>
      </xdr:nvSpPr>
      <xdr:spPr>
        <a:xfrm>
          <a:off x="7594111" y="653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116071</xdr:rowOff>
    </xdr:from>
    <xdr:to>
      <xdr:col>36</xdr:col>
      <xdr:colOff>165100</xdr:colOff>
      <xdr:row>38</xdr:row>
      <xdr:rowOff>46221</xdr:rowOff>
    </xdr:to>
    <xdr:sp macro="" textlink="">
      <xdr:nvSpPr>
        <xdr:cNvPr id="317" name="楕円 316"/>
        <xdr:cNvSpPr/>
      </xdr:nvSpPr>
      <xdr:spPr>
        <a:xfrm>
          <a:off x="6921500" y="645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37348</xdr:rowOff>
    </xdr:from>
    <xdr:ext cx="534377" cy="259045"/>
    <xdr:sp macro="" textlink="">
      <xdr:nvSpPr>
        <xdr:cNvPr id="318" name="テキスト ボックス 317"/>
        <xdr:cNvSpPr txBox="1"/>
      </xdr:nvSpPr>
      <xdr:spPr>
        <a:xfrm>
          <a:off x="6705111" y="655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13487</xdr:rowOff>
    </xdr:from>
    <xdr:to>
      <xdr:col>54</xdr:col>
      <xdr:colOff>189865</xdr:colOff>
      <xdr:row>59</xdr:row>
      <xdr:rowOff>50562</xdr:rowOff>
    </xdr:to>
    <xdr:cxnSp macro="">
      <xdr:nvCxnSpPr>
        <xdr:cNvPr id="344" name="直線コネクタ 343"/>
        <xdr:cNvCxnSpPr/>
      </xdr:nvCxnSpPr>
      <xdr:spPr>
        <a:xfrm flipV="1">
          <a:off x="10475595" y="8757437"/>
          <a:ext cx="1270" cy="1408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54389</xdr:rowOff>
    </xdr:from>
    <xdr:ext cx="534377" cy="259045"/>
    <xdr:sp macro="" textlink="">
      <xdr:nvSpPr>
        <xdr:cNvPr id="345" name="普通建設事業費最小値テキスト"/>
        <xdr:cNvSpPr txBox="1"/>
      </xdr:nvSpPr>
      <xdr:spPr>
        <a:xfrm>
          <a:off x="10528300" y="1016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50562</xdr:rowOff>
    </xdr:from>
    <xdr:to>
      <xdr:col>55</xdr:col>
      <xdr:colOff>88900</xdr:colOff>
      <xdr:row>59</xdr:row>
      <xdr:rowOff>50562</xdr:rowOff>
    </xdr:to>
    <xdr:cxnSp macro="">
      <xdr:nvCxnSpPr>
        <xdr:cNvPr id="346" name="直線コネクタ 345"/>
        <xdr:cNvCxnSpPr/>
      </xdr:nvCxnSpPr>
      <xdr:spPr>
        <a:xfrm>
          <a:off x="10388600" y="10166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131614</xdr:rowOff>
    </xdr:from>
    <xdr:ext cx="599010" cy="259045"/>
    <xdr:sp macro="" textlink="">
      <xdr:nvSpPr>
        <xdr:cNvPr id="347" name="普通建設事業費最大値テキスト"/>
        <xdr:cNvSpPr txBox="1"/>
      </xdr:nvSpPr>
      <xdr:spPr>
        <a:xfrm>
          <a:off x="10528300" y="8532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13487</xdr:rowOff>
    </xdr:from>
    <xdr:to>
      <xdr:col>55</xdr:col>
      <xdr:colOff>88900</xdr:colOff>
      <xdr:row>51</xdr:row>
      <xdr:rowOff>13487</xdr:rowOff>
    </xdr:to>
    <xdr:cxnSp macro="">
      <xdr:nvCxnSpPr>
        <xdr:cNvPr id="348" name="直線コネクタ 347"/>
        <xdr:cNvCxnSpPr/>
      </xdr:nvCxnSpPr>
      <xdr:spPr>
        <a:xfrm>
          <a:off x="10388600" y="8757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16623</xdr:rowOff>
    </xdr:from>
    <xdr:to>
      <xdr:col>55</xdr:col>
      <xdr:colOff>0</xdr:colOff>
      <xdr:row>56</xdr:row>
      <xdr:rowOff>143999</xdr:rowOff>
    </xdr:to>
    <xdr:cxnSp macro="">
      <xdr:nvCxnSpPr>
        <xdr:cNvPr id="349" name="直線コネクタ 348"/>
        <xdr:cNvCxnSpPr/>
      </xdr:nvCxnSpPr>
      <xdr:spPr>
        <a:xfrm flipV="1">
          <a:off x="9639300" y="9617823"/>
          <a:ext cx="838200" cy="12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11952</xdr:rowOff>
    </xdr:from>
    <xdr:ext cx="599010" cy="259045"/>
    <xdr:sp macro="" textlink="">
      <xdr:nvSpPr>
        <xdr:cNvPr id="350" name="普通建設事業費平均値テキスト"/>
        <xdr:cNvSpPr txBox="1"/>
      </xdr:nvSpPr>
      <xdr:spPr>
        <a:xfrm>
          <a:off x="10528300" y="99560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33525</xdr:rowOff>
    </xdr:from>
    <xdr:to>
      <xdr:col>55</xdr:col>
      <xdr:colOff>50800</xdr:colOff>
      <xdr:row>58</xdr:row>
      <xdr:rowOff>135125</xdr:rowOff>
    </xdr:to>
    <xdr:sp macro="" textlink="">
      <xdr:nvSpPr>
        <xdr:cNvPr id="351" name="フローチャート: 判断 350"/>
        <xdr:cNvSpPr/>
      </xdr:nvSpPr>
      <xdr:spPr>
        <a:xfrm>
          <a:off x="10426700" y="997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143999</xdr:rowOff>
    </xdr:from>
    <xdr:to>
      <xdr:col>50</xdr:col>
      <xdr:colOff>114300</xdr:colOff>
      <xdr:row>57</xdr:row>
      <xdr:rowOff>5486</xdr:rowOff>
    </xdr:to>
    <xdr:cxnSp macro="">
      <xdr:nvCxnSpPr>
        <xdr:cNvPr id="352" name="直線コネクタ 351"/>
        <xdr:cNvCxnSpPr/>
      </xdr:nvCxnSpPr>
      <xdr:spPr>
        <a:xfrm flipV="1">
          <a:off x="8750300" y="9745199"/>
          <a:ext cx="889000" cy="3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43936</xdr:rowOff>
    </xdr:from>
    <xdr:to>
      <xdr:col>50</xdr:col>
      <xdr:colOff>165100</xdr:colOff>
      <xdr:row>58</xdr:row>
      <xdr:rowOff>145536</xdr:rowOff>
    </xdr:to>
    <xdr:sp macro="" textlink="">
      <xdr:nvSpPr>
        <xdr:cNvPr id="353" name="フローチャート: 判断 352"/>
        <xdr:cNvSpPr/>
      </xdr:nvSpPr>
      <xdr:spPr>
        <a:xfrm>
          <a:off x="9588500" y="998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136663</xdr:rowOff>
    </xdr:from>
    <xdr:ext cx="599010" cy="259045"/>
    <xdr:sp macro="" textlink="">
      <xdr:nvSpPr>
        <xdr:cNvPr id="354" name="テキスト ボックス 353"/>
        <xdr:cNvSpPr txBox="1"/>
      </xdr:nvSpPr>
      <xdr:spPr>
        <a:xfrm>
          <a:off x="9339795" y="10080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5486</xdr:rowOff>
    </xdr:from>
    <xdr:to>
      <xdr:col>45</xdr:col>
      <xdr:colOff>177800</xdr:colOff>
      <xdr:row>57</xdr:row>
      <xdr:rowOff>12110</xdr:rowOff>
    </xdr:to>
    <xdr:cxnSp macro="">
      <xdr:nvCxnSpPr>
        <xdr:cNvPr id="355" name="直線コネクタ 354"/>
        <xdr:cNvCxnSpPr/>
      </xdr:nvCxnSpPr>
      <xdr:spPr>
        <a:xfrm flipV="1">
          <a:off x="7861300" y="9778136"/>
          <a:ext cx="889000" cy="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66463</xdr:rowOff>
    </xdr:from>
    <xdr:to>
      <xdr:col>46</xdr:col>
      <xdr:colOff>38100</xdr:colOff>
      <xdr:row>58</xdr:row>
      <xdr:rowOff>168063</xdr:rowOff>
    </xdr:to>
    <xdr:sp macro="" textlink="">
      <xdr:nvSpPr>
        <xdr:cNvPr id="356" name="フローチャート: 判断 355"/>
        <xdr:cNvSpPr/>
      </xdr:nvSpPr>
      <xdr:spPr>
        <a:xfrm>
          <a:off x="8699500" y="1001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159190</xdr:rowOff>
    </xdr:from>
    <xdr:ext cx="534377" cy="259045"/>
    <xdr:sp macro="" textlink="">
      <xdr:nvSpPr>
        <xdr:cNvPr id="357" name="テキスト ボックス 356"/>
        <xdr:cNvSpPr txBox="1"/>
      </xdr:nvSpPr>
      <xdr:spPr>
        <a:xfrm>
          <a:off x="8483111" y="1010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170956</xdr:rowOff>
    </xdr:from>
    <xdr:to>
      <xdr:col>41</xdr:col>
      <xdr:colOff>50800</xdr:colOff>
      <xdr:row>57</xdr:row>
      <xdr:rowOff>12110</xdr:rowOff>
    </xdr:to>
    <xdr:cxnSp macro="">
      <xdr:nvCxnSpPr>
        <xdr:cNvPr id="358" name="直線コネクタ 357"/>
        <xdr:cNvCxnSpPr/>
      </xdr:nvCxnSpPr>
      <xdr:spPr>
        <a:xfrm>
          <a:off x="6972300" y="9772156"/>
          <a:ext cx="889000" cy="12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3646</xdr:rowOff>
    </xdr:from>
    <xdr:to>
      <xdr:col>41</xdr:col>
      <xdr:colOff>101600</xdr:colOff>
      <xdr:row>58</xdr:row>
      <xdr:rowOff>105246</xdr:rowOff>
    </xdr:to>
    <xdr:sp macro="" textlink="">
      <xdr:nvSpPr>
        <xdr:cNvPr id="359" name="フローチャート: 判断 358"/>
        <xdr:cNvSpPr/>
      </xdr:nvSpPr>
      <xdr:spPr>
        <a:xfrm>
          <a:off x="7810500" y="994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96373</xdr:rowOff>
    </xdr:from>
    <xdr:ext cx="599010" cy="259045"/>
    <xdr:sp macro="" textlink="">
      <xdr:nvSpPr>
        <xdr:cNvPr id="360" name="テキスト ボックス 359"/>
        <xdr:cNvSpPr txBox="1"/>
      </xdr:nvSpPr>
      <xdr:spPr>
        <a:xfrm>
          <a:off x="7561795" y="10040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167968</xdr:rowOff>
    </xdr:from>
    <xdr:to>
      <xdr:col>36</xdr:col>
      <xdr:colOff>165100</xdr:colOff>
      <xdr:row>58</xdr:row>
      <xdr:rowOff>98118</xdr:rowOff>
    </xdr:to>
    <xdr:sp macro="" textlink="">
      <xdr:nvSpPr>
        <xdr:cNvPr id="361" name="フローチャート: 判断 360"/>
        <xdr:cNvSpPr/>
      </xdr:nvSpPr>
      <xdr:spPr>
        <a:xfrm>
          <a:off x="6921500" y="994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89245</xdr:rowOff>
    </xdr:from>
    <xdr:ext cx="599010" cy="259045"/>
    <xdr:sp macro="" textlink="">
      <xdr:nvSpPr>
        <xdr:cNvPr id="362" name="テキスト ボックス 361"/>
        <xdr:cNvSpPr txBox="1"/>
      </xdr:nvSpPr>
      <xdr:spPr>
        <a:xfrm>
          <a:off x="6672795" y="10033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137273</xdr:rowOff>
    </xdr:from>
    <xdr:to>
      <xdr:col>55</xdr:col>
      <xdr:colOff>50800</xdr:colOff>
      <xdr:row>56</xdr:row>
      <xdr:rowOff>67423</xdr:rowOff>
    </xdr:to>
    <xdr:sp macro="" textlink="">
      <xdr:nvSpPr>
        <xdr:cNvPr id="368" name="楕円 367"/>
        <xdr:cNvSpPr/>
      </xdr:nvSpPr>
      <xdr:spPr>
        <a:xfrm>
          <a:off x="10426700" y="956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160150</xdr:rowOff>
    </xdr:from>
    <xdr:ext cx="599010" cy="259045"/>
    <xdr:sp macro="" textlink="">
      <xdr:nvSpPr>
        <xdr:cNvPr id="369" name="普通建設事業費該当値テキスト"/>
        <xdr:cNvSpPr txBox="1"/>
      </xdr:nvSpPr>
      <xdr:spPr>
        <a:xfrm>
          <a:off x="10528300" y="9418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93199</xdr:rowOff>
    </xdr:from>
    <xdr:to>
      <xdr:col>50</xdr:col>
      <xdr:colOff>165100</xdr:colOff>
      <xdr:row>57</xdr:row>
      <xdr:rowOff>23349</xdr:rowOff>
    </xdr:to>
    <xdr:sp macro="" textlink="">
      <xdr:nvSpPr>
        <xdr:cNvPr id="370" name="楕円 369"/>
        <xdr:cNvSpPr/>
      </xdr:nvSpPr>
      <xdr:spPr>
        <a:xfrm>
          <a:off x="9588500" y="969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39876</xdr:rowOff>
    </xdr:from>
    <xdr:ext cx="599010" cy="259045"/>
    <xdr:sp macro="" textlink="">
      <xdr:nvSpPr>
        <xdr:cNvPr id="371" name="テキスト ボックス 370"/>
        <xdr:cNvSpPr txBox="1"/>
      </xdr:nvSpPr>
      <xdr:spPr>
        <a:xfrm>
          <a:off x="9339795" y="9469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126136</xdr:rowOff>
    </xdr:from>
    <xdr:to>
      <xdr:col>46</xdr:col>
      <xdr:colOff>38100</xdr:colOff>
      <xdr:row>57</xdr:row>
      <xdr:rowOff>56286</xdr:rowOff>
    </xdr:to>
    <xdr:sp macro="" textlink="">
      <xdr:nvSpPr>
        <xdr:cNvPr id="372" name="楕円 371"/>
        <xdr:cNvSpPr/>
      </xdr:nvSpPr>
      <xdr:spPr>
        <a:xfrm>
          <a:off x="8699500" y="972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72813</xdr:rowOff>
    </xdr:from>
    <xdr:ext cx="599010" cy="259045"/>
    <xdr:sp macro="" textlink="">
      <xdr:nvSpPr>
        <xdr:cNvPr id="373" name="テキスト ボックス 372"/>
        <xdr:cNvSpPr txBox="1"/>
      </xdr:nvSpPr>
      <xdr:spPr>
        <a:xfrm>
          <a:off x="8450795" y="9502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132760</xdr:rowOff>
    </xdr:from>
    <xdr:to>
      <xdr:col>41</xdr:col>
      <xdr:colOff>101600</xdr:colOff>
      <xdr:row>57</xdr:row>
      <xdr:rowOff>62910</xdr:rowOff>
    </xdr:to>
    <xdr:sp macro="" textlink="">
      <xdr:nvSpPr>
        <xdr:cNvPr id="374" name="楕円 373"/>
        <xdr:cNvSpPr/>
      </xdr:nvSpPr>
      <xdr:spPr>
        <a:xfrm>
          <a:off x="7810500" y="973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79437</xdr:rowOff>
    </xdr:from>
    <xdr:ext cx="599010" cy="259045"/>
    <xdr:sp macro="" textlink="">
      <xdr:nvSpPr>
        <xdr:cNvPr id="375" name="テキスト ボックス 374"/>
        <xdr:cNvSpPr txBox="1"/>
      </xdr:nvSpPr>
      <xdr:spPr>
        <a:xfrm>
          <a:off x="7561795" y="9509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120156</xdr:rowOff>
    </xdr:from>
    <xdr:to>
      <xdr:col>36</xdr:col>
      <xdr:colOff>165100</xdr:colOff>
      <xdr:row>57</xdr:row>
      <xdr:rowOff>50306</xdr:rowOff>
    </xdr:to>
    <xdr:sp macro="" textlink="">
      <xdr:nvSpPr>
        <xdr:cNvPr id="376" name="楕円 375"/>
        <xdr:cNvSpPr/>
      </xdr:nvSpPr>
      <xdr:spPr>
        <a:xfrm>
          <a:off x="6921500" y="972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66833</xdr:rowOff>
    </xdr:from>
    <xdr:ext cx="599010" cy="259045"/>
    <xdr:sp macro="" textlink="">
      <xdr:nvSpPr>
        <xdr:cNvPr id="377" name="テキスト ボックス 376"/>
        <xdr:cNvSpPr txBox="1"/>
      </xdr:nvSpPr>
      <xdr:spPr>
        <a:xfrm>
          <a:off x="6672795" y="9496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51078</xdr:rowOff>
    </xdr:from>
    <xdr:to>
      <xdr:col>54</xdr:col>
      <xdr:colOff>189865</xdr:colOff>
      <xdr:row>78</xdr:row>
      <xdr:rowOff>139700</xdr:rowOff>
    </xdr:to>
    <xdr:cxnSp macro="">
      <xdr:nvCxnSpPr>
        <xdr:cNvPr id="399" name="直線コネクタ 398"/>
        <xdr:cNvCxnSpPr/>
      </xdr:nvCxnSpPr>
      <xdr:spPr>
        <a:xfrm flipV="1">
          <a:off x="10475595" y="12052578"/>
          <a:ext cx="1270" cy="1460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169205</xdr:rowOff>
    </xdr:from>
    <xdr:ext cx="599010" cy="259045"/>
    <xdr:sp macro="" textlink="">
      <xdr:nvSpPr>
        <xdr:cNvPr id="402" name="普通建設事業費 （ うち新規整備　）最大値テキスト"/>
        <xdr:cNvSpPr txBox="1"/>
      </xdr:nvSpPr>
      <xdr:spPr>
        <a:xfrm>
          <a:off x="10528300" y="11827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51078</xdr:rowOff>
    </xdr:from>
    <xdr:to>
      <xdr:col>55</xdr:col>
      <xdr:colOff>88900</xdr:colOff>
      <xdr:row>70</xdr:row>
      <xdr:rowOff>51078</xdr:rowOff>
    </xdr:to>
    <xdr:cxnSp macro="">
      <xdr:nvCxnSpPr>
        <xdr:cNvPr id="403" name="直線コネクタ 402"/>
        <xdr:cNvCxnSpPr/>
      </xdr:nvCxnSpPr>
      <xdr:spPr>
        <a:xfrm>
          <a:off x="10388600" y="12052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158006</xdr:rowOff>
    </xdr:from>
    <xdr:to>
      <xdr:col>55</xdr:col>
      <xdr:colOff>0</xdr:colOff>
      <xdr:row>76</xdr:row>
      <xdr:rowOff>165610</xdr:rowOff>
    </xdr:to>
    <xdr:cxnSp macro="">
      <xdr:nvCxnSpPr>
        <xdr:cNvPr id="404" name="直線コネクタ 403"/>
        <xdr:cNvCxnSpPr/>
      </xdr:nvCxnSpPr>
      <xdr:spPr>
        <a:xfrm>
          <a:off x="9639300" y="13188206"/>
          <a:ext cx="838200" cy="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168774</xdr:rowOff>
    </xdr:from>
    <xdr:ext cx="534377" cy="259045"/>
    <xdr:sp macro="" textlink="">
      <xdr:nvSpPr>
        <xdr:cNvPr id="405" name="普通建設事業費 （ うち新規整備　）平均値テキスト"/>
        <xdr:cNvSpPr txBox="1"/>
      </xdr:nvSpPr>
      <xdr:spPr>
        <a:xfrm>
          <a:off x="10528300" y="13370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18897</xdr:rowOff>
    </xdr:from>
    <xdr:to>
      <xdr:col>55</xdr:col>
      <xdr:colOff>50800</xdr:colOff>
      <xdr:row>78</xdr:row>
      <xdr:rowOff>120497</xdr:rowOff>
    </xdr:to>
    <xdr:sp macro="" textlink="">
      <xdr:nvSpPr>
        <xdr:cNvPr id="406" name="フローチャート: 判断 405"/>
        <xdr:cNvSpPr/>
      </xdr:nvSpPr>
      <xdr:spPr>
        <a:xfrm>
          <a:off x="10426700" y="1339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73975</xdr:rowOff>
    </xdr:from>
    <xdr:to>
      <xdr:col>50</xdr:col>
      <xdr:colOff>114300</xdr:colOff>
      <xdr:row>76</xdr:row>
      <xdr:rowOff>158006</xdr:rowOff>
    </xdr:to>
    <xdr:cxnSp macro="">
      <xdr:nvCxnSpPr>
        <xdr:cNvPr id="407" name="直線コネクタ 406"/>
        <xdr:cNvCxnSpPr/>
      </xdr:nvCxnSpPr>
      <xdr:spPr>
        <a:xfrm>
          <a:off x="8750300" y="13104175"/>
          <a:ext cx="889000" cy="8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8663</xdr:rowOff>
    </xdr:from>
    <xdr:to>
      <xdr:col>50</xdr:col>
      <xdr:colOff>165100</xdr:colOff>
      <xdr:row>78</xdr:row>
      <xdr:rowOff>110263</xdr:rowOff>
    </xdr:to>
    <xdr:sp macro="" textlink="">
      <xdr:nvSpPr>
        <xdr:cNvPr id="408" name="フローチャート: 判断 407"/>
        <xdr:cNvSpPr/>
      </xdr:nvSpPr>
      <xdr:spPr>
        <a:xfrm>
          <a:off x="9588500" y="1338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101390</xdr:rowOff>
    </xdr:from>
    <xdr:ext cx="534377" cy="259045"/>
    <xdr:sp macro="" textlink="">
      <xdr:nvSpPr>
        <xdr:cNvPr id="409" name="テキスト ボックス 408"/>
        <xdr:cNvSpPr txBox="1"/>
      </xdr:nvSpPr>
      <xdr:spPr>
        <a:xfrm>
          <a:off x="9372111" y="1347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137075</xdr:rowOff>
    </xdr:from>
    <xdr:to>
      <xdr:col>45</xdr:col>
      <xdr:colOff>177800</xdr:colOff>
      <xdr:row>76</xdr:row>
      <xdr:rowOff>73975</xdr:rowOff>
    </xdr:to>
    <xdr:cxnSp macro="">
      <xdr:nvCxnSpPr>
        <xdr:cNvPr id="410" name="直線コネクタ 409"/>
        <xdr:cNvCxnSpPr/>
      </xdr:nvCxnSpPr>
      <xdr:spPr>
        <a:xfrm>
          <a:off x="7861300" y="12995825"/>
          <a:ext cx="889000" cy="108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969</xdr:rowOff>
    </xdr:from>
    <xdr:to>
      <xdr:col>46</xdr:col>
      <xdr:colOff>38100</xdr:colOff>
      <xdr:row>78</xdr:row>
      <xdr:rowOff>102569</xdr:rowOff>
    </xdr:to>
    <xdr:sp macro="" textlink="">
      <xdr:nvSpPr>
        <xdr:cNvPr id="411" name="フローチャート: 判断 410"/>
        <xdr:cNvSpPr/>
      </xdr:nvSpPr>
      <xdr:spPr>
        <a:xfrm>
          <a:off x="8699500" y="1337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93696</xdr:rowOff>
    </xdr:from>
    <xdr:ext cx="534377" cy="259045"/>
    <xdr:sp macro="" textlink="">
      <xdr:nvSpPr>
        <xdr:cNvPr id="412" name="テキスト ボックス 411"/>
        <xdr:cNvSpPr txBox="1"/>
      </xdr:nvSpPr>
      <xdr:spPr>
        <a:xfrm>
          <a:off x="8483111" y="1346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114494</xdr:rowOff>
    </xdr:from>
    <xdr:to>
      <xdr:col>41</xdr:col>
      <xdr:colOff>101600</xdr:colOff>
      <xdr:row>78</xdr:row>
      <xdr:rowOff>44644</xdr:rowOff>
    </xdr:to>
    <xdr:sp macro="" textlink="">
      <xdr:nvSpPr>
        <xdr:cNvPr id="413" name="フローチャート: 判断 412"/>
        <xdr:cNvSpPr/>
      </xdr:nvSpPr>
      <xdr:spPr>
        <a:xfrm>
          <a:off x="7810500" y="13316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35771</xdr:rowOff>
    </xdr:from>
    <xdr:ext cx="534377" cy="259045"/>
    <xdr:sp macro="" textlink="">
      <xdr:nvSpPr>
        <xdr:cNvPr id="414" name="テキスト ボックス 413"/>
        <xdr:cNvSpPr txBox="1"/>
      </xdr:nvSpPr>
      <xdr:spPr>
        <a:xfrm>
          <a:off x="7594111" y="1340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114810</xdr:rowOff>
    </xdr:from>
    <xdr:to>
      <xdr:col>55</xdr:col>
      <xdr:colOff>50800</xdr:colOff>
      <xdr:row>77</xdr:row>
      <xdr:rowOff>44960</xdr:rowOff>
    </xdr:to>
    <xdr:sp macro="" textlink="">
      <xdr:nvSpPr>
        <xdr:cNvPr id="420" name="楕円 419"/>
        <xdr:cNvSpPr/>
      </xdr:nvSpPr>
      <xdr:spPr>
        <a:xfrm>
          <a:off x="10426700" y="1314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137687</xdr:rowOff>
    </xdr:from>
    <xdr:ext cx="599010" cy="259045"/>
    <xdr:sp macro="" textlink="">
      <xdr:nvSpPr>
        <xdr:cNvPr id="421" name="普通建設事業費 （ うち新規整備　）該当値テキスト"/>
        <xdr:cNvSpPr txBox="1"/>
      </xdr:nvSpPr>
      <xdr:spPr>
        <a:xfrm>
          <a:off x="10528300" y="12996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107206</xdr:rowOff>
    </xdr:from>
    <xdr:to>
      <xdr:col>50</xdr:col>
      <xdr:colOff>165100</xdr:colOff>
      <xdr:row>77</xdr:row>
      <xdr:rowOff>37356</xdr:rowOff>
    </xdr:to>
    <xdr:sp macro="" textlink="">
      <xdr:nvSpPr>
        <xdr:cNvPr id="422" name="楕円 421"/>
        <xdr:cNvSpPr/>
      </xdr:nvSpPr>
      <xdr:spPr>
        <a:xfrm>
          <a:off x="9588500" y="1313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53884</xdr:rowOff>
    </xdr:from>
    <xdr:ext cx="599010" cy="259045"/>
    <xdr:sp macro="" textlink="">
      <xdr:nvSpPr>
        <xdr:cNvPr id="423" name="テキスト ボックス 422"/>
        <xdr:cNvSpPr txBox="1"/>
      </xdr:nvSpPr>
      <xdr:spPr>
        <a:xfrm>
          <a:off x="9339795" y="12912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23175</xdr:rowOff>
    </xdr:from>
    <xdr:to>
      <xdr:col>46</xdr:col>
      <xdr:colOff>38100</xdr:colOff>
      <xdr:row>76</xdr:row>
      <xdr:rowOff>124775</xdr:rowOff>
    </xdr:to>
    <xdr:sp macro="" textlink="">
      <xdr:nvSpPr>
        <xdr:cNvPr id="424" name="楕円 423"/>
        <xdr:cNvSpPr/>
      </xdr:nvSpPr>
      <xdr:spPr>
        <a:xfrm>
          <a:off x="8699500" y="1305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141302</xdr:rowOff>
    </xdr:from>
    <xdr:ext cx="599010" cy="259045"/>
    <xdr:sp macro="" textlink="">
      <xdr:nvSpPr>
        <xdr:cNvPr id="425" name="テキスト ボックス 424"/>
        <xdr:cNvSpPr txBox="1"/>
      </xdr:nvSpPr>
      <xdr:spPr>
        <a:xfrm>
          <a:off x="8450795" y="12828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86275</xdr:rowOff>
    </xdr:from>
    <xdr:to>
      <xdr:col>41</xdr:col>
      <xdr:colOff>101600</xdr:colOff>
      <xdr:row>76</xdr:row>
      <xdr:rowOff>16425</xdr:rowOff>
    </xdr:to>
    <xdr:sp macro="" textlink="">
      <xdr:nvSpPr>
        <xdr:cNvPr id="426" name="楕円 425"/>
        <xdr:cNvSpPr/>
      </xdr:nvSpPr>
      <xdr:spPr>
        <a:xfrm>
          <a:off x="7810500" y="1294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32952</xdr:rowOff>
    </xdr:from>
    <xdr:ext cx="599010" cy="259045"/>
    <xdr:sp macro="" textlink="">
      <xdr:nvSpPr>
        <xdr:cNvPr id="427" name="テキスト ボックス 426"/>
        <xdr:cNvSpPr txBox="1"/>
      </xdr:nvSpPr>
      <xdr:spPr>
        <a:xfrm>
          <a:off x="7561795" y="12720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140500</xdr:rowOff>
    </xdr:from>
    <xdr:to>
      <xdr:col>54</xdr:col>
      <xdr:colOff>189865</xdr:colOff>
      <xdr:row>99</xdr:row>
      <xdr:rowOff>16583</xdr:rowOff>
    </xdr:to>
    <xdr:cxnSp macro="">
      <xdr:nvCxnSpPr>
        <xdr:cNvPr id="451" name="直線コネクタ 450"/>
        <xdr:cNvCxnSpPr/>
      </xdr:nvCxnSpPr>
      <xdr:spPr>
        <a:xfrm flipV="1">
          <a:off x="10475595" y="15571000"/>
          <a:ext cx="1270" cy="1419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20410</xdr:rowOff>
    </xdr:from>
    <xdr:ext cx="469744" cy="259045"/>
    <xdr:sp macro="" textlink="">
      <xdr:nvSpPr>
        <xdr:cNvPr id="452" name="普通建設事業費 （ うち更新整備　）最小値テキスト"/>
        <xdr:cNvSpPr txBox="1"/>
      </xdr:nvSpPr>
      <xdr:spPr>
        <a:xfrm>
          <a:off x="10528300" y="169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16583</xdr:rowOff>
    </xdr:from>
    <xdr:to>
      <xdr:col>55</xdr:col>
      <xdr:colOff>88900</xdr:colOff>
      <xdr:row>99</xdr:row>
      <xdr:rowOff>16583</xdr:rowOff>
    </xdr:to>
    <xdr:cxnSp macro="">
      <xdr:nvCxnSpPr>
        <xdr:cNvPr id="453" name="直線コネクタ 452"/>
        <xdr:cNvCxnSpPr/>
      </xdr:nvCxnSpPr>
      <xdr:spPr>
        <a:xfrm>
          <a:off x="10388600" y="1699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87177</xdr:rowOff>
    </xdr:from>
    <xdr:ext cx="599010" cy="259045"/>
    <xdr:sp macro="" textlink="">
      <xdr:nvSpPr>
        <xdr:cNvPr id="454" name="普通建設事業費 （ うち更新整備　）最大値テキスト"/>
        <xdr:cNvSpPr txBox="1"/>
      </xdr:nvSpPr>
      <xdr:spPr>
        <a:xfrm>
          <a:off x="10528300" y="15346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140500</xdr:rowOff>
    </xdr:from>
    <xdr:to>
      <xdr:col>55</xdr:col>
      <xdr:colOff>88900</xdr:colOff>
      <xdr:row>90</xdr:row>
      <xdr:rowOff>140500</xdr:rowOff>
    </xdr:to>
    <xdr:cxnSp macro="">
      <xdr:nvCxnSpPr>
        <xdr:cNvPr id="455" name="直線コネクタ 454"/>
        <xdr:cNvCxnSpPr/>
      </xdr:nvCxnSpPr>
      <xdr:spPr>
        <a:xfrm>
          <a:off x="10388600" y="155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58761</xdr:rowOff>
    </xdr:from>
    <xdr:to>
      <xdr:col>55</xdr:col>
      <xdr:colOff>0</xdr:colOff>
      <xdr:row>94</xdr:row>
      <xdr:rowOff>129420</xdr:rowOff>
    </xdr:to>
    <xdr:cxnSp macro="">
      <xdr:nvCxnSpPr>
        <xdr:cNvPr id="456" name="直線コネクタ 455"/>
        <xdr:cNvCxnSpPr/>
      </xdr:nvCxnSpPr>
      <xdr:spPr>
        <a:xfrm flipV="1">
          <a:off x="9639300" y="16003611"/>
          <a:ext cx="838200" cy="24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28129</xdr:rowOff>
    </xdr:from>
    <xdr:ext cx="534377" cy="259045"/>
    <xdr:sp macro="" textlink="">
      <xdr:nvSpPr>
        <xdr:cNvPr id="457" name="普通建設事業費 （ うち更新整備　）平均値テキスト"/>
        <xdr:cNvSpPr txBox="1"/>
      </xdr:nvSpPr>
      <xdr:spPr>
        <a:xfrm>
          <a:off x="10528300" y="16487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49702</xdr:rowOff>
    </xdr:from>
    <xdr:to>
      <xdr:col>55</xdr:col>
      <xdr:colOff>50800</xdr:colOff>
      <xdr:row>96</xdr:row>
      <xdr:rowOff>151302</xdr:rowOff>
    </xdr:to>
    <xdr:sp macro="" textlink="">
      <xdr:nvSpPr>
        <xdr:cNvPr id="458" name="フローチャート: 判断 457"/>
        <xdr:cNvSpPr/>
      </xdr:nvSpPr>
      <xdr:spPr>
        <a:xfrm>
          <a:off x="10426700" y="1650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129420</xdr:rowOff>
    </xdr:from>
    <xdr:to>
      <xdr:col>50</xdr:col>
      <xdr:colOff>114300</xdr:colOff>
      <xdr:row>97</xdr:row>
      <xdr:rowOff>60666</xdr:rowOff>
    </xdr:to>
    <xdr:cxnSp macro="">
      <xdr:nvCxnSpPr>
        <xdr:cNvPr id="459" name="直線コネクタ 458"/>
        <xdr:cNvCxnSpPr/>
      </xdr:nvCxnSpPr>
      <xdr:spPr>
        <a:xfrm flipV="1">
          <a:off x="8750300" y="16245720"/>
          <a:ext cx="889000" cy="44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96185</xdr:rowOff>
    </xdr:from>
    <xdr:to>
      <xdr:col>50</xdr:col>
      <xdr:colOff>165100</xdr:colOff>
      <xdr:row>97</xdr:row>
      <xdr:rowOff>26335</xdr:rowOff>
    </xdr:to>
    <xdr:sp macro="" textlink="">
      <xdr:nvSpPr>
        <xdr:cNvPr id="460" name="フローチャート: 判断 459"/>
        <xdr:cNvSpPr/>
      </xdr:nvSpPr>
      <xdr:spPr>
        <a:xfrm>
          <a:off x="9588500" y="1655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17462</xdr:rowOff>
    </xdr:from>
    <xdr:ext cx="534377" cy="259045"/>
    <xdr:sp macro="" textlink="">
      <xdr:nvSpPr>
        <xdr:cNvPr id="461" name="テキスト ボックス 460"/>
        <xdr:cNvSpPr txBox="1"/>
      </xdr:nvSpPr>
      <xdr:spPr>
        <a:xfrm>
          <a:off x="9372111" y="1664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60666</xdr:rowOff>
    </xdr:from>
    <xdr:to>
      <xdr:col>45</xdr:col>
      <xdr:colOff>177800</xdr:colOff>
      <xdr:row>98</xdr:row>
      <xdr:rowOff>129885</xdr:rowOff>
    </xdr:to>
    <xdr:cxnSp macro="">
      <xdr:nvCxnSpPr>
        <xdr:cNvPr id="462" name="直線コネクタ 461"/>
        <xdr:cNvCxnSpPr/>
      </xdr:nvCxnSpPr>
      <xdr:spPr>
        <a:xfrm flipV="1">
          <a:off x="7861300" y="16691316"/>
          <a:ext cx="889000" cy="24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33342</xdr:rowOff>
    </xdr:from>
    <xdr:to>
      <xdr:col>46</xdr:col>
      <xdr:colOff>38100</xdr:colOff>
      <xdr:row>97</xdr:row>
      <xdr:rowOff>134942</xdr:rowOff>
    </xdr:to>
    <xdr:sp macro="" textlink="">
      <xdr:nvSpPr>
        <xdr:cNvPr id="463" name="フローチャート: 判断 462"/>
        <xdr:cNvSpPr/>
      </xdr:nvSpPr>
      <xdr:spPr>
        <a:xfrm>
          <a:off x="8699500" y="1666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126069</xdr:rowOff>
    </xdr:from>
    <xdr:ext cx="534377" cy="259045"/>
    <xdr:sp macro="" textlink="">
      <xdr:nvSpPr>
        <xdr:cNvPr id="464" name="テキスト ボックス 463"/>
        <xdr:cNvSpPr txBox="1"/>
      </xdr:nvSpPr>
      <xdr:spPr>
        <a:xfrm>
          <a:off x="8483111" y="1675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146889</xdr:rowOff>
    </xdr:from>
    <xdr:to>
      <xdr:col>41</xdr:col>
      <xdr:colOff>101600</xdr:colOff>
      <xdr:row>97</xdr:row>
      <xdr:rowOff>77039</xdr:rowOff>
    </xdr:to>
    <xdr:sp macro="" textlink="">
      <xdr:nvSpPr>
        <xdr:cNvPr id="465" name="フローチャート: 判断 464"/>
        <xdr:cNvSpPr/>
      </xdr:nvSpPr>
      <xdr:spPr>
        <a:xfrm>
          <a:off x="7810500" y="1660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93566</xdr:rowOff>
    </xdr:from>
    <xdr:ext cx="534377" cy="259045"/>
    <xdr:sp macro="" textlink="">
      <xdr:nvSpPr>
        <xdr:cNvPr id="466" name="テキスト ボックス 465"/>
        <xdr:cNvSpPr txBox="1"/>
      </xdr:nvSpPr>
      <xdr:spPr>
        <a:xfrm>
          <a:off x="7594111" y="1638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7961</xdr:rowOff>
    </xdr:from>
    <xdr:to>
      <xdr:col>55</xdr:col>
      <xdr:colOff>50800</xdr:colOff>
      <xdr:row>93</xdr:row>
      <xdr:rowOff>109561</xdr:rowOff>
    </xdr:to>
    <xdr:sp macro="" textlink="">
      <xdr:nvSpPr>
        <xdr:cNvPr id="472" name="楕円 471"/>
        <xdr:cNvSpPr/>
      </xdr:nvSpPr>
      <xdr:spPr>
        <a:xfrm>
          <a:off x="10426700" y="1595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30838</xdr:rowOff>
    </xdr:from>
    <xdr:ext cx="599010" cy="259045"/>
    <xdr:sp macro="" textlink="">
      <xdr:nvSpPr>
        <xdr:cNvPr id="473" name="普通建設事業費 （ うち更新整備　）該当値テキスト"/>
        <xdr:cNvSpPr txBox="1"/>
      </xdr:nvSpPr>
      <xdr:spPr>
        <a:xfrm>
          <a:off x="10528300" y="15804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78620</xdr:rowOff>
    </xdr:from>
    <xdr:to>
      <xdr:col>50</xdr:col>
      <xdr:colOff>165100</xdr:colOff>
      <xdr:row>95</xdr:row>
      <xdr:rowOff>8770</xdr:rowOff>
    </xdr:to>
    <xdr:sp macro="" textlink="">
      <xdr:nvSpPr>
        <xdr:cNvPr id="474" name="楕円 473"/>
        <xdr:cNvSpPr/>
      </xdr:nvSpPr>
      <xdr:spPr>
        <a:xfrm>
          <a:off x="9588500" y="161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25297</xdr:rowOff>
    </xdr:from>
    <xdr:ext cx="599010" cy="259045"/>
    <xdr:sp macro="" textlink="">
      <xdr:nvSpPr>
        <xdr:cNvPr id="475" name="テキスト ボックス 474"/>
        <xdr:cNvSpPr txBox="1"/>
      </xdr:nvSpPr>
      <xdr:spPr>
        <a:xfrm>
          <a:off x="9339795" y="15970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9866</xdr:rowOff>
    </xdr:from>
    <xdr:to>
      <xdr:col>46</xdr:col>
      <xdr:colOff>38100</xdr:colOff>
      <xdr:row>97</xdr:row>
      <xdr:rowOff>111466</xdr:rowOff>
    </xdr:to>
    <xdr:sp macro="" textlink="">
      <xdr:nvSpPr>
        <xdr:cNvPr id="476" name="楕円 475"/>
        <xdr:cNvSpPr/>
      </xdr:nvSpPr>
      <xdr:spPr>
        <a:xfrm>
          <a:off x="8699500" y="1664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127993</xdr:rowOff>
    </xdr:from>
    <xdr:ext cx="534377" cy="259045"/>
    <xdr:sp macro="" textlink="">
      <xdr:nvSpPr>
        <xdr:cNvPr id="477" name="テキスト ボックス 476"/>
        <xdr:cNvSpPr txBox="1"/>
      </xdr:nvSpPr>
      <xdr:spPr>
        <a:xfrm>
          <a:off x="8483111" y="1641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79085</xdr:rowOff>
    </xdr:from>
    <xdr:to>
      <xdr:col>41</xdr:col>
      <xdr:colOff>101600</xdr:colOff>
      <xdr:row>99</xdr:row>
      <xdr:rowOff>9235</xdr:rowOff>
    </xdr:to>
    <xdr:sp macro="" textlink="">
      <xdr:nvSpPr>
        <xdr:cNvPr id="478" name="楕円 477"/>
        <xdr:cNvSpPr/>
      </xdr:nvSpPr>
      <xdr:spPr>
        <a:xfrm>
          <a:off x="7810500" y="1688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362</xdr:rowOff>
    </xdr:from>
    <xdr:ext cx="534377" cy="259045"/>
    <xdr:sp macro="" textlink="">
      <xdr:nvSpPr>
        <xdr:cNvPr id="479" name="テキスト ボックス 478"/>
        <xdr:cNvSpPr txBox="1"/>
      </xdr:nvSpPr>
      <xdr:spPr>
        <a:xfrm>
          <a:off x="7594111" y="1697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0" name="直線コネクタ 48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1" name="テキスト ボックス 49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2" name="直線コネクタ 49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3" name="テキスト ボックス 492"/>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4" name="直線コネクタ 49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5" name="テキスト ボックス 494"/>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6" name="直線コネクタ 49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497" name="テキスト ボックス 496"/>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8" name="直線コネクタ 49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9" name="テキスト ボックス 49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0" name="直線コネクタ 49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1" name="テキスト ボックス 50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85479</xdr:rowOff>
    </xdr:from>
    <xdr:to>
      <xdr:col>85</xdr:col>
      <xdr:colOff>126364</xdr:colOff>
      <xdr:row>39</xdr:row>
      <xdr:rowOff>98878</xdr:rowOff>
    </xdr:to>
    <xdr:cxnSp macro="">
      <xdr:nvCxnSpPr>
        <xdr:cNvPr id="505" name="直線コネクタ 504"/>
        <xdr:cNvCxnSpPr/>
      </xdr:nvCxnSpPr>
      <xdr:spPr>
        <a:xfrm flipV="1">
          <a:off x="16317595" y="5228979"/>
          <a:ext cx="1269" cy="1556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103200</xdr:rowOff>
    </xdr:from>
    <xdr:ext cx="249299" cy="259045"/>
    <xdr:sp macro="" textlink="">
      <xdr:nvSpPr>
        <xdr:cNvPr id="506" name="災害復旧事業費最小値テキスト"/>
        <xdr:cNvSpPr txBox="1"/>
      </xdr:nvSpPr>
      <xdr:spPr>
        <a:xfrm>
          <a:off x="16370300" y="67897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7" name="直線コネクタ 50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32156</xdr:rowOff>
    </xdr:from>
    <xdr:ext cx="599010" cy="259045"/>
    <xdr:sp macro="" textlink="">
      <xdr:nvSpPr>
        <xdr:cNvPr id="508" name="災害復旧事業費最大値テキスト"/>
        <xdr:cNvSpPr txBox="1"/>
      </xdr:nvSpPr>
      <xdr:spPr>
        <a:xfrm>
          <a:off x="16370300" y="500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85479</xdr:rowOff>
    </xdr:from>
    <xdr:to>
      <xdr:col>86</xdr:col>
      <xdr:colOff>25400</xdr:colOff>
      <xdr:row>30</xdr:row>
      <xdr:rowOff>85479</xdr:rowOff>
    </xdr:to>
    <xdr:cxnSp macro="">
      <xdr:nvCxnSpPr>
        <xdr:cNvPr id="509" name="直線コネクタ 508"/>
        <xdr:cNvCxnSpPr/>
      </xdr:nvCxnSpPr>
      <xdr:spPr>
        <a:xfrm>
          <a:off x="16230600" y="522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90355</xdr:rowOff>
    </xdr:from>
    <xdr:to>
      <xdr:col>85</xdr:col>
      <xdr:colOff>127000</xdr:colOff>
      <xdr:row>39</xdr:row>
      <xdr:rowOff>92794</xdr:rowOff>
    </xdr:to>
    <xdr:cxnSp macro="">
      <xdr:nvCxnSpPr>
        <xdr:cNvPr id="510" name="直線コネクタ 509"/>
        <xdr:cNvCxnSpPr/>
      </xdr:nvCxnSpPr>
      <xdr:spPr>
        <a:xfrm flipV="1">
          <a:off x="15481300" y="6776905"/>
          <a:ext cx="8382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20651</xdr:rowOff>
    </xdr:from>
    <xdr:ext cx="534377" cy="259045"/>
    <xdr:sp macro="" textlink="">
      <xdr:nvSpPr>
        <xdr:cNvPr id="511" name="災害復旧事業費平均値テキスト"/>
        <xdr:cNvSpPr txBox="1"/>
      </xdr:nvSpPr>
      <xdr:spPr>
        <a:xfrm>
          <a:off x="16370300" y="6535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169224</xdr:rowOff>
    </xdr:from>
    <xdr:to>
      <xdr:col>85</xdr:col>
      <xdr:colOff>177800</xdr:colOff>
      <xdr:row>39</xdr:row>
      <xdr:rowOff>99374</xdr:rowOff>
    </xdr:to>
    <xdr:sp macro="" textlink="">
      <xdr:nvSpPr>
        <xdr:cNvPr id="512" name="フローチャート: 判断 511"/>
        <xdr:cNvSpPr/>
      </xdr:nvSpPr>
      <xdr:spPr>
        <a:xfrm>
          <a:off x="16268700" y="668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76215</xdr:rowOff>
    </xdr:from>
    <xdr:to>
      <xdr:col>81</xdr:col>
      <xdr:colOff>50800</xdr:colOff>
      <xdr:row>39</xdr:row>
      <xdr:rowOff>92794</xdr:rowOff>
    </xdr:to>
    <xdr:cxnSp macro="">
      <xdr:nvCxnSpPr>
        <xdr:cNvPr id="513" name="直線コネクタ 512"/>
        <xdr:cNvCxnSpPr/>
      </xdr:nvCxnSpPr>
      <xdr:spPr>
        <a:xfrm>
          <a:off x="14592300" y="6762765"/>
          <a:ext cx="889000" cy="1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16101</xdr:rowOff>
    </xdr:from>
    <xdr:to>
      <xdr:col>81</xdr:col>
      <xdr:colOff>101600</xdr:colOff>
      <xdr:row>39</xdr:row>
      <xdr:rowOff>117701</xdr:rowOff>
    </xdr:to>
    <xdr:sp macro="" textlink="">
      <xdr:nvSpPr>
        <xdr:cNvPr id="514" name="フローチャート: 判断 513"/>
        <xdr:cNvSpPr/>
      </xdr:nvSpPr>
      <xdr:spPr>
        <a:xfrm>
          <a:off x="15430500" y="670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134228</xdr:rowOff>
    </xdr:from>
    <xdr:ext cx="469744" cy="259045"/>
    <xdr:sp macro="" textlink="">
      <xdr:nvSpPr>
        <xdr:cNvPr id="515" name="テキスト ボックス 514"/>
        <xdr:cNvSpPr txBox="1"/>
      </xdr:nvSpPr>
      <xdr:spPr>
        <a:xfrm>
          <a:off x="15246428" y="647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25155</xdr:rowOff>
    </xdr:from>
    <xdr:to>
      <xdr:col>76</xdr:col>
      <xdr:colOff>114300</xdr:colOff>
      <xdr:row>39</xdr:row>
      <xdr:rowOff>76215</xdr:rowOff>
    </xdr:to>
    <xdr:cxnSp macro="">
      <xdr:nvCxnSpPr>
        <xdr:cNvPr id="516" name="直線コネクタ 515"/>
        <xdr:cNvCxnSpPr/>
      </xdr:nvCxnSpPr>
      <xdr:spPr>
        <a:xfrm>
          <a:off x="13703300" y="6711705"/>
          <a:ext cx="889000" cy="5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29042</xdr:rowOff>
    </xdr:from>
    <xdr:to>
      <xdr:col>76</xdr:col>
      <xdr:colOff>165100</xdr:colOff>
      <xdr:row>39</xdr:row>
      <xdr:rowOff>130642</xdr:rowOff>
    </xdr:to>
    <xdr:sp macro="" textlink="">
      <xdr:nvSpPr>
        <xdr:cNvPr id="517" name="フローチャート: 判断 516"/>
        <xdr:cNvSpPr/>
      </xdr:nvSpPr>
      <xdr:spPr>
        <a:xfrm>
          <a:off x="14541500" y="67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121769</xdr:rowOff>
    </xdr:from>
    <xdr:ext cx="469744" cy="259045"/>
    <xdr:sp macro="" textlink="">
      <xdr:nvSpPr>
        <xdr:cNvPr id="518" name="テキスト ボックス 517"/>
        <xdr:cNvSpPr txBox="1"/>
      </xdr:nvSpPr>
      <xdr:spPr>
        <a:xfrm>
          <a:off x="14357428" y="680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25155</xdr:rowOff>
    </xdr:from>
    <xdr:to>
      <xdr:col>71</xdr:col>
      <xdr:colOff>177800</xdr:colOff>
      <xdr:row>39</xdr:row>
      <xdr:rowOff>80143</xdr:rowOff>
    </xdr:to>
    <xdr:cxnSp macro="">
      <xdr:nvCxnSpPr>
        <xdr:cNvPr id="519" name="直線コネクタ 518"/>
        <xdr:cNvCxnSpPr/>
      </xdr:nvCxnSpPr>
      <xdr:spPr>
        <a:xfrm flipV="1">
          <a:off x="12814300" y="6711705"/>
          <a:ext cx="889000" cy="5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169488</xdr:rowOff>
    </xdr:from>
    <xdr:to>
      <xdr:col>72</xdr:col>
      <xdr:colOff>38100</xdr:colOff>
      <xdr:row>39</xdr:row>
      <xdr:rowOff>99638</xdr:rowOff>
    </xdr:to>
    <xdr:sp macro="" textlink="">
      <xdr:nvSpPr>
        <xdr:cNvPr id="520" name="フローチャート: 判断 519"/>
        <xdr:cNvSpPr/>
      </xdr:nvSpPr>
      <xdr:spPr>
        <a:xfrm>
          <a:off x="13652500" y="668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90765</xdr:rowOff>
    </xdr:from>
    <xdr:ext cx="534377" cy="259045"/>
    <xdr:sp macro="" textlink="">
      <xdr:nvSpPr>
        <xdr:cNvPr id="521" name="テキスト ボックス 520"/>
        <xdr:cNvSpPr txBox="1"/>
      </xdr:nvSpPr>
      <xdr:spPr>
        <a:xfrm>
          <a:off x="13436111" y="677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2666</xdr:rowOff>
    </xdr:from>
    <xdr:to>
      <xdr:col>67</xdr:col>
      <xdr:colOff>101600</xdr:colOff>
      <xdr:row>39</xdr:row>
      <xdr:rowOff>104266</xdr:rowOff>
    </xdr:to>
    <xdr:sp macro="" textlink="">
      <xdr:nvSpPr>
        <xdr:cNvPr id="522" name="フローチャート: 判断 521"/>
        <xdr:cNvSpPr/>
      </xdr:nvSpPr>
      <xdr:spPr>
        <a:xfrm>
          <a:off x="12763500" y="6689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120793</xdr:rowOff>
    </xdr:from>
    <xdr:ext cx="534377" cy="259045"/>
    <xdr:sp macro="" textlink="">
      <xdr:nvSpPr>
        <xdr:cNvPr id="523" name="テキスト ボックス 522"/>
        <xdr:cNvSpPr txBox="1"/>
      </xdr:nvSpPr>
      <xdr:spPr>
        <a:xfrm>
          <a:off x="12547111" y="6464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39555</xdr:rowOff>
    </xdr:from>
    <xdr:to>
      <xdr:col>85</xdr:col>
      <xdr:colOff>177800</xdr:colOff>
      <xdr:row>39</xdr:row>
      <xdr:rowOff>141155</xdr:rowOff>
    </xdr:to>
    <xdr:sp macro="" textlink="">
      <xdr:nvSpPr>
        <xdr:cNvPr id="529" name="楕円 528"/>
        <xdr:cNvSpPr/>
      </xdr:nvSpPr>
      <xdr:spPr>
        <a:xfrm>
          <a:off x="16268700" y="672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147650</xdr:rowOff>
    </xdr:from>
    <xdr:ext cx="469744" cy="259045"/>
    <xdr:sp macro="" textlink="">
      <xdr:nvSpPr>
        <xdr:cNvPr id="530" name="災害復旧事業費該当値テキスト"/>
        <xdr:cNvSpPr txBox="1"/>
      </xdr:nvSpPr>
      <xdr:spPr>
        <a:xfrm>
          <a:off x="16370300" y="6662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41994</xdr:rowOff>
    </xdr:from>
    <xdr:to>
      <xdr:col>81</xdr:col>
      <xdr:colOff>101600</xdr:colOff>
      <xdr:row>39</xdr:row>
      <xdr:rowOff>143594</xdr:rowOff>
    </xdr:to>
    <xdr:sp macro="" textlink="">
      <xdr:nvSpPr>
        <xdr:cNvPr id="531" name="楕円 530"/>
        <xdr:cNvSpPr/>
      </xdr:nvSpPr>
      <xdr:spPr>
        <a:xfrm>
          <a:off x="15430500" y="672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134721</xdr:rowOff>
    </xdr:from>
    <xdr:ext cx="469744" cy="259045"/>
    <xdr:sp macro="" textlink="">
      <xdr:nvSpPr>
        <xdr:cNvPr id="532" name="テキスト ボックス 531"/>
        <xdr:cNvSpPr txBox="1"/>
      </xdr:nvSpPr>
      <xdr:spPr>
        <a:xfrm>
          <a:off x="15246428" y="682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25415</xdr:rowOff>
    </xdr:from>
    <xdr:to>
      <xdr:col>76</xdr:col>
      <xdr:colOff>165100</xdr:colOff>
      <xdr:row>39</xdr:row>
      <xdr:rowOff>127015</xdr:rowOff>
    </xdr:to>
    <xdr:sp macro="" textlink="">
      <xdr:nvSpPr>
        <xdr:cNvPr id="533" name="楕円 532"/>
        <xdr:cNvSpPr/>
      </xdr:nvSpPr>
      <xdr:spPr>
        <a:xfrm>
          <a:off x="14541500" y="671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143542</xdr:rowOff>
    </xdr:from>
    <xdr:ext cx="469744" cy="259045"/>
    <xdr:sp macro="" textlink="">
      <xdr:nvSpPr>
        <xdr:cNvPr id="534" name="テキスト ボックス 533"/>
        <xdr:cNvSpPr txBox="1"/>
      </xdr:nvSpPr>
      <xdr:spPr>
        <a:xfrm>
          <a:off x="14357428" y="648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145805</xdr:rowOff>
    </xdr:from>
    <xdr:to>
      <xdr:col>72</xdr:col>
      <xdr:colOff>38100</xdr:colOff>
      <xdr:row>39</xdr:row>
      <xdr:rowOff>75955</xdr:rowOff>
    </xdr:to>
    <xdr:sp macro="" textlink="">
      <xdr:nvSpPr>
        <xdr:cNvPr id="535" name="楕円 534"/>
        <xdr:cNvSpPr/>
      </xdr:nvSpPr>
      <xdr:spPr>
        <a:xfrm>
          <a:off x="13652500" y="666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92482</xdr:rowOff>
    </xdr:from>
    <xdr:ext cx="534377" cy="259045"/>
    <xdr:sp macro="" textlink="">
      <xdr:nvSpPr>
        <xdr:cNvPr id="536" name="テキスト ボックス 535"/>
        <xdr:cNvSpPr txBox="1"/>
      </xdr:nvSpPr>
      <xdr:spPr>
        <a:xfrm>
          <a:off x="13436111" y="643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29343</xdr:rowOff>
    </xdr:from>
    <xdr:to>
      <xdr:col>67</xdr:col>
      <xdr:colOff>101600</xdr:colOff>
      <xdr:row>39</xdr:row>
      <xdr:rowOff>130943</xdr:rowOff>
    </xdr:to>
    <xdr:sp macro="" textlink="">
      <xdr:nvSpPr>
        <xdr:cNvPr id="537" name="楕円 536"/>
        <xdr:cNvSpPr/>
      </xdr:nvSpPr>
      <xdr:spPr>
        <a:xfrm>
          <a:off x="12763500" y="671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122070</xdr:rowOff>
    </xdr:from>
    <xdr:ext cx="469744" cy="259045"/>
    <xdr:sp macro="" textlink="">
      <xdr:nvSpPr>
        <xdr:cNvPr id="538" name="テキスト ボックス 537"/>
        <xdr:cNvSpPr txBox="1"/>
      </xdr:nvSpPr>
      <xdr:spPr>
        <a:xfrm>
          <a:off x="12579428" y="680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8" name="直線コネクタ 597"/>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599" name="テキスト ボックス 598"/>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2" name="直線コネクタ 60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3" name="テキスト ボックス 60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93654</xdr:rowOff>
    </xdr:from>
    <xdr:to>
      <xdr:col>85</xdr:col>
      <xdr:colOff>126364</xdr:colOff>
      <xdr:row>77</xdr:row>
      <xdr:rowOff>77246</xdr:rowOff>
    </xdr:to>
    <xdr:cxnSp macro="">
      <xdr:nvCxnSpPr>
        <xdr:cNvPr id="607" name="直線コネクタ 606"/>
        <xdr:cNvCxnSpPr/>
      </xdr:nvCxnSpPr>
      <xdr:spPr>
        <a:xfrm flipV="1">
          <a:off x="16317595" y="12095154"/>
          <a:ext cx="1269" cy="118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81073</xdr:rowOff>
    </xdr:from>
    <xdr:ext cx="534377" cy="259045"/>
    <xdr:sp macro="" textlink="">
      <xdr:nvSpPr>
        <xdr:cNvPr id="608" name="公債費最小値テキスト"/>
        <xdr:cNvSpPr txBox="1"/>
      </xdr:nvSpPr>
      <xdr:spPr>
        <a:xfrm>
          <a:off x="16370300" y="1328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77246</xdr:rowOff>
    </xdr:from>
    <xdr:to>
      <xdr:col>86</xdr:col>
      <xdr:colOff>25400</xdr:colOff>
      <xdr:row>77</xdr:row>
      <xdr:rowOff>77246</xdr:rowOff>
    </xdr:to>
    <xdr:cxnSp macro="">
      <xdr:nvCxnSpPr>
        <xdr:cNvPr id="609" name="直線コネクタ 608"/>
        <xdr:cNvCxnSpPr/>
      </xdr:nvCxnSpPr>
      <xdr:spPr>
        <a:xfrm>
          <a:off x="16230600" y="1327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40331</xdr:rowOff>
    </xdr:from>
    <xdr:ext cx="599010" cy="259045"/>
    <xdr:sp macro="" textlink="">
      <xdr:nvSpPr>
        <xdr:cNvPr id="610" name="公債費最大値テキスト"/>
        <xdr:cNvSpPr txBox="1"/>
      </xdr:nvSpPr>
      <xdr:spPr>
        <a:xfrm>
          <a:off x="16370300" y="1187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93654</xdr:rowOff>
    </xdr:from>
    <xdr:to>
      <xdr:col>86</xdr:col>
      <xdr:colOff>25400</xdr:colOff>
      <xdr:row>70</xdr:row>
      <xdr:rowOff>93654</xdr:rowOff>
    </xdr:to>
    <xdr:cxnSp macro="">
      <xdr:nvCxnSpPr>
        <xdr:cNvPr id="611" name="直線コネクタ 610"/>
        <xdr:cNvCxnSpPr/>
      </xdr:nvCxnSpPr>
      <xdr:spPr>
        <a:xfrm>
          <a:off x="16230600" y="1209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149982</xdr:rowOff>
    </xdr:from>
    <xdr:to>
      <xdr:col>85</xdr:col>
      <xdr:colOff>127000</xdr:colOff>
      <xdr:row>73</xdr:row>
      <xdr:rowOff>34710</xdr:rowOff>
    </xdr:to>
    <xdr:cxnSp macro="">
      <xdr:nvCxnSpPr>
        <xdr:cNvPr id="612" name="直線コネクタ 611"/>
        <xdr:cNvCxnSpPr/>
      </xdr:nvCxnSpPr>
      <xdr:spPr>
        <a:xfrm>
          <a:off x="15481300" y="12494382"/>
          <a:ext cx="838200" cy="5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155892</xdr:rowOff>
    </xdr:from>
    <xdr:ext cx="534377" cy="259045"/>
    <xdr:sp macro="" textlink="">
      <xdr:nvSpPr>
        <xdr:cNvPr id="613" name="公債費平均値テキスト"/>
        <xdr:cNvSpPr txBox="1"/>
      </xdr:nvSpPr>
      <xdr:spPr>
        <a:xfrm>
          <a:off x="16370300" y="12843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6015</xdr:rowOff>
    </xdr:from>
    <xdr:to>
      <xdr:col>85</xdr:col>
      <xdr:colOff>177800</xdr:colOff>
      <xdr:row>75</xdr:row>
      <xdr:rowOff>107615</xdr:rowOff>
    </xdr:to>
    <xdr:sp macro="" textlink="">
      <xdr:nvSpPr>
        <xdr:cNvPr id="614" name="フローチャート: 判断 613"/>
        <xdr:cNvSpPr/>
      </xdr:nvSpPr>
      <xdr:spPr>
        <a:xfrm>
          <a:off x="16268700" y="1286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147798</xdr:rowOff>
    </xdr:from>
    <xdr:to>
      <xdr:col>81</xdr:col>
      <xdr:colOff>50800</xdr:colOff>
      <xdr:row>72</xdr:row>
      <xdr:rowOff>149982</xdr:rowOff>
    </xdr:to>
    <xdr:cxnSp macro="">
      <xdr:nvCxnSpPr>
        <xdr:cNvPr id="615" name="直線コネクタ 614"/>
        <xdr:cNvCxnSpPr/>
      </xdr:nvCxnSpPr>
      <xdr:spPr>
        <a:xfrm>
          <a:off x="14592300" y="12492198"/>
          <a:ext cx="889000" cy="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21932</xdr:rowOff>
    </xdr:from>
    <xdr:to>
      <xdr:col>81</xdr:col>
      <xdr:colOff>101600</xdr:colOff>
      <xdr:row>75</xdr:row>
      <xdr:rowOff>123532</xdr:rowOff>
    </xdr:to>
    <xdr:sp macro="" textlink="">
      <xdr:nvSpPr>
        <xdr:cNvPr id="616" name="フローチャート: 判断 615"/>
        <xdr:cNvSpPr/>
      </xdr:nvSpPr>
      <xdr:spPr>
        <a:xfrm>
          <a:off x="15430500" y="1288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114659</xdr:rowOff>
    </xdr:from>
    <xdr:ext cx="534377" cy="259045"/>
    <xdr:sp macro="" textlink="">
      <xdr:nvSpPr>
        <xdr:cNvPr id="617" name="テキスト ボックス 616"/>
        <xdr:cNvSpPr txBox="1"/>
      </xdr:nvSpPr>
      <xdr:spPr>
        <a:xfrm>
          <a:off x="15214111" y="1297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147798</xdr:rowOff>
    </xdr:from>
    <xdr:to>
      <xdr:col>76</xdr:col>
      <xdr:colOff>114300</xdr:colOff>
      <xdr:row>73</xdr:row>
      <xdr:rowOff>90591</xdr:rowOff>
    </xdr:to>
    <xdr:cxnSp macro="">
      <xdr:nvCxnSpPr>
        <xdr:cNvPr id="618" name="直線コネクタ 617"/>
        <xdr:cNvCxnSpPr/>
      </xdr:nvCxnSpPr>
      <xdr:spPr>
        <a:xfrm flipV="1">
          <a:off x="13703300" y="12492198"/>
          <a:ext cx="889000" cy="114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9793</xdr:rowOff>
    </xdr:from>
    <xdr:to>
      <xdr:col>76</xdr:col>
      <xdr:colOff>165100</xdr:colOff>
      <xdr:row>75</xdr:row>
      <xdr:rowOff>111393</xdr:rowOff>
    </xdr:to>
    <xdr:sp macro="" textlink="">
      <xdr:nvSpPr>
        <xdr:cNvPr id="619" name="フローチャート: 判断 618"/>
        <xdr:cNvSpPr/>
      </xdr:nvSpPr>
      <xdr:spPr>
        <a:xfrm>
          <a:off x="14541500" y="1286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102520</xdr:rowOff>
    </xdr:from>
    <xdr:ext cx="534377" cy="259045"/>
    <xdr:sp macro="" textlink="">
      <xdr:nvSpPr>
        <xdr:cNvPr id="620" name="テキスト ボックス 619"/>
        <xdr:cNvSpPr txBox="1"/>
      </xdr:nvSpPr>
      <xdr:spPr>
        <a:xfrm>
          <a:off x="14325111" y="1296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2666</xdr:rowOff>
    </xdr:from>
    <xdr:to>
      <xdr:col>71</xdr:col>
      <xdr:colOff>177800</xdr:colOff>
      <xdr:row>73</xdr:row>
      <xdr:rowOff>90591</xdr:rowOff>
    </xdr:to>
    <xdr:cxnSp macro="">
      <xdr:nvCxnSpPr>
        <xdr:cNvPr id="621" name="直線コネクタ 620"/>
        <xdr:cNvCxnSpPr/>
      </xdr:nvCxnSpPr>
      <xdr:spPr>
        <a:xfrm>
          <a:off x="12814300" y="12518516"/>
          <a:ext cx="889000" cy="8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121098</xdr:rowOff>
    </xdr:from>
    <xdr:to>
      <xdr:col>72</xdr:col>
      <xdr:colOff>38100</xdr:colOff>
      <xdr:row>75</xdr:row>
      <xdr:rowOff>51248</xdr:rowOff>
    </xdr:to>
    <xdr:sp macro="" textlink="">
      <xdr:nvSpPr>
        <xdr:cNvPr id="622" name="フローチャート: 判断 621"/>
        <xdr:cNvSpPr/>
      </xdr:nvSpPr>
      <xdr:spPr>
        <a:xfrm>
          <a:off x="13652500" y="1280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42375</xdr:rowOff>
    </xdr:from>
    <xdr:ext cx="534377" cy="259045"/>
    <xdr:sp macro="" textlink="">
      <xdr:nvSpPr>
        <xdr:cNvPr id="623" name="テキスト ボックス 622"/>
        <xdr:cNvSpPr txBox="1"/>
      </xdr:nvSpPr>
      <xdr:spPr>
        <a:xfrm>
          <a:off x="13436111" y="1290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113006</xdr:rowOff>
    </xdr:from>
    <xdr:to>
      <xdr:col>67</xdr:col>
      <xdr:colOff>101600</xdr:colOff>
      <xdr:row>75</xdr:row>
      <xdr:rowOff>43156</xdr:rowOff>
    </xdr:to>
    <xdr:sp macro="" textlink="">
      <xdr:nvSpPr>
        <xdr:cNvPr id="624" name="フローチャート: 判断 623"/>
        <xdr:cNvSpPr/>
      </xdr:nvSpPr>
      <xdr:spPr>
        <a:xfrm>
          <a:off x="12763500" y="1280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34283</xdr:rowOff>
    </xdr:from>
    <xdr:ext cx="534377" cy="259045"/>
    <xdr:sp macro="" textlink="">
      <xdr:nvSpPr>
        <xdr:cNvPr id="625" name="テキスト ボックス 624"/>
        <xdr:cNvSpPr txBox="1"/>
      </xdr:nvSpPr>
      <xdr:spPr>
        <a:xfrm>
          <a:off x="12547111" y="1289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155360</xdr:rowOff>
    </xdr:from>
    <xdr:to>
      <xdr:col>85</xdr:col>
      <xdr:colOff>177800</xdr:colOff>
      <xdr:row>73</xdr:row>
      <xdr:rowOff>85510</xdr:rowOff>
    </xdr:to>
    <xdr:sp macro="" textlink="">
      <xdr:nvSpPr>
        <xdr:cNvPr id="631" name="楕円 630"/>
        <xdr:cNvSpPr/>
      </xdr:nvSpPr>
      <xdr:spPr>
        <a:xfrm>
          <a:off x="16268700" y="124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6787</xdr:rowOff>
    </xdr:from>
    <xdr:ext cx="599010" cy="259045"/>
    <xdr:sp macro="" textlink="">
      <xdr:nvSpPr>
        <xdr:cNvPr id="632" name="公債費該当値テキスト"/>
        <xdr:cNvSpPr txBox="1"/>
      </xdr:nvSpPr>
      <xdr:spPr>
        <a:xfrm>
          <a:off x="16370300" y="12351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99182</xdr:rowOff>
    </xdr:from>
    <xdr:to>
      <xdr:col>81</xdr:col>
      <xdr:colOff>101600</xdr:colOff>
      <xdr:row>73</xdr:row>
      <xdr:rowOff>29332</xdr:rowOff>
    </xdr:to>
    <xdr:sp macro="" textlink="">
      <xdr:nvSpPr>
        <xdr:cNvPr id="633" name="楕円 632"/>
        <xdr:cNvSpPr/>
      </xdr:nvSpPr>
      <xdr:spPr>
        <a:xfrm>
          <a:off x="15430500" y="124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71</xdr:row>
      <xdr:rowOff>45859</xdr:rowOff>
    </xdr:from>
    <xdr:ext cx="599010" cy="259045"/>
    <xdr:sp macro="" textlink="">
      <xdr:nvSpPr>
        <xdr:cNvPr id="634" name="テキスト ボックス 633"/>
        <xdr:cNvSpPr txBox="1"/>
      </xdr:nvSpPr>
      <xdr:spPr>
        <a:xfrm>
          <a:off x="15181795" y="12218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96998</xdr:rowOff>
    </xdr:from>
    <xdr:to>
      <xdr:col>76</xdr:col>
      <xdr:colOff>165100</xdr:colOff>
      <xdr:row>73</xdr:row>
      <xdr:rowOff>27148</xdr:rowOff>
    </xdr:to>
    <xdr:sp macro="" textlink="">
      <xdr:nvSpPr>
        <xdr:cNvPr id="635" name="楕円 634"/>
        <xdr:cNvSpPr/>
      </xdr:nvSpPr>
      <xdr:spPr>
        <a:xfrm>
          <a:off x="14541500" y="1244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71</xdr:row>
      <xdr:rowOff>43675</xdr:rowOff>
    </xdr:from>
    <xdr:ext cx="599010" cy="259045"/>
    <xdr:sp macro="" textlink="">
      <xdr:nvSpPr>
        <xdr:cNvPr id="636" name="テキスト ボックス 635"/>
        <xdr:cNvSpPr txBox="1"/>
      </xdr:nvSpPr>
      <xdr:spPr>
        <a:xfrm>
          <a:off x="14292795" y="12216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39791</xdr:rowOff>
    </xdr:from>
    <xdr:to>
      <xdr:col>72</xdr:col>
      <xdr:colOff>38100</xdr:colOff>
      <xdr:row>73</xdr:row>
      <xdr:rowOff>141391</xdr:rowOff>
    </xdr:to>
    <xdr:sp macro="" textlink="">
      <xdr:nvSpPr>
        <xdr:cNvPr id="637" name="楕円 636"/>
        <xdr:cNvSpPr/>
      </xdr:nvSpPr>
      <xdr:spPr>
        <a:xfrm>
          <a:off x="13652500" y="1255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71</xdr:row>
      <xdr:rowOff>157918</xdr:rowOff>
    </xdr:from>
    <xdr:ext cx="599010" cy="259045"/>
    <xdr:sp macro="" textlink="">
      <xdr:nvSpPr>
        <xdr:cNvPr id="638" name="テキスト ボックス 637"/>
        <xdr:cNvSpPr txBox="1"/>
      </xdr:nvSpPr>
      <xdr:spPr>
        <a:xfrm>
          <a:off x="13403795" y="12330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123316</xdr:rowOff>
    </xdr:from>
    <xdr:to>
      <xdr:col>67</xdr:col>
      <xdr:colOff>101600</xdr:colOff>
      <xdr:row>73</xdr:row>
      <xdr:rowOff>53466</xdr:rowOff>
    </xdr:to>
    <xdr:sp macro="" textlink="">
      <xdr:nvSpPr>
        <xdr:cNvPr id="639" name="楕円 638"/>
        <xdr:cNvSpPr/>
      </xdr:nvSpPr>
      <xdr:spPr>
        <a:xfrm>
          <a:off x="12763500" y="1246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71</xdr:row>
      <xdr:rowOff>69993</xdr:rowOff>
    </xdr:from>
    <xdr:ext cx="599010" cy="259045"/>
    <xdr:sp macro="" textlink="">
      <xdr:nvSpPr>
        <xdr:cNvPr id="640" name="テキスト ボックス 639"/>
        <xdr:cNvSpPr txBox="1"/>
      </xdr:nvSpPr>
      <xdr:spPr>
        <a:xfrm>
          <a:off x="12514795" y="12242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4" name="テキスト ボックス 65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6" name="テキスト ボックス 65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8" name="テキスト ボックス 65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2" name="テキスト ボックス 66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39593</xdr:rowOff>
    </xdr:from>
    <xdr:to>
      <xdr:col>85</xdr:col>
      <xdr:colOff>126364</xdr:colOff>
      <xdr:row>99</xdr:row>
      <xdr:rowOff>42816</xdr:rowOff>
    </xdr:to>
    <xdr:cxnSp macro="">
      <xdr:nvCxnSpPr>
        <xdr:cNvPr id="664" name="直線コネクタ 663"/>
        <xdr:cNvCxnSpPr/>
      </xdr:nvCxnSpPr>
      <xdr:spPr>
        <a:xfrm flipV="1">
          <a:off x="16317595" y="15470093"/>
          <a:ext cx="1269" cy="1546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46643</xdr:rowOff>
    </xdr:from>
    <xdr:ext cx="378565" cy="259045"/>
    <xdr:sp macro="" textlink="">
      <xdr:nvSpPr>
        <xdr:cNvPr id="665" name="積立金最小値テキスト"/>
        <xdr:cNvSpPr txBox="1"/>
      </xdr:nvSpPr>
      <xdr:spPr>
        <a:xfrm>
          <a:off x="16370300" y="17020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42816</xdr:rowOff>
    </xdr:from>
    <xdr:to>
      <xdr:col>86</xdr:col>
      <xdr:colOff>25400</xdr:colOff>
      <xdr:row>99</xdr:row>
      <xdr:rowOff>42816</xdr:rowOff>
    </xdr:to>
    <xdr:cxnSp macro="">
      <xdr:nvCxnSpPr>
        <xdr:cNvPr id="666" name="直線コネクタ 665"/>
        <xdr:cNvCxnSpPr/>
      </xdr:nvCxnSpPr>
      <xdr:spPr>
        <a:xfrm>
          <a:off x="16230600" y="17016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157720</xdr:rowOff>
    </xdr:from>
    <xdr:ext cx="599010" cy="259045"/>
    <xdr:sp macro="" textlink="">
      <xdr:nvSpPr>
        <xdr:cNvPr id="667" name="積立金最大値テキスト"/>
        <xdr:cNvSpPr txBox="1"/>
      </xdr:nvSpPr>
      <xdr:spPr>
        <a:xfrm>
          <a:off x="16370300" y="15245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39593</xdr:rowOff>
    </xdr:from>
    <xdr:to>
      <xdr:col>86</xdr:col>
      <xdr:colOff>25400</xdr:colOff>
      <xdr:row>90</xdr:row>
      <xdr:rowOff>39593</xdr:rowOff>
    </xdr:to>
    <xdr:cxnSp macro="">
      <xdr:nvCxnSpPr>
        <xdr:cNvPr id="668" name="直線コネクタ 667"/>
        <xdr:cNvCxnSpPr/>
      </xdr:nvCxnSpPr>
      <xdr:spPr>
        <a:xfrm>
          <a:off x="16230600" y="1547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163768</xdr:rowOff>
    </xdr:from>
    <xdr:to>
      <xdr:col>85</xdr:col>
      <xdr:colOff>127000</xdr:colOff>
      <xdr:row>99</xdr:row>
      <xdr:rowOff>9747</xdr:rowOff>
    </xdr:to>
    <xdr:cxnSp macro="">
      <xdr:nvCxnSpPr>
        <xdr:cNvPr id="669" name="直線コネクタ 668"/>
        <xdr:cNvCxnSpPr/>
      </xdr:nvCxnSpPr>
      <xdr:spPr>
        <a:xfrm>
          <a:off x="15481300" y="16965868"/>
          <a:ext cx="838200" cy="1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98990</xdr:rowOff>
    </xdr:from>
    <xdr:ext cx="534377" cy="259045"/>
    <xdr:sp macro="" textlink="">
      <xdr:nvSpPr>
        <xdr:cNvPr id="670" name="積立金平均値テキスト"/>
        <xdr:cNvSpPr txBox="1"/>
      </xdr:nvSpPr>
      <xdr:spPr>
        <a:xfrm>
          <a:off x="16370300" y="16729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76113</xdr:rowOff>
    </xdr:from>
    <xdr:to>
      <xdr:col>85</xdr:col>
      <xdr:colOff>177800</xdr:colOff>
      <xdr:row>99</xdr:row>
      <xdr:rowOff>6263</xdr:rowOff>
    </xdr:to>
    <xdr:sp macro="" textlink="">
      <xdr:nvSpPr>
        <xdr:cNvPr id="671" name="フローチャート: 判断 670"/>
        <xdr:cNvSpPr/>
      </xdr:nvSpPr>
      <xdr:spPr>
        <a:xfrm>
          <a:off x="16268700" y="16878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51062</xdr:rowOff>
    </xdr:from>
    <xdr:to>
      <xdr:col>81</xdr:col>
      <xdr:colOff>50800</xdr:colOff>
      <xdr:row>98</xdr:row>
      <xdr:rowOff>163768</xdr:rowOff>
    </xdr:to>
    <xdr:cxnSp macro="">
      <xdr:nvCxnSpPr>
        <xdr:cNvPr id="672" name="直線コネクタ 671"/>
        <xdr:cNvCxnSpPr/>
      </xdr:nvCxnSpPr>
      <xdr:spPr>
        <a:xfrm>
          <a:off x="14592300" y="16853162"/>
          <a:ext cx="889000" cy="11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98816</xdr:rowOff>
    </xdr:from>
    <xdr:to>
      <xdr:col>81</xdr:col>
      <xdr:colOff>101600</xdr:colOff>
      <xdr:row>99</xdr:row>
      <xdr:rowOff>28966</xdr:rowOff>
    </xdr:to>
    <xdr:sp macro="" textlink="">
      <xdr:nvSpPr>
        <xdr:cNvPr id="673" name="フローチャート: 判断 672"/>
        <xdr:cNvSpPr/>
      </xdr:nvSpPr>
      <xdr:spPr>
        <a:xfrm>
          <a:off x="15430500" y="1690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45493</xdr:rowOff>
    </xdr:from>
    <xdr:ext cx="534377" cy="259045"/>
    <xdr:sp macro="" textlink="">
      <xdr:nvSpPr>
        <xdr:cNvPr id="674" name="テキスト ボックス 673"/>
        <xdr:cNvSpPr txBox="1"/>
      </xdr:nvSpPr>
      <xdr:spPr>
        <a:xfrm>
          <a:off x="15214111" y="1667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51062</xdr:rowOff>
    </xdr:from>
    <xdr:to>
      <xdr:col>76</xdr:col>
      <xdr:colOff>114300</xdr:colOff>
      <xdr:row>98</xdr:row>
      <xdr:rowOff>154730</xdr:rowOff>
    </xdr:to>
    <xdr:cxnSp macro="">
      <xdr:nvCxnSpPr>
        <xdr:cNvPr id="675" name="直線コネクタ 674"/>
        <xdr:cNvCxnSpPr/>
      </xdr:nvCxnSpPr>
      <xdr:spPr>
        <a:xfrm flipV="1">
          <a:off x="13703300" y="16853162"/>
          <a:ext cx="889000" cy="10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114486</xdr:rowOff>
    </xdr:from>
    <xdr:to>
      <xdr:col>76</xdr:col>
      <xdr:colOff>165100</xdr:colOff>
      <xdr:row>99</xdr:row>
      <xdr:rowOff>44636</xdr:rowOff>
    </xdr:to>
    <xdr:sp macro="" textlink="">
      <xdr:nvSpPr>
        <xdr:cNvPr id="676" name="フローチャート: 判断 675"/>
        <xdr:cNvSpPr/>
      </xdr:nvSpPr>
      <xdr:spPr>
        <a:xfrm>
          <a:off x="14541500" y="1691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35763</xdr:rowOff>
    </xdr:from>
    <xdr:ext cx="534377" cy="259045"/>
    <xdr:sp macro="" textlink="">
      <xdr:nvSpPr>
        <xdr:cNvPr id="677" name="テキスト ボックス 676"/>
        <xdr:cNvSpPr txBox="1"/>
      </xdr:nvSpPr>
      <xdr:spPr>
        <a:xfrm>
          <a:off x="14325111" y="1700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123230</xdr:rowOff>
    </xdr:from>
    <xdr:to>
      <xdr:col>71</xdr:col>
      <xdr:colOff>177800</xdr:colOff>
      <xdr:row>98</xdr:row>
      <xdr:rowOff>154730</xdr:rowOff>
    </xdr:to>
    <xdr:cxnSp macro="">
      <xdr:nvCxnSpPr>
        <xdr:cNvPr id="678" name="直線コネクタ 677"/>
        <xdr:cNvCxnSpPr/>
      </xdr:nvCxnSpPr>
      <xdr:spPr>
        <a:xfrm>
          <a:off x="12814300" y="16925330"/>
          <a:ext cx="889000" cy="3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113102</xdr:rowOff>
    </xdr:from>
    <xdr:to>
      <xdr:col>72</xdr:col>
      <xdr:colOff>38100</xdr:colOff>
      <xdr:row>99</xdr:row>
      <xdr:rowOff>43252</xdr:rowOff>
    </xdr:to>
    <xdr:sp macro="" textlink="">
      <xdr:nvSpPr>
        <xdr:cNvPr id="679" name="フローチャート: 判断 678"/>
        <xdr:cNvSpPr/>
      </xdr:nvSpPr>
      <xdr:spPr>
        <a:xfrm>
          <a:off x="13652500" y="1691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34379</xdr:rowOff>
    </xdr:from>
    <xdr:ext cx="534377" cy="259045"/>
    <xdr:sp macro="" textlink="">
      <xdr:nvSpPr>
        <xdr:cNvPr id="680" name="テキスト ボックス 679"/>
        <xdr:cNvSpPr txBox="1"/>
      </xdr:nvSpPr>
      <xdr:spPr>
        <a:xfrm>
          <a:off x="13436111" y="1700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101753</xdr:rowOff>
    </xdr:from>
    <xdr:to>
      <xdr:col>67</xdr:col>
      <xdr:colOff>101600</xdr:colOff>
      <xdr:row>99</xdr:row>
      <xdr:rowOff>31903</xdr:rowOff>
    </xdr:to>
    <xdr:sp macro="" textlink="">
      <xdr:nvSpPr>
        <xdr:cNvPr id="681" name="フローチャート: 判断 680"/>
        <xdr:cNvSpPr/>
      </xdr:nvSpPr>
      <xdr:spPr>
        <a:xfrm>
          <a:off x="12763500" y="1690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23030</xdr:rowOff>
    </xdr:from>
    <xdr:ext cx="534377" cy="259045"/>
    <xdr:sp macro="" textlink="">
      <xdr:nvSpPr>
        <xdr:cNvPr id="682" name="テキスト ボックス 681"/>
        <xdr:cNvSpPr txBox="1"/>
      </xdr:nvSpPr>
      <xdr:spPr>
        <a:xfrm>
          <a:off x="12547111" y="1699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130397</xdr:rowOff>
    </xdr:from>
    <xdr:to>
      <xdr:col>85</xdr:col>
      <xdr:colOff>177800</xdr:colOff>
      <xdr:row>99</xdr:row>
      <xdr:rowOff>60547</xdr:rowOff>
    </xdr:to>
    <xdr:sp macro="" textlink="">
      <xdr:nvSpPr>
        <xdr:cNvPr id="688" name="楕円 687"/>
        <xdr:cNvSpPr/>
      </xdr:nvSpPr>
      <xdr:spPr>
        <a:xfrm>
          <a:off x="16268700" y="1693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54541</xdr:rowOff>
    </xdr:from>
    <xdr:ext cx="534377" cy="259045"/>
    <xdr:sp macro="" textlink="">
      <xdr:nvSpPr>
        <xdr:cNvPr id="689" name="積立金該当値テキスト"/>
        <xdr:cNvSpPr txBox="1"/>
      </xdr:nvSpPr>
      <xdr:spPr>
        <a:xfrm>
          <a:off x="16370300" y="1685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112968</xdr:rowOff>
    </xdr:from>
    <xdr:to>
      <xdr:col>81</xdr:col>
      <xdr:colOff>101600</xdr:colOff>
      <xdr:row>99</xdr:row>
      <xdr:rowOff>43118</xdr:rowOff>
    </xdr:to>
    <xdr:sp macro="" textlink="">
      <xdr:nvSpPr>
        <xdr:cNvPr id="690" name="楕円 689"/>
        <xdr:cNvSpPr/>
      </xdr:nvSpPr>
      <xdr:spPr>
        <a:xfrm>
          <a:off x="15430500" y="1691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34245</xdr:rowOff>
    </xdr:from>
    <xdr:ext cx="534377" cy="259045"/>
    <xdr:sp macro="" textlink="">
      <xdr:nvSpPr>
        <xdr:cNvPr id="691" name="テキスト ボックス 690"/>
        <xdr:cNvSpPr txBox="1"/>
      </xdr:nvSpPr>
      <xdr:spPr>
        <a:xfrm>
          <a:off x="15214111" y="1700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262</xdr:rowOff>
    </xdr:from>
    <xdr:to>
      <xdr:col>76</xdr:col>
      <xdr:colOff>165100</xdr:colOff>
      <xdr:row>98</xdr:row>
      <xdr:rowOff>101862</xdr:rowOff>
    </xdr:to>
    <xdr:sp macro="" textlink="">
      <xdr:nvSpPr>
        <xdr:cNvPr id="692" name="楕円 691"/>
        <xdr:cNvSpPr/>
      </xdr:nvSpPr>
      <xdr:spPr>
        <a:xfrm>
          <a:off x="14541500" y="1680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118389</xdr:rowOff>
    </xdr:from>
    <xdr:ext cx="534377" cy="259045"/>
    <xdr:sp macro="" textlink="">
      <xdr:nvSpPr>
        <xdr:cNvPr id="693" name="テキスト ボックス 692"/>
        <xdr:cNvSpPr txBox="1"/>
      </xdr:nvSpPr>
      <xdr:spPr>
        <a:xfrm>
          <a:off x="14325111" y="1657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103930</xdr:rowOff>
    </xdr:from>
    <xdr:to>
      <xdr:col>72</xdr:col>
      <xdr:colOff>38100</xdr:colOff>
      <xdr:row>99</xdr:row>
      <xdr:rowOff>34080</xdr:rowOff>
    </xdr:to>
    <xdr:sp macro="" textlink="">
      <xdr:nvSpPr>
        <xdr:cNvPr id="694" name="楕円 693"/>
        <xdr:cNvSpPr/>
      </xdr:nvSpPr>
      <xdr:spPr>
        <a:xfrm>
          <a:off x="13652500" y="1690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50607</xdr:rowOff>
    </xdr:from>
    <xdr:ext cx="534377" cy="259045"/>
    <xdr:sp macro="" textlink="">
      <xdr:nvSpPr>
        <xdr:cNvPr id="695" name="テキスト ボックス 694"/>
        <xdr:cNvSpPr txBox="1"/>
      </xdr:nvSpPr>
      <xdr:spPr>
        <a:xfrm>
          <a:off x="13436111" y="1668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72430</xdr:rowOff>
    </xdr:from>
    <xdr:to>
      <xdr:col>67</xdr:col>
      <xdr:colOff>101600</xdr:colOff>
      <xdr:row>99</xdr:row>
      <xdr:rowOff>2580</xdr:rowOff>
    </xdr:to>
    <xdr:sp macro="" textlink="">
      <xdr:nvSpPr>
        <xdr:cNvPr id="696" name="楕円 695"/>
        <xdr:cNvSpPr/>
      </xdr:nvSpPr>
      <xdr:spPr>
        <a:xfrm>
          <a:off x="12763500" y="1687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19107</xdr:rowOff>
    </xdr:from>
    <xdr:ext cx="534377" cy="259045"/>
    <xdr:sp macro="" textlink="">
      <xdr:nvSpPr>
        <xdr:cNvPr id="697" name="テキスト ボックス 696"/>
        <xdr:cNvSpPr txBox="1"/>
      </xdr:nvSpPr>
      <xdr:spPr>
        <a:xfrm>
          <a:off x="12547111" y="1664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8" name="直線コネクタ 70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9" name="テキスト ボックス 70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0" name="直線コネクタ 70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1" name="テキスト ボックス 71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2" name="直線コネクタ 71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3" name="テキスト ボックス 71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4" name="直線コネクタ 71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5" name="テキスト ボックス 71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6" name="直線コネクタ 71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17" name="テキスト ボックス 71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146748</xdr:rowOff>
    </xdr:from>
    <xdr:to>
      <xdr:col>116</xdr:col>
      <xdr:colOff>62864</xdr:colOff>
      <xdr:row>39</xdr:row>
      <xdr:rowOff>44450</xdr:rowOff>
    </xdr:to>
    <xdr:cxnSp macro="">
      <xdr:nvCxnSpPr>
        <xdr:cNvPr id="721" name="直線コネクタ 720"/>
        <xdr:cNvCxnSpPr/>
      </xdr:nvCxnSpPr>
      <xdr:spPr>
        <a:xfrm flipV="1">
          <a:off x="22159595" y="5290248"/>
          <a:ext cx="1269" cy="1440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3" name="直線コネクタ 72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93425</xdr:rowOff>
    </xdr:from>
    <xdr:ext cx="469744" cy="259045"/>
    <xdr:sp macro="" textlink="">
      <xdr:nvSpPr>
        <xdr:cNvPr id="724" name="投資及び出資金最大値テキスト"/>
        <xdr:cNvSpPr txBox="1"/>
      </xdr:nvSpPr>
      <xdr:spPr>
        <a:xfrm>
          <a:off x="22212300" y="506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146748</xdr:rowOff>
    </xdr:from>
    <xdr:to>
      <xdr:col>116</xdr:col>
      <xdr:colOff>152400</xdr:colOff>
      <xdr:row>30</xdr:row>
      <xdr:rowOff>146748</xdr:rowOff>
    </xdr:to>
    <xdr:cxnSp macro="">
      <xdr:nvCxnSpPr>
        <xdr:cNvPr id="725" name="直線コネクタ 724"/>
        <xdr:cNvCxnSpPr/>
      </xdr:nvCxnSpPr>
      <xdr:spPr>
        <a:xfrm>
          <a:off x="22072600" y="52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143510</xdr:rowOff>
    </xdr:from>
    <xdr:to>
      <xdr:col>116</xdr:col>
      <xdr:colOff>63500</xdr:colOff>
      <xdr:row>38</xdr:row>
      <xdr:rowOff>150558</xdr:rowOff>
    </xdr:to>
    <xdr:cxnSp macro="">
      <xdr:nvCxnSpPr>
        <xdr:cNvPr id="726" name="直線コネクタ 725"/>
        <xdr:cNvCxnSpPr/>
      </xdr:nvCxnSpPr>
      <xdr:spPr>
        <a:xfrm>
          <a:off x="21323300" y="6658610"/>
          <a:ext cx="838200" cy="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156163</xdr:rowOff>
    </xdr:from>
    <xdr:ext cx="469744" cy="259045"/>
    <xdr:sp macro="" textlink="">
      <xdr:nvSpPr>
        <xdr:cNvPr id="727" name="投資及び出資金平均値テキスト"/>
        <xdr:cNvSpPr txBox="1"/>
      </xdr:nvSpPr>
      <xdr:spPr>
        <a:xfrm>
          <a:off x="22212300" y="6328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133286</xdr:rowOff>
    </xdr:from>
    <xdr:to>
      <xdr:col>116</xdr:col>
      <xdr:colOff>114300</xdr:colOff>
      <xdr:row>38</xdr:row>
      <xdr:rowOff>63436</xdr:rowOff>
    </xdr:to>
    <xdr:sp macro="" textlink="">
      <xdr:nvSpPr>
        <xdr:cNvPr id="728" name="フローチャート: 判断 727"/>
        <xdr:cNvSpPr/>
      </xdr:nvSpPr>
      <xdr:spPr>
        <a:xfrm>
          <a:off x="22110700" y="647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143510</xdr:rowOff>
    </xdr:from>
    <xdr:to>
      <xdr:col>111</xdr:col>
      <xdr:colOff>177800</xdr:colOff>
      <xdr:row>38</xdr:row>
      <xdr:rowOff>146939</xdr:rowOff>
    </xdr:to>
    <xdr:cxnSp macro="">
      <xdr:nvCxnSpPr>
        <xdr:cNvPr id="729" name="直線コネクタ 728"/>
        <xdr:cNvCxnSpPr/>
      </xdr:nvCxnSpPr>
      <xdr:spPr>
        <a:xfrm flipV="1">
          <a:off x="20434300" y="6658610"/>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132143</xdr:rowOff>
    </xdr:from>
    <xdr:to>
      <xdr:col>112</xdr:col>
      <xdr:colOff>38100</xdr:colOff>
      <xdr:row>38</xdr:row>
      <xdr:rowOff>62294</xdr:rowOff>
    </xdr:to>
    <xdr:sp macro="" textlink="">
      <xdr:nvSpPr>
        <xdr:cNvPr id="730" name="フローチャート: 判断 729"/>
        <xdr:cNvSpPr/>
      </xdr:nvSpPr>
      <xdr:spPr>
        <a:xfrm>
          <a:off x="21272500" y="64757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78820</xdr:rowOff>
    </xdr:from>
    <xdr:ext cx="469744" cy="259045"/>
    <xdr:sp macro="" textlink="">
      <xdr:nvSpPr>
        <xdr:cNvPr id="731" name="テキスト ボックス 730"/>
        <xdr:cNvSpPr txBox="1"/>
      </xdr:nvSpPr>
      <xdr:spPr>
        <a:xfrm>
          <a:off x="21088428" y="625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146939</xdr:rowOff>
    </xdr:from>
    <xdr:to>
      <xdr:col>107</xdr:col>
      <xdr:colOff>50800</xdr:colOff>
      <xdr:row>38</xdr:row>
      <xdr:rowOff>148844</xdr:rowOff>
    </xdr:to>
    <xdr:cxnSp macro="">
      <xdr:nvCxnSpPr>
        <xdr:cNvPr id="732" name="直線コネクタ 731"/>
        <xdr:cNvCxnSpPr/>
      </xdr:nvCxnSpPr>
      <xdr:spPr>
        <a:xfrm flipV="1">
          <a:off x="19545300" y="6662039"/>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156337</xdr:rowOff>
    </xdr:from>
    <xdr:to>
      <xdr:col>107</xdr:col>
      <xdr:colOff>101600</xdr:colOff>
      <xdr:row>38</xdr:row>
      <xdr:rowOff>86487</xdr:rowOff>
    </xdr:to>
    <xdr:sp macro="" textlink="">
      <xdr:nvSpPr>
        <xdr:cNvPr id="733" name="フローチャート: 判断 732"/>
        <xdr:cNvSpPr/>
      </xdr:nvSpPr>
      <xdr:spPr>
        <a:xfrm>
          <a:off x="203835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103014</xdr:rowOff>
    </xdr:from>
    <xdr:ext cx="378565" cy="259045"/>
    <xdr:sp macro="" textlink="">
      <xdr:nvSpPr>
        <xdr:cNvPr id="734" name="テキスト ボックス 733"/>
        <xdr:cNvSpPr txBox="1"/>
      </xdr:nvSpPr>
      <xdr:spPr>
        <a:xfrm>
          <a:off x="20245017" y="6275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148844</xdr:rowOff>
    </xdr:from>
    <xdr:to>
      <xdr:col>102</xdr:col>
      <xdr:colOff>114300</xdr:colOff>
      <xdr:row>38</xdr:row>
      <xdr:rowOff>150558</xdr:rowOff>
    </xdr:to>
    <xdr:cxnSp macro="">
      <xdr:nvCxnSpPr>
        <xdr:cNvPr id="735" name="直線コネクタ 734"/>
        <xdr:cNvCxnSpPr/>
      </xdr:nvCxnSpPr>
      <xdr:spPr>
        <a:xfrm flipV="1">
          <a:off x="18656300" y="6663944"/>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129477</xdr:rowOff>
    </xdr:from>
    <xdr:to>
      <xdr:col>102</xdr:col>
      <xdr:colOff>165100</xdr:colOff>
      <xdr:row>38</xdr:row>
      <xdr:rowOff>59627</xdr:rowOff>
    </xdr:to>
    <xdr:sp macro="" textlink="">
      <xdr:nvSpPr>
        <xdr:cNvPr id="736" name="フローチャート: 判断 735"/>
        <xdr:cNvSpPr/>
      </xdr:nvSpPr>
      <xdr:spPr>
        <a:xfrm>
          <a:off x="19494500" y="64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76154</xdr:rowOff>
    </xdr:from>
    <xdr:ext cx="469744" cy="259045"/>
    <xdr:sp macro="" textlink="">
      <xdr:nvSpPr>
        <xdr:cNvPr id="737" name="テキスト ボックス 736"/>
        <xdr:cNvSpPr txBox="1"/>
      </xdr:nvSpPr>
      <xdr:spPr>
        <a:xfrm>
          <a:off x="19310428" y="624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47180</xdr:rowOff>
    </xdr:from>
    <xdr:to>
      <xdr:col>98</xdr:col>
      <xdr:colOff>38100</xdr:colOff>
      <xdr:row>36</xdr:row>
      <xdr:rowOff>148780</xdr:rowOff>
    </xdr:to>
    <xdr:sp macro="" textlink="">
      <xdr:nvSpPr>
        <xdr:cNvPr id="738" name="フローチャート: 判断 737"/>
        <xdr:cNvSpPr/>
      </xdr:nvSpPr>
      <xdr:spPr>
        <a:xfrm>
          <a:off x="18605500" y="621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165307</xdr:rowOff>
    </xdr:from>
    <xdr:ext cx="469744" cy="259045"/>
    <xdr:sp macro="" textlink="">
      <xdr:nvSpPr>
        <xdr:cNvPr id="739" name="テキスト ボックス 738"/>
        <xdr:cNvSpPr txBox="1"/>
      </xdr:nvSpPr>
      <xdr:spPr>
        <a:xfrm>
          <a:off x="18421428" y="599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99758</xdr:rowOff>
    </xdr:from>
    <xdr:to>
      <xdr:col>116</xdr:col>
      <xdr:colOff>114300</xdr:colOff>
      <xdr:row>39</xdr:row>
      <xdr:rowOff>29908</xdr:rowOff>
    </xdr:to>
    <xdr:sp macro="" textlink="">
      <xdr:nvSpPr>
        <xdr:cNvPr id="745" name="楕円 744"/>
        <xdr:cNvSpPr/>
      </xdr:nvSpPr>
      <xdr:spPr>
        <a:xfrm>
          <a:off x="22110700" y="661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14685</xdr:rowOff>
    </xdr:from>
    <xdr:ext cx="378565" cy="259045"/>
    <xdr:sp macro="" textlink="">
      <xdr:nvSpPr>
        <xdr:cNvPr id="746" name="投資及び出資金該当値テキスト"/>
        <xdr:cNvSpPr txBox="1"/>
      </xdr:nvSpPr>
      <xdr:spPr>
        <a:xfrm>
          <a:off x="22212300" y="6529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92710</xdr:rowOff>
    </xdr:from>
    <xdr:to>
      <xdr:col>112</xdr:col>
      <xdr:colOff>38100</xdr:colOff>
      <xdr:row>39</xdr:row>
      <xdr:rowOff>22860</xdr:rowOff>
    </xdr:to>
    <xdr:sp macro="" textlink="">
      <xdr:nvSpPr>
        <xdr:cNvPr id="747" name="楕円 746"/>
        <xdr:cNvSpPr/>
      </xdr:nvSpPr>
      <xdr:spPr>
        <a:xfrm>
          <a:off x="21272500" y="660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13987</xdr:rowOff>
    </xdr:from>
    <xdr:ext cx="378565" cy="259045"/>
    <xdr:sp macro="" textlink="">
      <xdr:nvSpPr>
        <xdr:cNvPr id="748" name="テキスト ボックス 747"/>
        <xdr:cNvSpPr txBox="1"/>
      </xdr:nvSpPr>
      <xdr:spPr>
        <a:xfrm>
          <a:off x="21134017" y="67005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96139</xdr:rowOff>
    </xdr:from>
    <xdr:to>
      <xdr:col>107</xdr:col>
      <xdr:colOff>101600</xdr:colOff>
      <xdr:row>39</xdr:row>
      <xdr:rowOff>26289</xdr:rowOff>
    </xdr:to>
    <xdr:sp macro="" textlink="">
      <xdr:nvSpPr>
        <xdr:cNvPr id="749" name="楕円 748"/>
        <xdr:cNvSpPr/>
      </xdr:nvSpPr>
      <xdr:spPr>
        <a:xfrm>
          <a:off x="20383500" y="661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17416</xdr:rowOff>
    </xdr:from>
    <xdr:ext cx="378565" cy="259045"/>
    <xdr:sp macro="" textlink="">
      <xdr:nvSpPr>
        <xdr:cNvPr id="750" name="テキスト ボックス 749"/>
        <xdr:cNvSpPr txBox="1"/>
      </xdr:nvSpPr>
      <xdr:spPr>
        <a:xfrm>
          <a:off x="20245017" y="6703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98044</xdr:rowOff>
    </xdr:from>
    <xdr:to>
      <xdr:col>102</xdr:col>
      <xdr:colOff>165100</xdr:colOff>
      <xdr:row>39</xdr:row>
      <xdr:rowOff>28194</xdr:rowOff>
    </xdr:to>
    <xdr:sp macro="" textlink="">
      <xdr:nvSpPr>
        <xdr:cNvPr id="751" name="楕円 750"/>
        <xdr:cNvSpPr/>
      </xdr:nvSpPr>
      <xdr:spPr>
        <a:xfrm>
          <a:off x="19494500" y="661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19321</xdr:rowOff>
    </xdr:from>
    <xdr:ext cx="378565" cy="259045"/>
    <xdr:sp macro="" textlink="">
      <xdr:nvSpPr>
        <xdr:cNvPr id="752" name="テキスト ボックス 751"/>
        <xdr:cNvSpPr txBox="1"/>
      </xdr:nvSpPr>
      <xdr:spPr>
        <a:xfrm>
          <a:off x="19356017" y="6705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99758</xdr:rowOff>
    </xdr:from>
    <xdr:to>
      <xdr:col>98</xdr:col>
      <xdr:colOff>38100</xdr:colOff>
      <xdr:row>39</xdr:row>
      <xdr:rowOff>29908</xdr:rowOff>
    </xdr:to>
    <xdr:sp macro="" textlink="">
      <xdr:nvSpPr>
        <xdr:cNvPr id="753" name="楕円 752"/>
        <xdr:cNvSpPr/>
      </xdr:nvSpPr>
      <xdr:spPr>
        <a:xfrm>
          <a:off x="18605500" y="661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21035</xdr:rowOff>
    </xdr:from>
    <xdr:ext cx="378565" cy="259045"/>
    <xdr:sp macro="" textlink="">
      <xdr:nvSpPr>
        <xdr:cNvPr id="754" name="テキスト ボックス 753"/>
        <xdr:cNvSpPr txBox="1"/>
      </xdr:nvSpPr>
      <xdr:spPr>
        <a:xfrm>
          <a:off x="18467017" y="6707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5" name="直線コネクタ 76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6" name="テキスト ボックス 76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7" name="直線コネクタ 76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8" name="テキスト ボックス 76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9" name="直線コネクタ 76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0" name="テキスト ボックス 76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1" name="直線コネクタ 77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2" name="テキスト ボックス 77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4" name="テキスト ボックス 77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82824</xdr:rowOff>
    </xdr:from>
    <xdr:to>
      <xdr:col>116</xdr:col>
      <xdr:colOff>62864</xdr:colOff>
      <xdr:row>58</xdr:row>
      <xdr:rowOff>139700</xdr:rowOff>
    </xdr:to>
    <xdr:cxnSp macro="">
      <xdr:nvCxnSpPr>
        <xdr:cNvPr id="776" name="直線コネクタ 775"/>
        <xdr:cNvCxnSpPr/>
      </xdr:nvCxnSpPr>
      <xdr:spPr>
        <a:xfrm flipV="1">
          <a:off x="22159595" y="8826774"/>
          <a:ext cx="1269" cy="1257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8" name="直線コネクタ 77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29501</xdr:rowOff>
    </xdr:from>
    <xdr:ext cx="534377" cy="259045"/>
    <xdr:sp macro="" textlink="">
      <xdr:nvSpPr>
        <xdr:cNvPr id="779" name="貸付金最大値テキスト"/>
        <xdr:cNvSpPr txBox="1"/>
      </xdr:nvSpPr>
      <xdr:spPr>
        <a:xfrm>
          <a:off x="22212300" y="860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82824</xdr:rowOff>
    </xdr:from>
    <xdr:to>
      <xdr:col>116</xdr:col>
      <xdr:colOff>152400</xdr:colOff>
      <xdr:row>51</xdr:row>
      <xdr:rowOff>82824</xdr:rowOff>
    </xdr:to>
    <xdr:cxnSp macro="">
      <xdr:nvCxnSpPr>
        <xdr:cNvPr id="780" name="直線コネクタ 779"/>
        <xdr:cNvCxnSpPr/>
      </xdr:nvCxnSpPr>
      <xdr:spPr>
        <a:xfrm>
          <a:off x="22072600" y="8826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1" name="直線コネクタ 78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2049</xdr:rowOff>
    </xdr:from>
    <xdr:ext cx="469744" cy="259045"/>
    <xdr:sp macro="" textlink="">
      <xdr:nvSpPr>
        <xdr:cNvPr id="782" name="貸付金平均値テキスト"/>
        <xdr:cNvSpPr txBox="1"/>
      </xdr:nvSpPr>
      <xdr:spPr>
        <a:xfrm>
          <a:off x="22212300" y="9774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150622</xdr:rowOff>
    </xdr:from>
    <xdr:to>
      <xdr:col>116</xdr:col>
      <xdr:colOff>114300</xdr:colOff>
      <xdr:row>58</xdr:row>
      <xdr:rowOff>80772</xdr:rowOff>
    </xdr:to>
    <xdr:sp macro="" textlink="">
      <xdr:nvSpPr>
        <xdr:cNvPr id="783" name="フローチャート: 判断 782"/>
        <xdr:cNvSpPr/>
      </xdr:nvSpPr>
      <xdr:spPr>
        <a:xfrm>
          <a:off x="221107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4" name="直線コネクタ 78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142438</xdr:rowOff>
    </xdr:from>
    <xdr:to>
      <xdr:col>112</xdr:col>
      <xdr:colOff>38100</xdr:colOff>
      <xdr:row>58</xdr:row>
      <xdr:rowOff>72588</xdr:rowOff>
    </xdr:to>
    <xdr:sp macro="" textlink="">
      <xdr:nvSpPr>
        <xdr:cNvPr id="785" name="フローチャート: 判断 784"/>
        <xdr:cNvSpPr/>
      </xdr:nvSpPr>
      <xdr:spPr>
        <a:xfrm>
          <a:off x="212725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89115</xdr:rowOff>
    </xdr:from>
    <xdr:ext cx="469744" cy="259045"/>
    <xdr:sp macro="" textlink="">
      <xdr:nvSpPr>
        <xdr:cNvPr id="786" name="テキスト ボックス 785"/>
        <xdr:cNvSpPr txBox="1"/>
      </xdr:nvSpPr>
      <xdr:spPr>
        <a:xfrm>
          <a:off x="21088428" y="969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87" name="直線コネクタ 78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139421</xdr:rowOff>
    </xdr:from>
    <xdr:to>
      <xdr:col>107</xdr:col>
      <xdr:colOff>101600</xdr:colOff>
      <xdr:row>58</xdr:row>
      <xdr:rowOff>69571</xdr:rowOff>
    </xdr:to>
    <xdr:sp macro="" textlink="">
      <xdr:nvSpPr>
        <xdr:cNvPr id="788" name="フローチャート: 判断 787"/>
        <xdr:cNvSpPr/>
      </xdr:nvSpPr>
      <xdr:spPr>
        <a:xfrm>
          <a:off x="20383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86098</xdr:rowOff>
    </xdr:from>
    <xdr:ext cx="469744" cy="259045"/>
    <xdr:sp macro="" textlink="">
      <xdr:nvSpPr>
        <xdr:cNvPr id="789" name="テキスト ボックス 788"/>
        <xdr:cNvSpPr txBox="1"/>
      </xdr:nvSpPr>
      <xdr:spPr>
        <a:xfrm>
          <a:off x="20199428" y="968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0" name="直線コネクタ 78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143878</xdr:rowOff>
    </xdr:from>
    <xdr:to>
      <xdr:col>102</xdr:col>
      <xdr:colOff>165100</xdr:colOff>
      <xdr:row>58</xdr:row>
      <xdr:rowOff>74028</xdr:rowOff>
    </xdr:to>
    <xdr:sp macro="" textlink="">
      <xdr:nvSpPr>
        <xdr:cNvPr id="791" name="フローチャート: 判断 790"/>
        <xdr:cNvSpPr/>
      </xdr:nvSpPr>
      <xdr:spPr>
        <a:xfrm>
          <a:off x="19494500" y="991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90555</xdr:rowOff>
    </xdr:from>
    <xdr:ext cx="469744" cy="259045"/>
    <xdr:sp macro="" textlink="">
      <xdr:nvSpPr>
        <xdr:cNvPr id="792" name="テキスト ボックス 791"/>
        <xdr:cNvSpPr txBox="1"/>
      </xdr:nvSpPr>
      <xdr:spPr>
        <a:xfrm>
          <a:off x="19310428" y="969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137249</xdr:rowOff>
    </xdr:from>
    <xdr:to>
      <xdr:col>98</xdr:col>
      <xdr:colOff>38100</xdr:colOff>
      <xdr:row>58</xdr:row>
      <xdr:rowOff>67399</xdr:rowOff>
    </xdr:to>
    <xdr:sp macro="" textlink="">
      <xdr:nvSpPr>
        <xdr:cNvPr id="793" name="フローチャート: 判断 792"/>
        <xdr:cNvSpPr/>
      </xdr:nvSpPr>
      <xdr:spPr>
        <a:xfrm>
          <a:off x="18605500" y="990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83926</xdr:rowOff>
    </xdr:from>
    <xdr:ext cx="469744" cy="259045"/>
    <xdr:sp macro="" textlink="">
      <xdr:nvSpPr>
        <xdr:cNvPr id="794" name="テキスト ボックス 793"/>
        <xdr:cNvSpPr txBox="1"/>
      </xdr:nvSpPr>
      <xdr:spPr>
        <a:xfrm>
          <a:off x="18421428" y="968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0" name="楕円 79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1"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2" name="楕円 80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3" name="テキスト ボックス 802"/>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4" name="楕円 80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5" name="テキスト ボックス 804"/>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6" name="楕円 80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7" name="テキスト ボックス 806"/>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8" name="楕円 80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9" name="テキスト ボックス 808"/>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0" name="直線コネクタ 81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1" name="テキスト ボックス 82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2" name="直線コネクタ 82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3" name="テキスト ボックス 82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4" name="直線コネクタ 82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5" name="テキスト ボックス 82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6" name="直線コネクタ 82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7" name="テキスト ボックス 82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8" name="直線コネクタ 82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9" name="テキスト ボックス 82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1" name="テキスト ボックス 83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37808</xdr:rowOff>
    </xdr:from>
    <xdr:to>
      <xdr:col>116</xdr:col>
      <xdr:colOff>62864</xdr:colOff>
      <xdr:row>77</xdr:row>
      <xdr:rowOff>121653</xdr:rowOff>
    </xdr:to>
    <xdr:cxnSp macro="">
      <xdr:nvCxnSpPr>
        <xdr:cNvPr id="833" name="直線コネクタ 832"/>
        <xdr:cNvCxnSpPr/>
      </xdr:nvCxnSpPr>
      <xdr:spPr>
        <a:xfrm flipV="1">
          <a:off x="22159595" y="12039308"/>
          <a:ext cx="1269" cy="12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125480</xdr:rowOff>
    </xdr:from>
    <xdr:ext cx="534377" cy="259045"/>
    <xdr:sp macro="" textlink="">
      <xdr:nvSpPr>
        <xdr:cNvPr id="834" name="繰出金最小値テキスト"/>
        <xdr:cNvSpPr txBox="1"/>
      </xdr:nvSpPr>
      <xdr:spPr>
        <a:xfrm>
          <a:off x="22212300" y="1332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121653</xdr:rowOff>
    </xdr:from>
    <xdr:to>
      <xdr:col>116</xdr:col>
      <xdr:colOff>152400</xdr:colOff>
      <xdr:row>77</xdr:row>
      <xdr:rowOff>121653</xdr:rowOff>
    </xdr:to>
    <xdr:cxnSp macro="">
      <xdr:nvCxnSpPr>
        <xdr:cNvPr id="835" name="直線コネクタ 834"/>
        <xdr:cNvCxnSpPr/>
      </xdr:nvCxnSpPr>
      <xdr:spPr>
        <a:xfrm>
          <a:off x="22072600" y="13323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155935</xdr:rowOff>
    </xdr:from>
    <xdr:ext cx="599010" cy="259045"/>
    <xdr:sp macro="" textlink="">
      <xdr:nvSpPr>
        <xdr:cNvPr id="836" name="繰出金最大値テキスト"/>
        <xdr:cNvSpPr txBox="1"/>
      </xdr:nvSpPr>
      <xdr:spPr>
        <a:xfrm>
          <a:off x="22212300" y="1181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37808</xdr:rowOff>
    </xdr:from>
    <xdr:to>
      <xdr:col>116</xdr:col>
      <xdr:colOff>152400</xdr:colOff>
      <xdr:row>70</xdr:row>
      <xdr:rowOff>37808</xdr:rowOff>
    </xdr:to>
    <xdr:cxnSp macro="">
      <xdr:nvCxnSpPr>
        <xdr:cNvPr id="837" name="直線コネクタ 836"/>
        <xdr:cNvCxnSpPr/>
      </xdr:nvCxnSpPr>
      <xdr:spPr>
        <a:xfrm>
          <a:off x="22072600" y="1203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1295</xdr:rowOff>
    </xdr:from>
    <xdr:to>
      <xdr:col>116</xdr:col>
      <xdr:colOff>63500</xdr:colOff>
      <xdr:row>74</xdr:row>
      <xdr:rowOff>39853</xdr:rowOff>
    </xdr:to>
    <xdr:cxnSp macro="">
      <xdr:nvCxnSpPr>
        <xdr:cNvPr id="838" name="直線コネクタ 837"/>
        <xdr:cNvCxnSpPr/>
      </xdr:nvCxnSpPr>
      <xdr:spPr>
        <a:xfrm>
          <a:off x="21323300" y="12688595"/>
          <a:ext cx="838200" cy="38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116552</xdr:rowOff>
    </xdr:from>
    <xdr:ext cx="534377" cy="259045"/>
    <xdr:sp macro="" textlink="">
      <xdr:nvSpPr>
        <xdr:cNvPr id="839" name="繰出金平均値テキスト"/>
        <xdr:cNvSpPr txBox="1"/>
      </xdr:nvSpPr>
      <xdr:spPr>
        <a:xfrm>
          <a:off x="22212300" y="12460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93675</xdr:rowOff>
    </xdr:from>
    <xdr:to>
      <xdr:col>116</xdr:col>
      <xdr:colOff>114300</xdr:colOff>
      <xdr:row>74</xdr:row>
      <xdr:rowOff>23825</xdr:rowOff>
    </xdr:to>
    <xdr:sp macro="" textlink="">
      <xdr:nvSpPr>
        <xdr:cNvPr id="840" name="フローチャート: 判断 839"/>
        <xdr:cNvSpPr/>
      </xdr:nvSpPr>
      <xdr:spPr>
        <a:xfrm>
          <a:off x="22110700" y="1260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1295</xdr:rowOff>
    </xdr:from>
    <xdr:to>
      <xdr:col>111</xdr:col>
      <xdr:colOff>177800</xdr:colOff>
      <xdr:row>74</xdr:row>
      <xdr:rowOff>7760</xdr:rowOff>
    </xdr:to>
    <xdr:cxnSp macro="">
      <xdr:nvCxnSpPr>
        <xdr:cNvPr id="841" name="直線コネクタ 840"/>
        <xdr:cNvCxnSpPr/>
      </xdr:nvCxnSpPr>
      <xdr:spPr>
        <a:xfrm flipV="1">
          <a:off x="20434300" y="12688595"/>
          <a:ext cx="889000" cy="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78054</xdr:rowOff>
    </xdr:from>
    <xdr:to>
      <xdr:col>112</xdr:col>
      <xdr:colOff>38100</xdr:colOff>
      <xdr:row>74</xdr:row>
      <xdr:rowOff>8204</xdr:rowOff>
    </xdr:to>
    <xdr:sp macro="" textlink="">
      <xdr:nvSpPr>
        <xdr:cNvPr id="842" name="フローチャート: 判断 841"/>
        <xdr:cNvSpPr/>
      </xdr:nvSpPr>
      <xdr:spPr>
        <a:xfrm>
          <a:off x="21272500" y="1259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24731</xdr:rowOff>
    </xdr:from>
    <xdr:ext cx="534377" cy="259045"/>
    <xdr:sp macro="" textlink="">
      <xdr:nvSpPr>
        <xdr:cNvPr id="843" name="テキスト ボックス 842"/>
        <xdr:cNvSpPr txBox="1"/>
      </xdr:nvSpPr>
      <xdr:spPr>
        <a:xfrm>
          <a:off x="21056111" y="1236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7760</xdr:rowOff>
    </xdr:from>
    <xdr:to>
      <xdr:col>107</xdr:col>
      <xdr:colOff>50800</xdr:colOff>
      <xdr:row>74</xdr:row>
      <xdr:rowOff>37084</xdr:rowOff>
    </xdr:to>
    <xdr:cxnSp macro="">
      <xdr:nvCxnSpPr>
        <xdr:cNvPr id="844" name="直線コネクタ 843"/>
        <xdr:cNvCxnSpPr/>
      </xdr:nvCxnSpPr>
      <xdr:spPr>
        <a:xfrm flipV="1">
          <a:off x="19545300" y="12695060"/>
          <a:ext cx="889000" cy="2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91072</xdr:rowOff>
    </xdr:from>
    <xdr:to>
      <xdr:col>107</xdr:col>
      <xdr:colOff>101600</xdr:colOff>
      <xdr:row>74</xdr:row>
      <xdr:rowOff>21222</xdr:rowOff>
    </xdr:to>
    <xdr:sp macro="" textlink="">
      <xdr:nvSpPr>
        <xdr:cNvPr id="845" name="フローチャート: 判断 844"/>
        <xdr:cNvSpPr/>
      </xdr:nvSpPr>
      <xdr:spPr>
        <a:xfrm>
          <a:off x="20383500" y="126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37749</xdr:rowOff>
    </xdr:from>
    <xdr:ext cx="534377" cy="259045"/>
    <xdr:sp macro="" textlink="">
      <xdr:nvSpPr>
        <xdr:cNvPr id="846" name="テキスト ボックス 845"/>
        <xdr:cNvSpPr txBox="1"/>
      </xdr:nvSpPr>
      <xdr:spPr>
        <a:xfrm>
          <a:off x="20167111" y="1238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37084</xdr:rowOff>
    </xdr:from>
    <xdr:to>
      <xdr:col>102</xdr:col>
      <xdr:colOff>114300</xdr:colOff>
      <xdr:row>74</xdr:row>
      <xdr:rowOff>62154</xdr:rowOff>
    </xdr:to>
    <xdr:cxnSp macro="">
      <xdr:nvCxnSpPr>
        <xdr:cNvPr id="847" name="直線コネクタ 846"/>
        <xdr:cNvCxnSpPr/>
      </xdr:nvCxnSpPr>
      <xdr:spPr>
        <a:xfrm flipV="1">
          <a:off x="18656300" y="12724384"/>
          <a:ext cx="889000" cy="2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88112</xdr:rowOff>
    </xdr:from>
    <xdr:to>
      <xdr:col>102</xdr:col>
      <xdr:colOff>165100</xdr:colOff>
      <xdr:row>74</xdr:row>
      <xdr:rowOff>18262</xdr:rowOff>
    </xdr:to>
    <xdr:sp macro="" textlink="">
      <xdr:nvSpPr>
        <xdr:cNvPr id="848" name="フローチャート: 判断 847"/>
        <xdr:cNvSpPr/>
      </xdr:nvSpPr>
      <xdr:spPr>
        <a:xfrm>
          <a:off x="19494500" y="126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34789</xdr:rowOff>
    </xdr:from>
    <xdr:ext cx="534377" cy="259045"/>
    <xdr:sp macro="" textlink="">
      <xdr:nvSpPr>
        <xdr:cNvPr id="849" name="テキスト ボックス 848"/>
        <xdr:cNvSpPr txBox="1"/>
      </xdr:nvSpPr>
      <xdr:spPr>
        <a:xfrm>
          <a:off x="19278111" y="1237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125667</xdr:rowOff>
    </xdr:from>
    <xdr:to>
      <xdr:col>98</xdr:col>
      <xdr:colOff>38100</xdr:colOff>
      <xdr:row>74</xdr:row>
      <xdr:rowOff>55817</xdr:rowOff>
    </xdr:to>
    <xdr:sp macro="" textlink="">
      <xdr:nvSpPr>
        <xdr:cNvPr id="850" name="フローチャート: 判断 849"/>
        <xdr:cNvSpPr/>
      </xdr:nvSpPr>
      <xdr:spPr>
        <a:xfrm>
          <a:off x="18605500" y="1264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72344</xdr:rowOff>
    </xdr:from>
    <xdr:ext cx="534377" cy="259045"/>
    <xdr:sp macro="" textlink="">
      <xdr:nvSpPr>
        <xdr:cNvPr id="851" name="テキスト ボックス 850"/>
        <xdr:cNvSpPr txBox="1"/>
      </xdr:nvSpPr>
      <xdr:spPr>
        <a:xfrm>
          <a:off x="18389111" y="1241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160503</xdr:rowOff>
    </xdr:from>
    <xdr:to>
      <xdr:col>116</xdr:col>
      <xdr:colOff>114300</xdr:colOff>
      <xdr:row>74</xdr:row>
      <xdr:rowOff>90653</xdr:rowOff>
    </xdr:to>
    <xdr:sp macro="" textlink="">
      <xdr:nvSpPr>
        <xdr:cNvPr id="857" name="楕円 856"/>
        <xdr:cNvSpPr/>
      </xdr:nvSpPr>
      <xdr:spPr>
        <a:xfrm>
          <a:off x="22110700" y="1267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138930</xdr:rowOff>
    </xdr:from>
    <xdr:ext cx="534377" cy="259045"/>
    <xdr:sp macro="" textlink="">
      <xdr:nvSpPr>
        <xdr:cNvPr id="858" name="繰出金該当値テキスト"/>
        <xdr:cNvSpPr txBox="1"/>
      </xdr:nvSpPr>
      <xdr:spPr>
        <a:xfrm>
          <a:off x="22212300" y="1265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121945</xdr:rowOff>
    </xdr:from>
    <xdr:to>
      <xdr:col>112</xdr:col>
      <xdr:colOff>38100</xdr:colOff>
      <xdr:row>74</xdr:row>
      <xdr:rowOff>52095</xdr:rowOff>
    </xdr:to>
    <xdr:sp macro="" textlink="">
      <xdr:nvSpPr>
        <xdr:cNvPr id="859" name="楕円 858"/>
        <xdr:cNvSpPr/>
      </xdr:nvSpPr>
      <xdr:spPr>
        <a:xfrm>
          <a:off x="21272500" y="126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43222</xdr:rowOff>
    </xdr:from>
    <xdr:ext cx="534377" cy="259045"/>
    <xdr:sp macro="" textlink="">
      <xdr:nvSpPr>
        <xdr:cNvPr id="860" name="テキスト ボックス 859"/>
        <xdr:cNvSpPr txBox="1"/>
      </xdr:nvSpPr>
      <xdr:spPr>
        <a:xfrm>
          <a:off x="21056111" y="1273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128410</xdr:rowOff>
    </xdr:from>
    <xdr:to>
      <xdr:col>107</xdr:col>
      <xdr:colOff>101600</xdr:colOff>
      <xdr:row>74</xdr:row>
      <xdr:rowOff>58560</xdr:rowOff>
    </xdr:to>
    <xdr:sp macro="" textlink="">
      <xdr:nvSpPr>
        <xdr:cNvPr id="861" name="楕円 860"/>
        <xdr:cNvSpPr/>
      </xdr:nvSpPr>
      <xdr:spPr>
        <a:xfrm>
          <a:off x="20383500" y="126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49687</xdr:rowOff>
    </xdr:from>
    <xdr:ext cx="534377" cy="259045"/>
    <xdr:sp macro="" textlink="">
      <xdr:nvSpPr>
        <xdr:cNvPr id="862" name="テキスト ボックス 861"/>
        <xdr:cNvSpPr txBox="1"/>
      </xdr:nvSpPr>
      <xdr:spPr>
        <a:xfrm>
          <a:off x="20167111" y="1273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157734</xdr:rowOff>
    </xdr:from>
    <xdr:to>
      <xdr:col>102</xdr:col>
      <xdr:colOff>165100</xdr:colOff>
      <xdr:row>74</xdr:row>
      <xdr:rowOff>87884</xdr:rowOff>
    </xdr:to>
    <xdr:sp macro="" textlink="">
      <xdr:nvSpPr>
        <xdr:cNvPr id="863" name="楕円 862"/>
        <xdr:cNvSpPr/>
      </xdr:nvSpPr>
      <xdr:spPr>
        <a:xfrm>
          <a:off x="19494500" y="1267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79011</xdr:rowOff>
    </xdr:from>
    <xdr:ext cx="534377" cy="259045"/>
    <xdr:sp macro="" textlink="">
      <xdr:nvSpPr>
        <xdr:cNvPr id="864" name="テキスト ボックス 863"/>
        <xdr:cNvSpPr txBox="1"/>
      </xdr:nvSpPr>
      <xdr:spPr>
        <a:xfrm>
          <a:off x="19278111" y="1276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11354</xdr:rowOff>
    </xdr:from>
    <xdr:to>
      <xdr:col>98</xdr:col>
      <xdr:colOff>38100</xdr:colOff>
      <xdr:row>74</xdr:row>
      <xdr:rowOff>112954</xdr:rowOff>
    </xdr:to>
    <xdr:sp macro="" textlink="">
      <xdr:nvSpPr>
        <xdr:cNvPr id="865" name="楕円 864"/>
        <xdr:cNvSpPr/>
      </xdr:nvSpPr>
      <xdr:spPr>
        <a:xfrm>
          <a:off x="18605500" y="1269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104081</xdr:rowOff>
    </xdr:from>
    <xdr:ext cx="534377" cy="259045"/>
    <xdr:sp macro="" textlink="">
      <xdr:nvSpPr>
        <xdr:cNvPr id="866" name="テキスト ボックス 865"/>
        <xdr:cNvSpPr txBox="1"/>
      </xdr:nvSpPr>
      <xdr:spPr>
        <a:xfrm>
          <a:off x="18389111" y="1279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7" name="直線コネクタ 87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8" name="テキスト ボックス 87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0" name="テキスト ボックス 87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2" name="直線コネクタ 88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7" name="直線コネクタ 88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9" name="フローチャート: 判断 88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0" name="直線コネクタ 88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1" name="フローチャート: 判断 89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2" name="テキスト ボックス 89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3" name="直線コネクタ 89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4" name="フローチャート: 判断 89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5" name="テキスト ボックス 89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6" name="直線コネクタ 89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7" name="フローチャート: 判断 89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8" name="テキスト ボックス 89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9" name="フローチャート: 判断 89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0" name="テキスト ボックス 89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楕円 90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8" name="楕円 90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9" name="テキスト ボックス 90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0" name="楕円 90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1" name="テキスト ボックス 91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2" name="楕円 91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3" name="テキスト ボックス 91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楕円 91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5" name="テキスト ボックス 91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　歳出決算総額は，住民一人当たり</a:t>
          </a:r>
          <a:r>
            <a:rPr kumimoji="1" lang="en-US" altLang="ja-JP" sz="1300">
              <a:solidFill>
                <a:schemeClr val="dk1"/>
              </a:solidFill>
              <a:effectLst/>
              <a:latin typeface="+mn-lt"/>
              <a:ea typeface="+mn-ea"/>
              <a:cs typeface="+mn-cs"/>
            </a:rPr>
            <a:t>1,117,745</a:t>
          </a:r>
          <a:r>
            <a:rPr kumimoji="1" lang="ja-JP" altLang="ja-JP" sz="1300">
              <a:solidFill>
                <a:schemeClr val="dk1"/>
              </a:solidFill>
              <a:effectLst/>
              <a:latin typeface="+mn-lt"/>
              <a:ea typeface="+mn-ea"/>
              <a:cs typeface="+mn-cs"/>
            </a:rPr>
            <a:t>円となっている。扶助費は一人当たり</a:t>
          </a:r>
          <a:r>
            <a:rPr kumimoji="1" lang="en-US" altLang="ja-JP" sz="1300">
              <a:solidFill>
                <a:schemeClr val="dk1"/>
              </a:solidFill>
              <a:effectLst/>
              <a:latin typeface="+mn-lt"/>
              <a:ea typeface="+mn-ea"/>
              <a:cs typeface="+mn-cs"/>
            </a:rPr>
            <a:t>150,059</a:t>
          </a:r>
          <a:r>
            <a:rPr kumimoji="1" lang="ja-JP" altLang="ja-JP" sz="1300">
              <a:solidFill>
                <a:schemeClr val="dk1"/>
              </a:solidFill>
              <a:effectLst/>
              <a:latin typeface="+mn-lt"/>
              <a:ea typeface="+mn-ea"/>
              <a:cs typeface="+mn-cs"/>
            </a:rPr>
            <a:t>円で，類似団体と比較し高い水準に</a:t>
          </a:r>
          <a:r>
            <a:rPr kumimoji="1" lang="ja-JP" altLang="en-US" sz="1300">
              <a:solidFill>
                <a:schemeClr val="dk1"/>
              </a:solidFill>
              <a:effectLst/>
              <a:latin typeface="+mn-lt"/>
              <a:ea typeface="+mn-ea"/>
              <a:cs typeface="+mn-cs"/>
            </a:rPr>
            <a:t>ある理由として，福祉事務所を設置しており，</a:t>
          </a:r>
          <a:r>
            <a:rPr kumimoji="1" lang="ja-JP" altLang="ja-JP" sz="1300">
              <a:solidFill>
                <a:schemeClr val="dk1"/>
              </a:solidFill>
              <a:effectLst/>
              <a:latin typeface="+mn-lt"/>
              <a:ea typeface="+mn-ea"/>
              <a:cs typeface="+mn-cs"/>
            </a:rPr>
            <a:t>障害者自立支援給付事業</a:t>
          </a:r>
          <a:r>
            <a:rPr kumimoji="1" lang="ja-JP" altLang="en-US"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322</a:t>
          </a:r>
          <a:r>
            <a:rPr kumimoji="1" lang="ja-JP" altLang="en-US" sz="1300">
              <a:solidFill>
                <a:schemeClr val="dk1"/>
              </a:solidFill>
              <a:effectLst/>
              <a:latin typeface="+mn-lt"/>
              <a:ea typeface="+mn-ea"/>
              <a:cs typeface="+mn-cs"/>
            </a:rPr>
            <a:t>百万円）</a:t>
          </a:r>
          <a:r>
            <a:rPr kumimoji="1" lang="ja-JP" altLang="ja-JP" sz="1300">
              <a:solidFill>
                <a:schemeClr val="dk1"/>
              </a:solidFill>
              <a:effectLst/>
              <a:latin typeface="+mn-lt"/>
              <a:ea typeface="+mn-ea"/>
              <a:cs typeface="+mn-cs"/>
            </a:rPr>
            <a:t>等の社会保障に関する費用の増加</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影響してい</a:t>
          </a:r>
          <a:r>
            <a:rPr kumimoji="1" lang="ja-JP" altLang="en-US" sz="1300">
              <a:solidFill>
                <a:schemeClr val="dk1"/>
              </a:solidFill>
              <a:effectLst/>
              <a:latin typeface="+mn-lt"/>
              <a:ea typeface="+mn-ea"/>
              <a:cs typeface="+mn-cs"/>
            </a:rPr>
            <a:t>ると考えられる</a:t>
          </a:r>
          <a:r>
            <a:rPr kumimoji="1" lang="ja-JP" altLang="ja-JP" sz="1300">
              <a:solidFill>
                <a:schemeClr val="dk1"/>
              </a:solidFill>
              <a:effectLst/>
              <a:latin typeface="+mn-lt"/>
              <a:ea typeface="+mn-ea"/>
              <a:cs typeface="+mn-cs"/>
            </a:rPr>
            <a:t>。普通建設事業費</a:t>
          </a:r>
          <a:r>
            <a:rPr kumimoji="1" lang="ja-JP" altLang="en-US" sz="1300">
              <a:solidFill>
                <a:schemeClr val="dk1"/>
              </a:solidFill>
              <a:effectLst/>
              <a:latin typeface="+mn-lt"/>
              <a:ea typeface="+mn-ea"/>
              <a:cs typeface="+mn-cs"/>
            </a:rPr>
            <a:t>の増の主な要因に</a:t>
          </a:r>
          <a:r>
            <a:rPr kumimoji="1" lang="ja-JP" altLang="ja-JP" sz="1300">
              <a:solidFill>
                <a:schemeClr val="dk1"/>
              </a:solidFill>
              <a:effectLst/>
              <a:latin typeface="+mn-lt"/>
              <a:ea typeface="+mn-ea"/>
              <a:cs typeface="+mn-cs"/>
            </a:rPr>
            <a:t>ついては，</a:t>
          </a:r>
          <a:r>
            <a:rPr kumimoji="1" lang="ja-JP" altLang="en-US" sz="1300">
              <a:solidFill>
                <a:schemeClr val="dk1"/>
              </a:solidFill>
              <a:effectLst/>
              <a:latin typeface="+mn-lt"/>
              <a:ea typeface="+mn-ea"/>
              <a:cs typeface="+mn-cs"/>
            </a:rPr>
            <a:t>太陽の里設備更新工事（</a:t>
          </a:r>
          <a:r>
            <a:rPr kumimoji="1" lang="en-US" altLang="ja-JP" sz="1300">
              <a:solidFill>
                <a:schemeClr val="dk1"/>
              </a:solidFill>
              <a:effectLst/>
              <a:latin typeface="+mn-lt"/>
              <a:ea typeface="+mn-ea"/>
              <a:cs typeface="+mn-cs"/>
            </a:rPr>
            <a:t>103</a:t>
          </a:r>
          <a:r>
            <a:rPr kumimoji="1" lang="ja-JP" altLang="en-US" sz="1300">
              <a:solidFill>
                <a:schemeClr val="dk1"/>
              </a:solidFill>
              <a:effectLst/>
              <a:latin typeface="+mn-lt"/>
              <a:ea typeface="+mn-ea"/>
              <a:cs typeface="+mn-cs"/>
            </a:rPr>
            <a:t>百万円），指江地区第２泉源設備事業（</a:t>
          </a:r>
          <a:r>
            <a:rPr kumimoji="1" lang="en-US" altLang="ja-JP" sz="1300">
              <a:solidFill>
                <a:schemeClr val="dk1"/>
              </a:solidFill>
              <a:effectLst/>
              <a:latin typeface="+mn-lt"/>
              <a:ea typeface="+mn-ea"/>
              <a:cs typeface="+mn-cs"/>
            </a:rPr>
            <a:t>56</a:t>
          </a:r>
          <a:r>
            <a:rPr kumimoji="1" lang="ja-JP" altLang="en-US" sz="1300">
              <a:solidFill>
                <a:schemeClr val="dk1"/>
              </a:solidFill>
              <a:effectLst/>
              <a:latin typeface="+mn-lt"/>
              <a:ea typeface="+mn-ea"/>
              <a:cs typeface="+mn-cs"/>
            </a:rPr>
            <a:t>百万円）</a:t>
          </a:r>
          <a:r>
            <a:rPr kumimoji="1" lang="ja-JP" altLang="ja-JP" sz="1300">
              <a:solidFill>
                <a:schemeClr val="dk1"/>
              </a:solidFill>
              <a:effectLst/>
              <a:latin typeface="+mn-lt"/>
              <a:ea typeface="+mn-ea"/>
              <a:cs typeface="+mn-cs"/>
            </a:rPr>
            <a:t>である。</a:t>
          </a:r>
          <a:r>
            <a:rPr kumimoji="1" lang="ja-JP" altLang="en-US" sz="1300">
              <a:solidFill>
                <a:schemeClr val="dk1"/>
              </a:solidFill>
              <a:effectLst/>
              <a:latin typeface="+mn-lt"/>
              <a:ea typeface="+mn-ea"/>
              <a:cs typeface="+mn-cs"/>
            </a:rPr>
            <a:t>更新整備に係る普通建設事業費が年々増加している。</a:t>
          </a:r>
          <a:r>
            <a:rPr kumimoji="1" lang="ja-JP" altLang="ja-JP" sz="1300">
              <a:solidFill>
                <a:schemeClr val="dk1"/>
              </a:solidFill>
              <a:effectLst/>
              <a:latin typeface="+mn-lt"/>
              <a:ea typeface="+mn-ea"/>
              <a:cs typeface="+mn-cs"/>
            </a:rPr>
            <a:t>補助費は一人当たり</a:t>
          </a:r>
          <a:r>
            <a:rPr kumimoji="1" lang="en-US" altLang="ja-JP" sz="1300">
              <a:solidFill>
                <a:schemeClr val="dk1"/>
              </a:solidFill>
              <a:effectLst/>
              <a:latin typeface="+mn-lt"/>
              <a:ea typeface="+mn-ea"/>
              <a:cs typeface="+mn-cs"/>
            </a:rPr>
            <a:t>98,472</a:t>
          </a:r>
          <a:r>
            <a:rPr kumimoji="1" lang="ja-JP" altLang="ja-JP" sz="1300">
              <a:solidFill>
                <a:schemeClr val="dk1"/>
              </a:solidFill>
              <a:effectLst/>
              <a:latin typeface="+mn-lt"/>
              <a:ea typeface="+mn-ea"/>
              <a:cs typeface="+mn-cs"/>
            </a:rPr>
            <a:t>円で，</a:t>
          </a:r>
          <a:r>
            <a:rPr kumimoji="1" lang="ja-JP" altLang="en-US" sz="1300">
              <a:solidFill>
                <a:schemeClr val="dk1"/>
              </a:solidFill>
              <a:effectLst/>
              <a:latin typeface="+mn-lt"/>
              <a:ea typeface="+mn-ea"/>
              <a:cs typeface="+mn-cs"/>
            </a:rPr>
            <a:t>増加の要因として，ふるさと納税寄附者への報償費（</a:t>
          </a:r>
          <a:r>
            <a:rPr kumimoji="1" lang="en-US" altLang="ja-JP" sz="1300">
              <a:solidFill>
                <a:schemeClr val="dk1"/>
              </a:solidFill>
              <a:effectLst/>
              <a:latin typeface="+mn-lt"/>
              <a:ea typeface="+mn-ea"/>
              <a:cs typeface="+mn-cs"/>
            </a:rPr>
            <a:t>161</a:t>
          </a:r>
          <a:r>
            <a:rPr kumimoji="1" lang="ja-JP" altLang="en-US" sz="1300">
              <a:solidFill>
                <a:schemeClr val="dk1"/>
              </a:solidFill>
              <a:effectLst/>
              <a:latin typeface="+mn-lt"/>
              <a:ea typeface="+mn-ea"/>
              <a:cs typeface="+mn-cs"/>
            </a:rPr>
            <a:t>百万円）が前年度比</a:t>
          </a:r>
          <a:r>
            <a:rPr kumimoji="1" lang="en-US" altLang="ja-JP" sz="1300">
              <a:solidFill>
                <a:schemeClr val="dk1"/>
              </a:solidFill>
              <a:effectLst/>
              <a:latin typeface="+mn-lt"/>
              <a:ea typeface="+mn-ea"/>
              <a:cs typeface="+mn-cs"/>
            </a:rPr>
            <a:t>88</a:t>
          </a:r>
          <a:r>
            <a:rPr kumimoji="1" lang="ja-JP" altLang="en-US" sz="1300">
              <a:solidFill>
                <a:schemeClr val="dk1"/>
              </a:solidFill>
              <a:effectLst/>
              <a:latin typeface="+mn-lt"/>
              <a:ea typeface="+mn-ea"/>
              <a:cs typeface="+mn-cs"/>
            </a:rPr>
            <a:t>百万円の増</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29</a:t>
          </a:r>
          <a:r>
            <a:rPr kumimoji="1" lang="ja-JP" altLang="en-US" sz="1300">
              <a:solidFill>
                <a:schemeClr val="dk1"/>
              </a:solidFill>
              <a:effectLst/>
              <a:latin typeface="+mn-lt"/>
              <a:ea typeface="+mn-ea"/>
              <a:cs typeface="+mn-cs"/>
            </a:rPr>
            <a:t>年度より新たに学校給食費補助金（</a:t>
          </a:r>
          <a:r>
            <a:rPr kumimoji="1" lang="en-US" altLang="ja-JP" sz="1300">
              <a:solidFill>
                <a:schemeClr val="dk1"/>
              </a:solidFill>
              <a:effectLst/>
              <a:latin typeface="+mn-lt"/>
              <a:ea typeface="+mn-ea"/>
              <a:cs typeface="+mn-cs"/>
            </a:rPr>
            <a:t>41</a:t>
          </a:r>
          <a:r>
            <a:rPr kumimoji="1" lang="ja-JP" altLang="en-US" sz="1300">
              <a:solidFill>
                <a:schemeClr val="dk1"/>
              </a:solidFill>
              <a:effectLst/>
              <a:latin typeface="+mn-lt"/>
              <a:ea typeface="+mn-ea"/>
              <a:cs typeface="+mn-cs"/>
            </a:rPr>
            <a:t>百万円）が始まったことがあげられる。</a:t>
          </a:r>
          <a:r>
            <a:rPr kumimoji="1" lang="ja-JP" altLang="ja-JP" sz="1300">
              <a:solidFill>
                <a:schemeClr val="dk1"/>
              </a:solidFill>
              <a:effectLst/>
              <a:latin typeface="+mn-lt"/>
              <a:ea typeface="+mn-ea"/>
              <a:cs typeface="+mn-cs"/>
            </a:rPr>
            <a:t>積立金は一人当たり</a:t>
          </a:r>
          <a:r>
            <a:rPr kumimoji="1" lang="en-US" altLang="ja-JP" sz="1300">
              <a:solidFill>
                <a:schemeClr val="dk1"/>
              </a:solidFill>
              <a:effectLst/>
              <a:latin typeface="+mn-lt"/>
              <a:ea typeface="+mn-ea"/>
              <a:cs typeface="+mn-cs"/>
            </a:rPr>
            <a:t>18,217</a:t>
          </a:r>
          <a:r>
            <a:rPr kumimoji="1" lang="ja-JP" altLang="ja-JP" sz="1300">
              <a:solidFill>
                <a:schemeClr val="dk1"/>
              </a:solidFill>
              <a:effectLst/>
              <a:latin typeface="+mn-lt"/>
              <a:ea typeface="+mn-ea"/>
              <a:cs typeface="+mn-cs"/>
            </a:rPr>
            <a:t>円で，夢追い獅子島架橋基金</a:t>
          </a:r>
          <a:r>
            <a:rPr kumimoji="1" lang="en-US" altLang="ja-JP" sz="1300">
              <a:solidFill>
                <a:schemeClr val="dk1"/>
              </a:solidFill>
              <a:effectLst/>
              <a:latin typeface="+mn-lt"/>
              <a:ea typeface="+mn-ea"/>
              <a:cs typeface="+mn-cs"/>
            </a:rPr>
            <a:t>114</a:t>
          </a:r>
          <a:r>
            <a:rPr kumimoji="1" lang="ja-JP" altLang="ja-JP" sz="1300">
              <a:solidFill>
                <a:schemeClr val="dk1"/>
              </a:solidFill>
              <a:effectLst/>
              <a:latin typeface="+mn-lt"/>
              <a:ea typeface="+mn-ea"/>
              <a:cs typeface="+mn-cs"/>
            </a:rPr>
            <a:t>百万円（前年比</a:t>
          </a:r>
          <a:r>
            <a:rPr kumimoji="1" lang="ja-JP" altLang="en-US" sz="1300">
              <a:solidFill>
                <a:schemeClr val="dk1"/>
              </a:solidFill>
              <a:effectLst/>
              <a:latin typeface="+mn-lt"/>
              <a:ea typeface="+mn-ea"/>
              <a:cs typeface="+mn-cs"/>
            </a:rPr>
            <a:t>４</a:t>
          </a:r>
          <a:r>
            <a:rPr kumimoji="1" lang="ja-JP" altLang="ja-JP" sz="1300">
              <a:solidFill>
                <a:schemeClr val="dk1"/>
              </a:solidFill>
              <a:effectLst/>
              <a:latin typeface="+mn-lt"/>
              <a:ea typeface="+mn-ea"/>
              <a:cs typeface="+mn-cs"/>
            </a:rPr>
            <a:t>百万円の</a:t>
          </a:r>
          <a:r>
            <a:rPr kumimoji="1" lang="ja-JP" altLang="en-US" sz="1300">
              <a:solidFill>
                <a:schemeClr val="dk1"/>
              </a:solidFill>
              <a:effectLst/>
              <a:latin typeface="+mn-lt"/>
              <a:ea typeface="+mn-ea"/>
              <a:cs typeface="+mn-cs"/>
            </a:rPr>
            <a:t>増</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，夢追いふるさと長島景観基金</a:t>
          </a:r>
          <a:r>
            <a:rPr kumimoji="1" lang="en-US" altLang="ja-JP" sz="1300">
              <a:solidFill>
                <a:schemeClr val="dk1"/>
              </a:solidFill>
              <a:effectLst/>
              <a:latin typeface="+mn-lt"/>
              <a:ea typeface="+mn-ea"/>
              <a:cs typeface="+mn-cs"/>
            </a:rPr>
            <a:t>44</a:t>
          </a:r>
          <a:r>
            <a:rPr kumimoji="1" lang="ja-JP" altLang="en-US" sz="1300">
              <a:solidFill>
                <a:schemeClr val="dk1"/>
              </a:solidFill>
              <a:effectLst/>
              <a:latin typeface="+mn-lt"/>
              <a:ea typeface="+mn-ea"/>
              <a:cs typeface="+mn-cs"/>
            </a:rPr>
            <a:t>百万円（前年比</a:t>
          </a:r>
          <a:r>
            <a:rPr kumimoji="1" lang="en-US" altLang="ja-JP" sz="1300">
              <a:solidFill>
                <a:schemeClr val="dk1"/>
              </a:solidFill>
              <a:effectLst/>
              <a:latin typeface="+mn-lt"/>
              <a:ea typeface="+mn-ea"/>
              <a:cs typeface="+mn-cs"/>
            </a:rPr>
            <a:t>14</a:t>
          </a:r>
          <a:r>
            <a:rPr kumimoji="1" lang="ja-JP" altLang="en-US" sz="1300">
              <a:solidFill>
                <a:schemeClr val="dk1"/>
              </a:solidFill>
              <a:effectLst/>
              <a:latin typeface="+mn-lt"/>
              <a:ea typeface="+mn-ea"/>
              <a:cs typeface="+mn-cs"/>
            </a:rPr>
            <a:t>百万円の増）の増があったが，</a:t>
          </a:r>
          <a:r>
            <a:rPr kumimoji="1" lang="ja-JP" altLang="ja-JP" sz="1300">
              <a:solidFill>
                <a:schemeClr val="dk1"/>
              </a:solidFill>
              <a:effectLst/>
              <a:latin typeface="+mn-lt"/>
              <a:ea typeface="+mn-ea"/>
              <a:cs typeface="+mn-cs"/>
            </a:rPr>
            <a:t>前年度</a:t>
          </a:r>
          <a:r>
            <a:rPr kumimoji="1" lang="ja-JP" altLang="en-US" sz="1300">
              <a:solidFill>
                <a:schemeClr val="dk1"/>
              </a:solidFill>
              <a:effectLst/>
              <a:latin typeface="+mn-lt"/>
              <a:ea typeface="+mn-ea"/>
              <a:cs typeface="+mn-cs"/>
            </a:rPr>
            <a:t>よりも減少した主な</a:t>
          </a:r>
          <a:r>
            <a:rPr kumimoji="1" lang="ja-JP" altLang="ja-JP" sz="1300">
              <a:solidFill>
                <a:schemeClr val="dk1"/>
              </a:solidFill>
              <a:effectLst/>
              <a:latin typeface="+mn-lt"/>
              <a:ea typeface="+mn-ea"/>
              <a:cs typeface="+mn-cs"/>
            </a:rPr>
            <a:t>要因は，</a:t>
          </a:r>
          <a:r>
            <a:rPr kumimoji="1" lang="ja-JP" altLang="en-US" sz="1300">
              <a:solidFill>
                <a:schemeClr val="dk1"/>
              </a:solidFill>
              <a:effectLst/>
              <a:latin typeface="+mn-lt"/>
              <a:ea typeface="+mn-ea"/>
              <a:cs typeface="+mn-cs"/>
            </a:rPr>
            <a:t>ぶり奨学金基金に</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年度は</a:t>
          </a:r>
          <a:r>
            <a:rPr kumimoji="1" lang="en-US" altLang="ja-JP" sz="1300">
              <a:solidFill>
                <a:schemeClr val="dk1"/>
              </a:solidFill>
              <a:effectLst/>
              <a:latin typeface="+mn-lt"/>
              <a:ea typeface="+mn-ea"/>
              <a:cs typeface="+mn-cs"/>
            </a:rPr>
            <a:t>122</a:t>
          </a:r>
          <a:r>
            <a:rPr kumimoji="1" lang="ja-JP" altLang="en-US" sz="1300">
              <a:solidFill>
                <a:schemeClr val="dk1"/>
              </a:solidFill>
              <a:effectLst/>
              <a:latin typeface="+mn-lt"/>
              <a:ea typeface="+mn-ea"/>
              <a:cs typeface="+mn-cs"/>
            </a:rPr>
            <a:t>百万円積立てたが今年度は</a:t>
          </a:r>
          <a:r>
            <a:rPr kumimoji="1" lang="en-US" altLang="ja-JP" sz="1300">
              <a:solidFill>
                <a:schemeClr val="dk1"/>
              </a:solidFill>
              <a:effectLst/>
              <a:latin typeface="+mn-lt"/>
              <a:ea typeface="+mn-ea"/>
              <a:cs typeface="+mn-cs"/>
            </a:rPr>
            <a:t>32</a:t>
          </a:r>
          <a:r>
            <a:rPr kumimoji="1" lang="ja-JP" altLang="en-US" sz="1300">
              <a:solidFill>
                <a:schemeClr val="dk1"/>
              </a:solidFill>
              <a:effectLst/>
              <a:latin typeface="+mn-lt"/>
              <a:ea typeface="+mn-ea"/>
              <a:cs typeface="+mn-cs"/>
            </a:rPr>
            <a:t>百万円（</a:t>
          </a:r>
          <a:r>
            <a:rPr kumimoji="1" lang="en-US" altLang="ja-JP" sz="1300">
              <a:solidFill>
                <a:schemeClr val="dk1"/>
              </a:solidFill>
              <a:effectLst/>
              <a:latin typeface="+mn-lt"/>
              <a:ea typeface="+mn-ea"/>
              <a:cs typeface="+mn-cs"/>
            </a:rPr>
            <a:t>90</a:t>
          </a:r>
          <a:r>
            <a:rPr kumimoji="1" lang="ja-JP" altLang="en-US" sz="1300">
              <a:solidFill>
                <a:schemeClr val="dk1"/>
              </a:solidFill>
              <a:effectLst/>
              <a:latin typeface="+mn-lt"/>
              <a:ea typeface="+mn-ea"/>
              <a:cs typeface="+mn-cs"/>
            </a:rPr>
            <a:t>百万円の減）であったこと</a:t>
          </a:r>
          <a:r>
            <a:rPr kumimoji="1" lang="ja-JP" altLang="ja-JP" sz="1300">
              <a:solidFill>
                <a:schemeClr val="dk1"/>
              </a:solidFill>
              <a:effectLst/>
              <a:latin typeface="+mn-lt"/>
              <a:ea typeface="+mn-ea"/>
              <a:cs typeface="+mn-cs"/>
            </a:rPr>
            <a:t>によるものである。公債費は，住民一人当たり</a:t>
          </a:r>
          <a:r>
            <a:rPr kumimoji="1" lang="en-US" altLang="ja-JP" sz="1300">
              <a:solidFill>
                <a:schemeClr val="dk1"/>
              </a:solidFill>
              <a:effectLst/>
              <a:latin typeface="+mn-lt"/>
              <a:ea typeface="+mn-ea"/>
              <a:cs typeface="+mn-cs"/>
            </a:rPr>
            <a:t>148,371</a:t>
          </a:r>
          <a:r>
            <a:rPr kumimoji="1" lang="ja-JP" altLang="ja-JP" sz="1300">
              <a:solidFill>
                <a:schemeClr val="dk1"/>
              </a:solidFill>
              <a:effectLst/>
              <a:latin typeface="+mn-lt"/>
              <a:ea typeface="+mn-ea"/>
              <a:cs typeface="+mn-cs"/>
            </a:rPr>
            <a:t>円で，類似団体平均と比較し高い水準にあるが，様々な公共事業を実施するための借入を行っているためであり，ほぼ横ばいで推移している。</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鹿児島県長島町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10,629
10,571
116.18
12,668,435
11,880,513
645,491
5,667,511
14,704,853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142966</xdr:rowOff>
    </xdr:from>
    <xdr:to>
      <xdr:col>24</xdr:col>
      <xdr:colOff>62865</xdr:colOff>
      <xdr:row>38</xdr:row>
      <xdr:rowOff>124678</xdr:rowOff>
    </xdr:to>
    <xdr:cxnSp macro="">
      <xdr:nvCxnSpPr>
        <xdr:cNvPr id="58" name="直線コネクタ 57"/>
        <xdr:cNvCxnSpPr/>
      </xdr:nvCxnSpPr>
      <xdr:spPr>
        <a:xfrm flipV="1">
          <a:off x="4633595" y="5286466"/>
          <a:ext cx="127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128505</xdr:rowOff>
    </xdr:from>
    <xdr:ext cx="469744" cy="259045"/>
    <xdr:sp macro="" textlink="">
      <xdr:nvSpPr>
        <xdr:cNvPr id="59" name="議会費最小値テキスト"/>
        <xdr:cNvSpPr txBox="1"/>
      </xdr:nvSpPr>
      <xdr:spPr>
        <a:xfrm>
          <a:off x="4686300" y="6643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124678</xdr:rowOff>
    </xdr:from>
    <xdr:to>
      <xdr:col>24</xdr:col>
      <xdr:colOff>152400</xdr:colOff>
      <xdr:row>38</xdr:row>
      <xdr:rowOff>124678</xdr:rowOff>
    </xdr:to>
    <xdr:cxnSp macro="">
      <xdr:nvCxnSpPr>
        <xdr:cNvPr id="60" name="直線コネクタ 59"/>
        <xdr:cNvCxnSpPr/>
      </xdr:nvCxnSpPr>
      <xdr:spPr>
        <a:xfrm>
          <a:off x="4546600" y="6639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89643</xdr:rowOff>
    </xdr:from>
    <xdr:ext cx="469744" cy="259045"/>
    <xdr:sp macro="" textlink="">
      <xdr:nvSpPr>
        <xdr:cNvPr id="61" name="議会費最大値テキスト"/>
        <xdr:cNvSpPr txBox="1"/>
      </xdr:nvSpPr>
      <xdr:spPr>
        <a:xfrm>
          <a:off x="4686300" y="506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142966</xdr:rowOff>
    </xdr:from>
    <xdr:to>
      <xdr:col>24</xdr:col>
      <xdr:colOff>152400</xdr:colOff>
      <xdr:row>30</xdr:row>
      <xdr:rowOff>142966</xdr:rowOff>
    </xdr:to>
    <xdr:cxnSp macro="">
      <xdr:nvCxnSpPr>
        <xdr:cNvPr id="62" name="直線コネクタ 61"/>
        <xdr:cNvCxnSpPr/>
      </xdr:nvCxnSpPr>
      <xdr:spPr>
        <a:xfrm>
          <a:off x="4546600" y="5286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142966</xdr:rowOff>
    </xdr:from>
    <xdr:to>
      <xdr:col>24</xdr:col>
      <xdr:colOff>63500</xdr:colOff>
      <xdr:row>31</xdr:row>
      <xdr:rowOff>102144</xdr:rowOff>
    </xdr:to>
    <xdr:cxnSp macro="">
      <xdr:nvCxnSpPr>
        <xdr:cNvPr id="63" name="直線コネクタ 62"/>
        <xdr:cNvCxnSpPr/>
      </xdr:nvCxnSpPr>
      <xdr:spPr>
        <a:xfrm flipV="1">
          <a:off x="3797300" y="5286466"/>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158114</xdr:rowOff>
    </xdr:from>
    <xdr:ext cx="469744" cy="259045"/>
    <xdr:sp macro="" textlink="">
      <xdr:nvSpPr>
        <xdr:cNvPr id="64" name="議会費平均値テキスト"/>
        <xdr:cNvSpPr txBox="1"/>
      </xdr:nvSpPr>
      <xdr:spPr>
        <a:xfrm>
          <a:off x="4686300" y="5987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8237</xdr:rowOff>
    </xdr:from>
    <xdr:to>
      <xdr:col>24</xdr:col>
      <xdr:colOff>114300</xdr:colOff>
      <xdr:row>35</xdr:row>
      <xdr:rowOff>109837</xdr:rowOff>
    </xdr:to>
    <xdr:sp macro="" textlink="">
      <xdr:nvSpPr>
        <xdr:cNvPr id="65" name="フローチャート: 判断 64"/>
        <xdr:cNvSpPr/>
      </xdr:nvSpPr>
      <xdr:spPr>
        <a:xfrm>
          <a:off x="45847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29</xdr:row>
      <xdr:rowOff>152110</xdr:rowOff>
    </xdr:from>
    <xdr:to>
      <xdr:col>19</xdr:col>
      <xdr:colOff>177800</xdr:colOff>
      <xdr:row>31</xdr:row>
      <xdr:rowOff>102144</xdr:rowOff>
    </xdr:to>
    <xdr:cxnSp macro="">
      <xdr:nvCxnSpPr>
        <xdr:cNvPr id="66" name="直線コネクタ 65"/>
        <xdr:cNvCxnSpPr/>
      </xdr:nvCxnSpPr>
      <xdr:spPr>
        <a:xfrm>
          <a:off x="2908300" y="5124160"/>
          <a:ext cx="889000" cy="29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49385</xdr:rowOff>
    </xdr:from>
    <xdr:to>
      <xdr:col>20</xdr:col>
      <xdr:colOff>38100</xdr:colOff>
      <xdr:row>35</xdr:row>
      <xdr:rowOff>150985</xdr:rowOff>
    </xdr:to>
    <xdr:sp macro="" textlink="">
      <xdr:nvSpPr>
        <xdr:cNvPr id="67" name="フローチャート: 判断 66"/>
        <xdr:cNvSpPr/>
      </xdr:nvSpPr>
      <xdr:spPr>
        <a:xfrm>
          <a:off x="3746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142112</xdr:rowOff>
    </xdr:from>
    <xdr:ext cx="469744" cy="259045"/>
    <xdr:sp macro="" textlink="">
      <xdr:nvSpPr>
        <xdr:cNvPr id="68" name="テキスト ボックス 67"/>
        <xdr:cNvSpPr txBox="1"/>
      </xdr:nvSpPr>
      <xdr:spPr>
        <a:xfrm>
          <a:off x="3562428" y="614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29</xdr:row>
      <xdr:rowOff>152110</xdr:rowOff>
    </xdr:from>
    <xdr:to>
      <xdr:col>15</xdr:col>
      <xdr:colOff>50800</xdr:colOff>
      <xdr:row>30</xdr:row>
      <xdr:rowOff>101818</xdr:rowOff>
    </xdr:to>
    <xdr:cxnSp macro="">
      <xdr:nvCxnSpPr>
        <xdr:cNvPr id="69" name="直線コネクタ 68"/>
        <xdr:cNvCxnSpPr/>
      </xdr:nvCxnSpPr>
      <xdr:spPr>
        <a:xfrm flipV="1">
          <a:off x="2019300" y="5124160"/>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51018</xdr:rowOff>
    </xdr:from>
    <xdr:to>
      <xdr:col>15</xdr:col>
      <xdr:colOff>101600</xdr:colOff>
      <xdr:row>34</xdr:row>
      <xdr:rowOff>152618</xdr:rowOff>
    </xdr:to>
    <xdr:sp macro="" textlink="">
      <xdr:nvSpPr>
        <xdr:cNvPr id="70" name="フローチャート: 判断 69"/>
        <xdr:cNvSpPr/>
      </xdr:nvSpPr>
      <xdr:spPr>
        <a:xfrm>
          <a:off x="2857500" y="588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143745</xdr:rowOff>
    </xdr:from>
    <xdr:ext cx="469744" cy="259045"/>
    <xdr:sp macro="" textlink="">
      <xdr:nvSpPr>
        <xdr:cNvPr id="71" name="テキスト ボックス 70"/>
        <xdr:cNvSpPr txBox="1"/>
      </xdr:nvSpPr>
      <xdr:spPr>
        <a:xfrm>
          <a:off x="2673428" y="597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58057</xdr:rowOff>
    </xdr:from>
    <xdr:to>
      <xdr:col>10</xdr:col>
      <xdr:colOff>114300</xdr:colOff>
      <xdr:row>30</xdr:row>
      <xdr:rowOff>101818</xdr:rowOff>
    </xdr:to>
    <xdr:cxnSp macro="">
      <xdr:nvCxnSpPr>
        <xdr:cNvPr id="72" name="直線コネクタ 71"/>
        <xdr:cNvCxnSpPr/>
      </xdr:nvCxnSpPr>
      <xdr:spPr>
        <a:xfrm>
          <a:off x="1130300" y="5201557"/>
          <a:ext cx="889000" cy="4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52977</xdr:rowOff>
    </xdr:from>
    <xdr:to>
      <xdr:col>10</xdr:col>
      <xdr:colOff>165100</xdr:colOff>
      <xdr:row>34</xdr:row>
      <xdr:rowOff>154577</xdr:rowOff>
    </xdr:to>
    <xdr:sp macro="" textlink="">
      <xdr:nvSpPr>
        <xdr:cNvPr id="73" name="フローチャート: 判断 72"/>
        <xdr:cNvSpPr/>
      </xdr:nvSpPr>
      <xdr:spPr>
        <a:xfrm>
          <a:off x="1968500" y="588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145704</xdr:rowOff>
    </xdr:from>
    <xdr:ext cx="469744" cy="259045"/>
    <xdr:sp macro="" textlink="">
      <xdr:nvSpPr>
        <xdr:cNvPr id="74" name="テキスト ボックス 73"/>
        <xdr:cNvSpPr txBox="1"/>
      </xdr:nvSpPr>
      <xdr:spPr>
        <a:xfrm>
          <a:off x="1784428" y="597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86287</xdr:rowOff>
    </xdr:from>
    <xdr:to>
      <xdr:col>6</xdr:col>
      <xdr:colOff>38100</xdr:colOff>
      <xdr:row>35</xdr:row>
      <xdr:rowOff>16437</xdr:rowOff>
    </xdr:to>
    <xdr:sp macro="" textlink="">
      <xdr:nvSpPr>
        <xdr:cNvPr id="75" name="フローチャート: 判断 74"/>
        <xdr:cNvSpPr/>
      </xdr:nvSpPr>
      <xdr:spPr>
        <a:xfrm>
          <a:off x="1079500" y="59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7564</xdr:rowOff>
    </xdr:from>
    <xdr:ext cx="469744" cy="259045"/>
    <xdr:sp macro="" textlink="">
      <xdr:nvSpPr>
        <xdr:cNvPr id="76" name="テキスト ボックス 75"/>
        <xdr:cNvSpPr txBox="1"/>
      </xdr:nvSpPr>
      <xdr:spPr>
        <a:xfrm>
          <a:off x="895428" y="600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92166</xdr:rowOff>
    </xdr:from>
    <xdr:to>
      <xdr:col>24</xdr:col>
      <xdr:colOff>114300</xdr:colOff>
      <xdr:row>31</xdr:row>
      <xdr:rowOff>22316</xdr:rowOff>
    </xdr:to>
    <xdr:sp macro="" textlink="">
      <xdr:nvSpPr>
        <xdr:cNvPr id="82" name="楕円 81"/>
        <xdr:cNvSpPr/>
      </xdr:nvSpPr>
      <xdr:spPr>
        <a:xfrm>
          <a:off x="4584700" y="523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45193</xdr:rowOff>
    </xdr:from>
    <xdr:ext cx="469744" cy="259045"/>
    <xdr:sp macro="" textlink="">
      <xdr:nvSpPr>
        <xdr:cNvPr id="83" name="議会費該当値テキスト"/>
        <xdr:cNvSpPr txBox="1"/>
      </xdr:nvSpPr>
      <xdr:spPr>
        <a:xfrm>
          <a:off x="4686300" y="5188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51344</xdr:rowOff>
    </xdr:from>
    <xdr:to>
      <xdr:col>20</xdr:col>
      <xdr:colOff>38100</xdr:colOff>
      <xdr:row>31</xdr:row>
      <xdr:rowOff>152944</xdr:rowOff>
    </xdr:to>
    <xdr:sp macro="" textlink="">
      <xdr:nvSpPr>
        <xdr:cNvPr id="84" name="楕円 83"/>
        <xdr:cNvSpPr/>
      </xdr:nvSpPr>
      <xdr:spPr>
        <a:xfrm>
          <a:off x="3746500" y="536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169471</xdr:rowOff>
    </xdr:from>
    <xdr:ext cx="469744" cy="259045"/>
    <xdr:sp macro="" textlink="">
      <xdr:nvSpPr>
        <xdr:cNvPr id="85" name="テキスト ボックス 84"/>
        <xdr:cNvSpPr txBox="1"/>
      </xdr:nvSpPr>
      <xdr:spPr>
        <a:xfrm>
          <a:off x="3562428" y="5141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29</xdr:row>
      <xdr:rowOff>101310</xdr:rowOff>
    </xdr:from>
    <xdr:to>
      <xdr:col>15</xdr:col>
      <xdr:colOff>101600</xdr:colOff>
      <xdr:row>30</xdr:row>
      <xdr:rowOff>31460</xdr:rowOff>
    </xdr:to>
    <xdr:sp macro="" textlink="">
      <xdr:nvSpPr>
        <xdr:cNvPr id="86" name="楕円 85"/>
        <xdr:cNvSpPr/>
      </xdr:nvSpPr>
      <xdr:spPr>
        <a:xfrm>
          <a:off x="2857500" y="50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28</xdr:row>
      <xdr:rowOff>47987</xdr:rowOff>
    </xdr:from>
    <xdr:ext cx="534377" cy="259045"/>
    <xdr:sp macro="" textlink="">
      <xdr:nvSpPr>
        <xdr:cNvPr id="87" name="テキスト ボックス 86"/>
        <xdr:cNvSpPr txBox="1"/>
      </xdr:nvSpPr>
      <xdr:spPr>
        <a:xfrm>
          <a:off x="2641111" y="484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51018</xdr:rowOff>
    </xdr:from>
    <xdr:to>
      <xdr:col>10</xdr:col>
      <xdr:colOff>165100</xdr:colOff>
      <xdr:row>30</xdr:row>
      <xdr:rowOff>152618</xdr:rowOff>
    </xdr:to>
    <xdr:sp macro="" textlink="">
      <xdr:nvSpPr>
        <xdr:cNvPr id="88" name="楕円 87"/>
        <xdr:cNvSpPr/>
      </xdr:nvSpPr>
      <xdr:spPr>
        <a:xfrm>
          <a:off x="1968500" y="519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28</xdr:row>
      <xdr:rowOff>169145</xdr:rowOff>
    </xdr:from>
    <xdr:ext cx="469744" cy="259045"/>
    <xdr:sp macro="" textlink="">
      <xdr:nvSpPr>
        <xdr:cNvPr id="89" name="テキスト ボックス 88"/>
        <xdr:cNvSpPr txBox="1"/>
      </xdr:nvSpPr>
      <xdr:spPr>
        <a:xfrm>
          <a:off x="1784428" y="496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7257</xdr:rowOff>
    </xdr:from>
    <xdr:to>
      <xdr:col>6</xdr:col>
      <xdr:colOff>38100</xdr:colOff>
      <xdr:row>30</xdr:row>
      <xdr:rowOff>108857</xdr:rowOff>
    </xdr:to>
    <xdr:sp macro="" textlink="">
      <xdr:nvSpPr>
        <xdr:cNvPr id="90" name="楕円 89"/>
        <xdr:cNvSpPr/>
      </xdr:nvSpPr>
      <xdr:spPr>
        <a:xfrm>
          <a:off x="1079500" y="515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28</xdr:row>
      <xdr:rowOff>125384</xdr:rowOff>
    </xdr:from>
    <xdr:ext cx="469744" cy="259045"/>
    <xdr:sp macro="" textlink="">
      <xdr:nvSpPr>
        <xdr:cNvPr id="91" name="テキスト ボックス 90"/>
        <xdr:cNvSpPr txBox="1"/>
      </xdr:nvSpPr>
      <xdr:spPr>
        <a:xfrm>
          <a:off x="895428" y="4925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161286</xdr:rowOff>
    </xdr:from>
    <xdr:to>
      <xdr:col>24</xdr:col>
      <xdr:colOff>62865</xdr:colOff>
      <xdr:row>59</xdr:row>
      <xdr:rowOff>48023</xdr:rowOff>
    </xdr:to>
    <xdr:cxnSp macro="">
      <xdr:nvCxnSpPr>
        <xdr:cNvPr id="117" name="直線コネクタ 116"/>
        <xdr:cNvCxnSpPr/>
      </xdr:nvCxnSpPr>
      <xdr:spPr>
        <a:xfrm flipV="1">
          <a:off x="4633595" y="8733786"/>
          <a:ext cx="1270" cy="142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51850</xdr:rowOff>
    </xdr:from>
    <xdr:ext cx="534377" cy="259045"/>
    <xdr:sp macro="" textlink="">
      <xdr:nvSpPr>
        <xdr:cNvPr id="118" name="総務費最小値テキスト"/>
        <xdr:cNvSpPr txBox="1"/>
      </xdr:nvSpPr>
      <xdr:spPr>
        <a:xfrm>
          <a:off x="4686300" y="1016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48023</xdr:rowOff>
    </xdr:from>
    <xdr:to>
      <xdr:col>24</xdr:col>
      <xdr:colOff>152400</xdr:colOff>
      <xdr:row>59</xdr:row>
      <xdr:rowOff>48023</xdr:rowOff>
    </xdr:to>
    <xdr:cxnSp macro="">
      <xdr:nvCxnSpPr>
        <xdr:cNvPr id="119" name="直線コネクタ 118"/>
        <xdr:cNvCxnSpPr/>
      </xdr:nvCxnSpPr>
      <xdr:spPr>
        <a:xfrm>
          <a:off x="4546600" y="1016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107963</xdr:rowOff>
    </xdr:from>
    <xdr:ext cx="690189" cy="259045"/>
    <xdr:sp macro="" textlink="">
      <xdr:nvSpPr>
        <xdr:cNvPr id="120" name="総務費最大値テキスト"/>
        <xdr:cNvSpPr txBox="1"/>
      </xdr:nvSpPr>
      <xdr:spPr>
        <a:xfrm>
          <a:off x="4686300" y="85090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1,360,171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161286</xdr:rowOff>
    </xdr:from>
    <xdr:to>
      <xdr:col>24</xdr:col>
      <xdr:colOff>152400</xdr:colOff>
      <xdr:row>50</xdr:row>
      <xdr:rowOff>161286</xdr:rowOff>
    </xdr:to>
    <xdr:cxnSp macro="">
      <xdr:nvCxnSpPr>
        <xdr:cNvPr id="121" name="直線コネクタ 120"/>
        <xdr:cNvCxnSpPr/>
      </xdr:nvCxnSpPr>
      <xdr:spPr>
        <a:xfrm>
          <a:off x="4546600" y="8733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106328</xdr:rowOff>
    </xdr:from>
    <xdr:to>
      <xdr:col>24</xdr:col>
      <xdr:colOff>63500</xdr:colOff>
      <xdr:row>58</xdr:row>
      <xdr:rowOff>110493</xdr:rowOff>
    </xdr:to>
    <xdr:cxnSp macro="">
      <xdr:nvCxnSpPr>
        <xdr:cNvPr id="122" name="直線コネクタ 121"/>
        <xdr:cNvCxnSpPr/>
      </xdr:nvCxnSpPr>
      <xdr:spPr>
        <a:xfrm>
          <a:off x="3797300" y="10050428"/>
          <a:ext cx="838200" cy="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43694</xdr:rowOff>
    </xdr:from>
    <xdr:ext cx="599010" cy="259045"/>
    <xdr:sp macro="" textlink="">
      <xdr:nvSpPr>
        <xdr:cNvPr id="123" name="総務費平均値テキスト"/>
        <xdr:cNvSpPr txBox="1"/>
      </xdr:nvSpPr>
      <xdr:spPr>
        <a:xfrm>
          <a:off x="4686300" y="99877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65267</xdr:rowOff>
    </xdr:from>
    <xdr:to>
      <xdr:col>24</xdr:col>
      <xdr:colOff>114300</xdr:colOff>
      <xdr:row>58</xdr:row>
      <xdr:rowOff>166867</xdr:rowOff>
    </xdr:to>
    <xdr:sp macro="" textlink="">
      <xdr:nvSpPr>
        <xdr:cNvPr id="124" name="フローチャート: 判断 123"/>
        <xdr:cNvSpPr/>
      </xdr:nvSpPr>
      <xdr:spPr>
        <a:xfrm>
          <a:off x="4584700" y="1000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39754</xdr:rowOff>
    </xdr:from>
    <xdr:to>
      <xdr:col>19</xdr:col>
      <xdr:colOff>177800</xdr:colOff>
      <xdr:row>58</xdr:row>
      <xdr:rowOff>106328</xdr:rowOff>
    </xdr:to>
    <xdr:cxnSp macro="">
      <xdr:nvCxnSpPr>
        <xdr:cNvPr id="125" name="直線コネクタ 124"/>
        <xdr:cNvCxnSpPr/>
      </xdr:nvCxnSpPr>
      <xdr:spPr>
        <a:xfrm>
          <a:off x="2908300" y="9983854"/>
          <a:ext cx="889000" cy="6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77832</xdr:rowOff>
    </xdr:from>
    <xdr:to>
      <xdr:col>20</xdr:col>
      <xdr:colOff>38100</xdr:colOff>
      <xdr:row>59</xdr:row>
      <xdr:rowOff>7982</xdr:rowOff>
    </xdr:to>
    <xdr:sp macro="" textlink="">
      <xdr:nvSpPr>
        <xdr:cNvPr id="126" name="フローチャート: 判断 125"/>
        <xdr:cNvSpPr/>
      </xdr:nvSpPr>
      <xdr:spPr>
        <a:xfrm>
          <a:off x="3746500" y="1002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170559</xdr:rowOff>
    </xdr:from>
    <xdr:ext cx="599010" cy="259045"/>
    <xdr:sp macro="" textlink="">
      <xdr:nvSpPr>
        <xdr:cNvPr id="127" name="テキスト ボックス 126"/>
        <xdr:cNvSpPr txBox="1"/>
      </xdr:nvSpPr>
      <xdr:spPr>
        <a:xfrm>
          <a:off x="3497795" y="10114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39754</xdr:rowOff>
    </xdr:from>
    <xdr:to>
      <xdr:col>15</xdr:col>
      <xdr:colOff>50800</xdr:colOff>
      <xdr:row>58</xdr:row>
      <xdr:rowOff>151101</xdr:rowOff>
    </xdr:to>
    <xdr:cxnSp macro="">
      <xdr:nvCxnSpPr>
        <xdr:cNvPr id="128" name="直線コネクタ 127"/>
        <xdr:cNvCxnSpPr/>
      </xdr:nvCxnSpPr>
      <xdr:spPr>
        <a:xfrm flipV="1">
          <a:off x="2019300" y="9983854"/>
          <a:ext cx="889000" cy="11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103191</xdr:rowOff>
    </xdr:from>
    <xdr:to>
      <xdr:col>15</xdr:col>
      <xdr:colOff>101600</xdr:colOff>
      <xdr:row>59</xdr:row>
      <xdr:rowOff>33341</xdr:rowOff>
    </xdr:to>
    <xdr:sp macro="" textlink="">
      <xdr:nvSpPr>
        <xdr:cNvPr id="129" name="フローチャート: 判断 128"/>
        <xdr:cNvSpPr/>
      </xdr:nvSpPr>
      <xdr:spPr>
        <a:xfrm>
          <a:off x="2857500" y="1004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24468</xdr:rowOff>
    </xdr:from>
    <xdr:ext cx="599010" cy="259045"/>
    <xdr:sp macro="" textlink="">
      <xdr:nvSpPr>
        <xdr:cNvPr id="130" name="テキスト ボックス 129"/>
        <xdr:cNvSpPr txBox="1"/>
      </xdr:nvSpPr>
      <xdr:spPr>
        <a:xfrm>
          <a:off x="2608795" y="1014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130286</xdr:rowOff>
    </xdr:from>
    <xdr:to>
      <xdr:col>10</xdr:col>
      <xdr:colOff>114300</xdr:colOff>
      <xdr:row>58</xdr:row>
      <xdr:rowOff>151101</xdr:rowOff>
    </xdr:to>
    <xdr:cxnSp macro="">
      <xdr:nvCxnSpPr>
        <xdr:cNvPr id="131" name="直線コネクタ 130"/>
        <xdr:cNvCxnSpPr/>
      </xdr:nvCxnSpPr>
      <xdr:spPr>
        <a:xfrm>
          <a:off x="1130300" y="10074386"/>
          <a:ext cx="889000" cy="2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98492</xdr:rowOff>
    </xdr:from>
    <xdr:to>
      <xdr:col>10</xdr:col>
      <xdr:colOff>165100</xdr:colOff>
      <xdr:row>59</xdr:row>
      <xdr:rowOff>28642</xdr:rowOff>
    </xdr:to>
    <xdr:sp macro="" textlink="">
      <xdr:nvSpPr>
        <xdr:cNvPr id="132" name="フローチャート: 判断 131"/>
        <xdr:cNvSpPr/>
      </xdr:nvSpPr>
      <xdr:spPr>
        <a:xfrm>
          <a:off x="1968500" y="1004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45169</xdr:rowOff>
    </xdr:from>
    <xdr:ext cx="599010" cy="259045"/>
    <xdr:sp macro="" textlink="">
      <xdr:nvSpPr>
        <xdr:cNvPr id="133" name="テキスト ボックス 132"/>
        <xdr:cNvSpPr txBox="1"/>
      </xdr:nvSpPr>
      <xdr:spPr>
        <a:xfrm>
          <a:off x="1719795" y="981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95832</xdr:rowOff>
    </xdr:from>
    <xdr:to>
      <xdr:col>6</xdr:col>
      <xdr:colOff>38100</xdr:colOff>
      <xdr:row>59</xdr:row>
      <xdr:rowOff>25982</xdr:rowOff>
    </xdr:to>
    <xdr:sp macro="" textlink="">
      <xdr:nvSpPr>
        <xdr:cNvPr id="134" name="フローチャート: 判断 133"/>
        <xdr:cNvSpPr/>
      </xdr:nvSpPr>
      <xdr:spPr>
        <a:xfrm>
          <a:off x="1079500" y="1003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17109</xdr:rowOff>
    </xdr:from>
    <xdr:ext cx="599010" cy="259045"/>
    <xdr:sp macro="" textlink="">
      <xdr:nvSpPr>
        <xdr:cNvPr id="135" name="テキスト ボックス 134"/>
        <xdr:cNvSpPr txBox="1"/>
      </xdr:nvSpPr>
      <xdr:spPr>
        <a:xfrm>
          <a:off x="830795" y="10132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59693</xdr:rowOff>
    </xdr:from>
    <xdr:to>
      <xdr:col>24</xdr:col>
      <xdr:colOff>114300</xdr:colOff>
      <xdr:row>58</xdr:row>
      <xdr:rowOff>161293</xdr:rowOff>
    </xdr:to>
    <xdr:sp macro="" textlink="">
      <xdr:nvSpPr>
        <xdr:cNvPr id="141" name="楕円 140"/>
        <xdr:cNvSpPr/>
      </xdr:nvSpPr>
      <xdr:spPr>
        <a:xfrm>
          <a:off x="4584700" y="1000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19070</xdr:rowOff>
    </xdr:from>
    <xdr:ext cx="599010" cy="259045"/>
    <xdr:sp macro="" textlink="">
      <xdr:nvSpPr>
        <xdr:cNvPr id="142" name="総務費該当値テキスト"/>
        <xdr:cNvSpPr txBox="1"/>
      </xdr:nvSpPr>
      <xdr:spPr>
        <a:xfrm>
          <a:off x="4686300" y="9791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55528</xdr:rowOff>
    </xdr:from>
    <xdr:to>
      <xdr:col>20</xdr:col>
      <xdr:colOff>38100</xdr:colOff>
      <xdr:row>58</xdr:row>
      <xdr:rowOff>157128</xdr:rowOff>
    </xdr:to>
    <xdr:sp macro="" textlink="">
      <xdr:nvSpPr>
        <xdr:cNvPr id="143" name="楕円 142"/>
        <xdr:cNvSpPr/>
      </xdr:nvSpPr>
      <xdr:spPr>
        <a:xfrm>
          <a:off x="3746500" y="999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2205</xdr:rowOff>
    </xdr:from>
    <xdr:ext cx="599010" cy="259045"/>
    <xdr:sp macro="" textlink="">
      <xdr:nvSpPr>
        <xdr:cNvPr id="144" name="テキスト ボックス 143"/>
        <xdr:cNvSpPr txBox="1"/>
      </xdr:nvSpPr>
      <xdr:spPr>
        <a:xfrm>
          <a:off x="3497795" y="977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160404</xdr:rowOff>
    </xdr:from>
    <xdr:to>
      <xdr:col>15</xdr:col>
      <xdr:colOff>101600</xdr:colOff>
      <xdr:row>58</xdr:row>
      <xdr:rowOff>90554</xdr:rowOff>
    </xdr:to>
    <xdr:sp macro="" textlink="">
      <xdr:nvSpPr>
        <xdr:cNvPr id="145" name="楕円 144"/>
        <xdr:cNvSpPr/>
      </xdr:nvSpPr>
      <xdr:spPr>
        <a:xfrm>
          <a:off x="2857500" y="993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107081</xdr:rowOff>
    </xdr:from>
    <xdr:ext cx="599010" cy="259045"/>
    <xdr:sp macro="" textlink="">
      <xdr:nvSpPr>
        <xdr:cNvPr id="146" name="テキスト ボックス 145"/>
        <xdr:cNvSpPr txBox="1"/>
      </xdr:nvSpPr>
      <xdr:spPr>
        <a:xfrm>
          <a:off x="2608795" y="9708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100301</xdr:rowOff>
    </xdr:from>
    <xdr:to>
      <xdr:col>10</xdr:col>
      <xdr:colOff>165100</xdr:colOff>
      <xdr:row>59</xdr:row>
      <xdr:rowOff>30451</xdr:rowOff>
    </xdr:to>
    <xdr:sp macro="" textlink="">
      <xdr:nvSpPr>
        <xdr:cNvPr id="147" name="楕円 146"/>
        <xdr:cNvSpPr/>
      </xdr:nvSpPr>
      <xdr:spPr>
        <a:xfrm>
          <a:off x="1968500" y="1004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21578</xdr:rowOff>
    </xdr:from>
    <xdr:ext cx="599010" cy="259045"/>
    <xdr:sp macro="" textlink="">
      <xdr:nvSpPr>
        <xdr:cNvPr id="148" name="テキスト ボックス 147"/>
        <xdr:cNvSpPr txBox="1"/>
      </xdr:nvSpPr>
      <xdr:spPr>
        <a:xfrm>
          <a:off x="1719795" y="10137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79486</xdr:rowOff>
    </xdr:from>
    <xdr:to>
      <xdr:col>6</xdr:col>
      <xdr:colOff>38100</xdr:colOff>
      <xdr:row>59</xdr:row>
      <xdr:rowOff>9636</xdr:rowOff>
    </xdr:to>
    <xdr:sp macro="" textlink="">
      <xdr:nvSpPr>
        <xdr:cNvPr id="149" name="楕円 148"/>
        <xdr:cNvSpPr/>
      </xdr:nvSpPr>
      <xdr:spPr>
        <a:xfrm>
          <a:off x="1079500" y="1002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26163</xdr:rowOff>
    </xdr:from>
    <xdr:ext cx="599010" cy="259045"/>
    <xdr:sp macro="" textlink="">
      <xdr:nvSpPr>
        <xdr:cNvPr id="150" name="テキスト ボックス 149"/>
        <xdr:cNvSpPr txBox="1"/>
      </xdr:nvSpPr>
      <xdr:spPr>
        <a:xfrm>
          <a:off x="830795" y="979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99786</xdr:rowOff>
    </xdr:from>
    <xdr:to>
      <xdr:col>24</xdr:col>
      <xdr:colOff>62865</xdr:colOff>
      <xdr:row>79</xdr:row>
      <xdr:rowOff>28639</xdr:rowOff>
    </xdr:to>
    <xdr:cxnSp macro="">
      <xdr:nvCxnSpPr>
        <xdr:cNvPr id="175" name="直線コネクタ 174"/>
        <xdr:cNvCxnSpPr/>
      </xdr:nvCxnSpPr>
      <xdr:spPr>
        <a:xfrm flipV="1">
          <a:off x="4633595" y="12272736"/>
          <a:ext cx="1270" cy="1300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32466</xdr:rowOff>
    </xdr:from>
    <xdr:ext cx="599010" cy="259045"/>
    <xdr:sp macro="" textlink="">
      <xdr:nvSpPr>
        <xdr:cNvPr id="176" name="民生費最小値テキスト"/>
        <xdr:cNvSpPr txBox="1"/>
      </xdr:nvSpPr>
      <xdr:spPr>
        <a:xfrm>
          <a:off x="4686300" y="13577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28639</xdr:rowOff>
    </xdr:from>
    <xdr:to>
      <xdr:col>24</xdr:col>
      <xdr:colOff>152400</xdr:colOff>
      <xdr:row>79</xdr:row>
      <xdr:rowOff>28639</xdr:rowOff>
    </xdr:to>
    <xdr:cxnSp macro="">
      <xdr:nvCxnSpPr>
        <xdr:cNvPr id="177" name="直線コネクタ 176"/>
        <xdr:cNvCxnSpPr/>
      </xdr:nvCxnSpPr>
      <xdr:spPr>
        <a:xfrm>
          <a:off x="4546600" y="13573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46463</xdr:rowOff>
    </xdr:from>
    <xdr:ext cx="599010" cy="259045"/>
    <xdr:sp macro="" textlink="">
      <xdr:nvSpPr>
        <xdr:cNvPr id="178" name="民生費最大値テキスト"/>
        <xdr:cNvSpPr txBox="1"/>
      </xdr:nvSpPr>
      <xdr:spPr>
        <a:xfrm>
          <a:off x="4686300" y="12047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272,738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99786</xdr:rowOff>
    </xdr:from>
    <xdr:to>
      <xdr:col>24</xdr:col>
      <xdr:colOff>152400</xdr:colOff>
      <xdr:row>71</xdr:row>
      <xdr:rowOff>99786</xdr:rowOff>
    </xdr:to>
    <xdr:cxnSp macro="">
      <xdr:nvCxnSpPr>
        <xdr:cNvPr id="179" name="直線コネクタ 178"/>
        <xdr:cNvCxnSpPr/>
      </xdr:nvCxnSpPr>
      <xdr:spPr>
        <a:xfrm>
          <a:off x="4546600" y="12272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99786</xdr:rowOff>
    </xdr:from>
    <xdr:to>
      <xdr:col>24</xdr:col>
      <xdr:colOff>63500</xdr:colOff>
      <xdr:row>72</xdr:row>
      <xdr:rowOff>105616</xdr:rowOff>
    </xdr:to>
    <xdr:cxnSp macro="">
      <xdr:nvCxnSpPr>
        <xdr:cNvPr id="180" name="直線コネクタ 179"/>
        <xdr:cNvCxnSpPr/>
      </xdr:nvCxnSpPr>
      <xdr:spPr>
        <a:xfrm flipV="1">
          <a:off x="3797300" y="12272736"/>
          <a:ext cx="838200" cy="17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130184</xdr:rowOff>
    </xdr:from>
    <xdr:ext cx="599010" cy="259045"/>
    <xdr:sp macro="" textlink="">
      <xdr:nvSpPr>
        <xdr:cNvPr id="181" name="民生費平均値テキスト"/>
        <xdr:cNvSpPr txBox="1"/>
      </xdr:nvSpPr>
      <xdr:spPr>
        <a:xfrm>
          <a:off x="4686300" y="129889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151757</xdr:rowOff>
    </xdr:from>
    <xdr:to>
      <xdr:col>24</xdr:col>
      <xdr:colOff>114300</xdr:colOff>
      <xdr:row>76</xdr:row>
      <xdr:rowOff>81907</xdr:rowOff>
    </xdr:to>
    <xdr:sp macro="" textlink="">
      <xdr:nvSpPr>
        <xdr:cNvPr id="182" name="フローチャート: 判断 181"/>
        <xdr:cNvSpPr/>
      </xdr:nvSpPr>
      <xdr:spPr>
        <a:xfrm>
          <a:off x="4584700" y="130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105616</xdr:rowOff>
    </xdr:from>
    <xdr:to>
      <xdr:col>19</xdr:col>
      <xdr:colOff>177800</xdr:colOff>
      <xdr:row>73</xdr:row>
      <xdr:rowOff>129215</xdr:rowOff>
    </xdr:to>
    <xdr:cxnSp macro="">
      <xdr:nvCxnSpPr>
        <xdr:cNvPr id="183" name="直線コネクタ 182"/>
        <xdr:cNvCxnSpPr/>
      </xdr:nvCxnSpPr>
      <xdr:spPr>
        <a:xfrm flipV="1">
          <a:off x="2908300" y="12450016"/>
          <a:ext cx="889000" cy="19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116614</xdr:rowOff>
    </xdr:from>
    <xdr:to>
      <xdr:col>20</xdr:col>
      <xdr:colOff>38100</xdr:colOff>
      <xdr:row>76</xdr:row>
      <xdr:rowOff>46763</xdr:rowOff>
    </xdr:to>
    <xdr:sp macro="" textlink="">
      <xdr:nvSpPr>
        <xdr:cNvPr id="184" name="フローチャート: 判断 183"/>
        <xdr:cNvSpPr/>
      </xdr:nvSpPr>
      <xdr:spPr>
        <a:xfrm>
          <a:off x="3746500" y="129753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37892</xdr:rowOff>
    </xdr:from>
    <xdr:ext cx="599010" cy="259045"/>
    <xdr:sp macro="" textlink="">
      <xdr:nvSpPr>
        <xdr:cNvPr id="185" name="テキスト ボックス 184"/>
        <xdr:cNvSpPr txBox="1"/>
      </xdr:nvSpPr>
      <xdr:spPr>
        <a:xfrm>
          <a:off x="3497795" y="13068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129215</xdr:rowOff>
    </xdr:from>
    <xdr:to>
      <xdr:col>15</xdr:col>
      <xdr:colOff>50800</xdr:colOff>
      <xdr:row>74</xdr:row>
      <xdr:rowOff>34857</xdr:rowOff>
    </xdr:to>
    <xdr:cxnSp macro="">
      <xdr:nvCxnSpPr>
        <xdr:cNvPr id="186" name="直線コネクタ 185"/>
        <xdr:cNvCxnSpPr/>
      </xdr:nvCxnSpPr>
      <xdr:spPr>
        <a:xfrm flipV="1">
          <a:off x="2019300" y="12645065"/>
          <a:ext cx="889000" cy="7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93639</xdr:rowOff>
    </xdr:from>
    <xdr:to>
      <xdr:col>15</xdr:col>
      <xdr:colOff>101600</xdr:colOff>
      <xdr:row>77</xdr:row>
      <xdr:rowOff>23789</xdr:rowOff>
    </xdr:to>
    <xdr:sp macro="" textlink="">
      <xdr:nvSpPr>
        <xdr:cNvPr id="187" name="フローチャート: 判断 186"/>
        <xdr:cNvSpPr/>
      </xdr:nvSpPr>
      <xdr:spPr>
        <a:xfrm>
          <a:off x="2857500" y="131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14916</xdr:rowOff>
    </xdr:from>
    <xdr:ext cx="599010" cy="259045"/>
    <xdr:sp macro="" textlink="">
      <xdr:nvSpPr>
        <xdr:cNvPr id="188" name="テキスト ボックス 187"/>
        <xdr:cNvSpPr txBox="1"/>
      </xdr:nvSpPr>
      <xdr:spPr>
        <a:xfrm>
          <a:off x="2608795" y="13216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34857</xdr:rowOff>
    </xdr:from>
    <xdr:to>
      <xdr:col>10</xdr:col>
      <xdr:colOff>114300</xdr:colOff>
      <xdr:row>74</xdr:row>
      <xdr:rowOff>148173</xdr:rowOff>
    </xdr:to>
    <xdr:cxnSp macro="">
      <xdr:nvCxnSpPr>
        <xdr:cNvPr id="189" name="直線コネクタ 188"/>
        <xdr:cNvCxnSpPr/>
      </xdr:nvCxnSpPr>
      <xdr:spPr>
        <a:xfrm flipV="1">
          <a:off x="1130300" y="12722157"/>
          <a:ext cx="889000" cy="11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54221</xdr:rowOff>
    </xdr:from>
    <xdr:to>
      <xdr:col>10</xdr:col>
      <xdr:colOff>165100</xdr:colOff>
      <xdr:row>76</xdr:row>
      <xdr:rowOff>155821</xdr:rowOff>
    </xdr:to>
    <xdr:sp macro="" textlink="">
      <xdr:nvSpPr>
        <xdr:cNvPr id="190" name="フローチャート: 判断 189"/>
        <xdr:cNvSpPr/>
      </xdr:nvSpPr>
      <xdr:spPr>
        <a:xfrm>
          <a:off x="1968500" y="1308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146948</xdr:rowOff>
    </xdr:from>
    <xdr:ext cx="599010" cy="259045"/>
    <xdr:sp macro="" textlink="">
      <xdr:nvSpPr>
        <xdr:cNvPr id="191" name="テキスト ボックス 190"/>
        <xdr:cNvSpPr txBox="1"/>
      </xdr:nvSpPr>
      <xdr:spPr>
        <a:xfrm>
          <a:off x="1719795" y="13177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157457</xdr:rowOff>
    </xdr:from>
    <xdr:to>
      <xdr:col>6</xdr:col>
      <xdr:colOff>38100</xdr:colOff>
      <xdr:row>77</xdr:row>
      <xdr:rowOff>87607</xdr:rowOff>
    </xdr:to>
    <xdr:sp macro="" textlink="">
      <xdr:nvSpPr>
        <xdr:cNvPr id="192" name="フローチャート: 判断 191"/>
        <xdr:cNvSpPr/>
      </xdr:nvSpPr>
      <xdr:spPr>
        <a:xfrm>
          <a:off x="1079500" y="1318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78734</xdr:rowOff>
    </xdr:from>
    <xdr:ext cx="599010" cy="259045"/>
    <xdr:sp macro="" textlink="">
      <xdr:nvSpPr>
        <xdr:cNvPr id="193" name="テキスト ボックス 192"/>
        <xdr:cNvSpPr txBox="1"/>
      </xdr:nvSpPr>
      <xdr:spPr>
        <a:xfrm>
          <a:off x="830795" y="13280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48986</xdr:rowOff>
    </xdr:from>
    <xdr:to>
      <xdr:col>24</xdr:col>
      <xdr:colOff>114300</xdr:colOff>
      <xdr:row>71</xdr:row>
      <xdr:rowOff>150586</xdr:rowOff>
    </xdr:to>
    <xdr:sp macro="" textlink="">
      <xdr:nvSpPr>
        <xdr:cNvPr id="199" name="楕円 198"/>
        <xdr:cNvSpPr/>
      </xdr:nvSpPr>
      <xdr:spPr>
        <a:xfrm>
          <a:off x="4584700" y="1222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2013</xdr:rowOff>
    </xdr:from>
    <xdr:ext cx="599010" cy="259045"/>
    <xdr:sp macro="" textlink="">
      <xdr:nvSpPr>
        <xdr:cNvPr id="200" name="民生費該当値テキスト"/>
        <xdr:cNvSpPr txBox="1"/>
      </xdr:nvSpPr>
      <xdr:spPr>
        <a:xfrm>
          <a:off x="4686300" y="12174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54816</xdr:rowOff>
    </xdr:from>
    <xdr:to>
      <xdr:col>20</xdr:col>
      <xdr:colOff>38100</xdr:colOff>
      <xdr:row>72</xdr:row>
      <xdr:rowOff>156416</xdr:rowOff>
    </xdr:to>
    <xdr:sp macro="" textlink="">
      <xdr:nvSpPr>
        <xdr:cNvPr id="201" name="楕円 200"/>
        <xdr:cNvSpPr/>
      </xdr:nvSpPr>
      <xdr:spPr>
        <a:xfrm>
          <a:off x="3746500" y="1239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1493</xdr:rowOff>
    </xdr:from>
    <xdr:ext cx="599010" cy="259045"/>
    <xdr:sp macro="" textlink="">
      <xdr:nvSpPr>
        <xdr:cNvPr id="202" name="テキスト ボックス 201"/>
        <xdr:cNvSpPr txBox="1"/>
      </xdr:nvSpPr>
      <xdr:spPr>
        <a:xfrm>
          <a:off x="3497795" y="12174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78415</xdr:rowOff>
    </xdr:from>
    <xdr:to>
      <xdr:col>15</xdr:col>
      <xdr:colOff>101600</xdr:colOff>
      <xdr:row>74</xdr:row>
      <xdr:rowOff>8565</xdr:rowOff>
    </xdr:to>
    <xdr:sp macro="" textlink="">
      <xdr:nvSpPr>
        <xdr:cNvPr id="203" name="楕円 202"/>
        <xdr:cNvSpPr/>
      </xdr:nvSpPr>
      <xdr:spPr>
        <a:xfrm>
          <a:off x="2857500" y="1259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25092</xdr:rowOff>
    </xdr:from>
    <xdr:ext cx="599010" cy="259045"/>
    <xdr:sp macro="" textlink="">
      <xdr:nvSpPr>
        <xdr:cNvPr id="204" name="テキスト ボックス 203"/>
        <xdr:cNvSpPr txBox="1"/>
      </xdr:nvSpPr>
      <xdr:spPr>
        <a:xfrm>
          <a:off x="2608795" y="12369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155507</xdr:rowOff>
    </xdr:from>
    <xdr:to>
      <xdr:col>10</xdr:col>
      <xdr:colOff>165100</xdr:colOff>
      <xdr:row>74</xdr:row>
      <xdr:rowOff>85657</xdr:rowOff>
    </xdr:to>
    <xdr:sp macro="" textlink="">
      <xdr:nvSpPr>
        <xdr:cNvPr id="205" name="楕円 204"/>
        <xdr:cNvSpPr/>
      </xdr:nvSpPr>
      <xdr:spPr>
        <a:xfrm>
          <a:off x="1968500" y="1267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102184</xdr:rowOff>
    </xdr:from>
    <xdr:ext cx="599010" cy="259045"/>
    <xdr:sp macro="" textlink="">
      <xdr:nvSpPr>
        <xdr:cNvPr id="206" name="テキスト ボックス 205"/>
        <xdr:cNvSpPr txBox="1"/>
      </xdr:nvSpPr>
      <xdr:spPr>
        <a:xfrm>
          <a:off x="1719795" y="12446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97373</xdr:rowOff>
    </xdr:from>
    <xdr:to>
      <xdr:col>6</xdr:col>
      <xdr:colOff>38100</xdr:colOff>
      <xdr:row>75</xdr:row>
      <xdr:rowOff>27523</xdr:rowOff>
    </xdr:to>
    <xdr:sp macro="" textlink="">
      <xdr:nvSpPr>
        <xdr:cNvPr id="207" name="楕円 206"/>
        <xdr:cNvSpPr/>
      </xdr:nvSpPr>
      <xdr:spPr>
        <a:xfrm>
          <a:off x="1079500" y="1278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44050</xdr:rowOff>
    </xdr:from>
    <xdr:ext cx="599010" cy="259045"/>
    <xdr:sp macro="" textlink="">
      <xdr:nvSpPr>
        <xdr:cNvPr id="208" name="テキスト ボックス 207"/>
        <xdr:cNvSpPr txBox="1"/>
      </xdr:nvSpPr>
      <xdr:spPr>
        <a:xfrm>
          <a:off x="830795" y="12559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136779</xdr:rowOff>
    </xdr:from>
    <xdr:to>
      <xdr:col>24</xdr:col>
      <xdr:colOff>62865</xdr:colOff>
      <xdr:row>98</xdr:row>
      <xdr:rowOff>58620</xdr:rowOff>
    </xdr:to>
    <xdr:cxnSp macro="">
      <xdr:nvCxnSpPr>
        <xdr:cNvPr id="230" name="直線コネクタ 229"/>
        <xdr:cNvCxnSpPr/>
      </xdr:nvCxnSpPr>
      <xdr:spPr>
        <a:xfrm flipV="1">
          <a:off x="4633595" y="15567279"/>
          <a:ext cx="1270" cy="1293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62447</xdr:rowOff>
    </xdr:from>
    <xdr:ext cx="534377" cy="259045"/>
    <xdr:sp macro="" textlink="">
      <xdr:nvSpPr>
        <xdr:cNvPr id="231" name="衛生費最小値テキスト"/>
        <xdr:cNvSpPr txBox="1"/>
      </xdr:nvSpPr>
      <xdr:spPr>
        <a:xfrm>
          <a:off x="4686300" y="1686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58620</xdr:rowOff>
    </xdr:from>
    <xdr:to>
      <xdr:col>24</xdr:col>
      <xdr:colOff>152400</xdr:colOff>
      <xdr:row>98</xdr:row>
      <xdr:rowOff>58620</xdr:rowOff>
    </xdr:to>
    <xdr:cxnSp macro="">
      <xdr:nvCxnSpPr>
        <xdr:cNvPr id="232" name="直線コネクタ 231"/>
        <xdr:cNvCxnSpPr/>
      </xdr:nvCxnSpPr>
      <xdr:spPr>
        <a:xfrm>
          <a:off x="4546600" y="1686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83456</xdr:rowOff>
    </xdr:from>
    <xdr:ext cx="599010" cy="259045"/>
    <xdr:sp macro="" textlink="">
      <xdr:nvSpPr>
        <xdr:cNvPr id="233" name="衛生費最大値テキスト"/>
        <xdr:cNvSpPr txBox="1"/>
      </xdr:nvSpPr>
      <xdr:spPr>
        <a:xfrm>
          <a:off x="4686300" y="1534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136779</xdr:rowOff>
    </xdr:from>
    <xdr:to>
      <xdr:col>24</xdr:col>
      <xdr:colOff>152400</xdr:colOff>
      <xdr:row>90</xdr:row>
      <xdr:rowOff>136779</xdr:rowOff>
    </xdr:to>
    <xdr:cxnSp macro="">
      <xdr:nvCxnSpPr>
        <xdr:cNvPr id="234" name="直線コネクタ 233"/>
        <xdr:cNvCxnSpPr/>
      </xdr:nvCxnSpPr>
      <xdr:spPr>
        <a:xfrm>
          <a:off x="4546600" y="155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25825</xdr:rowOff>
    </xdr:from>
    <xdr:to>
      <xdr:col>24</xdr:col>
      <xdr:colOff>63500</xdr:colOff>
      <xdr:row>97</xdr:row>
      <xdr:rowOff>43035</xdr:rowOff>
    </xdr:to>
    <xdr:cxnSp macro="">
      <xdr:nvCxnSpPr>
        <xdr:cNvPr id="235" name="直線コネクタ 234"/>
        <xdr:cNvCxnSpPr/>
      </xdr:nvCxnSpPr>
      <xdr:spPr>
        <a:xfrm flipV="1">
          <a:off x="3797300" y="16656475"/>
          <a:ext cx="838200" cy="1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138468</xdr:rowOff>
    </xdr:from>
    <xdr:ext cx="534377" cy="259045"/>
    <xdr:sp macro="" textlink="">
      <xdr:nvSpPr>
        <xdr:cNvPr id="236" name="衛生費平均値テキスト"/>
        <xdr:cNvSpPr txBox="1"/>
      </xdr:nvSpPr>
      <xdr:spPr>
        <a:xfrm>
          <a:off x="4686300" y="16426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115591</xdr:rowOff>
    </xdr:from>
    <xdr:to>
      <xdr:col>24</xdr:col>
      <xdr:colOff>114300</xdr:colOff>
      <xdr:row>97</xdr:row>
      <xdr:rowOff>45741</xdr:rowOff>
    </xdr:to>
    <xdr:sp macro="" textlink="">
      <xdr:nvSpPr>
        <xdr:cNvPr id="237" name="フローチャート: 判断 236"/>
        <xdr:cNvSpPr/>
      </xdr:nvSpPr>
      <xdr:spPr>
        <a:xfrm>
          <a:off x="4584700" y="1657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43035</xdr:rowOff>
    </xdr:from>
    <xdr:to>
      <xdr:col>19</xdr:col>
      <xdr:colOff>177800</xdr:colOff>
      <xdr:row>97</xdr:row>
      <xdr:rowOff>63453</xdr:rowOff>
    </xdr:to>
    <xdr:cxnSp macro="">
      <xdr:nvCxnSpPr>
        <xdr:cNvPr id="238" name="直線コネクタ 237"/>
        <xdr:cNvCxnSpPr/>
      </xdr:nvCxnSpPr>
      <xdr:spPr>
        <a:xfrm flipV="1">
          <a:off x="2908300" y="16673685"/>
          <a:ext cx="889000" cy="2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156310</xdr:rowOff>
    </xdr:from>
    <xdr:to>
      <xdr:col>20</xdr:col>
      <xdr:colOff>38100</xdr:colOff>
      <xdr:row>97</xdr:row>
      <xdr:rowOff>86460</xdr:rowOff>
    </xdr:to>
    <xdr:sp macro="" textlink="">
      <xdr:nvSpPr>
        <xdr:cNvPr id="239" name="フローチャート: 判断 238"/>
        <xdr:cNvSpPr/>
      </xdr:nvSpPr>
      <xdr:spPr>
        <a:xfrm>
          <a:off x="3746500" y="1661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102987</xdr:rowOff>
    </xdr:from>
    <xdr:ext cx="534377" cy="259045"/>
    <xdr:sp macro="" textlink="">
      <xdr:nvSpPr>
        <xdr:cNvPr id="240" name="テキスト ボックス 239"/>
        <xdr:cNvSpPr txBox="1"/>
      </xdr:nvSpPr>
      <xdr:spPr>
        <a:xfrm>
          <a:off x="3530111" y="1639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48017</xdr:rowOff>
    </xdr:from>
    <xdr:to>
      <xdr:col>15</xdr:col>
      <xdr:colOff>50800</xdr:colOff>
      <xdr:row>97</xdr:row>
      <xdr:rowOff>63453</xdr:rowOff>
    </xdr:to>
    <xdr:cxnSp macro="">
      <xdr:nvCxnSpPr>
        <xdr:cNvPr id="241" name="直線コネクタ 240"/>
        <xdr:cNvCxnSpPr/>
      </xdr:nvCxnSpPr>
      <xdr:spPr>
        <a:xfrm>
          <a:off x="2019300" y="16678667"/>
          <a:ext cx="889000" cy="1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169952</xdr:rowOff>
    </xdr:from>
    <xdr:to>
      <xdr:col>15</xdr:col>
      <xdr:colOff>101600</xdr:colOff>
      <xdr:row>97</xdr:row>
      <xdr:rowOff>100102</xdr:rowOff>
    </xdr:to>
    <xdr:sp macro="" textlink="">
      <xdr:nvSpPr>
        <xdr:cNvPr id="242" name="フローチャート: 判断 241"/>
        <xdr:cNvSpPr/>
      </xdr:nvSpPr>
      <xdr:spPr>
        <a:xfrm>
          <a:off x="2857500" y="1662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116629</xdr:rowOff>
    </xdr:from>
    <xdr:ext cx="534377" cy="259045"/>
    <xdr:sp macro="" textlink="">
      <xdr:nvSpPr>
        <xdr:cNvPr id="243" name="テキスト ボックス 242"/>
        <xdr:cNvSpPr txBox="1"/>
      </xdr:nvSpPr>
      <xdr:spPr>
        <a:xfrm>
          <a:off x="2641111" y="1640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48017</xdr:rowOff>
    </xdr:from>
    <xdr:to>
      <xdr:col>10</xdr:col>
      <xdr:colOff>114300</xdr:colOff>
      <xdr:row>97</xdr:row>
      <xdr:rowOff>74420</xdr:rowOff>
    </xdr:to>
    <xdr:cxnSp macro="">
      <xdr:nvCxnSpPr>
        <xdr:cNvPr id="244" name="直線コネクタ 243"/>
        <xdr:cNvCxnSpPr/>
      </xdr:nvCxnSpPr>
      <xdr:spPr>
        <a:xfrm flipV="1">
          <a:off x="1130300" y="16678667"/>
          <a:ext cx="889000" cy="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154595</xdr:rowOff>
    </xdr:from>
    <xdr:to>
      <xdr:col>10</xdr:col>
      <xdr:colOff>165100</xdr:colOff>
      <xdr:row>97</xdr:row>
      <xdr:rowOff>84745</xdr:rowOff>
    </xdr:to>
    <xdr:sp macro="" textlink="">
      <xdr:nvSpPr>
        <xdr:cNvPr id="245" name="フローチャート: 判断 244"/>
        <xdr:cNvSpPr/>
      </xdr:nvSpPr>
      <xdr:spPr>
        <a:xfrm>
          <a:off x="1968500" y="1661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101272</xdr:rowOff>
    </xdr:from>
    <xdr:ext cx="534377" cy="259045"/>
    <xdr:sp macro="" textlink="">
      <xdr:nvSpPr>
        <xdr:cNvPr id="246" name="テキスト ボックス 245"/>
        <xdr:cNvSpPr txBox="1"/>
      </xdr:nvSpPr>
      <xdr:spPr>
        <a:xfrm>
          <a:off x="1752111" y="1638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155820</xdr:rowOff>
    </xdr:from>
    <xdr:to>
      <xdr:col>6</xdr:col>
      <xdr:colOff>38100</xdr:colOff>
      <xdr:row>97</xdr:row>
      <xdr:rowOff>85970</xdr:rowOff>
    </xdr:to>
    <xdr:sp macro="" textlink="">
      <xdr:nvSpPr>
        <xdr:cNvPr id="247" name="フローチャート: 判断 246"/>
        <xdr:cNvSpPr/>
      </xdr:nvSpPr>
      <xdr:spPr>
        <a:xfrm>
          <a:off x="1079500" y="1661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102497</xdr:rowOff>
    </xdr:from>
    <xdr:ext cx="534377" cy="259045"/>
    <xdr:sp macro="" textlink="">
      <xdr:nvSpPr>
        <xdr:cNvPr id="248" name="テキスト ボックス 247"/>
        <xdr:cNvSpPr txBox="1"/>
      </xdr:nvSpPr>
      <xdr:spPr>
        <a:xfrm>
          <a:off x="863111" y="1639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146475</xdr:rowOff>
    </xdr:from>
    <xdr:to>
      <xdr:col>24</xdr:col>
      <xdr:colOff>114300</xdr:colOff>
      <xdr:row>97</xdr:row>
      <xdr:rowOff>76625</xdr:rowOff>
    </xdr:to>
    <xdr:sp macro="" textlink="">
      <xdr:nvSpPr>
        <xdr:cNvPr id="254" name="楕円 253"/>
        <xdr:cNvSpPr/>
      </xdr:nvSpPr>
      <xdr:spPr>
        <a:xfrm>
          <a:off x="4584700" y="1660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124902</xdr:rowOff>
    </xdr:from>
    <xdr:ext cx="534377" cy="259045"/>
    <xdr:sp macro="" textlink="">
      <xdr:nvSpPr>
        <xdr:cNvPr id="255" name="衛生費該当値テキスト"/>
        <xdr:cNvSpPr txBox="1"/>
      </xdr:nvSpPr>
      <xdr:spPr>
        <a:xfrm>
          <a:off x="4686300" y="1658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163685</xdr:rowOff>
    </xdr:from>
    <xdr:to>
      <xdr:col>20</xdr:col>
      <xdr:colOff>38100</xdr:colOff>
      <xdr:row>97</xdr:row>
      <xdr:rowOff>93835</xdr:rowOff>
    </xdr:to>
    <xdr:sp macro="" textlink="">
      <xdr:nvSpPr>
        <xdr:cNvPr id="256" name="楕円 255"/>
        <xdr:cNvSpPr/>
      </xdr:nvSpPr>
      <xdr:spPr>
        <a:xfrm>
          <a:off x="3746500" y="1662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84962</xdr:rowOff>
    </xdr:from>
    <xdr:ext cx="534377" cy="259045"/>
    <xdr:sp macro="" textlink="">
      <xdr:nvSpPr>
        <xdr:cNvPr id="257" name="テキスト ボックス 256"/>
        <xdr:cNvSpPr txBox="1"/>
      </xdr:nvSpPr>
      <xdr:spPr>
        <a:xfrm>
          <a:off x="3530111" y="1671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12653</xdr:rowOff>
    </xdr:from>
    <xdr:to>
      <xdr:col>15</xdr:col>
      <xdr:colOff>101600</xdr:colOff>
      <xdr:row>97</xdr:row>
      <xdr:rowOff>114253</xdr:rowOff>
    </xdr:to>
    <xdr:sp macro="" textlink="">
      <xdr:nvSpPr>
        <xdr:cNvPr id="258" name="楕円 257"/>
        <xdr:cNvSpPr/>
      </xdr:nvSpPr>
      <xdr:spPr>
        <a:xfrm>
          <a:off x="2857500" y="1664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105380</xdr:rowOff>
    </xdr:from>
    <xdr:ext cx="534377" cy="259045"/>
    <xdr:sp macro="" textlink="">
      <xdr:nvSpPr>
        <xdr:cNvPr id="259" name="テキスト ボックス 258"/>
        <xdr:cNvSpPr txBox="1"/>
      </xdr:nvSpPr>
      <xdr:spPr>
        <a:xfrm>
          <a:off x="2641111" y="1673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168667</xdr:rowOff>
    </xdr:from>
    <xdr:to>
      <xdr:col>10</xdr:col>
      <xdr:colOff>165100</xdr:colOff>
      <xdr:row>97</xdr:row>
      <xdr:rowOff>98817</xdr:rowOff>
    </xdr:to>
    <xdr:sp macro="" textlink="">
      <xdr:nvSpPr>
        <xdr:cNvPr id="260" name="楕円 259"/>
        <xdr:cNvSpPr/>
      </xdr:nvSpPr>
      <xdr:spPr>
        <a:xfrm>
          <a:off x="1968500" y="1662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89944</xdr:rowOff>
    </xdr:from>
    <xdr:ext cx="534377" cy="259045"/>
    <xdr:sp macro="" textlink="">
      <xdr:nvSpPr>
        <xdr:cNvPr id="261" name="テキスト ボックス 260"/>
        <xdr:cNvSpPr txBox="1"/>
      </xdr:nvSpPr>
      <xdr:spPr>
        <a:xfrm>
          <a:off x="1752111" y="1672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23620</xdr:rowOff>
    </xdr:from>
    <xdr:to>
      <xdr:col>6</xdr:col>
      <xdr:colOff>38100</xdr:colOff>
      <xdr:row>97</xdr:row>
      <xdr:rowOff>125220</xdr:rowOff>
    </xdr:to>
    <xdr:sp macro="" textlink="">
      <xdr:nvSpPr>
        <xdr:cNvPr id="262" name="楕円 261"/>
        <xdr:cNvSpPr/>
      </xdr:nvSpPr>
      <xdr:spPr>
        <a:xfrm>
          <a:off x="1079500" y="1665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116347</xdr:rowOff>
    </xdr:from>
    <xdr:ext cx="534377" cy="259045"/>
    <xdr:sp macro="" textlink="">
      <xdr:nvSpPr>
        <xdr:cNvPr id="263" name="テキスト ボックス 262"/>
        <xdr:cNvSpPr txBox="1"/>
      </xdr:nvSpPr>
      <xdr:spPr>
        <a:xfrm>
          <a:off x="863111" y="1674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69161</xdr:rowOff>
    </xdr:from>
    <xdr:to>
      <xdr:col>54</xdr:col>
      <xdr:colOff>189865</xdr:colOff>
      <xdr:row>39</xdr:row>
      <xdr:rowOff>98878</xdr:rowOff>
    </xdr:to>
    <xdr:cxnSp macro="">
      <xdr:nvCxnSpPr>
        <xdr:cNvPr id="289" name="直線コネクタ 288"/>
        <xdr:cNvCxnSpPr/>
      </xdr:nvCxnSpPr>
      <xdr:spPr>
        <a:xfrm flipV="1">
          <a:off x="10475595" y="5212661"/>
          <a:ext cx="1270" cy="1572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15838</xdr:rowOff>
    </xdr:from>
    <xdr:ext cx="469744" cy="259045"/>
    <xdr:sp macro="" textlink="">
      <xdr:nvSpPr>
        <xdr:cNvPr id="292" name="労働費最大値テキスト"/>
        <xdr:cNvSpPr txBox="1"/>
      </xdr:nvSpPr>
      <xdr:spPr>
        <a:xfrm>
          <a:off x="10528300" y="498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69161</xdr:rowOff>
    </xdr:from>
    <xdr:to>
      <xdr:col>55</xdr:col>
      <xdr:colOff>88900</xdr:colOff>
      <xdr:row>30</xdr:row>
      <xdr:rowOff>69161</xdr:rowOff>
    </xdr:to>
    <xdr:cxnSp macro="">
      <xdr:nvCxnSpPr>
        <xdr:cNvPr id="293" name="直線コネクタ 292"/>
        <xdr:cNvCxnSpPr/>
      </xdr:nvCxnSpPr>
      <xdr:spPr>
        <a:xfrm>
          <a:off x="10388600" y="521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57404</xdr:rowOff>
    </xdr:from>
    <xdr:to>
      <xdr:col>55</xdr:col>
      <xdr:colOff>0</xdr:colOff>
      <xdr:row>39</xdr:row>
      <xdr:rowOff>70793</xdr:rowOff>
    </xdr:to>
    <xdr:cxnSp macro="">
      <xdr:nvCxnSpPr>
        <xdr:cNvPr id="294" name="直線コネクタ 293"/>
        <xdr:cNvCxnSpPr/>
      </xdr:nvCxnSpPr>
      <xdr:spPr>
        <a:xfrm flipV="1">
          <a:off x="9639300" y="6743954"/>
          <a:ext cx="838200" cy="1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2376</xdr:rowOff>
    </xdr:from>
    <xdr:ext cx="378565" cy="259045"/>
    <xdr:sp macro="" textlink="">
      <xdr:nvSpPr>
        <xdr:cNvPr id="295" name="労働費平均値テキスト"/>
        <xdr:cNvSpPr txBox="1"/>
      </xdr:nvSpPr>
      <xdr:spPr>
        <a:xfrm>
          <a:off x="10528300" y="63460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150949</xdr:rowOff>
    </xdr:from>
    <xdr:to>
      <xdr:col>55</xdr:col>
      <xdr:colOff>50800</xdr:colOff>
      <xdr:row>38</xdr:row>
      <xdr:rowOff>81099</xdr:rowOff>
    </xdr:to>
    <xdr:sp macro="" textlink="">
      <xdr:nvSpPr>
        <xdr:cNvPr id="296" name="フローチャート: 判断 295"/>
        <xdr:cNvSpPr/>
      </xdr:nvSpPr>
      <xdr:spPr>
        <a:xfrm>
          <a:off x="10426700" y="649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70793</xdr:rowOff>
    </xdr:from>
    <xdr:to>
      <xdr:col>50</xdr:col>
      <xdr:colOff>114300</xdr:colOff>
      <xdr:row>39</xdr:row>
      <xdr:rowOff>98878</xdr:rowOff>
    </xdr:to>
    <xdr:cxnSp macro="">
      <xdr:nvCxnSpPr>
        <xdr:cNvPr id="297" name="直線コネクタ 296"/>
        <xdr:cNvCxnSpPr/>
      </xdr:nvCxnSpPr>
      <xdr:spPr>
        <a:xfrm flipV="1">
          <a:off x="8750300" y="6757343"/>
          <a:ext cx="889000" cy="2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137233</xdr:rowOff>
    </xdr:from>
    <xdr:to>
      <xdr:col>50</xdr:col>
      <xdr:colOff>165100</xdr:colOff>
      <xdr:row>38</xdr:row>
      <xdr:rowOff>67383</xdr:rowOff>
    </xdr:to>
    <xdr:sp macro="" textlink="">
      <xdr:nvSpPr>
        <xdr:cNvPr id="298" name="フローチャート: 判断 297"/>
        <xdr:cNvSpPr/>
      </xdr:nvSpPr>
      <xdr:spPr>
        <a:xfrm>
          <a:off x="9588500" y="648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83910</xdr:rowOff>
    </xdr:from>
    <xdr:ext cx="378565" cy="259045"/>
    <xdr:sp macro="" textlink="">
      <xdr:nvSpPr>
        <xdr:cNvPr id="299" name="テキスト ボックス 298"/>
        <xdr:cNvSpPr txBox="1"/>
      </xdr:nvSpPr>
      <xdr:spPr>
        <a:xfrm>
          <a:off x="9450017" y="6256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52505</xdr:rowOff>
    </xdr:from>
    <xdr:to>
      <xdr:col>45</xdr:col>
      <xdr:colOff>177800</xdr:colOff>
      <xdr:row>39</xdr:row>
      <xdr:rowOff>98878</xdr:rowOff>
    </xdr:to>
    <xdr:cxnSp macro="">
      <xdr:nvCxnSpPr>
        <xdr:cNvPr id="300" name="直線コネクタ 299"/>
        <xdr:cNvCxnSpPr/>
      </xdr:nvCxnSpPr>
      <xdr:spPr>
        <a:xfrm>
          <a:off x="7861300" y="6567605"/>
          <a:ext cx="889000" cy="21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156827</xdr:rowOff>
    </xdr:from>
    <xdr:to>
      <xdr:col>46</xdr:col>
      <xdr:colOff>38100</xdr:colOff>
      <xdr:row>38</xdr:row>
      <xdr:rowOff>86977</xdr:rowOff>
    </xdr:to>
    <xdr:sp macro="" textlink="">
      <xdr:nvSpPr>
        <xdr:cNvPr id="301" name="フローチャート: 判断 300"/>
        <xdr:cNvSpPr/>
      </xdr:nvSpPr>
      <xdr:spPr>
        <a:xfrm>
          <a:off x="8699500" y="650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103504</xdr:rowOff>
    </xdr:from>
    <xdr:ext cx="378565" cy="259045"/>
    <xdr:sp macro="" textlink="">
      <xdr:nvSpPr>
        <xdr:cNvPr id="302" name="テキスト ボックス 301"/>
        <xdr:cNvSpPr txBox="1"/>
      </xdr:nvSpPr>
      <xdr:spPr>
        <a:xfrm>
          <a:off x="8561017" y="6275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21155</xdr:rowOff>
    </xdr:from>
    <xdr:to>
      <xdr:col>41</xdr:col>
      <xdr:colOff>50800</xdr:colOff>
      <xdr:row>38</xdr:row>
      <xdr:rowOff>52505</xdr:rowOff>
    </xdr:to>
    <xdr:cxnSp macro="">
      <xdr:nvCxnSpPr>
        <xdr:cNvPr id="303" name="直線コネクタ 302"/>
        <xdr:cNvCxnSpPr/>
      </xdr:nvCxnSpPr>
      <xdr:spPr>
        <a:xfrm>
          <a:off x="6972300" y="5850455"/>
          <a:ext cx="889000" cy="71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157807</xdr:rowOff>
    </xdr:from>
    <xdr:to>
      <xdr:col>41</xdr:col>
      <xdr:colOff>101600</xdr:colOff>
      <xdr:row>35</xdr:row>
      <xdr:rowOff>87957</xdr:rowOff>
    </xdr:to>
    <xdr:sp macro="" textlink="">
      <xdr:nvSpPr>
        <xdr:cNvPr id="304" name="フローチャート: 判断 303"/>
        <xdr:cNvSpPr/>
      </xdr:nvSpPr>
      <xdr:spPr>
        <a:xfrm>
          <a:off x="7810500" y="598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104484</xdr:rowOff>
    </xdr:from>
    <xdr:ext cx="469744" cy="259045"/>
    <xdr:sp macro="" textlink="">
      <xdr:nvSpPr>
        <xdr:cNvPr id="305" name="テキスト ボックス 304"/>
        <xdr:cNvSpPr txBox="1"/>
      </xdr:nvSpPr>
      <xdr:spPr>
        <a:xfrm>
          <a:off x="7626428" y="5762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126782</xdr:rowOff>
    </xdr:from>
    <xdr:to>
      <xdr:col>36</xdr:col>
      <xdr:colOff>165100</xdr:colOff>
      <xdr:row>34</xdr:row>
      <xdr:rowOff>56932</xdr:rowOff>
    </xdr:to>
    <xdr:sp macro="" textlink="">
      <xdr:nvSpPr>
        <xdr:cNvPr id="306" name="フローチャート: 判断 305"/>
        <xdr:cNvSpPr/>
      </xdr:nvSpPr>
      <xdr:spPr>
        <a:xfrm>
          <a:off x="6921500" y="578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73459</xdr:rowOff>
    </xdr:from>
    <xdr:ext cx="469744" cy="259045"/>
    <xdr:sp macro="" textlink="">
      <xdr:nvSpPr>
        <xdr:cNvPr id="307" name="テキスト ボックス 306"/>
        <xdr:cNvSpPr txBox="1"/>
      </xdr:nvSpPr>
      <xdr:spPr>
        <a:xfrm>
          <a:off x="6737428" y="555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6604</xdr:rowOff>
    </xdr:from>
    <xdr:to>
      <xdr:col>55</xdr:col>
      <xdr:colOff>50800</xdr:colOff>
      <xdr:row>39</xdr:row>
      <xdr:rowOff>108204</xdr:rowOff>
    </xdr:to>
    <xdr:sp macro="" textlink="">
      <xdr:nvSpPr>
        <xdr:cNvPr id="313" name="楕円 312"/>
        <xdr:cNvSpPr/>
      </xdr:nvSpPr>
      <xdr:spPr>
        <a:xfrm>
          <a:off x="10426700" y="669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92981</xdr:rowOff>
    </xdr:from>
    <xdr:ext cx="378565" cy="259045"/>
    <xdr:sp macro="" textlink="">
      <xdr:nvSpPr>
        <xdr:cNvPr id="314" name="労働費該当値テキスト"/>
        <xdr:cNvSpPr txBox="1"/>
      </xdr:nvSpPr>
      <xdr:spPr>
        <a:xfrm>
          <a:off x="10528300" y="6608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19993</xdr:rowOff>
    </xdr:from>
    <xdr:to>
      <xdr:col>50</xdr:col>
      <xdr:colOff>165100</xdr:colOff>
      <xdr:row>39</xdr:row>
      <xdr:rowOff>121593</xdr:rowOff>
    </xdr:to>
    <xdr:sp macro="" textlink="">
      <xdr:nvSpPr>
        <xdr:cNvPr id="315" name="楕円 314"/>
        <xdr:cNvSpPr/>
      </xdr:nvSpPr>
      <xdr:spPr>
        <a:xfrm>
          <a:off x="9588500" y="670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112720</xdr:rowOff>
    </xdr:from>
    <xdr:ext cx="313932" cy="259045"/>
    <xdr:sp macro="" textlink="">
      <xdr:nvSpPr>
        <xdr:cNvPr id="316" name="テキスト ボックス 315"/>
        <xdr:cNvSpPr txBox="1"/>
      </xdr:nvSpPr>
      <xdr:spPr>
        <a:xfrm>
          <a:off x="9482333" y="67992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7" name="楕円 316"/>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8" name="テキスト ボックス 317"/>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1705</xdr:rowOff>
    </xdr:from>
    <xdr:to>
      <xdr:col>41</xdr:col>
      <xdr:colOff>101600</xdr:colOff>
      <xdr:row>38</xdr:row>
      <xdr:rowOff>103305</xdr:rowOff>
    </xdr:to>
    <xdr:sp macro="" textlink="">
      <xdr:nvSpPr>
        <xdr:cNvPr id="319" name="楕円 318"/>
        <xdr:cNvSpPr/>
      </xdr:nvSpPr>
      <xdr:spPr>
        <a:xfrm>
          <a:off x="7810500" y="651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94432</xdr:rowOff>
    </xdr:from>
    <xdr:ext cx="378565" cy="259045"/>
    <xdr:sp macro="" textlink="">
      <xdr:nvSpPr>
        <xdr:cNvPr id="320" name="テキスト ボックス 319"/>
        <xdr:cNvSpPr txBox="1"/>
      </xdr:nvSpPr>
      <xdr:spPr>
        <a:xfrm>
          <a:off x="7672017" y="6609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141805</xdr:rowOff>
    </xdr:from>
    <xdr:to>
      <xdr:col>36</xdr:col>
      <xdr:colOff>165100</xdr:colOff>
      <xdr:row>34</xdr:row>
      <xdr:rowOff>71955</xdr:rowOff>
    </xdr:to>
    <xdr:sp macro="" textlink="">
      <xdr:nvSpPr>
        <xdr:cNvPr id="321" name="楕円 320"/>
        <xdr:cNvSpPr/>
      </xdr:nvSpPr>
      <xdr:spPr>
        <a:xfrm>
          <a:off x="6921500" y="579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63082</xdr:rowOff>
    </xdr:from>
    <xdr:ext cx="469744" cy="259045"/>
    <xdr:sp macro="" textlink="">
      <xdr:nvSpPr>
        <xdr:cNvPr id="322" name="テキスト ボックス 321"/>
        <xdr:cNvSpPr txBox="1"/>
      </xdr:nvSpPr>
      <xdr:spPr>
        <a:xfrm>
          <a:off x="6737428" y="589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48703</xdr:rowOff>
    </xdr:from>
    <xdr:to>
      <xdr:col>54</xdr:col>
      <xdr:colOff>189865</xdr:colOff>
      <xdr:row>58</xdr:row>
      <xdr:rowOff>33145</xdr:rowOff>
    </xdr:to>
    <xdr:cxnSp macro="">
      <xdr:nvCxnSpPr>
        <xdr:cNvPr id="344" name="直線コネクタ 343"/>
        <xdr:cNvCxnSpPr/>
      </xdr:nvCxnSpPr>
      <xdr:spPr>
        <a:xfrm flipV="1">
          <a:off x="10475595" y="8792653"/>
          <a:ext cx="1270" cy="1184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36972</xdr:rowOff>
    </xdr:from>
    <xdr:ext cx="534377" cy="259045"/>
    <xdr:sp macro="" textlink="">
      <xdr:nvSpPr>
        <xdr:cNvPr id="345" name="農林水産業費最小値テキスト"/>
        <xdr:cNvSpPr txBox="1"/>
      </xdr:nvSpPr>
      <xdr:spPr>
        <a:xfrm>
          <a:off x="10528300" y="998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33145</xdr:rowOff>
    </xdr:from>
    <xdr:to>
      <xdr:col>55</xdr:col>
      <xdr:colOff>88900</xdr:colOff>
      <xdr:row>58</xdr:row>
      <xdr:rowOff>33145</xdr:rowOff>
    </xdr:to>
    <xdr:cxnSp macro="">
      <xdr:nvCxnSpPr>
        <xdr:cNvPr id="346" name="直線コネクタ 345"/>
        <xdr:cNvCxnSpPr/>
      </xdr:nvCxnSpPr>
      <xdr:spPr>
        <a:xfrm>
          <a:off x="10388600" y="997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166830</xdr:rowOff>
    </xdr:from>
    <xdr:ext cx="599010" cy="259045"/>
    <xdr:sp macro="" textlink="">
      <xdr:nvSpPr>
        <xdr:cNvPr id="347" name="農林水産業費最大値テキスト"/>
        <xdr:cNvSpPr txBox="1"/>
      </xdr:nvSpPr>
      <xdr:spPr>
        <a:xfrm>
          <a:off x="10528300" y="8567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282,403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48703</xdr:rowOff>
    </xdr:from>
    <xdr:to>
      <xdr:col>55</xdr:col>
      <xdr:colOff>88900</xdr:colOff>
      <xdr:row>51</xdr:row>
      <xdr:rowOff>48703</xdr:rowOff>
    </xdr:to>
    <xdr:cxnSp macro="">
      <xdr:nvCxnSpPr>
        <xdr:cNvPr id="348" name="直線コネクタ 347"/>
        <xdr:cNvCxnSpPr/>
      </xdr:nvCxnSpPr>
      <xdr:spPr>
        <a:xfrm>
          <a:off x="10388600" y="8792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22849</xdr:rowOff>
    </xdr:from>
    <xdr:to>
      <xdr:col>55</xdr:col>
      <xdr:colOff>0</xdr:colOff>
      <xdr:row>55</xdr:row>
      <xdr:rowOff>107508</xdr:rowOff>
    </xdr:to>
    <xdr:cxnSp macro="">
      <xdr:nvCxnSpPr>
        <xdr:cNvPr id="349" name="直線コネクタ 348"/>
        <xdr:cNvCxnSpPr/>
      </xdr:nvCxnSpPr>
      <xdr:spPr>
        <a:xfrm flipV="1">
          <a:off x="9639300" y="9452599"/>
          <a:ext cx="838200" cy="84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86475</xdr:rowOff>
    </xdr:from>
    <xdr:ext cx="534377" cy="259045"/>
    <xdr:sp macro="" textlink="">
      <xdr:nvSpPr>
        <xdr:cNvPr id="350" name="農林水産業費平均値テキスト"/>
        <xdr:cNvSpPr txBox="1"/>
      </xdr:nvSpPr>
      <xdr:spPr>
        <a:xfrm>
          <a:off x="10528300" y="9687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108048</xdr:rowOff>
    </xdr:from>
    <xdr:to>
      <xdr:col>55</xdr:col>
      <xdr:colOff>50800</xdr:colOff>
      <xdr:row>57</xdr:row>
      <xdr:rowOff>38198</xdr:rowOff>
    </xdr:to>
    <xdr:sp macro="" textlink="">
      <xdr:nvSpPr>
        <xdr:cNvPr id="351" name="フローチャート: 判断 350"/>
        <xdr:cNvSpPr/>
      </xdr:nvSpPr>
      <xdr:spPr>
        <a:xfrm>
          <a:off x="104267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107508</xdr:rowOff>
    </xdr:from>
    <xdr:to>
      <xdr:col>50</xdr:col>
      <xdr:colOff>114300</xdr:colOff>
      <xdr:row>56</xdr:row>
      <xdr:rowOff>62909</xdr:rowOff>
    </xdr:to>
    <xdr:cxnSp macro="">
      <xdr:nvCxnSpPr>
        <xdr:cNvPr id="352" name="直線コネクタ 351"/>
        <xdr:cNvCxnSpPr/>
      </xdr:nvCxnSpPr>
      <xdr:spPr>
        <a:xfrm flipV="1">
          <a:off x="8750300" y="9537258"/>
          <a:ext cx="889000" cy="12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141698</xdr:rowOff>
    </xdr:from>
    <xdr:to>
      <xdr:col>50</xdr:col>
      <xdr:colOff>165100</xdr:colOff>
      <xdr:row>57</xdr:row>
      <xdr:rowOff>71848</xdr:rowOff>
    </xdr:to>
    <xdr:sp macro="" textlink="">
      <xdr:nvSpPr>
        <xdr:cNvPr id="353" name="フローチャート: 判断 352"/>
        <xdr:cNvSpPr/>
      </xdr:nvSpPr>
      <xdr:spPr>
        <a:xfrm>
          <a:off x="9588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62975</xdr:rowOff>
    </xdr:from>
    <xdr:ext cx="534377" cy="259045"/>
    <xdr:sp macro="" textlink="">
      <xdr:nvSpPr>
        <xdr:cNvPr id="354" name="テキスト ボックス 353"/>
        <xdr:cNvSpPr txBox="1"/>
      </xdr:nvSpPr>
      <xdr:spPr>
        <a:xfrm>
          <a:off x="9372111" y="983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22520</xdr:rowOff>
    </xdr:from>
    <xdr:to>
      <xdr:col>45</xdr:col>
      <xdr:colOff>177800</xdr:colOff>
      <xdr:row>56</xdr:row>
      <xdr:rowOff>62909</xdr:rowOff>
    </xdr:to>
    <xdr:cxnSp macro="">
      <xdr:nvCxnSpPr>
        <xdr:cNvPr id="355" name="直線コネクタ 354"/>
        <xdr:cNvCxnSpPr/>
      </xdr:nvCxnSpPr>
      <xdr:spPr>
        <a:xfrm>
          <a:off x="7861300" y="9623720"/>
          <a:ext cx="889000" cy="40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155318</xdr:rowOff>
    </xdr:from>
    <xdr:to>
      <xdr:col>46</xdr:col>
      <xdr:colOff>38100</xdr:colOff>
      <xdr:row>57</xdr:row>
      <xdr:rowOff>85468</xdr:rowOff>
    </xdr:to>
    <xdr:sp macro="" textlink="">
      <xdr:nvSpPr>
        <xdr:cNvPr id="356" name="フローチャート: 判断 355"/>
        <xdr:cNvSpPr/>
      </xdr:nvSpPr>
      <xdr:spPr>
        <a:xfrm>
          <a:off x="86995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76595</xdr:rowOff>
    </xdr:from>
    <xdr:ext cx="534377" cy="259045"/>
    <xdr:sp macro="" textlink="">
      <xdr:nvSpPr>
        <xdr:cNvPr id="357" name="テキスト ボックス 356"/>
        <xdr:cNvSpPr txBox="1"/>
      </xdr:nvSpPr>
      <xdr:spPr>
        <a:xfrm>
          <a:off x="8483111" y="984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126771</xdr:rowOff>
    </xdr:from>
    <xdr:to>
      <xdr:col>41</xdr:col>
      <xdr:colOff>50800</xdr:colOff>
      <xdr:row>56</xdr:row>
      <xdr:rowOff>22520</xdr:rowOff>
    </xdr:to>
    <xdr:cxnSp macro="">
      <xdr:nvCxnSpPr>
        <xdr:cNvPr id="358" name="直線コネクタ 357"/>
        <xdr:cNvCxnSpPr/>
      </xdr:nvCxnSpPr>
      <xdr:spPr>
        <a:xfrm>
          <a:off x="6972300" y="9556521"/>
          <a:ext cx="889000" cy="6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147138</xdr:rowOff>
    </xdr:from>
    <xdr:to>
      <xdr:col>41</xdr:col>
      <xdr:colOff>101600</xdr:colOff>
      <xdr:row>57</xdr:row>
      <xdr:rowOff>77288</xdr:rowOff>
    </xdr:to>
    <xdr:sp macro="" textlink="">
      <xdr:nvSpPr>
        <xdr:cNvPr id="359" name="フローチャート: 判断 358"/>
        <xdr:cNvSpPr/>
      </xdr:nvSpPr>
      <xdr:spPr>
        <a:xfrm>
          <a:off x="7810500" y="974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68415</xdr:rowOff>
    </xdr:from>
    <xdr:ext cx="534377" cy="259045"/>
    <xdr:sp macro="" textlink="">
      <xdr:nvSpPr>
        <xdr:cNvPr id="360" name="テキスト ボックス 359"/>
        <xdr:cNvSpPr txBox="1"/>
      </xdr:nvSpPr>
      <xdr:spPr>
        <a:xfrm>
          <a:off x="7594111" y="984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143933</xdr:rowOff>
    </xdr:from>
    <xdr:to>
      <xdr:col>36</xdr:col>
      <xdr:colOff>165100</xdr:colOff>
      <xdr:row>57</xdr:row>
      <xdr:rowOff>74083</xdr:rowOff>
    </xdr:to>
    <xdr:sp macro="" textlink="">
      <xdr:nvSpPr>
        <xdr:cNvPr id="361" name="フローチャート: 判断 360"/>
        <xdr:cNvSpPr/>
      </xdr:nvSpPr>
      <xdr:spPr>
        <a:xfrm>
          <a:off x="6921500" y="974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65210</xdr:rowOff>
    </xdr:from>
    <xdr:ext cx="534377" cy="259045"/>
    <xdr:sp macro="" textlink="">
      <xdr:nvSpPr>
        <xdr:cNvPr id="362" name="テキスト ボックス 361"/>
        <xdr:cNvSpPr txBox="1"/>
      </xdr:nvSpPr>
      <xdr:spPr>
        <a:xfrm>
          <a:off x="6705111" y="983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143499</xdr:rowOff>
    </xdr:from>
    <xdr:to>
      <xdr:col>55</xdr:col>
      <xdr:colOff>50800</xdr:colOff>
      <xdr:row>55</xdr:row>
      <xdr:rowOff>73649</xdr:rowOff>
    </xdr:to>
    <xdr:sp macro="" textlink="">
      <xdr:nvSpPr>
        <xdr:cNvPr id="368" name="楕円 367"/>
        <xdr:cNvSpPr/>
      </xdr:nvSpPr>
      <xdr:spPr>
        <a:xfrm>
          <a:off x="10426700" y="940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166376</xdr:rowOff>
    </xdr:from>
    <xdr:ext cx="599010" cy="259045"/>
    <xdr:sp macro="" textlink="">
      <xdr:nvSpPr>
        <xdr:cNvPr id="369" name="農林水産業費該当値テキスト"/>
        <xdr:cNvSpPr txBox="1"/>
      </xdr:nvSpPr>
      <xdr:spPr>
        <a:xfrm>
          <a:off x="10528300" y="9253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56708</xdr:rowOff>
    </xdr:from>
    <xdr:to>
      <xdr:col>50</xdr:col>
      <xdr:colOff>165100</xdr:colOff>
      <xdr:row>55</xdr:row>
      <xdr:rowOff>158308</xdr:rowOff>
    </xdr:to>
    <xdr:sp macro="" textlink="">
      <xdr:nvSpPr>
        <xdr:cNvPr id="370" name="楕円 369"/>
        <xdr:cNvSpPr/>
      </xdr:nvSpPr>
      <xdr:spPr>
        <a:xfrm>
          <a:off x="9588500" y="948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3385</xdr:rowOff>
    </xdr:from>
    <xdr:ext cx="599010" cy="259045"/>
    <xdr:sp macro="" textlink="">
      <xdr:nvSpPr>
        <xdr:cNvPr id="371" name="テキスト ボックス 370"/>
        <xdr:cNvSpPr txBox="1"/>
      </xdr:nvSpPr>
      <xdr:spPr>
        <a:xfrm>
          <a:off x="9339795" y="9261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12109</xdr:rowOff>
    </xdr:from>
    <xdr:to>
      <xdr:col>46</xdr:col>
      <xdr:colOff>38100</xdr:colOff>
      <xdr:row>56</xdr:row>
      <xdr:rowOff>113709</xdr:rowOff>
    </xdr:to>
    <xdr:sp macro="" textlink="">
      <xdr:nvSpPr>
        <xdr:cNvPr id="372" name="楕円 371"/>
        <xdr:cNvSpPr/>
      </xdr:nvSpPr>
      <xdr:spPr>
        <a:xfrm>
          <a:off x="8699500" y="961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130236</xdr:rowOff>
    </xdr:from>
    <xdr:ext cx="534377" cy="259045"/>
    <xdr:sp macro="" textlink="">
      <xdr:nvSpPr>
        <xdr:cNvPr id="373" name="テキスト ボックス 372"/>
        <xdr:cNvSpPr txBox="1"/>
      </xdr:nvSpPr>
      <xdr:spPr>
        <a:xfrm>
          <a:off x="8483111" y="938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143170</xdr:rowOff>
    </xdr:from>
    <xdr:to>
      <xdr:col>41</xdr:col>
      <xdr:colOff>101600</xdr:colOff>
      <xdr:row>56</xdr:row>
      <xdr:rowOff>73320</xdr:rowOff>
    </xdr:to>
    <xdr:sp macro="" textlink="">
      <xdr:nvSpPr>
        <xdr:cNvPr id="374" name="楕円 373"/>
        <xdr:cNvSpPr/>
      </xdr:nvSpPr>
      <xdr:spPr>
        <a:xfrm>
          <a:off x="7810500" y="95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89847</xdr:rowOff>
    </xdr:from>
    <xdr:ext cx="599010" cy="259045"/>
    <xdr:sp macro="" textlink="">
      <xdr:nvSpPr>
        <xdr:cNvPr id="375" name="テキスト ボックス 374"/>
        <xdr:cNvSpPr txBox="1"/>
      </xdr:nvSpPr>
      <xdr:spPr>
        <a:xfrm>
          <a:off x="7561795" y="9348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75971</xdr:rowOff>
    </xdr:from>
    <xdr:to>
      <xdr:col>36</xdr:col>
      <xdr:colOff>165100</xdr:colOff>
      <xdr:row>56</xdr:row>
      <xdr:rowOff>6121</xdr:rowOff>
    </xdr:to>
    <xdr:sp macro="" textlink="">
      <xdr:nvSpPr>
        <xdr:cNvPr id="376" name="楕円 375"/>
        <xdr:cNvSpPr/>
      </xdr:nvSpPr>
      <xdr:spPr>
        <a:xfrm>
          <a:off x="6921500" y="950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22648</xdr:rowOff>
    </xdr:from>
    <xdr:ext cx="599010" cy="259045"/>
    <xdr:sp macro="" textlink="">
      <xdr:nvSpPr>
        <xdr:cNvPr id="377" name="テキスト ボックス 376"/>
        <xdr:cNvSpPr txBox="1"/>
      </xdr:nvSpPr>
      <xdr:spPr>
        <a:xfrm>
          <a:off x="6672795" y="928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33043</xdr:rowOff>
    </xdr:from>
    <xdr:to>
      <xdr:col>54</xdr:col>
      <xdr:colOff>189865</xdr:colOff>
      <xdr:row>79</xdr:row>
      <xdr:rowOff>20569</xdr:rowOff>
    </xdr:to>
    <xdr:cxnSp macro="">
      <xdr:nvCxnSpPr>
        <xdr:cNvPr id="401" name="直線コネクタ 400"/>
        <xdr:cNvCxnSpPr/>
      </xdr:nvCxnSpPr>
      <xdr:spPr>
        <a:xfrm flipV="1">
          <a:off x="10475595" y="12205993"/>
          <a:ext cx="1270" cy="1359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24396</xdr:rowOff>
    </xdr:from>
    <xdr:ext cx="469744" cy="259045"/>
    <xdr:sp macro="" textlink="">
      <xdr:nvSpPr>
        <xdr:cNvPr id="402" name="商工費最小値テキスト"/>
        <xdr:cNvSpPr txBox="1"/>
      </xdr:nvSpPr>
      <xdr:spPr>
        <a:xfrm>
          <a:off x="10528300" y="1356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20569</xdr:rowOff>
    </xdr:from>
    <xdr:to>
      <xdr:col>55</xdr:col>
      <xdr:colOff>88900</xdr:colOff>
      <xdr:row>79</xdr:row>
      <xdr:rowOff>20569</xdr:rowOff>
    </xdr:to>
    <xdr:cxnSp macro="">
      <xdr:nvCxnSpPr>
        <xdr:cNvPr id="403" name="直線コネクタ 402"/>
        <xdr:cNvCxnSpPr/>
      </xdr:nvCxnSpPr>
      <xdr:spPr>
        <a:xfrm>
          <a:off x="10388600" y="1356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151170</xdr:rowOff>
    </xdr:from>
    <xdr:ext cx="599010" cy="259045"/>
    <xdr:sp macro="" textlink="">
      <xdr:nvSpPr>
        <xdr:cNvPr id="404" name="商工費最大値テキスト"/>
        <xdr:cNvSpPr txBox="1"/>
      </xdr:nvSpPr>
      <xdr:spPr>
        <a:xfrm>
          <a:off x="10528300" y="11981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181,497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33043</xdr:rowOff>
    </xdr:from>
    <xdr:to>
      <xdr:col>55</xdr:col>
      <xdr:colOff>88900</xdr:colOff>
      <xdr:row>71</xdr:row>
      <xdr:rowOff>33043</xdr:rowOff>
    </xdr:to>
    <xdr:cxnSp macro="">
      <xdr:nvCxnSpPr>
        <xdr:cNvPr id="405" name="直線コネクタ 404"/>
        <xdr:cNvCxnSpPr/>
      </xdr:nvCxnSpPr>
      <xdr:spPr>
        <a:xfrm>
          <a:off x="10388600" y="12205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151115</xdr:rowOff>
    </xdr:from>
    <xdr:to>
      <xdr:col>55</xdr:col>
      <xdr:colOff>0</xdr:colOff>
      <xdr:row>77</xdr:row>
      <xdr:rowOff>90658</xdr:rowOff>
    </xdr:to>
    <xdr:cxnSp macro="">
      <xdr:nvCxnSpPr>
        <xdr:cNvPr id="406" name="直線コネクタ 405"/>
        <xdr:cNvCxnSpPr/>
      </xdr:nvCxnSpPr>
      <xdr:spPr>
        <a:xfrm flipV="1">
          <a:off x="9639300" y="13181315"/>
          <a:ext cx="838200" cy="11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119775</xdr:rowOff>
    </xdr:from>
    <xdr:ext cx="534377" cy="259045"/>
    <xdr:sp macro="" textlink="">
      <xdr:nvSpPr>
        <xdr:cNvPr id="407" name="商工費平均値テキスト"/>
        <xdr:cNvSpPr txBox="1"/>
      </xdr:nvSpPr>
      <xdr:spPr>
        <a:xfrm>
          <a:off x="10528300" y="13321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141348</xdr:rowOff>
    </xdr:from>
    <xdr:to>
      <xdr:col>55</xdr:col>
      <xdr:colOff>50800</xdr:colOff>
      <xdr:row>78</xdr:row>
      <xdr:rowOff>71498</xdr:rowOff>
    </xdr:to>
    <xdr:sp macro="" textlink="">
      <xdr:nvSpPr>
        <xdr:cNvPr id="408" name="フローチャート: 判断 407"/>
        <xdr:cNvSpPr/>
      </xdr:nvSpPr>
      <xdr:spPr>
        <a:xfrm>
          <a:off x="10426700" y="1334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90658</xdr:rowOff>
    </xdr:from>
    <xdr:to>
      <xdr:col>50</xdr:col>
      <xdr:colOff>114300</xdr:colOff>
      <xdr:row>77</xdr:row>
      <xdr:rowOff>119408</xdr:rowOff>
    </xdr:to>
    <xdr:cxnSp macro="">
      <xdr:nvCxnSpPr>
        <xdr:cNvPr id="409" name="直線コネクタ 408"/>
        <xdr:cNvCxnSpPr/>
      </xdr:nvCxnSpPr>
      <xdr:spPr>
        <a:xfrm flipV="1">
          <a:off x="8750300" y="13292308"/>
          <a:ext cx="889000" cy="2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7420</xdr:rowOff>
    </xdr:from>
    <xdr:to>
      <xdr:col>50</xdr:col>
      <xdr:colOff>165100</xdr:colOff>
      <xdr:row>78</xdr:row>
      <xdr:rowOff>109020</xdr:rowOff>
    </xdr:to>
    <xdr:sp macro="" textlink="">
      <xdr:nvSpPr>
        <xdr:cNvPr id="410" name="フローチャート: 判断 409"/>
        <xdr:cNvSpPr/>
      </xdr:nvSpPr>
      <xdr:spPr>
        <a:xfrm>
          <a:off x="9588500" y="1338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100147</xdr:rowOff>
    </xdr:from>
    <xdr:ext cx="534377" cy="259045"/>
    <xdr:sp macro="" textlink="">
      <xdr:nvSpPr>
        <xdr:cNvPr id="411" name="テキスト ボックス 410"/>
        <xdr:cNvSpPr txBox="1"/>
      </xdr:nvSpPr>
      <xdr:spPr>
        <a:xfrm>
          <a:off x="9372111" y="1347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119408</xdr:rowOff>
    </xdr:from>
    <xdr:to>
      <xdr:col>45</xdr:col>
      <xdr:colOff>177800</xdr:colOff>
      <xdr:row>78</xdr:row>
      <xdr:rowOff>66304</xdr:rowOff>
    </xdr:to>
    <xdr:cxnSp macro="">
      <xdr:nvCxnSpPr>
        <xdr:cNvPr id="412" name="直線コネクタ 411"/>
        <xdr:cNvCxnSpPr/>
      </xdr:nvCxnSpPr>
      <xdr:spPr>
        <a:xfrm flipV="1">
          <a:off x="7861300" y="13321058"/>
          <a:ext cx="889000" cy="11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138354</xdr:rowOff>
    </xdr:from>
    <xdr:to>
      <xdr:col>46</xdr:col>
      <xdr:colOff>38100</xdr:colOff>
      <xdr:row>78</xdr:row>
      <xdr:rowOff>68504</xdr:rowOff>
    </xdr:to>
    <xdr:sp macro="" textlink="">
      <xdr:nvSpPr>
        <xdr:cNvPr id="413" name="フローチャート: 判断 412"/>
        <xdr:cNvSpPr/>
      </xdr:nvSpPr>
      <xdr:spPr>
        <a:xfrm>
          <a:off x="8699500" y="1334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59631</xdr:rowOff>
    </xdr:from>
    <xdr:ext cx="534377" cy="259045"/>
    <xdr:sp macro="" textlink="">
      <xdr:nvSpPr>
        <xdr:cNvPr id="414" name="テキスト ボックス 413"/>
        <xdr:cNvSpPr txBox="1"/>
      </xdr:nvSpPr>
      <xdr:spPr>
        <a:xfrm>
          <a:off x="8483111" y="1343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66304</xdr:rowOff>
    </xdr:from>
    <xdr:to>
      <xdr:col>41</xdr:col>
      <xdr:colOff>50800</xdr:colOff>
      <xdr:row>78</xdr:row>
      <xdr:rowOff>141498</xdr:rowOff>
    </xdr:to>
    <xdr:cxnSp macro="">
      <xdr:nvCxnSpPr>
        <xdr:cNvPr id="415" name="直線コネクタ 414"/>
        <xdr:cNvCxnSpPr/>
      </xdr:nvCxnSpPr>
      <xdr:spPr>
        <a:xfrm flipV="1">
          <a:off x="6972300" y="13439404"/>
          <a:ext cx="889000" cy="7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14887</xdr:rowOff>
    </xdr:from>
    <xdr:to>
      <xdr:col>41</xdr:col>
      <xdr:colOff>101600</xdr:colOff>
      <xdr:row>78</xdr:row>
      <xdr:rowOff>116487</xdr:rowOff>
    </xdr:to>
    <xdr:sp macro="" textlink="">
      <xdr:nvSpPr>
        <xdr:cNvPr id="416" name="フローチャート: 判断 415"/>
        <xdr:cNvSpPr/>
      </xdr:nvSpPr>
      <xdr:spPr>
        <a:xfrm>
          <a:off x="7810500" y="1338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133014</xdr:rowOff>
    </xdr:from>
    <xdr:ext cx="534377" cy="259045"/>
    <xdr:sp macro="" textlink="">
      <xdr:nvSpPr>
        <xdr:cNvPr id="417" name="テキスト ボックス 416"/>
        <xdr:cNvSpPr txBox="1"/>
      </xdr:nvSpPr>
      <xdr:spPr>
        <a:xfrm>
          <a:off x="7594111" y="1316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28146</xdr:rowOff>
    </xdr:from>
    <xdr:to>
      <xdr:col>36</xdr:col>
      <xdr:colOff>165100</xdr:colOff>
      <xdr:row>78</xdr:row>
      <xdr:rowOff>129746</xdr:rowOff>
    </xdr:to>
    <xdr:sp macro="" textlink="">
      <xdr:nvSpPr>
        <xdr:cNvPr id="418" name="フローチャート: 判断 417"/>
        <xdr:cNvSpPr/>
      </xdr:nvSpPr>
      <xdr:spPr>
        <a:xfrm>
          <a:off x="6921500" y="1340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146273</xdr:rowOff>
    </xdr:from>
    <xdr:ext cx="534377" cy="259045"/>
    <xdr:sp macro="" textlink="">
      <xdr:nvSpPr>
        <xdr:cNvPr id="419" name="テキスト ボックス 418"/>
        <xdr:cNvSpPr txBox="1"/>
      </xdr:nvSpPr>
      <xdr:spPr>
        <a:xfrm>
          <a:off x="6705111" y="1317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100315</xdr:rowOff>
    </xdr:from>
    <xdr:to>
      <xdr:col>55</xdr:col>
      <xdr:colOff>50800</xdr:colOff>
      <xdr:row>77</xdr:row>
      <xdr:rowOff>30465</xdr:rowOff>
    </xdr:to>
    <xdr:sp macro="" textlink="">
      <xdr:nvSpPr>
        <xdr:cNvPr id="425" name="楕円 424"/>
        <xdr:cNvSpPr/>
      </xdr:nvSpPr>
      <xdr:spPr>
        <a:xfrm>
          <a:off x="10426700" y="1313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123192</xdr:rowOff>
    </xdr:from>
    <xdr:ext cx="534377" cy="259045"/>
    <xdr:sp macro="" textlink="">
      <xdr:nvSpPr>
        <xdr:cNvPr id="426" name="商工費該当値テキスト"/>
        <xdr:cNvSpPr txBox="1"/>
      </xdr:nvSpPr>
      <xdr:spPr>
        <a:xfrm>
          <a:off x="10528300" y="1298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39858</xdr:rowOff>
    </xdr:from>
    <xdr:to>
      <xdr:col>50</xdr:col>
      <xdr:colOff>165100</xdr:colOff>
      <xdr:row>77</xdr:row>
      <xdr:rowOff>141458</xdr:rowOff>
    </xdr:to>
    <xdr:sp macro="" textlink="">
      <xdr:nvSpPr>
        <xdr:cNvPr id="427" name="楕円 426"/>
        <xdr:cNvSpPr/>
      </xdr:nvSpPr>
      <xdr:spPr>
        <a:xfrm>
          <a:off x="9588500" y="132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157985</xdr:rowOff>
    </xdr:from>
    <xdr:ext cx="534377" cy="259045"/>
    <xdr:sp macro="" textlink="">
      <xdr:nvSpPr>
        <xdr:cNvPr id="428" name="テキスト ボックス 427"/>
        <xdr:cNvSpPr txBox="1"/>
      </xdr:nvSpPr>
      <xdr:spPr>
        <a:xfrm>
          <a:off x="9372111" y="1301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68608</xdr:rowOff>
    </xdr:from>
    <xdr:to>
      <xdr:col>46</xdr:col>
      <xdr:colOff>38100</xdr:colOff>
      <xdr:row>77</xdr:row>
      <xdr:rowOff>170208</xdr:rowOff>
    </xdr:to>
    <xdr:sp macro="" textlink="">
      <xdr:nvSpPr>
        <xdr:cNvPr id="429" name="楕円 428"/>
        <xdr:cNvSpPr/>
      </xdr:nvSpPr>
      <xdr:spPr>
        <a:xfrm>
          <a:off x="8699500" y="1327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15285</xdr:rowOff>
    </xdr:from>
    <xdr:ext cx="534377" cy="259045"/>
    <xdr:sp macro="" textlink="">
      <xdr:nvSpPr>
        <xdr:cNvPr id="430" name="テキスト ボックス 429"/>
        <xdr:cNvSpPr txBox="1"/>
      </xdr:nvSpPr>
      <xdr:spPr>
        <a:xfrm>
          <a:off x="8483111" y="1304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15504</xdr:rowOff>
    </xdr:from>
    <xdr:to>
      <xdr:col>41</xdr:col>
      <xdr:colOff>101600</xdr:colOff>
      <xdr:row>78</xdr:row>
      <xdr:rowOff>117104</xdr:rowOff>
    </xdr:to>
    <xdr:sp macro="" textlink="">
      <xdr:nvSpPr>
        <xdr:cNvPr id="431" name="楕円 430"/>
        <xdr:cNvSpPr/>
      </xdr:nvSpPr>
      <xdr:spPr>
        <a:xfrm>
          <a:off x="7810500" y="1338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108231</xdr:rowOff>
    </xdr:from>
    <xdr:ext cx="534377" cy="259045"/>
    <xdr:sp macro="" textlink="">
      <xdr:nvSpPr>
        <xdr:cNvPr id="432" name="テキスト ボックス 431"/>
        <xdr:cNvSpPr txBox="1"/>
      </xdr:nvSpPr>
      <xdr:spPr>
        <a:xfrm>
          <a:off x="7594111" y="1348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90698</xdr:rowOff>
    </xdr:from>
    <xdr:to>
      <xdr:col>36</xdr:col>
      <xdr:colOff>165100</xdr:colOff>
      <xdr:row>79</xdr:row>
      <xdr:rowOff>20848</xdr:rowOff>
    </xdr:to>
    <xdr:sp macro="" textlink="">
      <xdr:nvSpPr>
        <xdr:cNvPr id="433" name="楕円 432"/>
        <xdr:cNvSpPr/>
      </xdr:nvSpPr>
      <xdr:spPr>
        <a:xfrm>
          <a:off x="6921500" y="1346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11975</xdr:rowOff>
    </xdr:from>
    <xdr:ext cx="469744" cy="259045"/>
    <xdr:sp macro="" textlink="">
      <xdr:nvSpPr>
        <xdr:cNvPr id="434" name="テキスト ボックス 433"/>
        <xdr:cNvSpPr txBox="1"/>
      </xdr:nvSpPr>
      <xdr:spPr>
        <a:xfrm>
          <a:off x="6737428" y="13556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152105</xdr:rowOff>
    </xdr:from>
    <xdr:to>
      <xdr:col>54</xdr:col>
      <xdr:colOff>189865</xdr:colOff>
      <xdr:row>99</xdr:row>
      <xdr:rowOff>1321</xdr:rowOff>
    </xdr:to>
    <xdr:cxnSp macro="">
      <xdr:nvCxnSpPr>
        <xdr:cNvPr id="458" name="直線コネクタ 457"/>
        <xdr:cNvCxnSpPr/>
      </xdr:nvCxnSpPr>
      <xdr:spPr>
        <a:xfrm flipV="1">
          <a:off x="10475595" y="15754055"/>
          <a:ext cx="1270" cy="1220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5148</xdr:rowOff>
    </xdr:from>
    <xdr:ext cx="534377" cy="259045"/>
    <xdr:sp macro="" textlink="">
      <xdr:nvSpPr>
        <xdr:cNvPr id="459" name="土木費最小値テキスト"/>
        <xdr:cNvSpPr txBox="1"/>
      </xdr:nvSpPr>
      <xdr:spPr>
        <a:xfrm>
          <a:off x="10528300" y="1697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1321</xdr:rowOff>
    </xdr:from>
    <xdr:to>
      <xdr:col>55</xdr:col>
      <xdr:colOff>88900</xdr:colOff>
      <xdr:row>99</xdr:row>
      <xdr:rowOff>1321</xdr:rowOff>
    </xdr:to>
    <xdr:cxnSp macro="">
      <xdr:nvCxnSpPr>
        <xdr:cNvPr id="460" name="直線コネクタ 459"/>
        <xdr:cNvCxnSpPr/>
      </xdr:nvCxnSpPr>
      <xdr:spPr>
        <a:xfrm>
          <a:off x="10388600" y="1697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98782</xdr:rowOff>
    </xdr:from>
    <xdr:ext cx="599010" cy="259045"/>
    <xdr:sp macro="" textlink="">
      <xdr:nvSpPr>
        <xdr:cNvPr id="461" name="土木費最大値テキスト"/>
        <xdr:cNvSpPr txBox="1"/>
      </xdr:nvSpPr>
      <xdr:spPr>
        <a:xfrm>
          <a:off x="10528300" y="15529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663,488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152105</xdr:rowOff>
    </xdr:from>
    <xdr:to>
      <xdr:col>55</xdr:col>
      <xdr:colOff>88900</xdr:colOff>
      <xdr:row>91</xdr:row>
      <xdr:rowOff>152105</xdr:rowOff>
    </xdr:to>
    <xdr:cxnSp macro="">
      <xdr:nvCxnSpPr>
        <xdr:cNvPr id="462" name="直線コネクタ 461"/>
        <xdr:cNvCxnSpPr/>
      </xdr:nvCxnSpPr>
      <xdr:spPr>
        <a:xfrm>
          <a:off x="10388600" y="1575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40478</xdr:rowOff>
    </xdr:from>
    <xdr:to>
      <xdr:col>55</xdr:col>
      <xdr:colOff>0</xdr:colOff>
      <xdr:row>97</xdr:row>
      <xdr:rowOff>89788</xdr:rowOff>
    </xdr:to>
    <xdr:cxnSp macro="">
      <xdr:nvCxnSpPr>
        <xdr:cNvPr id="463" name="直線コネクタ 462"/>
        <xdr:cNvCxnSpPr/>
      </xdr:nvCxnSpPr>
      <xdr:spPr>
        <a:xfrm flipV="1">
          <a:off x="9639300" y="16671128"/>
          <a:ext cx="838200" cy="49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170511</xdr:rowOff>
    </xdr:from>
    <xdr:ext cx="534377" cy="259045"/>
    <xdr:sp macro="" textlink="">
      <xdr:nvSpPr>
        <xdr:cNvPr id="464" name="土木費平均値テキスト"/>
        <xdr:cNvSpPr txBox="1"/>
      </xdr:nvSpPr>
      <xdr:spPr>
        <a:xfrm>
          <a:off x="10528300" y="16801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20634</xdr:rowOff>
    </xdr:from>
    <xdr:to>
      <xdr:col>55</xdr:col>
      <xdr:colOff>50800</xdr:colOff>
      <xdr:row>98</xdr:row>
      <xdr:rowOff>122234</xdr:rowOff>
    </xdr:to>
    <xdr:sp macro="" textlink="">
      <xdr:nvSpPr>
        <xdr:cNvPr id="465" name="フローチャート: 判断 464"/>
        <xdr:cNvSpPr/>
      </xdr:nvSpPr>
      <xdr:spPr>
        <a:xfrm>
          <a:off x="10426700" y="168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57197</xdr:rowOff>
    </xdr:from>
    <xdr:to>
      <xdr:col>50</xdr:col>
      <xdr:colOff>114300</xdr:colOff>
      <xdr:row>97</xdr:row>
      <xdr:rowOff>89788</xdr:rowOff>
    </xdr:to>
    <xdr:cxnSp macro="">
      <xdr:nvCxnSpPr>
        <xdr:cNvPr id="466" name="直線コネクタ 465"/>
        <xdr:cNvCxnSpPr/>
      </xdr:nvCxnSpPr>
      <xdr:spPr>
        <a:xfrm>
          <a:off x="8750300" y="16687847"/>
          <a:ext cx="889000" cy="3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28031</xdr:rowOff>
    </xdr:from>
    <xdr:to>
      <xdr:col>50</xdr:col>
      <xdr:colOff>165100</xdr:colOff>
      <xdr:row>98</xdr:row>
      <xdr:rowOff>129631</xdr:rowOff>
    </xdr:to>
    <xdr:sp macro="" textlink="">
      <xdr:nvSpPr>
        <xdr:cNvPr id="467" name="フローチャート: 判断 466"/>
        <xdr:cNvSpPr/>
      </xdr:nvSpPr>
      <xdr:spPr>
        <a:xfrm>
          <a:off x="9588500" y="1683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120758</xdr:rowOff>
    </xdr:from>
    <xdr:ext cx="534377" cy="259045"/>
    <xdr:sp macro="" textlink="">
      <xdr:nvSpPr>
        <xdr:cNvPr id="468" name="テキスト ボックス 467"/>
        <xdr:cNvSpPr txBox="1"/>
      </xdr:nvSpPr>
      <xdr:spPr>
        <a:xfrm>
          <a:off x="9372111" y="1692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21070</xdr:rowOff>
    </xdr:from>
    <xdr:to>
      <xdr:col>45</xdr:col>
      <xdr:colOff>177800</xdr:colOff>
      <xdr:row>97</xdr:row>
      <xdr:rowOff>57197</xdr:rowOff>
    </xdr:to>
    <xdr:cxnSp macro="">
      <xdr:nvCxnSpPr>
        <xdr:cNvPr id="469" name="直線コネクタ 468"/>
        <xdr:cNvCxnSpPr/>
      </xdr:nvCxnSpPr>
      <xdr:spPr>
        <a:xfrm>
          <a:off x="7861300" y="16651720"/>
          <a:ext cx="889000" cy="3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39336</xdr:rowOff>
    </xdr:from>
    <xdr:to>
      <xdr:col>46</xdr:col>
      <xdr:colOff>38100</xdr:colOff>
      <xdr:row>98</xdr:row>
      <xdr:rowOff>140936</xdr:rowOff>
    </xdr:to>
    <xdr:sp macro="" textlink="">
      <xdr:nvSpPr>
        <xdr:cNvPr id="470" name="フローチャート: 判断 469"/>
        <xdr:cNvSpPr/>
      </xdr:nvSpPr>
      <xdr:spPr>
        <a:xfrm>
          <a:off x="8699500" y="1684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132063</xdr:rowOff>
    </xdr:from>
    <xdr:ext cx="534377" cy="259045"/>
    <xdr:sp macro="" textlink="">
      <xdr:nvSpPr>
        <xdr:cNvPr id="471" name="テキスト ボックス 470"/>
        <xdr:cNvSpPr txBox="1"/>
      </xdr:nvSpPr>
      <xdr:spPr>
        <a:xfrm>
          <a:off x="8483111" y="1693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21070</xdr:rowOff>
    </xdr:from>
    <xdr:to>
      <xdr:col>41</xdr:col>
      <xdr:colOff>50800</xdr:colOff>
      <xdr:row>97</xdr:row>
      <xdr:rowOff>29256</xdr:rowOff>
    </xdr:to>
    <xdr:cxnSp macro="">
      <xdr:nvCxnSpPr>
        <xdr:cNvPr id="472" name="直線コネクタ 471"/>
        <xdr:cNvCxnSpPr/>
      </xdr:nvCxnSpPr>
      <xdr:spPr>
        <a:xfrm flipV="1">
          <a:off x="6972300" y="16651720"/>
          <a:ext cx="889000" cy="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14825</xdr:rowOff>
    </xdr:from>
    <xdr:to>
      <xdr:col>41</xdr:col>
      <xdr:colOff>101600</xdr:colOff>
      <xdr:row>98</xdr:row>
      <xdr:rowOff>116425</xdr:rowOff>
    </xdr:to>
    <xdr:sp macro="" textlink="">
      <xdr:nvSpPr>
        <xdr:cNvPr id="473" name="フローチャート: 判断 472"/>
        <xdr:cNvSpPr/>
      </xdr:nvSpPr>
      <xdr:spPr>
        <a:xfrm>
          <a:off x="7810500" y="1681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107552</xdr:rowOff>
    </xdr:from>
    <xdr:ext cx="534377" cy="259045"/>
    <xdr:sp macro="" textlink="">
      <xdr:nvSpPr>
        <xdr:cNvPr id="474" name="テキスト ボックス 473"/>
        <xdr:cNvSpPr txBox="1"/>
      </xdr:nvSpPr>
      <xdr:spPr>
        <a:xfrm>
          <a:off x="7594111" y="1690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18131</xdr:rowOff>
    </xdr:from>
    <xdr:to>
      <xdr:col>36</xdr:col>
      <xdr:colOff>165100</xdr:colOff>
      <xdr:row>98</xdr:row>
      <xdr:rowOff>119731</xdr:rowOff>
    </xdr:to>
    <xdr:sp macro="" textlink="">
      <xdr:nvSpPr>
        <xdr:cNvPr id="475" name="フローチャート: 判断 474"/>
        <xdr:cNvSpPr/>
      </xdr:nvSpPr>
      <xdr:spPr>
        <a:xfrm>
          <a:off x="6921500" y="1682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110858</xdr:rowOff>
    </xdr:from>
    <xdr:ext cx="534377" cy="259045"/>
    <xdr:sp macro="" textlink="">
      <xdr:nvSpPr>
        <xdr:cNvPr id="476" name="テキスト ボックス 475"/>
        <xdr:cNvSpPr txBox="1"/>
      </xdr:nvSpPr>
      <xdr:spPr>
        <a:xfrm>
          <a:off x="6705111" y="1691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161128</xdr:rowOff>
    </xdr:from>
    <xdr:to>
      <xdr:col>55</xdr:col>
      <xdr:colOff>50800</xdr:colOff>
      <xdr:row>97</xdr:row>
      <xdr:rowOff>91278</xdr:rowOff>
    </xdr:to>
    <xdr:sp macro="" textlink="">
      <xdr:nvSpPr>
        <xdr:cNvPr id="482" name="楕円 481"/>
        <xdr:cNvSpPr/>
      </xdr:nvSpPr>
      <xdr:spPr>
        <a:xfrm>
          <a:off x="10426700" y="1662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12555</xdr:rowOff>
    </xdr:from>
    <xdr:ext cx="599010" cy="259045"/>
    <xdr:sp macro="" textlink="">
      <xdr:nvSpPr>
        <xdr:cNvPr id="483" name="土木費該当値テキスト"/>
        <xdr:cNvSpPr txBox="1"/>
      </xdr:nvSpPr>
      <xdr:spPr>
        <a:xfrm>
          <a:off x="10528300" y="16471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38988</xdr:rowOff>
    </xdr:from>
    <xdr:to>
      <xdr:col>50</xdr:col>
      <xdr:colOff>165100</xdr:colOff>
      <xdr:row>97</xdr:row>
      <xdr:rowOff>140588</xdr:rowOff>
    </xdr:to>
    <xdr:sp macro="" textlink="">
      <xdr:nvSpPr>
        <xdr:cNvPr id="484" name="楕円 483"/>
        <xdr:cNvSpPr/>
      </xdr:nvSpPr>
      <xdr:spPr>
        <a:xfrm>
          <a:off x="9588500" y="1666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157115</xdr:rowOff>
    </xdr:from>
    <xdr:ext cx="599010" cy="259045"/>
    <xdr:sp macro="" textlink="">
      <xdr:nvSpPr>
        <xdr:cNvPr id="485" name="テキスト ボックス 484"/>
        <xdr:cNvSpPr txBox="1"/>
      </xdr:nvSpPr>
      <xdr:spPr>
        <a:xfrm>
          <a:off x="9339795" y="16444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6397</xdr:rowOff>
    </xdr:from>
    <xdr:to>
      <xdr:col>46</xdr:col>
      <xdr:colOff>38100</xdr:colOff>
      <xdr:row>97</xdr:row>
      <xdr:rowOff>107997</xdr:rowOff>
    </xdr:to>
    <xdr:sp macro="" textlink="">
      <xdr:nvSpPr>
        <xdr:cNvPr id="486" name="楕円 485"/>
        <xdr:cNvSpPr/>
      </xdr:nvSpPr>
      <xdr:spPr>
        <a:xfrm>
          <a:off x="8699500" y="1663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124524</xdr:rowOff>
    </xdr:from>
    <xdr:ext cx="599010" cy="259045"/>
    <xdr:sp macro="" textlink="">
      <xdr:nvSpPr>
        <xdr:cNvPr id="487" name="テキスト ボックス 486"/>
        <xdr:cNvSpPr txBox="1"/>
      </xdr:nvSpPr>
      <xdr:spPr>
        <a:xfrm>
          <a:off x="8450795" y="16412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141720</xdr:rowOff>
    </xdr:from>
    <xdr:to>
      <xdr:col>41</xdr:col>
      <xdr:colOff>101600</xdr:colOff>
      <xdr:row>97</xdr:row>
      <xdr:rowOff>71870</xdr:rowOff>
    </xdr:to>
    <xdr:sp macro="" textlink="">
      <xdr:nvSpPr>
        <xdr:cNvPr id="488" name="楕円 487"/>
        <xdr:cNvSpPr/>
      </xdr:nvSpPr>
      <xdr:spPr>
        <a:xfrm>
          <a:off x="7810500" y="166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88397</xdr:rowOff>
    </xdr:from>
    <xdr:ext cx="599010" cy="259045"/>
    <xdr:sp macro="" textlink="">
      <xdr:nvSpPr>
        <xdr:cNvPr id="489" name="テキスト ボックス 488"/>
        <xdr:cNvSpPr txBox="1"/>
      </xdr:nvSpPr>
      <xdr:spPr>
        <a:xfrm>
          <a:off x="7561795" y="16376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149906</xdr:rowOff>
    </xdr:from>
    <xdr:to>
      <xdr:col>36</xdr:col>
      <xdr:colOff>165100</xdr:colOff>
      <xdr:row>97</xdr:row>
      <xdr:rowOff>80056</xdr:rowOff>
    </xdr:to>
    <xdr:sp macro="" textlink="">
      <xdr:nvSpPr>
        <xdr:cNvPr id="490" name="楕円 489"/>
        <xdr:cNvSpPr/>
      </xdr:nvSpPr>
      <xdr:spPr>
        <a:xfrm>
          <a:off x="6921500" y="1660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96583</xdr:rowOff>
    </xdr:from>
    <xdr:ext cx="599010" cy="259045"/>
    <xdr:sp macro="" textlink="">
      <xdr:nvSpPr>
        <xdr:cNvPr id="491" name="テキスト ボックス 490"/>
        <xdr:cNvSpPr txBox="1"/>
      </xdr:nvSpPr>
      <xdr:spPr>
        <a:xfrm>
          <a:off x="6672795" y="1638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55613</xdr:rowOff>
    </xdr:from>
    <xdr:to>
      <xdr:col>85</xdr:col>
      <xdr:colOff>126364</xdr:colOff>
      <xdr:row>38</xdr:row>
      <xdr:rowOff>13792</xdr:rowOff>
    </xdr:to>
    <xdr:cxnSp macro="">
      <xdr:nvCxnSpPr>
        <xdr:cNvPr id="515" name="直線コネクタ 514"/>
        <xdr:cNvCxnSpPr/>
      </xdr:nvCxnSpPr>
      <xdr:spPr>
        <a:xfrm flipV="1">
          <a:off x="16317595" y="5199113"/>
          <a:ext cx="1269" cy="132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17619</xdr:rowOff>
    </xdr:from>
    <xdr:ext cx="534377" cy="259045"/>
    <xdr:sp macro="" textlink="">
      <xdr:nvSpPr>
        <xdr:cNvPr id="516" name="消防費最小値テキスト"/>
        <xdr:cNvSpPr txBox="1"/>
      </xdr:nvSpPr>
      <xdr:spPr>
        <a:xfrm>
          <a:off x="16370300" y="653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13792</xdr:rowOff>
    </xdr:from>
    <xdr:to>
      <xdr:col>86</xdr:col>
      <xdr:colOff>25400</xdr:colOff>
      <xdr:row>38</xdr:row>
      <xdr:rowOff>13792</xdr:rowOff>
    </xdr:to>
    <xdr:cxnSp macro="">
      <xdr:nvCxnSpPr>
        <xdr:cNvPr id="517" name="直線コネクタ 516"/>
        <xdr:cNvCxnSpPr/>
      </xdr:nvCxnSpPr>
      <xdr:spPr>
        <a:xfrm>
          <a:off x="16230600" y="652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2290</xdr:rowOff>
    </xdr:from>
    <xdr:ext cx="599010" cy="259045"/>
    <xdr:sp macro="" textlink="">
      <xdr:nvSpPr>
        <xdr:cNvPr id="518" name="消防費最大値テキスト"/>
        <xdr:cNvSpPr txBox="1"/>
      </xdr:nvSpPr>
      <xdr:spPr>
        <a:xfrm>
          <a:off x="16370300" y="4974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55613</xdr:rowOff>
    </xdr:from>
    <xdr:to>
      <xdr:col>86</xdr:col>
      <xdr:colOff>25400</xdr:colOff>
      <xdr:row>30</xdr:row>
      <xdr:rowOff>55613</xdr:rowOff>
    </xdr:to>
    <xdr:cxnSp macro="">
      <xdr:nvCxnSpPr>
        <xdr:cNvPr id="519" name="直線コネクタ 518"/>
        <xdr:cNvCxnSpPr/>
      </xdr:nvCxnSpPr>
      <xdr:spPr>
        <a:xfrm>
          <a:off x="16230600" y="519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90094</xdr:rowOff>
    </xdr:from>
    <xdr:to>
      <xdr:col>85</xdr:col>
      <xdr:colOff>127000</xdr:colOff>
      <xdr:row>36</xdr:row>
      <xdr:rowOff>100406</xdr:rowOff>
    </xdr:to>
    <xdr:cxnSp macro="">
      <xdr:nvCxnSpPr>
        <xdr:cNvPr id="520" name="直線コネクタ 519"/>
        <xdr:cNvCxnSpPr/>
      </xdr:nvCxnSpPr>
      <xdr:spPr>
        <a:xfrm>
          <a:off x="15481300" y="6262294"/>
          <a:ext cx="838200" cy="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34879</xdr:rowOff>
    </xdr:from>
    <xdr:ext cx="534377" cy="259045"/>
    <xdr:sp macro="" textlink="">
      <xdr:nvSpPr>
        <xdr:cNvPr id="521" name="消防費平均値テキスト"/>
        <xdr:cNvSpPr txBox="1"/>
      </xdr:nvSpPr>
      <xdr:spPr>
        <a:xfrm>
          <a:off x="16370300" y="6207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56452</xdr:rowOff>
    </xdr:from>
    <xdr:to>
      <xdr:col>85</xdr:col>
      <xdr:colOff>177800</xdr:colOff>
      <xdr:row>36</xdr:row>
      <xdr:rowOff>158052</xdr:rowOff>
    </xdr:to>
    <xdr:sp macro="" textlink="">
      <xdr:nvSpPr>
        <xdr:cNvPr id="522" name="フローチャート: 判断 521"/>
        <xdr:cNvSpPr/>
      </xdr:nvSpPr>
      <xdr:spPr>
        <a:xfrm>
          <a:off x="16268700" y="622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90094</xdr:rowOff>
    </xdr:from>
    <xdr:to>
      <xdr:col>81</xdr:col>
      <xdr:colOff>50800</xdr:colOff>
      <xdr:row>36</xdr:row>
      <xdr:rowOff>171031</xdr:rowOff>
    </xdr:to>
    <xdr:cxnSp macro="">
      <xdr:nvCxnSpPr>
        <xdr:cNvPr id="523" name="直線コネクタ 522"/>
        <xdr:cNvCxnSpPr/>
      </xdr:nvCxnSpPr>
      <xdr:spPr>
        <a:xfrm flipV="1">
          <a:off x="14592300" y="6262294"/>
          <a:ext cx="889000" cy="80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39535</xdr:rowOff>
    </xdr:from>
    <xdr:to>
      <xdr:col>81</xdr:col>
      <xdr:colOff>101600</xdr:colOff>
      <xdr:row>36</xdr:row>
      <xdr:rowOff>141135</xdr:rowOff>
    </xdr:to>
    <xdr:sp macro="" textlink="">
      <xdr:nvSpPr>
        <xdr:cNvPr id="524" name="フローチャート: 判断 523"/>
        <xdr:cNvSpPr/>
      </xdr:nvSpPr>
      <xdr:spPr>
        <a:xfrm>
          <a:off x="15430500" y="621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132262</xdr:rowOff>
    </xdr:from>
    <xdr:ext cx="534377" cy="259045"/>
    <xdr:sp macro="" textlink="">
      <xdr:nvSpPr>
        <xdr:cNvPr id="525" name="テキスト ボックス 524"/>
        <xdr:cNvSpPr txBox="1"/>
      </xdr:nvSpPr>
      <xdr:spPr>
        <a:xfrm>
          <a:off x="15214111" y="630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158750</xdr:rowOff>
    </xdr:from>
    <xdr:to>
      <xdr:col>76</xdr:col>
      <xdr:colOff>114300</xdr:colOff>
      <xdr:row>36</xdr:row>
      <xdr:rowOff>171031</xdr:rowOff>
    </xdr:to>
    <xdr:cxnSp macro="">
      <xdr:nvCxnSpPr>
        <xdr:cNvPr id="526" name="直線コネクタ 525"/>
        <xdr:cNvCxnSpPr/>
      </xdr:nvCxnSpPr>
      <xdr:spPr>
        <a:xfrm>
          <a:off x="13703300" y="6330950"/>
          <a:ext cx="889000" cy="1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83553</xdr:rowOff>
    </xdr:from>
    <xdr:to>
      <xdr:col>76</xdr:col>
      <xdr:colOff>165100</xdr:colOff>
      <xdr:row>37</xdr:row>
      <xdr:rowOff>13703</xdr:rowOff>
    </xdr:to>
    <xdr:sp macro="" textlink="">
      <xdr:nvSpPr>
        <xdr:cNvPr id="527" name="フローチャート: 判断 526"/>
        <xdr:cNvSpPr/>
      </xdr:nvSpPr>
      <xdr:spPr>
        <a:xfrm>
          <a:off x="14541500" y="625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30230</xdr:rowOff>
    </xdr:from>
    <xdr:ext cx="534377" cy="259045"/>
    <xdr:sp macro="" textlink="">
      <xdr:nvSpPr>
        <xdr:cNvPr id="528" name="テキスト ボックス 527"/>
        <xdr:cNvSpPr txBox="1"/>
      </xdr:nvSpPr>
      <xdr:spPr>
        <a:xfrm>
          <a:off x="14325111" y="603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158750</xdr:rowOff>
    </xdr:from>
    <xdr:to>
      <xdr:col>71</xdr:col>
      <xdr:colOff>177800</xdr:colOff>
      <xdr:row>36</xdr:row>
      <xdr:rowOff>161125</xdr:rowOff>
    </xdr:to>
    <xdr:cxnSp macro="">
      <xdr:nvCxnSpPr>
        <xdr:cNvPr id="529" name="直線コネクタ 528"/>
        <xdr:cNvCxnSpPr/>
      </xdr:nvCxnSpPr>
      <xdr:spPr>
        <a:xfrm flipV="1">
          <a:off x="12814300" y="6330950"/>
          <a:ext cx="889000" cy="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74562</xdr:rowOff>
    </xdr:from>
    <xdr:to>
      <xdr:col>72</xdr:col>
      <xdr:colOff>38100</xdr:colOff>
      <xdr:row>37</xdr:row>
      <xdr:rowOff>4712</xdr:rowOff>
    </xdr:to>
    <xdr:sp macro="" textlink="">
      <xdr:nvSpPr>
        <xdr:cNvPr id="530" name="フローチャート: 判断 529"/>
        <xdr:cNvSpPr/>
      </xdr:nvSpPr>
      <xdr:spPr>
        <a:xfrm>
          <a:off x="13652500" y="624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21239</xdr:rowOff>
    </xdr:from>
    <xdr:ext cx="534377" cy="259045"/>
    <xdr:sp macro="" textlink="">
      <xdr:nvSpPr>
        <xdr:cNvPr id="531" name="テキスト ボックス 530"/>
        <xdr:cNvSpPr txBox="1"/>
      </xdr:nvSpPr>
      <xdr:spPr>
        <a:xfrm>
          <a:off x="13436111" y="602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72492</xdr:rowOff>
    </xdr:from>
    <xdr:to>
      <xdr:col>67</xdr:col>
      <xdr:colOff>101600</xdr:colOff>
      <xdr:row>37</xdr:row>
      <xdr:rowOff>2642</xdr:rowOff>
    </xdr:to>
    <xdr:sp macro="" textlink="">
      <xdr:nvSpPr>
        <xdr:cNvPr id="532" name="フローチャート: 判断 531"/>
        <xdr:cNvSpPr/>
      </xdr:nvSpPr>
      <xdr:spPr>
        <a:xfrm>
          <a:off x="12763500" y="6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19169</xdr:rowOff>
    </xdr:from>
    <xdr:ext cx="534377" cy="259045"/>
    <xdr:sp macro="" textlink="">
      <xdr:nvSpPr>
        <xdr:cNvPr id="533" name="テキスト ボックス 532"/>
        <xdr:cNvSpPr txBox="1"/>
      </xdr:nvSpPr>
      <xdr:spPr>
        <a:xfrm>
          <a:off x="12547111" y="601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49606</xdr:rowOff>
    </xdr:from>
    <xdr:to>
      <xdr:col>85</xdr:col>
      <xdr:colOff>177800</xdr:colOff>
      <xdr:row>36</xdr:row>
      <xdr:rowOff>151206</xdr:rowOff>
    </xdr:to>
    <xdr:sp macro="" textlink="">
      <xdr:nvSpPr>
        <xdr:cNvPr id="539" name="楕円 538"/>
        <xdr:cNvSpPr/>
      </xdr:nvSpPr>
      <xdr:spPr>
        <a:xfrm>
          <a:off x="16268700" y="622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72483</xdr:rowOff>
    </xdr:from>
    <xdr:ext cx="534377" cy="259045"/>
    <xdr:sp macro="" textlink="">
      <xdr:nvSpPr>
        <xdr:cNvPr id="540" name="消防費該当値テキスト"/>
        <xdr:cNvSpPr txBox="1"/>
      </xdr:nvSpPr>
      <xdr:spPr>
        <a:xfrm>
          <a:off x="16370300" y="607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39294</xdr:rowOff>
    </xdr:from>
    <xdr:to>
      <xdr:col>81</xdr:col>
      <xdr:colOff>101600</xdr:colOff>
      <xdr:row>36</xdr:row>
      <xdr:rowOff>140894</xdr:rowOff>
    </xdr:to>
    <xdr:sp macro="" textlink="">
      <xdr:nvSpPr>
        <xdr:cNvPr id="541" name="楕円 540"/>
        <xdr:cNvSpPr/>
      </xdr:nvSpPr>
      <xdr:spPr>
        <a:xfrm>
          <a:off x="15430500" y="621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157421</xdr:rowOff>
    </xdr:from>
    <xdr:ext cx="534377" cy="259045"/>
    <xdr:sp macro="" textlink="">
      <xdr:nvSpPr>
        <xdr:cNvPr id="542" name="テキスト ボックス 541"/>
        <xdr:cNvSpPr txBox="1"/>
      </xdr:nvSpPr>
      <xdr:spPr>
        <a:xfrm>
          <a:off x="15214111" y="598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120231</xdr:rowOff>
    </xdr:from>
    <xdr:to>
      <xdr:col>76</xdr:col>
      <xdr:colOff>165100</xdr:colOff>
      <xdr:row>37</xdr:row>
      <xdr:rowOff>50381</xdr:rowOff>
    </xdr:to>
    <xdr:sp macro="" textlink="">
      <xdr:nvSpPr>
        <xdr:cNvPr id="543" name="楕円 542"/>
        <xdr:cNvSpPr/>
      </xdr:nvSpPr>
      <xdr:spPr>
        <a:xfrm>
          <a:off x="14541500" y="629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41508</xdr:rowOff>
    </xdr:from>
    <xdr:ext cx="534377" cy="259045"/>
    <xdr:sp macro="" textlink="">
      <xdr:nvSpPr>
        <xdr:cNvPr id="544" name="テキスト ボックス 543"/>
        <xdr:cNvSpPr txBox="1"/>
      </xdr:nvSpPr>
      <xdr:spPr>
        <a:xfrm>
          <a:off x="14325111" y="638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107950</xdr:rowOff>
    </xdr:from>
    <xdr:to>
      <xdr:col>72</xdr:col>
      <xdr:colOff>38100</xdr:colOff>
      <xdr:row>37</xdr:row>
      <xdr:rowOff>38100</xdr:rowOff>
    </xdr:to>
    <xdr:sp macro="" textlink="">
      <xdr:nvSpPr>
        <xdr:cNvPr id="545" name="楕円 544"/>
        <xdr:cNvSpPr/>
      </xdr:nvSpPr>
      <xdr:spPr>
        <a:xfrm>
          <a:off x="13652500" y="628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29227</xdr:rowOff>
    </xdr:from>
    <xdr:ext cx="534377" cy="259045"/>
    <xdr:sp macro="" textlink="">
      <xdr:nvSpPr>
        <xdr:cNvPr id="546" name="テキスト ボックス 545"/>
        <xdr:cNvSpPr txBox="1"/>
      </xdr:nvSpPr>
      <xdr:spPr>
        <a:xfrm>
          <a:off x="13436111" y="637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110325</xdr:rowOff>
    </xdr:from>
    <xdr:to>
      <xdr:col>67</xdr:col>
      <xdr:colOff>101600</xdr:colOff>
      <xdr:row>37</xdr:row>
      <xdr:rowOff>40475</xdr:rowOff>
    </xdr:to>
    <xdr:sp macro="" textlink="">
      <xdr:nvSpPr>
        <xdr:cNvPr id="547" name="楕円 546"/>
        <xdr:cNvSpPr/>
      </xdr:nvSpPr>
      <xdr:spPr>
        <a:xfrm>
          <a:off x="12763500" y="628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31602</xdr:rowOff>
    </xdr:from>
    <xdr:ext cx="534377" cy="259045"/>
    <xdr:sp macro="" textlink="">
      <xdr:nvSpPr>
        <xdr:cNvPr id="548" name="テキスト ボックス 547"/>
        <xdr:cNvSpPr txBox="1"/>
      </xdr:nvSpPr>
      <xdr:spPr>
        <a:xfrm>
          <a:off x="12547111" y="637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50191</xdr:rowOff>
    </xdr:from>
    <xdr:to>
      <xdr:col>85</xdr:col>
      <xdr:colOff>126364</xdr:colOff>
      <xdr:row>59</xdr:row>
      <xdr:rowOff>12726</xdr:rowOff>
    </xdr:to>
    <xdr:cxnSp macro="">
      <xdr:nvCxnSpPr>
        <xdr:cNvPr id="573" name="直線コネクタ 572"/>
        <xdr:cNvCxnSpPr/>
      </xdr:nvCxnSpPr>
      <xdr:spPr>
        <a:xfrm flipV="1">
          <a:off x="16317595" y="8794141"/>
          <a:ext cx="1269" cy="1334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16553</xdr:rowOff>
    </xdr:from>
    <xdr:ext cx="534377" cy="259045"/>
    <xdr:sp macro="" textlink="">
      <xdr:nvSpPr>
        <xdr:cNvPr id="574" name="教育費最小値テキスト"/>
        <xdr:cNvSpPr txBox="1"/>
      </xdr:nvSpPr>
      <xdr:spPr>
        <a:xfrm>
          <a:off x="16370300" y="1013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12726</xdr:rowOff>
    </xdr:from>
    <xdr:to>
      <xdr:col>86</xdr:col>
      <xdr:colOff>25400</xdr:colOff>
      <xdr:row>59</xdr:row>
      <xdr:rowOff>12726</xdr:rowOff>
    </xdr:to>
    <xdr:cxnSp macro="">
      <xdr:nvCxnSpPr>
        <xdr:cNvPr id="575" name="直線コネクタ 574"/>
        <xdr:cNvCxnSpPr/>
      </xdr:nvCxnSpPr>
      <xdr:spPr>
        <a:xfrm>
          <a:off x="16230600" y="10128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168318</xdr:rowOff>
    </xdr:from>
    <xdr:ext cx="599010" cy="259045"/>
    <xdr:sp macro="" textlink="">
      <xdr:nvSpPr>
        <xdr:cNvPr id="576" name="教育費最大値テキスト"/>
        <xdr:cNvSpPr txBox="1"/>
      </xdr:nvSpPr>
      <xdr:spPr>
        <a:xfrm>
          <a:off x="16370300" y="8569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137,548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50191</xdr:rowOff>
    </xdr:from>
    <xdr:to>
      <xdr:col>86</xdr:col>
      <xdr:colOff>25400</xdr:colOff>
      <xdr:row>51</xdr:row>
      <xdr:rowOff>50191</xdr:rowOff>
    </xdr:to>
    <xdr:cxnSp macro="">
      <xdr:nvCxnSpPr>
        <xdr:cNvPr id="577" name="直線コネクタ 576"/>
        <xdr:cNvCxnSpPr/>
      </xdr:nvCxnSpPr>
      <xdr:spPr>
        <a:xfrm>
          <a:off x="16230600" y="8794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64706</xdr:rowOff>
    </xdr:from>
    <xdr:to>
      <xdr:col>85</xdr:col>
      <xdr:colOff>127000</xdr:colOff>
      <xdr:row>56</xdr:row>
      <xdr:rowOff>110096</xdr:rowOff>
    </xdr:to>
    <xdr:cxnSp macro="">
      <xdr:nvCxnSpPr>
        <xdr:cNvPr id="578" name="直線コネクタ 577"/>
        <xdr:cNvCxnSpPr/>
      </xdr:nvCxnSpPr>
      <xdr:spPr>
        <a:xfrm>
          <a:off x="15481300" y="9665906"/>
          <a:ext cx="838200" cy="4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68470</xdr:rowOff>
    </xdr:from>
    <xdr:ext cx="534377" cy="259045"/>
    <xdr:sp macro="" textlink="">
      <xdr:nvSpPr>
        <xdr:cNvPr id="579" name="教育費平均値テキスト"/>
        <xdr:cNvSpPr txBox="1"/>
      </xdr:nvSpPr>
      <xdr:spPr>
        <a:xfrm>
          <a:off x="16370300" y="9669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90043</xdr:rowOff>
    </xdr:from>
    <xdr:to>
      <xdr:col>85</xdr:col>
      <xdr:colOff>177800</xdr:colOff>
      <xdr:row>57</xdr:row>
      <xdr:rowOff>20193</xdr:rowOff>
    </xdr:to>
    <xdr:sp macro="" textlink="">
      <xdr:nvSpPr>
        <xdr:cNvPr id="580" name="フローチャート: 判断 579"/>
        <xdr:cNvSpPr/>
      </xdr:nvSpPr>
      <xdr:spPr>
        <a:xfrm>
          <a:off x="16268700" y="969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64706</xdr:rowOff>
    </xdr:from>
    <xdr:to>
      <xdr:col>81</xdr:col>
      <xdr:colOff>50800</xdr:colOff>
      <xdr:row>57</xdr:row>
      <xdr:rowOff>72733</xdr:rowOff>
    </xdr:to>
    <xdr:cxnSp macro="">
      <xdr:nvCxnSpPr>
        <xdr:cNvPr id="581" name="直線コネクタ 580"/>
        <xdr:cNvCxnSpPr/>
      </xdr:nvCxnSpPr>
      <xdr:spPr>
        <a:xfrm flipV="1">
          <a:off x="14592300" y="9665906"/>
          <a:ext cx="889000" cy="17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142062</xdr:rowOff>
    </xdr:from>
    <xdr:to>
      <xdr:col>81</xdr:col>
      <xdr:colOff>101600</xdr:colOff>
      <xdr:row>57</xdr:row>
      <xdr:rowOff>72212</xdr:rowOff>
    </xdr:to>
    <xdr:sp macro="" textlink="">
      <xdr:nvSpPr>
        <xdr:cNvPr id="582" name="フローチャート: 判断 581"/>
        <xdr:cNvSpPr/>
      </xdr:nvSpPr>
      <xdr:spPr>
        <a:xfrm>
          <a:off x="15430500" y="974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63339</xdr:rowOff>
    </xdr:from>
    <xdr:ext cx="534377" cy="259045"/>
    <xdr:sp macro="" textlink="">
      <xdr:nvSpPr>
        <xdr:cNvPr id="583" name="テキスト ボックス 582"/>
        <xdr:cNvSpPr txBox="1"/>
      </xdr:nvSpPr>
      <xdr:spPr>
        <a:xfrm>
          <a:off x="15214111" y="983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18338</xdr:rowOff>
    </xdr:from>
    <xdr:to>
      <xdr:col>76</xdr:col>
      <xdr:colOff>114300</xdr:colOff>
      <xdr:row>57</xdr:row>
      <xdr:rowOff>72733</xdr:rowOff>
    </xdr:to>
    <xdr:cxnSp macro="">
      <xdr:nvCxnSpPr>
        <xdr:cNvPr id="584" name="直線コネクタ 583"/>
        <xdr:cNvCxnSpPr/>
      </xdr:nvCxnSpPr>
      <xdr:spPr>
        <a:xfrm>
          <a:off x="13703300" y="9790988"/>
          <a:ext cx="889000" cy="5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107455</xdr:rowOff>
    </xdr:from>
    <xdr:to>
      <xdr:col>76</xdr:col>
      <xdr:colOff>165100</xdr:colOff>
      <xdr:row>57</xdr:row>
      <xdr:rowOff>37605</xdr:rowOff>
    </xdr:to>
    <xdr:sp macro="" textlink="">
      <xdr:nvSpPr>
        <xdr:cNvPr id="585" name="フローチャート: 判断 584"/>
        <xdr:cNvSpPr/>
      </xdr:nvSpPr>
      <xdr:spPr>
        <a:xfrm>
          <a:off x="14541500" y="970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54132</xdr:rowOff>
    </xdr:from>
    <xdr:ext cx="534377" cy="259045"/>
    <xdr:sp macro="" textlink="">
      <xdr:nvSpPr>
        <xdr:cNvPr id="586" name="テキスト ボックス 585"/>
        <xdr:cNvSpPr txBox="1"/>
      </xdr:nvSpPr>
      <xdr:spPr>
        <a:xfrm>
          <a:off x="14325111" y="948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18338</xdr:rowOff>
    </xdr:from>
    <xdr:to>
      <xdr:col>71</xdr:col>
      <xdr:colOff>177800</xdr:colOff>
      <xdr:row>57</xdr:row>
      <xdr:rowOff>28740</xdr:rowOff>
    </xdr:to>
    <xdr:cxnSp macro="">
      <xdr:nvCxnSpPr>
        <xdr:cNvPr id="587" name="直線コネクタ 586"/>
        <xdr:cNvCxnSpPr/>
      </xdr:nvCxnSpPr>
      <xdr:spPr>
        <a:xfrm flipV="1">
          <a:off x="12814300" y="9790988"/>
          <a:ext cx="889000" cy="1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152400</xdr:rowOff>
    </xdr:from>
    <xdr:to>
      <xdr:col>72</xdr:col>
      <xdr:colOff>38100</xdr:colOff>
      <xdr:row>56</xdr:row>
      <xdr:rowOff>82550</xdr:rowOff>
    </xdr:to>
    <xdr:sp macro="" textlink="">
      <xdr:nvSpPr>
        <xdr:cNvPr id="588" name="フローチャート: 判断 587"/>
        <xdr:cNvSpPr/>
      </xdr:nvSpPr>
      <xdr:spPr>
        <a:xfrm>
          <a:off x="136525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99077</xdr:rowOff>
    </xdr:from>
    <xdr:ext cx="534377" cy="259045"/>
    <xdr:sp macro="" textlink="">
      <xdr:nvSpPr>
        <xdr:cNvPr id="589" name="テキスト ボックス 588"/>
        <xdr:cNvSpPr txBox="1"/>
      </xdr:nvSpPr>
      <xdr:spPr>
        <a:xfrm>
          <a:off x="13436111" y="935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131915</xdr:rowOff>
    </xdr:from>
    <xdr:to>
      <xdr:col>67</xdr:col>
      <xdr:colOff>101600</xdr:colOff>
      <xdr:row>56</xdr:row>
      <xdr:rowOff>62065</xdr:rowOff>
    </xdr:to>
    <xdr:sp macro="" textlink="">
      <xdr:nvSpPr>
        <xdr:cNvPr id="590" name="フローチャート: 判断 589"/>
        <xdr:cNvSpPr/>
      </xdr:nvSpPr>
      <xdr:spPr>
        <a:xfrm>
          <a:off x="12763500" y="9561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78592</xdr:rowOff>
    </xdr:from>
    <xdr:ext cx="534377" cy="259045"/>
    <xdr:sp macro="" textlink="">
      <xdr:nvSpPr>
        <xdr:cNvPr id="591" name="テキスト ボックス 590"/>
        <xdr:cNvSpPr txBox="1"/>
      </xdr:nvSpPr>
      <xdr:spPr>
        <a:xfrm>
          <a:off x="12547111" y="933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59296</xdr:rowOff>
    </xdr:from>
    <xdr:to>
      <xdr:col>85</xdr:col>
      <xdr:colOff>177800</xdr:colOff>
      <xdr:row>56</xdr:row>
      <xdr:rowOff>160896</xdr:rowOff>
    </xdr:to>
    <xdr:sp macro="" textlink="">
      <xdr:nvSpPr>
        <xdr:cNvPr id="597" name="楕円 596"/>
        <xdr:cNvSpPr/>
      </xdr:nvSpPr>
      <xdr:spPr>
        <a:xfrm>
          <a:off x="16268700" y="96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82173</xdr:rowOff>
    </xdr:from>
    <xdr:ext cx="534377" cy="259045"/>
    <xdr:sp macro="" textlink="">
      <xdr:nvSpPr>
        <xdr:cNvPr id="598" name="教育費該当値テキスト"/>
        <xdr:cNvSpPr txBox="1"/>
      </xdr:nvSpPr>
      <xdr:spPr>
        <a:xfrm>
          <a:off x="16370300" y="951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13906</xdr:rowOff>
    </xdr:from>
    <xdr:to>
      <xdr:col>81</xdr:col>
      <xdr:colOff>101600</xdr:colOff>
      <xdr:row>56</xdr:row>
      <xdr:rowOff>115506</xdr:rowOff>
    </xdr:to>
    <xdr:sp macro="" textlink="">
      <xdr:nvSpPr>
        <xdr:cNvPr id="599" name="楕円 598"/>
        <xdr:cNvSpPr/>
      </xdr:nvSpPr>
      <xdr:spPr>
        <a:xfrm>
          <a:off x="15430500" y="961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132033</xdr:rowOff>
    </xdr:from>
    <xdr:ext cx="534377" cy="259045"/>
    <xdr:sp macro="" textlink="">
      <xdr:nvSpPr>
        <xdr:cNvPr id="600" name="テキスト ボックス 599"/>
        <xdr:cNvSpPr txBox="1"/>
      </xdr:nvSpPr>
      <xdr:spPr>
        <a:xfrm>
          <a:off x="15214111" y="939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21933</xdr:rowOff>
    </xdr:from>
    <xdr:to>
      <xdr:col>76</xdr:col>
      <xdr:colOff>165100</xdr:colOff>
      <xdr:row>57</xdr:row>
      <xdr:rowOff>123533</xdr:rowOff>
    </xdr:to>
    <xdr:sp macro="" textlink="">
      <xdr:nvSpPr>
        <xdr:cNvPr id="601" name="楕円 600"/>
        <xdr:cNvSpPr/>
      </xdr:nvSpPr>
      <xdr:spPr>
        <a:xfrm>
          <a:off x="14541500" y="979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114660</xdr:rowOff>
    </xdr:from>
    <xdr:ext cx="534377" cy="259045"/>
    <xdr:sp macro="" textlink="">
      <xdr:nvSpPr>
        <xdr:cNvPr id="602" name="テキスト ボックス 601"/>
        <xdr:cNvSpPr txBox="1"/>
      </xdr:nvSpPr>
      <xdr:spPr>
        <a:xfrm>
          <a:off x="14325111" y="988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138988</xdr:rowOff>
    </xdr:from>
    <xdr:to>
      <xdr:col>72</xdr:col>
      <xdr:colOff>38100</xdr:colOff>
      <xdr:row>57</xdr:row>
      <xdr:rowOff>69138</xdr:rowOff>
    </xdr:to>
    <xdr:sp macro="" textlink="">
      <xdr:nvSpPr>
        <xdr:cNvPr id="603" name="楕円 602"/>
        <xdr:cNvSpPr/>
      </xdr:nvSpPr>
      <xdr:spPr>
        <a:xfrm>
          <a:off x="13652500" y="974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60265</xdr:rowOff>
    </xdr:from>
    <xdr:ext cx="534377" cy="259045"/>
    <xdr:sp macro="" textlink="">
      <xdr:nvSpPr>
        <xdr:cNvPr id="604" name="テキスト ボックス 603"/>
        <xdr:cNvSpPr txBox="1"/>
      </xdr:nvSpPr>
      <xdr:spPr>
        <a:xfrm>
          <a:off x="13436111" y="983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149390</xdr:rowOff>
    </xdr:from>
    <xdr:to>
      <xdr:col>67</xdr:col>
      <xdr:colOff>101600</xdr:colOff>
      <xdr:row>57</xdr:row>
      <xdr:rowOff>79540</xdr:rowOff>
    </xdr:to>
    <xdr:sp macro="" textlink="">
      <xdr:nvSpPr>
        <xdr:cNvPr id="605" name="楕円 604"/>
        <xdr:cNvSpPr/>
      </xdr:nvSpPr>
      <xdr:spPr>
        <a:xfrm>
          <a:off x="12763500" y="975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70667</xdr:rowOff>
    </xdr:from>
    <xdr:ext cx="534377" cy="259045"/>
    <xdr:sp macro="" textlink="">
      <xdr:nvSpPr>
        <xdr:cNvPr id="606" name="テキスト ボックス 605"/>
        <xdr:cNvSpPr txBox="1"/>
      </xdr:nvSpPr>
      <xdr:spPr>
        <a:xfrm>
          <a:off x="12547111" y="984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0" name="テキスト ボックス 619"/>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2" name="テキスト ボックス 621"/>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4" name="テキスト ボックス 623"/>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6" name="テキスト ボックス 62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8" name="テキスト ボックス 62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85479</xdr:rowOff>
    </xdr:from>
    <xdr:to>
      <xdr:col>85</xdr:col>
      <xdr:colOff>126364</xdr:colOff>
      <xdr:row>79</xdr:row>
      <xdr:rowOff>98879</xdr:rowOff>
    </xdr:to>
    <xdr:cxnSp macro="">
      <xdr:nvCxnSpPr>
        <xdr:cNvPr id="632" name="直線コネクタ 631"/>
        <xdr:cNvCxnSpPr/>
      </xdr:nvCxnSpPr>
      <xdr:spPr>
        <a:xfrm flipV="1">
          <a:off x="16317595" y="12086979"/>
          <a:ext cx="1269" cy="1556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103201</xdr:rowOff>
    </xdr:from>
    <xdr:ext cx="249299" cy="259045"/>
    <xdr:sp macro="" textlink="">
      <xdr:nvSpPr>
        <xdr:cNvPr id="633" name="災害復旧費最小値テキスト"/>
        <xdr:cNvSpPr txBox="1"/>
      </xdr:nvSpPr>
      <xdr:spPr>
        <a:xfrm>
          <a:off x="16370300" y="13647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32156</xdr:rowOff>
    </xdr:from>
    <xdr:ext cx="599010" cy="259045"/>
    <xdr:sp macro="" textlink="">
      <xdr:nvSpPr>
        <xdr:cNvPr id="635" name="災害復旧費最大値テキスト"/>
        <xdr:cNvSpPr txBox="1"/>
      </xdr:nvSpPr>
      <xdr:spPr>
        <a:xfrm>
          <a:off x="16370300" y="11862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85479</xdr:rowOff>
    </xdr:from>
    <xdr:to>
      <xdr:col>86</xdr:col>
      <xdr:colOff>25400</xdr:colOff>
      <xdr:row>70</xdr:row>
      <xdr:rowOff>85479</xdr:rowOff>
    </xdr:to>
    <xdr:cxnSp macro="">
      <xdr:nvCxnSpPr>
        <xdr:cNvPr id="636" name="直線コネクタ 635"/>
        <xdr:cNvCxnSpPr/>
      </xdr:nvCxnSpPr>
      <xdr:spPr>
        <a:xfrm>
          <a:off x="16230600" y="12086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90356</xdr:rowOff>
    </xdr:from>
    <xdr:to>
      <xdr:col>85</xdr:col>
      <xdr:colOff>127000</xdr:colOff>
      <xdr:row>79</xdr:row>
      <xdr:rowOff>92794</xdr:rowOff>
    </xdr:to>
    <xdr:cxnSp macro="">
      <xdr:nvCxnSpPr>
        <xdr:cNvPr id="637" name="直線コネクタ 636"/>
        <xdr:cNvCxnSpPr/>
      </xdr:nvCxnSpPr>
      <xdr:spPr>
        <a:xfrm flipV="1">
          <a:off x="15481300" y="13634906"/>
          <a:ext cx="8382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20651</xdr:rowOff>
    </xdr:from>
    <xdr:ext cx="534377" cy="259045"/>
    <xdr:sp macro="" textlink="">
      <xdr:nvSpPr>
        <xdr:cNvPr id="638" name="災害復旧費平均値テキスト"/>
        <xdr:cNvSpPr txBox="1"/>
      </xdr:nvSpPr>
      <xdr:spPr>
        <a:xfrm>
          <a:off x="16370300" y="13393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169224</xdr:rowOff>
    </xdr:from>
    <xdr:to>
      <xdr:col>85</xdr:col>
      <xdr:colOff>177800</xdr:colOff>
      <xdr:row>79</xdr:row>
      <xdr:rowOff>99374</xdr:rowOff>
    </xdr:to>
    <xdr:sp macro="" textlink="">
      <xdr:nvSpPr>
        <xdr:cNvPr id="639" name="フローチャート: 判断 638"/>
        <xdr:cNvSpPr/>
      </xdr:nvSpPr>
      <xdr:spPr>
        <a:xfrm>
          <a:off x="16268700" y="1354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76214</xdr:rowOff>
    </xdr:from>
    <xdr:to>
      <xdr:col>81</xdr:col>
      <xdr:colOff>50800</xdr:colOff>
      <xdr:row>79</xdr:row>
      <xdr:rowOff>92794</xdr:rowOff>
    </xdr:to>
    <xdr:cxnSp macro="">
      <xdr:nvCxnSpPr>
        <xdr:cNvPr id="640" name="直線コネクタ 639"/>
        <xdr:cNvCxnSpPr/>
      </xdr:nvCxnSpPr>
      <xdr:spPr>
        <a:xfrm>
          <a:off x="14592300" y="13620764"/>
          <a:ext cx="889000" cy="1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16101</xdr:rowOff>
    </xdr:from>
    <xdr:to>
      <xdr:col>81</xdr:col>
      <xdr:colOff>101600</xdr:colOff>
      <xdr:row>79</xdr:row>
      <xdr:rowOff>117701</xdr:rowOff>
    </xdr:to>
    <xdr:sp macro="" textlink="">
      <xdr:nvSpPr>
        <xdr:cNvPr id="641" name="フローチャート: 判断 640"/>
        <xdr:cNvSpPr/>
      </xdr:nvSpPr>
      <xdr:spPr>
        <a:xfrm>
          <a:off x="15430500" y="13560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134228</xdr:rowOff>
    </xdr:from>
    <xdr:ext cx="469744" cy="259045"/>
    <xdr:sp macro="" textlink="">
      <xdr:nvSpPr>
        <xdr:cNvPr id="642" name="テキスト ボックス 641"/>
        <xdr:cNvSpPr txBox="1"/>
      </xdr:nvSpPr>
      <xdr:spPr>
        <a:xfrm>
          <a:off x="15246428" y="13335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25155</xdr:rowOff>
    </xdr:from>
    <xdr:to>
      <xdr:col>76</xdr:col>
      <xdr:colOff>114300</xdr:colOff>
      <xdr:row>79</xdr:row>
      <xdr:rowOff>76214</xdr:rowOff>
    </xdr:to>
    <xdr:cxnSp macro="">
      <xdr:nvCxnSpPr>
        <xdr:cNvPr id="643" name="直線コネクタ 642"/>
        <xdr:cNvCxnSpPr/>
      </xdr:nvCxnSpPr>
      <xdr:spPr>
        <a:xfrm>
          <a:off x="13703300" y="13569705"/>
          <a:ext cx="889000" cy="5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29043</xdr:rowOff>
    </xdr:from>
    <xdr:to>
      <xdr:col>76</xdr:col>
      <xdr:colOff>165100</xdr:colOff>
      <xdr:row>79</xdr:row>
      <xdr:rowOff>130643</xdr:rowOff>
    </xdr:to>
    <xdr:sp macro="" textlink="">
      <xdr:nvSpPr>
        <xdr:cNvPr id="644" name="フローチャート: 判断 643"/>
        <xdr:cNvSpPr/>
      </xdr:nvSpPr>
      <xdr:spPr>
        <a:xfrm>
          <a:off x="14541500" y="1357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121770</xdr:rowOff>
    </xdr:from>
    <xdr:ext cx="469744" cy="259045"/>
    <xdr:sp macro="" textlink="">
      <xdr:nvSpPr>
        <xdr:cNvPr id="645" name="テキスト ボックス 644"/>
        <xdr:cNvSpPr txBox="1"/>
      </xdr:nvSpPr>
      <xdr:spPr>
        <a:xfrm>
          <a:off x="14357428" y="13666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25155</xdr:rowOff>
    </xdr:from>
    <xdr:to>
      <xdr:col>71</xdr:col>
      <xdr:colOff>177800</xdr:colOff>
      <xdr:row>79</xdr:row>
      <xdr:rowOff>80142</xdr:rowOff>
    </xdr:to>
    <xdr:cxnSp macro="">
      <xdr:nvCxnSpPr>
        <xdr:cNvPr id="646" name="直線コネクタ 645"/>
        <xdr:cNvCxnSpPr/>
      </xdr:nvCxnSpPr>
      <xdr:spPr>
        <a:xfrm flipV="1">
          <a:off x="12814300" y="13569705"/>
          <a:ext cx="889000" cy="54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169487</xdr:rowOff>
    </xdr:from>
    <xdr:to>
      <xdr:col>72</xdr:col>
      <xdr:colOff>38100</xdr:colOff>
      <xdr:row>79</xdr:row>
      <xdr:rowOff>99637</xdr:rowOff>
    </xdr:to>
    <xdr:sp macro="" textlink="">
      <xdr:nvSpPr>
        <xdr:cNvPr id="647" name="フローチャート: 判断 646"/>
        <xdr:cNvSpPr/>
      </xdr:nvSpPr>
      <xdr:spPr>
        <a:xfrm>
          <a:off x="13652500" y="13542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90764</xdr:rowOff>
    </xdr:from>
    <xdr:ext cx="534377" cy="259045"/>
    <xdr:sp macro="" textlink="">
      <xdr:nvSpPr>
        <xdr:cNvPr id="648" name="テキスト ボックス 647"/>
        <xdr:cNvSpPr txBox="1"/>
      </xdr:nvSpPr>
      <xdr:spPr>
        <a:xfrm>
          <a:off x="13436111" y="1363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2629</xdr:rowOff>
    </xdr:from>
    <xdr:to>
      <xdr:col>67</xdr:col>
      <xdr:colOff>101600</xdr:colOff>
      <xdr:row>79</xdr:row>
      <xdr:rowOff>104229</xdr:rowOff>
    </xdr:to>
    <xdr:sp macro="" textlink="">
      <xdr:nvSpPr>
        <xdr:cNvPr id="649" name="フローチャート: 判断 648"/>
        <xdr:cNvSpPr/>
      </xdr:nvSpPr>
      <xdr:spPr>
        <a:xfrm>
          <a:off x="12763500" y="13547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120756</xdr:rowOff>
    </xdr:from>
    <xdr:ext cx="534377" cy="259045"/>
    <xdr:sp macro="" textlink="">
      <xdr:nvSpPr>
        <xdr:cNvPr id="650" name="テキスト ボックス 649"/>
        <xdr:cNvSpPr txBox="1"/>
      </xdr:nvSpPr>
      <xdr:spPr>
        <a:xfrm>
          <a:off x="12547111" y="1332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39556</xdr:rowOff>
    </xdr:from>
    <xdr:to>
      <xdr:col>85</xdr:col>
      <xdr:colOff>177800</xdr:colOff>
      <xdr:row>79</xdr:row>
      <xdr:rowOff>141156</xdr:rowOff>
    </xdr:to>
    <xdr:sp macro="" textlink="">
      <xdr:nvSpPr>
        <xdr:cNvPr id="656" name="楕円 655"/>
        <xdr:cNvSpPr/>
      </xdr:nvSpPr>
      <xdr:spPr>
        <a:xfrm>
          <a:off x="16268700" y="1358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147651</xdr:rowOff>
    </xdr:from>
    <xdr:ext cx="469744" cy="259045"/>
    <xdr:sp macro="" textlink="">
      <xdr:nvSpPr>
        <xdr:cNvPr id="657" name="災害復旧費該当値テキスト"/>
        <xdr:cNvSpPr txBox="1"/>
      </xdr:nvSpPr>
      <xdr:spPr>
        <a:xfrm>
          <a:off x="16370300" y="13520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41994</xdr:rowOff>
    </xdr:from>
    <xdr:to>
      <xdr:col>81</xdr:col>
      <xdr:colOff>101600</xdr:colOff>
      <xdr:row>79</xdr:row>
      <xdr:rowOff>143594</xdr:rowOff>
    </xdr:to>
    <xdr:sp macro="" textlink="">
      <xdr:nvSpPr>
        <xdr:cNvPr id="658" name="楕円 657"/>
        <xdr:cNvSpPr/>
      </xdr:nvSpPr>
      <xdr:spPr>
        <a:xfrm>
          <a:off x="15430500" y="135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134721</xdr:rowOff>
    </xdr:from>
    <xdr:ext cx="469744" cy="259045"/>
    <xdr:sp macro="" textlink="">
      <xdr:nvSpPr>
        <xdr:cNvPr id="659" name="テキスト ボックス 658"/>
        <xdr:cNvSpPr txBox="1"/>
      </xdr:nvSpPr>
      <xdr:spPr>
        <a:xfrm>
          <a:off x="15246428" y="136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25414</xdr:rowOff>
    </xdr:from>
    <xdr:to>
      <xdr:col>76</xdr:col>
      <xdr:colOff>165100</xdr:colOff>
      <xdr:row>79</xdr:row>
      <xdr:rowOff>127014</xdr:rowOff>
    </xdr:to>
    <xdr:sp macro="" textlink="">
      <xdr:nvSpPr>
        <xdr:cNvPr id="660" name="楕円 659"/>
        <xdr:cNvSpPr/>
      </xdr:nvSpPr>
      <xdr:spPr>
        <a:xfrm>
          <a:off x="14541500" y="1356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143541</xdr:rowOff>
    </xdr:from>
    <xdr:ext cx="469744" cy="259045"/>
    <xdr:sp macro="" textlink="">
      <xdr:nvSpPr>
        <xdr:cNvPr id="661" name="テキスト ボックス 660"/>
        <xdr:cNvSpPr txBox="1"/>
      </xdr:nvSpPr>
      <xdr:spPr>
        <a:xfrm>
          <a:off x="14357428" y="1334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145805</xdr:rowOff>
    </xdr:from>
    <xdr:to>
      <xdr:col>72</xdr:col>
      <xdr:colOff>38100</xdr:colOff>
      <xdr:row>79</xdr:row>
      <xdr:rowOff>75955</xdr:rowOff>
    </xdr:to>
    <xdr:sp macro="" textlink="">
      <xdr:nvSpPr>
        <xdr:cNvPr id="662" name="楕円 661"/>
        <xdr:cNvSpPr/>
      </xdr:nvSpPr>
      <xdr:spPr>
        <a:xfrm>
          <a:off x="13652500" y="1351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92482</xdr:rowOff>
    </xdr:from>
    <xdr:ext cx="534377" cy="259045"/>
    <xdr:sp macro="" textlink="">
      <xdr:nvSpPr>
        <xdr:cNvPr id="663" name="テキスト ボックス 662"/>
        <xdr:cNvSpPr txBox="1"/>
      </xdr:nvSpPr>
      <xdr:spPr>
        <a:xfrm>
          <a:off x="13436111" y="1329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29342</xdr:rowOff>
    </xdr:from>
    <xdr:to>
      <xdr:col>67</xdr:col>
      <xdr:colOff>101600</xdr:colOff>
      <xdr:row>79</xdr:row>
      <xdr:rowOff>130942</xdr:rowOff>
    </xdr:to>
    <xdr:sp macro="" textlink="">
      <xdr:nvSpPr>
        <xdr:cNvPr id="664" name="楕円 663"/>
        <xdr:cNvSpPr/>
      </xdr:nvSpPr>
      <xdr:spPr>
        <a:xfrm>
          <a:off x="12763500" y="1357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122069</xdr:rowOff>
    </xdr:from>
    <xdr:ext cx="469744" cy="259045"/>
    <xdr:sp macro="" textlink="">
      <xdr:nvSpPr>
        <xdr:cNvPr id="665" name="テキスト ボックス 664"/>
        <xdr:cNvSpPr txBox="1"/>
      </xdr:nvSpPr>
      <xdr:spPr>
        <a:xfrm>
          <a:off x="12579428" y="13666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6" name="直線コネクタ 67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7" name="テキスト ボックス 67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0" name="直線コネクタ 67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1" name="テキスト ボックス 68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90208</xdr:rowOff>
    </xdr:from>
    <xdr:to>
      <xdr:col>85</xdr:col>
      <xdr:colOff>126364</xdr:colOff>
      <xdr:row>97</xdr:row>
      <xdr:rowOff>77246</xdr:rowOff>
    </xdr:to>
    <xdr:cxnSp macro="">
      <xdr:nvCxnSpPr>
        <xdr:cNvPr id="685" name="直線コネクタ 684"/>
        <xdr:cNvCxnSpPr/>
      </xdr:nvCxnSpPr>
      <xdr:spPr>
        <a:xfrm flipV="1">
          <a:off x="16317595" y="15520708"/>
          <a:ext cx="1269" cy="118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81073</xdr:rowOff>
    </xdr:from>
    <xdr:ext cx="534377" cy="259045"/>
    <xdr:sp macro="" textlink="">
      <xdr:nvSpPr>
        <xdr:cNvPr id="686" name="公債費最小値テキスト"/>
        <xdr:cNvSpPr txBox="1"/>
      </xdr:nvSpPr>
      <xdr:spPr>
        <a:xfrm>
          <a:off x="16370300" y="1671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77246</xdr:rowOff>
    </xdr:from>
    <xdr:to>
      <xdr:col>86</xdr:col>
      <xdr:colOff>25400</xdr:colOff>
      <xdr:row>97</xdr:row>
      <xdr:rowOff>77246</xdr:rowOff>
    </xdr:to>
    <xdr:cxnSp macro="">
      <xdr:nvCxnSpPr>
        <xdr:cNvPr id="687" name="直線コネクタ 686"/>
        <xdr:cNvCxnSpPr/>
      </xdr:nvCxnSpPr>
      <xdr:spPr>
        <a:xfrm>
          <a:off x="16230600" y="16707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36885</xdr:rowOff>
    </xdr:from>
    <xdr:ext cx="599010" cy="259045"/>
    <xdr:sp macro="" textlink="">
      <xdr:nvSpPr>
        <xdr:cNvPr id="688" name="公債費最大値テキスト"/>
        <xdr:cNvSpPr txBox="1"/>
      </xdr:nvSpPr>
      <xdr:spPr>
        <a:xfrm>
          <a:off x="16370300" y="15295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90208</xdr:rowOff>
    </xdr:from>
    <xdr:to>
      <xdr:col>86</xdr:col>
      <xdr:colOff>25400</xdr:colOff>
      <xdr:row>90</xdr:row>
      <xdr:rowOff>90208</xdr:rowOff>
    </xdr:to>
    <xdr:cxnSp macro="">
      <xdr:nvCxnSpPr>
        <xdr:cNvPr id="689" name="直線コネクタ 688"/>
        <xdr:cNvCxnSpPr/>
      </xdr:nvCxnSpPr>
      <xdr:spPr>
        <a:xfrm>
          <a:off x="16230600" y="15520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149982</xdr:rowOff>
    </xdr:from>
    <xdr:to>
      <xdr:col>85</xdr:col>
      <xdr:colOff>127000</xdr:colOff>
      <xdr:row>93</xdr:row>
      <xdr:rowOff>34710</xdr:rowOff>
    </xdr:to>
    <xdr:cxnSp macro="">
      <xdr:nvCxnSpPr>
        <xdr:cNvPr id="690" name="直線コネクタ 689"/>
        <xdr:cNvCxnSpPr/>
      </xdr:nvCxnSpPr>
      <xdr:spPr>
        <a:xfrm>
          <a:off x="15481300" y="15923382"/>
          <a:ext cx="838200" cy="5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155790</xdr:rowOff>
    </xdr:from>
    <xdr:ext cx="534377" cy="259045"/>
    <xdr:sp macro="" textlink="">
      <xdr:nvSpPr>
        <xdr:cNvPr id="691" name="公債費平均値テキスト"/>
        <xdr:cNvSpPr txBox="1"/>
      </xdr:nvSpPr>
      <xdr:spPr>
        <a:xfrm>
          <a:off x="16370300" y="16272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5913</xdr:rowOff>
    </xdr:from>
    <xdr:to>
      <xdr:col>85</xdr:col>
      <xdr:colOff>177800</xdr:colOff>
      <xdr:row>95</xdr:row>
      <xdr:rowOff>107513</xdr:rowOff>
    </xdr:to>
    <xdr:sp macro="" textlink="">
      <xdr:nvSpPr>
        <xdr:cNvPr id="692" name="フローチャート: 判断 691"/>
        <xdr:cNvSpPr/>
      </xdr:nvSpPr>
      <xdr:spPr>
        <a:xfrm>
          <a:off x="16268700" y="1629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147799</xdr:rowOff>
    </xdr:from>
    <xdr:to>
      <xdr:col>81</xdr:col>
      <xdr:colOff>50800</xdr:colOff>
      <xdr:row>92</xdr:row>
      <xdr:rowOff>149982</xdr:rowOff>
    </xdr:to>
    <xdr:cxnSp macro="">
      <xdr:nvCxnSpPr>
        <xdr:cNvPr id="693" name="直線コネクタ 692"/>
        <xdr:cNvCxnSpPr/>
      </xdr:nvCxnSpPr>
      <xdr:spPr>
        <a:xfrm>
          <a:off x="14592300" y="15921199"/>
          <a:ext cx="889000" cy="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21794</xdr:rowOff>
    </xdr:from>
    <xdr:to>
      <xdr:col>81</xdr:col>
      <xdr:colOff>101600</xdr:colOff>
      <xdr:row>95</xdr:row>
      <xdr:rowOff>123394</xdr:rowOff>
    </xdr:to>
    <xdr:sp macro="" textlink="">
      <xdr:nvSpPr>
        <xdr:cNvPr id="694" name="フローチャート: 判断 693"/>
        <xdr:cNvSpPr/>
      </xdr:nvSpPr>
      <xdr:spPr>
        <a:xfrm>
          <a:off x="15430500" y="1630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114521</xdr:rowOff>
    </xdr:from>
    <xdr:ext cx="534377" cy="259045"/>
    <xdr:sp macro="" textlink="">
      <xdr:nvSpPr>
        <xdr:cNvPr id="695" name="テキスト ボックス 694"/>
        <xdr:cNvSpPr txBox="1"/>
      </xdr:nvSpPr>
      <xdr:spPr>
        <a:xfrm>
          <a:off x="15214111" y="1640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147799</xdr:rowOff>
    </xdr:from>
    <xdr:to>
      <xdr:col>76</xdr:col>
      <xdr:colOff>114300</xdr:colOff>
      <xdr:row>93</xdr:row>
      <xdr:rowOff>90591</xdr:rowOff>
    </xdr:to>
    <xdr:cxnSp macro="">
      <xdr:nvCxnSpPr>
        <xdr:cNvPr id="696" name="直線コネクタ 695"/>
        <xdr:cNvCxnSpPr/>
      </xdr:nvCxnSpPr>
      <xdr:spPr>
        <a:xfrm flipV="1">
          <a:off x="13703300" y="15921199"/>
          <a:ext cx="889000" cy="11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9553</xdr:rowOff>
    </xdr:from>
    <xdr:to>
      <xdr:col>76</xdr:col>
      <xdr:colOff>165100</xdr:colOff>
      <xdr:row>95</xdr:row>
      <xdr:rowOff>111153</xdr:rowOff>
    </xdr:to>
    <xdr:sp macro="" textlink="">
      <xdr:nvSpPr>
        <xdr:cNvPr id="697" name="フローチャート: 判断 696"/>
        <xdr:cNvSpPr/>
      </xdr:nvSpPr>
      <xdr:spPr>
        <a:xfrm>
          <a:off x="14541500" y="1629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102280</xdr:rowOff>
    </xdr:from>
    <xdr:ext cx="534377" cy="259045"/>
    <xdr:sp macro="" textlink="">
      <xdr:nvSpPr>
        <xdr:cNvPr id="698" name="テキスト ボックス 697"/>
        <xdr:cNvSpPr txBox="1"/>
      </xdr:nvSpPr>
      <xdr:spPr>
        <a:xfrm>
          <a:off x="14325111" y="1639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2667</xdr:rowOff>
    </xdr:from>
    <xdr:to>
      <xdr:col>71</xdr:col>
      <xdr:colOff>177800</xdr:colOff>
      <xdr:row>93</xdr:row>
      <xdr:rowOff>90591</xdr:rowOff>
    </xdr:to>
    <xdr:cxnSp macro="">
      <xdr:nvCxnSpPr>
        <xdr:cNvPr id="699" name="直線コネクタ 698"/>
        <xdr:cNvCxnSpPr/>
      </xdr:nvCxnSpPr>
      <xdr:spPr>
        <a:xfrm>
          <a:off x="12814300" y="15947517"/>
          <a:ext cx="889000" cy="87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121019</xdr:rowOff>
    </xdr:from>
    <xdr:to>
      <xdr:col>72</xdr:col>
      <xdr:colOff>38100</xdr:colOff>
      <xdr:row>95</xdr:row>
      <xdr:rowOff>51169</xdr:rowOff>
    </xdr:to>
    <xdr:sp macro="" textlink="">
      <xdr:nvSpPr>
        <xdr:cNvPr id="700" name="フローチャート: 判断 699"/>
        <xdr:cNvSpPr/>
      </xdr:nvSpPr>
      <xdr:spPr>
        <a:xfrm>
          <a:off x="13652500" y="1623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42296</xdr:rowOff>
    </xdr:from>
    <xdr:ext cx="534377" cy="259045"/>
    <xdr:sp macro="" textlink="">
      <xdr:nvSpPr>
        <xdr:cNvPr id="701" name="テキスト ボックス 700"/>
        <xdr:cNvSpPr txBox="1"/>
      </xdr:nvSpPr>
      <xdr:spPr>
        <a:xfrm>
          <a:off x="13436111" y="1633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113006</xdr:rowOff>
    </xdr:from>
    <xdr:to>
      <xdr:col>67</xdr:col>
      <xdr:colOff>101600</xdr:colOff>
      <xdr:row>95</xdr:row>
      <xdr:rowOff>43156</xdr:rowOff>
    </xdr:to>
    <xdr:sp macro="" textlink="">
      <xdr:nvSpPr>
        <xdr:cNvPr id="702" name="フローチャート: 判断 701"/>
        <xdr:cNvSpPr/>
      </xdr:nvSpPr>
      <xdr:spPr>
        <a:xfrm>
          <a:off x="12763500" y="16229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34283</xdr:rowOff>
    </xdr:from>
    <xdr:ext cx="534377" cy="259045"/>
    <xdr:sp macro="" textlink="">
      <xdr:nvSpPr>
        <xdr:cNvPr id="703" name="テキスト ボックス 702"/>
        <xdr:cNvSpPr txBox="1"/>
      </xdr:nvSpPr>
      <xdr:spPr>
        <a:xfrm>
          <a:off x="12547111" y="1632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155360</xdr:rowOff>
    </xdr:from>
    <xdr:to>
      <xdr:col>85</xdr:col>
      <xdr:colOff>177800</xdr:colOff>
      <xdr:row>93</xdr:row>
      <xdr:rowOff>85510</xdr:rowOff>
    </xdr:to>
    <xdr:sp macro="" textlink="">
      <xdr:nvSpPr>
        <xdr:cNvPr id="709" name="楕円 708"/>
        <xdr:cNvSpPr/>
      </xdr:nvSpPr>
      <xdr:spPr>
        <a:xfrm>
          <a:off x="16268700" y="1592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6787</xdr:rowOff>
    </xdr:from>
    <xdr:ext cx="599010" cy="259045"/>
    <xdr:sp macro="" textlink="">
      <xdr:nvSpPr>
        <xdr:cNvPr id="710" name="公債費該当値テキスト"/>
        <xdr:cNvSpPr txBox="1"/>
      </xdr:nvSpPr>
      <xdr:spPr>
        <a:xfrm>
          <a:off x="16370300" y="15780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99182</xdr:rowOff>
    </xdr:from>
    <xdr:to>
      <xdr:col>81</xdr:col>
      <xdr:colOff>101600</xdr:colOff>
      <xdr:row>93</xdr:row>
      <xdr:rowOff>29332</xdr:rowOff>
    </xdr:to>
    <xdr:sp macro="" textlink="">
      <xdr:nvSpPr>
        <xdr:cNvPr id="711" name="楕円 710"/>
        <xdr:cNvSpPr/>
      </xdr:nvSpPr>
      <xdr:spPr>
        <a:xfrm>
          <a:off x="15430500" y="1587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45859</xdr:rowOff>
    </xdr:from>
    <xdr:ext cx="599010" cy="259045"/>
    <xdr:sp macro="" textlink="">
      <xdr:nvSpPr>
        <xdr:cNvPr id="712" name="テキスト ボックス 711"/>
        <xdr:cNvSpPr txBox="1"/>
      </xdr:nvSpPr>
      <xdr:spPr>
        <a:xfrm>
          <a:off x="15181795" y="1564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96999</xdr:rowOff>
    </xdr:from>
    <xdr:to>
      <xdr:col>76</xdr:col>
      <xdr:colOff>165100</xdr:colOff>
      <xdr:row>93</xdr:row>
      <xdr:rowOff>27149</xdr:rowOff>
    </xdr:to>
    <xdr:sp macro="" textlink="">
      <xdr:nvSpPr>
        <xdr:cNvPr id="713" name="楕円 712"/>
        <xdr:cNvSpPr/>
      </xdr:nvSpPr>
      <xdr:spPr>
        <a:xfrm>
          <a:off x="14541500" y="1587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43676</xdr:rowOff>
    </xdr:from>
    <xdr:ext cx="599010" cy="259045"/>
    <xdr:sp macro="" textlink="">
      <xdr:nvSpPr>
        <xdr:cNvPr id="714" name="テキスト ボックス 713"/>
        <xdr:cNvSpPr txBox="1"/>
      </xdr:nvSpPr>
      <xdr:spPr>
        <a:xfrm>
          <a:off x="14292795" y="15645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39791</xdr:rowOff>
    </xdr:from>
    <xdr:to>
      <xdr:col>72</xdr:col>
      <xdr:colOff>38100</xdr:colOff>
      <xdr:row>93</xdr:row>
      <xdr:rowOff>141391</xdr:rowOff>
    </xdr:to>
    <xdr:sp macro="" textlink="">
      <xdr:nvSpPr>
        <xdr:cNvPr id="715" name="楕円 714"/>
        <xdr:cNvSpPr/>
      </xdr:nvSpPr>
      <xdr:spPr>
        <a:xfrm>
          <a:off x="13652500" y="1598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91</xdr:row>
      <xdr:rowOff>157918</xdr:rowOff>
    </xdr:from>
    <xdr:ext cx="599010" cy="259045"/>
    <xdr:sp macro="" textlink="">
      <xdr:nvSpPr>
        <xdr:cNvPr id="716" name="テキスト ボックス 715"/>
        <xdr:cNvSpPr txBox="1"/>
      </xdr:nvSpPr>
      <xdr:spPr>
        <a:xfrm>
          <a:off x="13403795" y="15759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123317</xdr:rowOff>
    </xdr:from>
    <xdr:to>
      <xdr:col>67</xdr:col>
      <xdr:colOff>101600</xdr:colOff>
      <xdr:row>93</xdr:row>
      <xdr:rowOff>53467</xdr:rowOff>
    </xdr:to>
    <xdr:sp macro="" textlink="">
      <xdr:nvSpPr>
        <xdr:cNvPr id="717" name="楕円 716"/>
        <xdr:cNvSpPr/>
      </xdr:nvSpPr>
      <xdr:spPr>
        <a:xfrm>
          <a:off x="12763500" y="1589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91</xdr:row>
      <xdr:rowOff>69994</xdr:rowOff>
    </xdr:from>
    <xdr:ext cx="599010" cy="259045"/>
    <xdr:sp macro="" textlink="">
      <xdr:nvSpPr>
        <xdr:cNvPr id="718" name="テキスト ボックス 717"/>
        <xdr:cNvSpPr txBox="1"/>
      </xdr:nvSpPr>
      <xdr:spPr>
        <a:xfrm>
          <a:off x="12514795" y="15671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2" name="テキスト ボックス 73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4" name="テキスト ボックス 73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6" name="テキスト ボックス 73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104267</xdr:rowOff>
    </xdr:from>
    <xdr:to>
      <xdr:col>116</xdr:col>
      <xdr:colOff>62864</xdr:colOff>
      <xdr:row>38</xdr:row>
      <xdr:rowOff>139700</xdr:rowOff>
    </xdr:to>
    <xdr:cxnSp macro="">
      <xdr:nvCxnSpPr>
        <xdr:cNvPr id="740" name="直線コネクタ 739"/>
        <xdr:cNvCxnSpPr/>
      </xdr:nvCxnSpPr>
      <xdr:spPr>
        <a:xfrm flipV="1">
          <a:off x="22159595" y="5419217"/>
          <a:ext cx="1269" cy="1235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156379</xdr:rowOff>
    </xdr:from>
    <xdr:ext cx="249299" cy="259045"/>
    <xdr:sp macro="" textlink="">
      <xdr:nvSpPr>
        <xdr:cNvPr id="741" name="諸支出金最小値テキスト"/>
        <xdr:cNvSpPr txBox="1"/>
      </xdr:nvSpPr>
      <xdr:spPr>
        <a:xfrm>
          <a:off x="22212300" y="66714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50944</xdr:rowOff>
    </xdr:from>
    <xdr:ext cx="469744" cy="259045"/>
    <xdr:sp macro="" textlink="">
      <xdr:nvSpPr>
        <xdr:cNvPr id="743" name="諸支出金最大値テキスト"/>
        <xdr:cNvSpPr txBox="1"/>
      </xdr:nvSpPr>
      <xdr:spPr>
        <a:xfrm>
          <a:off x="22212300" y="5194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5,405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104267</xdr:rowOff>
    </xdr:from>
    <xdr:to>
      <xdr:col>116</xdr:col>
      <xdr:colOff>152400</xdr:colOff>
      <xdr:row>31</xdr:row>
      <xdr:rowOff>104267</xdr:rowOff>
    </xdr:to>
    <xdr:cxnSp macro="">
      <xdr:nvCxnSpPr>
        <xdr:cNvPr id="744" name="直線コネクタ 743"/>
        <xdr:cNvCxnSpPr/>
      </xdr:nvCxnSpPr>
      <xdr:spPr>
        <a:xfrm>
          <a:off x="22072600" y="541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73829</xdr:rowOff>
    </xdr:from>
    <xdr:ext cx="378565" cy="259045"/>
    <xdr:sp macro="" textlink="">
      <xdr:nvSpPr>
        <xdr:cNvPr id="746" name="諸支出金平均値テキスト"/>
        <xdr:cNvSpPr txBox="1"/>
      </xdr:nvSpPr>
      <xdr:spPr>
        <a:xfrm>
          <a:off x="22212300" y="641747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50953</xdr:rowOff>
    </xdr:from>
    <xdr:to>
      <xdr:col>116</xdr:col>
      <xdr:colOff>114300</xdr:colOff>
      <xdr:row>38</xdr:row>
      <xdr:rowOff>152553</xdr:rowOff>
    </xdr:to>
    <xdr:sp macro="" textlink="">
      <xdr:nvSpPr>
        <xdr:cNvPr id="747" name="フローチャート: 判断 746"/>
        <xdr:cNvSpPr/>
      </xdr:nvSpPr>
      <xdr:spPr>
        <a:xfrm>
          <a:off x="22110700" y="6566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51409</xdr:rowOff>
    </xdr:from>
    <xdr:to>
      <xdr:col>112</xdr:col>
      <xdr:colOff>38100</xdr:colOff>
      <xdr:row>38</xdr:row>
      <xdr:rowOff>153009</xdr:rowOff>
    </xdr:to>
    <xdr:sp macro="" textlink="">
      <xdr:nvSpPr>
        <xdr:cNvPr id="749" name="フローチャート: 判断 748"/>
        <xdr:cNvSpPr/>
      </xdr:nvSpPr>
      <xdr:spPr>
        <a:xfrm>
          <a:off x="21272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169537</xdr:rowOff>
    </xdr:from>
    <xdr:ext cx="378565" cy="259045"/>
    <xdr:sp macro="" textlink="">
      <xdr:nvSpPr>
        <xdr:cNvPr id="750" name="テキスト ボックス 749"/>
        <xdr:cNvSpPr txBox="1"/>
      </xdr:nvSpPr>
      <xdr:spPr>
        <a:xfrm>
          <a:off x="21134017" y="6341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49123</xdr:rowOff>
    </xdr:from>
    <xdr:to>
      <xdr:col>107</xdr:col>
      <xdr:colOff>101600</xdr:colOff>
      <xdr:row>38</xdr:row>
      <xdr:rowOff>150723</xdr:rowOff>
    </xdr:to>
    <xdr:sp macro="" textlink="">
      <xdr:nvSpPr>
        <xdr:cNvPr id="752" name="フローチャート: 判断 751"/>
        <xdr:cNvSpPr/>
      </xdr:nvSpPr>
      <xdr:spPr>
        <a:xfrm>
          <a:off x="20383500" y="656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167251</xdr:rowOff>
    </xdr:from>
    <xdr:ext cx="378565" cy="259045"/>
    <xdr:sp macro="" textlink="">
      <xdr:nvSpPr>
        <xdr:cNvPr id="753" name="テキスト ボックス 752"/>
        <xdr:cNvSpPr txBox="1"/>
      </xdr:nvSpPr>
      <xdr:spPr>
        <a:xfrm>
          <a:off x="20245017" y="6339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55067</xdr:rowOff>
    </xdr:from>
    <xdr:to>
      <xdr:col>102</xdr:col>
      <xdr:colOff>165100</xdr:colOff>
      <xdr:row>38</xdr:row>
      <xdr:rowOff>156667</xdr:rowOff>
    </xdr:to>
    <xdr:sp macro="" textlink="">
      <xdr:nvSpPr>
        <xdr:cNvPr id="755" name="フローチャート: 判断 754"/>
        <xdr:cNvSpPr/>
      </xdr:nvSpPr>
      <xdr:spPr>
        <a:xfrm>
          <a:off x="19494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1744</xdr:rowOff>
    </xdr:from>
    <xdr:ext cx="378565" cy="259045"/>
    <xdr:sp macro="" textlink="">
      <xdr:nvSpPr>
        <xdr:cNvPr id="756" name="テキスト ボックス 755"/>
        <xdr:cNvSpPr txBox="1"/>
      </xdr:nvSpPr>
      <xdr:spPr>
        <a:xfrm>
          <a:off x="19356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53467</xdr:rowOff>
    </xdr:from>
    <xdr:to>
      <xdr:col>98</xdr:col>
      <xdr:colOff>38100</xdr:colOff>
      <xdr:row>38</xdr:row>
      <xdr:rowOff>155067</xdr:rowOff>
    </xdr:to>
    <xdr:sp macro="" textlink="">
      <xdr:nvSpPr>
        <xdr:cNvPr id="757" name="フローチャート: 判断 756"/>
        <xdr:cNvSpPr/>
      </xdr:nvSpPr>
      <xdr:spPr>
        <a:xfrm>
          <a:off x="186055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144</xdr:rowOff>
    </xdr:from>
    <xdr:ext cx="378565" cy="259045"/>
    <xdr:sp macro="" textlink="">
      <xdr:nvSpPr>
        <xdr:cNvPr id="758" name="テキスト ボックス 757"/>
        <xdr:cNvSpPr txBox="1"/>
      </xdr:nvSpPr>
      <xdr:spPr>
        <a:xfrm>
          <a:off x="18467017" y="6343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29379</xdr:rowOff>
    </xdr:from>
    <xdr:ext cx="249299" cy="259045"/>
    <xdr:sp macro="" textlink="">
      <xdr:nvSpPr>
        <xdr:cNvPr id="765" name="諸支出金該当値テキスト"/>
        <xdr:cNvSpPr txBox="1"/>
      </xdr:nvSpPr>
      <xdr:spPr>
        <a:xfrm>
          <a:off x="22212300" y="65444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議会費は住民一人当たり</a:t>
          </a:r>
          <a:r>
            <a:rPr kumimoji="1" lang="en-US" altLang="ja-JP" sz="1300">
              <a:solidFill>
                <a:schemeClr val="dk1"/>
              </a:solidFill>
              <a:effectLst/>
              <a:latin typeface="+mn-lt"/>
              <a:ea typeface="+mn-ea"/>
              <a:cs typeface="+mn-cs"/>
            </a:rPr>
            <a:t>9,590</a:t>
          </a:r>
          <a:r>
            <a:rPr kumimoji="1" lang="ja-JP" altLang="ja-JP" sz="1300">
              <a:solidFill>
                <a:schemeClr val="dk1"/>
              </a:solidFill>
              <a:effectLst/>
              <a:latin typeface="+mn-lt"/>
              <a:ea typeface="+mn-ea"/>
              <a:cs typeface="+mn-cs"/>
            </a:rPr>
            <a:t>円</a:t>
          </a:r>
          <a:r>
            <a:rPr kumimoji="1" lang="ja-JP" altLang="en-US" sz="1300">
              <a:solidFill>
                <a:schemeClr val="dk1"/>
              </a:solidFill>
              <a:effectLst/>
              <a:latin typeface="+mn-lt"/>
              <a:ea typeface="+mn-ea"/>
              <a:cs typeface="+mn-cs"/>
            </a:rPr>
            <a:t>で，</a:t>
          </a:r>
          <a:r>
            <a:rPr kumimoji="1" lang="ja-JP" altLang="ja-JP" sz="1300">
              <a:solidFill>
                <a:schemeClr val="dk1"/>
              </a:solidFill>
              <a:effectLst/>
              <a:latin typeface="+mn-lt"/>
              <a:ea typeface="+mn-ea"/>
              <a:cs typeface="+mn-cs"/>
            </a:rPr>
            <a:t>類似団体平均と比較し高い水準にあ</a:t>
          </a:r>
          <a:r>
            <a:rPr kumimoji="1" lang="ja-JP" altLang="en-US" sz="1300">
              <a:solidFill>
                <a:schemeClr val="dk1"/>
              </a:solidFill>
              <a:effectLst/>
              <a:latin typeface="+mn-lt"/>
              <a:ea typeface="+mn-ea"/>
              <a:cs typeface="+mn-cs"/>
            </a:rPr>
            <a:t>り，</a:t>
          </a:r>
          <a:r>
            <a:rPr kumimoji="1" lang="ja-JP" altLang="ja-JP" sz="1300">
              <a:solidFill>
                <a:schemeClr val="dk1"/>
              </a:solidFill>
              <a:effectLst/>
              <a:latin typeface="+mn-lt"/>
              <a:ea typeface="+mn-ea"/>
              <a:cs typeface="+mn-cs"/>
            </a:rPr>
            <a:t>ほぼ横ばいで推移している</a:t>
          </a:r>
          <a:r>
            <a:rPr kumimoji="1" lang="ja-JP" altLang="en-US" sz="1300">
              <a:solidFill>
                <a:schemeClr val="dk1"/>
              </a:solidFill>
              <a:effectLst/>
              <a:latin typeface="+mn-lt"/>
              <a:ea typeface="+mn-ea"/>
              <a:cs typeface="+mn-cs"/>
            </a:rPr>
            <a:t>が，昨年度より増加した理由は議場傍聴席機材追加工事（</a:t>
          </a:r>
          <a:r>
            <a:rPr kumimoji="1" lang="en-US" altLang="ja-JP" sz="1300">
              <a:solidFill>
                <a:schemeClr val="dk1"/>
              </a:solidFill>
              <a:effectLst/>
              <a:latin typeface="+mn-lt"/>
              <a:ea typeface="+mn-ea"/>
              <a:cs typeface="+mn-cs"/>
            </a:rPr>
            <a:t>0.6</a:t>
          </a:r>
          <a:r>
            <a:rPr kumimoji="1" lang="ja-JP" altLang="en-US" sz="1300">
              <a:solidFill>
                <a:schemeClr val="dk1"/>
              </a:solidFill>
              <a:effectLst/>
              <a:latin typeface="+mn-lt"/>
              <a:ea typeface="+mn-ea"/>
              <a:cs typeface="+mn-cs"/>
            </a:rPr>
            <a:t>百万円）を行ったことによるものである</a:t>
          </a:r>
          <a:r>
            <a:rPr kumimoji="1" lang="ja-JP" altLang="ja-JP" sz="1300">
              <a:solidFill>
                <a:schemeClr val="dk1"/>
              </a:solidFill>
              <a:effectLst/>
              <a:latin typeface="+mn-lt"/>
              <a:ea typeface="+mn-ea"/>
              <a:cs typeface="+mn-cs"/>
            </a:rPr>
            <a:t>。総務費は住民一人当たり</a:t>
          </a:r>
          <a:r>
            <a:rPr kumimoji="1" lang="en-US" altLang="ja-JP" sz="1300">
              <a:solidFill>
                <a:schemeClr val="dk1"/>
              </a:solidFill>
              <a:effectLst/>
              <a:latin typeface="+mn-lt"/>
              <a:ea typeface="+mn-ea"/>
              <a:cs typeface="+mn-cs"/>
            </a:rPr>
            <a:t>146,830</a:t>
          </a:r>
          <a:r>
            <a:rPr kumimoji="1" lang="ja-JP" altLang="ja-JP" sz="1300">
              <a:solidFill>
                <a:schemeClr val="dk1"/>
              </a:solidFill>
              <a:effectLst/>
              <a:latin typeface="+mn-lt"/>
              <a:ea typeface="+mn-ea"/>
              <a:cs typeface="+mn-cs"/>
            </a:rPr>
            <a:t>円</a:t>
          </a:r>
          <a:r>
            <a:rPr kumimoji="1" lang="ja-JP" altLang="en-US" sz="1300">
              <a:solidFill>
                <a:schemeClr val="dk1"/>
              </a:solidFill>
              <a:effectLst/>
              <a:latin typeface="+mn-lt"/>
              <a:ea typeface="+mn-ea"/>
              <a:cs typeface="+mn-cs"/>
            </a:rPr>
            <a:t>で減少となった理由としては防災行政無性整備事業が終わったことによる。</a:t>
          </a:r>
          <a:r>
            <a:rPr kumimoji="1" lang="ja-JP" altLang="ja-JP" sz="1300">
              <a:solidFill>
                <a:schemeClr val="dk1"/>
              </a:solidFill>
              <a:effectLst/>
              <a:latin typeface="+mn-lt"/>
              <a:ea typeface="+mn-ea"/>
              <a:cs typeface="+mn-cs"/>
            </a:rPr>
            <a:t>民生費は住民一人当たり</a:t>
          </a:r>
          <a:r>
            <a:rPr kumimoji="1" lang="en-US" altLang="ja-JP" sz="1300">
              <a:solidFill>
                <a:schemeClr val="dk1"/>
              </a:solidFill>
              <a:effectLst/>
              <a:latin typeface="+mn-lt"/>
              <a:ea typeface="+mn-ea"/>
              <a:cs typeface="+mn-cs"/>
            </a:rPr>
            <a:t>272,738</a:t>
          </a:r>
          <a:r>
            <a:rPr kumimoji="1" lang="ja-JP" altLang="ja-JP" sz="1300">
              <a:solidFill>
                <a:schemeClr val="dk1"/>
              </a:solidFill>
              <a:effectLst/>
              <a:latin typeface="+mn-lt"/>
              <a:ea typeface="+mn-ea"/>
              <a:cs typeface="+mn-cs"/>
            </a:rPr>
            <a:t>円で，類似団体と比べて高い水準にあるが，高齢化に伴う老人福祉費の増加や障害者給付事業等の実施，</a:t>
          </a:r>
          <a:r>
            <a:rPr kumimoji="1" lang="ja-JP" altLang="en-US" sz="1300">
              <a:solidFill>
                <a:schemeClr val="dk1"/>
              </a:solidFill>
              <a:effectLst/>
              <a:latin typeface="+mn-lt"/>
              <a:ea typeface="+mn-ea"/>
              <a:cs typeface="+mn-cs"/>
            </a:rPr>
            <a:t>認定こども園さすえ整備事業（</a:t>
          </a:r>
          <a:r>
            <a:rPr kumimoji="1" lang="en-US" altLang="ja-JP" sz="1300">
              <a:solidFill>
                <a:schemeClr val="dk1"/>
              </a:solidFill>
              <a:effectLst/>
              <a:latin typeface="+mn-lt"/>
              <a:ea typeface="+mn-ea"/>
              <a:cs typeface="+mn-cs"/>
            </a:rPr>
            <a:t>184</a:t>
          </a:r>
          <a:r>
            <a:rPr kumimoji="1" lang="ja-JP" altLang="en-US" sz="1300">
              <a:solidFill>
                <a:schemeClr val="dk1"/>
              </a:solidFill>
              <a:effectLst/>
              <a:latin typeface="+mn-lt"/>
              <a:ea typeface="+mn-ea"/>
              <a:cs typeface="+mn-cs"/>
            </a:rPr>
            <a:t>百万円），保健センター改修工事（</a:t>
          </a:r>
          <a:r>
            <a:rPr kumimoji="1" lang="en-US" altLang="ja-JP" sz="1300">
              <a:solidFill>
                <a:schemeClr val="dk1"/>
              </a:solidFill>
              <a:effectLst/>
              <a:latin typeface="+mn-lt"/>
              <a:ea typeface="+mn-ea"/>
              <a:cs typeface="+mn-cs"/>
            </a:rPr>
            <a:t>70</a:t>
          </a:r>
          <a:r>
            <a:rPr kumimoji="1" lang="ja-JP" altLang="en-US" sz="1300">
              <a:solidFill>
                <a:schemeClr val="dk1"/>
              </a:solidFill>
              <a:effectLst/>
              <a:latin typeface="+mn-lt"/>
              <a:ea typeface="+mn-ea"/>
              <a:cs typeface="+mn-cs"/>
            </a:rPr>
            <a:t>百万円）</a:t>
          </a:r>
          <a:r>
            <a:rPr kumimoji="1" lang="ja-JP" altLang="ja-JP" sz="1300">
              <a:solidFill>
                <a:schemeClr val="dk1"/>
              </a:solidFill>
              <a:effectLst/>
              <a:latin typeface="+mn-lt"/>
              <a:ea typeface="+mn-ea"/>
              <a:cs typeface="+mn-cs"/>
            </a:rPr>
            <a:t>の実施による影響である。農林水産業費は一人当たり</a:t>
          </a:r>
          <a:r>
            <a:rPr kumimoji="1" lang="en-US" altLang="ja-JP" sz="1300">
              <a:solidFill>
                <a:schemeClr val="dk1"/>
              </a:solidFill>
              <a:effectLst/>
              <a:latin typeface="+mn-lt"/>
              <a:ea typeface="+mn-ea"/>
              <a:cs typeface="+mn-cs"/>
            </a:rPr>
            <a:t>138,051</a:t>
          </a:r>
          <a:r>
            <a:rPr kumimoji="1" lang="ja-JP" altLang="ja-JP" sz="1300">
              <a:solidFill>
                <a:schemeClr val="dk1"/>
              </a:solidFill>
              <a:effectLst/>
              <a:latin typeface="+mn-lt"/>
              <a:ea typeface="+mn-ea"/>
              <a:cs typeface="+mn-cs"/>
            </a:rPr>
            <a:t>円となっており，漁港漁場関係事業の県営事業負担金</a:t>
          </a:r>
          <a:r>
            <a:rPr kumimoji="1" lang="ja-JP" altLang="en-US"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80</a:t>
          </a:r>
          <a:r>
            <a:rPr kumimoji="1" lang="ja-JP" altLang="ja-JP" sz="1300">
              <a:solidFill>
                <a:schemeClr val="dk1"/>
              </a:solidFill>
              <a:effectLst/>
              <a:latin typeface="+mn-lt"/>
              <a:ea typeface="+mn-ea"/>
              <a:cs typeface="+mn-cs"/>
            </a:rPr>
            <a:t>百万円</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，クラスター事業「畜産・酪農収益強力化整備等特別対策」</a:t>
          </a:r>
          <a:r>
            <a:rPr kumimoji="1" lang="ja-JP" altLang="en-US"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370</a:t>
          </a:r>
          <a:r>
            <a:rPr kumimoji="1" lang="ja-JP" altLang="ja-JP" sz="1300">
              <a:solidFill>
                <a:schemeClr val="dk1"/>
              </a:solidFill>
              <a:effectLst/>
              <a:latin typeface="+mn-lt"/>
              <a:ea typeface="+mn-ea"/>
              <a:cs typeface="+mn-cs"/>
            </a:rPr>
            <a:t>百万円</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の増等，大型事業実施が主な要因である。商工費は一人当たり</a:t>
          </a:r>
          <a:r>
            <a:rPr kumimoji="1" lang="en-US" altLang="ja-JP" sz="1300">
              <a:solidFill>
                <a:schemeClr val="dk1"/>
              </a:solidFill>
              <a:effectLst/>
              <a:latin typeface="+mn-lt"/>
              <a:ea typeface="+mn-ea"/>
              <a:cs typeface="+mn-cs"/>
            </a:rPr>
            <a:t>53,502</a:t>
          </a:r>
          <a:r>
            <a:rPr kumimoji="1" lang="ja-JP" altLang="ja-JP" sz="1300">
              <a:solidFill>
                <a:schemeClr val="dk1"/>
              </a:solidFill>
              <a:effectLst/>
              <a:latin typeface="+mn-lt"/>
              <a:ea typeface="+mn-ea"/>
              <a:cs typeface="+mn-cs"/>
            </a:rPr>
            <a:t>円で，</a:t>
          </a:r>
          <a:r>
            <a:rPr kumimoji="1" lang="ja-JP" altLang="en-US" sz="1300">
              <a:solidFill>
                <a:schemeClr val="dk1"/>
              </a:solidFill>
              <a:effectLst/>
              <a:latin typeface="+mn-lt"/>
              <a:ea typeface="+mn-ea"/>
              <a:cs typeface="+mn-cs"/>
            </a:rPr>
            <a:t>太陽の里設備更新工事（</a:t>
          </a:r>
          <a:r>
            <a:rPr kumimoji="1" lang="en-US" altLang="ja-JP" sz="1300">
              <a:solidFill>
                <a:schemeClr val="dk1"/>
              </a:solidFill>
              <a:effectLst/>
              <a:latin typeface="+mn-lt"/>
              <a:ea typeface="+mn-ea"/>
              <a:cs typeface="+mn-cs"/>
            </a:rPr>
            <a:t>103</a:t>
          </a:r>
          <a:r>
            <a:rPr kumimoji="1" lang="ja-JP" altLang="ja-JP" sz="1300">
              <a:solidFill>
                <a:schemeClr val="dk1"/>
              </a:solidFill>
              <a:effectLst/>
              <a:latin typeface="+mn-lt"/>
              <a:ea typeface="+mn-ea"/>
              <a:cs typeface="+mn-cs"/>
            </a:rPr>
            <a:t>百万円</a:t>
          </a:r>
          <a:r>
            <a:rPr kumimoji="1" lang="ja-JP" altLang="en-US" sz="1300">
              <a:solidFill>
                <a:schemeClr val="dk1"/>
              </a:solidFill>
              <a:effectLst/>
              <a:latin typeface="+mn-lt"/>
              <a:ea typeface="+mn-ea"/>
              <a:cs typeface="+mn-cs"/>
            </a:rPr>
            <a:t>），指江地区第２泉源設備整備工事（</a:t>
          </a:r>
          <a:r>
            <a:rPr kumimoji="1" lang="en-US" altLang="ja-JP" sz="1300">
              <a:solidFill>
                <a:schemeClr val="dk1"/>
              </a:solidFill>
              <a:effectLst/>
              <a:latin typeface="+mn-lt"/>
              <a:ea typeface="+mn-ea"/>
              <a:cs typeface="+mn-cs"/>
            </a:rPr>
            <a:t>56</a:t>
          </a:r>
          <a:r>
            <a:rPr kumimoji="1" lang="ja-JP" altLang="en-US" sz="1300">
              <a:solidFill>
                <a:schemeClr val="dk1"/>
              </a:solidFill>
              <a:effectLst/>
              <a:latin typeface="+mn-lt"/>
              <a:ea typeface="+mn-ea"/>
              <a:cs typeface="+mn-cs"/>
            </a:rPr>
            <a:t>百万円）の</a:t>
          </a:r>
          <a:r>
            <a:rPr kumimoji="1" lang="ja-JP" altLang="ja-JP" sz="1300">
              <a:solidFill>
                <a:schemeClr val="dk1"/>
              </a:solidFill>
              <a:effectLst/>
              <a:latin typeface="+mn-lt"/>
              <a:ea typeface="+mn-ea"/>
              <a:cs typeface="+mn-cs"/>
            </a:rPr>
            <a:t>実施による影響が大きい。土木費は住民一人当たり</a:t>
          </a:r>
          <a:r>
            <a:rPr kumimoji="1" lang="en-US" altLang="ja-JP" sz="1300">
              <a:solidFill>
                <a:schemeClr val="dk1"/>
              </a:solidFill>
              <a:effectLst/>
              <a:latin typeface="+mn-lt"/>
              <a:ea typeface="+mn-ea"/>
              <a:cs typeface="+mn-cs"/>
            </a:rPr>
            <a:t>182,085</a:t>
          </a:r>
          <a:r>
            <a:rPr kumimoji="1" lang="ja-JP" altLang="ja-JP" sz="1300">
              <a:solidFill>
                <a:schemeClr val="dk1"/>
              </a:solidFill>
              <a:effectLst/>
              <a:latin typeface="+mn-lt"/>
              <a:ea typeface="+mn-ea"/>
              <a:cs typeface="+mn-cs"/>
            </a:rPr>
            <a:t>円で，類似団体と比べて高い水準にあ</a:t>
          </a:r>
          <a:r>
            <a:rPr kumimoji="1" lang="ja-JP" altLang="en-US" sz="1300">
              <a:solidFill>
                <a:schemeClr val="dk1"/>
              </a:solidFill>
              <a:effectLst/>
              <a:latin typeface="+mn-lt"/>
              <a:ea typeface="+mn-ea"/>
              <a:cs typeface="+mn-cs"/>
            </a:rPr>
            <a:t>り</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増加の主な要因として，町道整備や維持補修工事，港湾整備等の事業の実施，また</a:t>
          </a:r>
          <a:r>
            <a:rPr kumimoji="1" lang="ja-JP" altLang="ja-JP" sz="1300">
              <a:solidFill>
                <a:schemeClr val="dk1"/>
              </a:solidFill>
              <a:effectLst/>
              <a:latin typeface="+mn-lt"/>
              <a:ea typeface="+mn-ea"/>
              <a:cs typeface="+mn-cs"/>
            </a:rPr>
            <a:t>総合運動公園整備事業が前年度比</a:t>
          </a:r>
          <a:r>
            <a:rPr kumimoji="1" lang="en-US" altLang="ja-JP" sz="1300">
              <a:solidFill>
                <a:schemeClr val="dk1"/>
              </a:solidFill>
              <a:effectLst/>
              <a:latin typeface="+mn-lt"/>
              <a:ea typeface="+mn-ea"/>
              <a:cs typeface="+mn-cs"/>
            </a:rPr>
            <a:t>77</a:t>
          </a:r>
          <a:r>
            <a:rPr kumimoji="1" lang="ja-JP" altLang="ja-JP" sz="1300">
              <a:solidFill>
                <a:schemeClr val="dk1"/>
              </a:solidFill>
              <a:effectLst/>
              <a:latin typeface="+mn-lt"/>
              <a:ea typeface="+mn-ea"/>
              <a:cs typeface="+mn-cs"/>
            </a:rPr>
            <a:t>百万円の増</a:t>
          </a:r>
          <a:r>
            <a:rPr kumimoji="1" lang="ja-JP" altLang="en-US" sz="1300">
              <a:solidFill>
                <a:schemeClr val="dk1"/>
              </a:solidFill>
              <a:effectLst/>
              <a:latin typeface="+mn-lt"/>
              <a:ea typeface="+mn-ea"/>
              <a:cs typeface="+mn-cs"/>
            </a:rPr>
            <a:t>があげられる</a:t>
          </a:r>
          <a:r>
            <a:rPr kumimoji="1" lang="ja-JP" altLang="ja-JP" sz="1300">
              <a:solidFill>
                <a:schemeClr val="dk1"/>
              </a:solidFill>
              <a:effectLst/>
              <a:latin typeface="+mn-lt"/>
              <a:ea typeface="+mn-ea"/>
              <a:cs typeface="+mn-cs"/>
            </a:rPr>
            <a:t>。消防費は一人当た</a:t>
          </a:r>
          <a:r>
            <a:rPr kumimoji="1" lang="ja-JP" altLang="en-US" sz="1300">
              <a:solidFill>
                <a:schemeClr val="dk1"/>
              </a:solidFill>
              <a:effectLst/>
              <a:latin typeface="+mn-lt"/>
              <a:ea typeface="+mn-ea"/>
              <a:cs typeface="+mn-cs"/>
            </a:rPr>
            <a:t>り</a:t>
          </a:r>
          <a:r>
            <a:rPr kumimoji="1" lang="en-US" altLang="ja-JP" sz="1300">
              <a:solidFill>
                <a:schemeClr val="dk1"/>
              </a:solidFill>
              <a:effectLst/>
              <a:latin typeface="+mn-lt"/>
              <a:ea typeface="+mn-ea"/>
              <a:cs typeface="+mn-cs"/>
            </a:rPr>
            <a:t>36,094</a:t>
          </a:r>
          <a:r>
            <a:rPr kumimoji="1" lang="ja-JP" altLang="ja-JP" sz="1300">
              <a:solidFill>
                <a:schemeClr val="dk1"/>
              </a:solidFill>
              <a:effectLst/>
              <a:latin typeface="+mn-lt"/>
              <a:ea typeface="+mn-ea"/>
              <a:cs typeface="+mn-cs"/>
            </a:rPr>
            <a:t>円で，</a:t>
          </a:r>
          <a:r>
            <a:rPr kumimoji="1" lang="ja-JP" altLang="en-US" sz="1300">
              <a:solidFill>
                <a:schemeClr val="dk1"/>
              </a:solidFill>
              <a:effectLst/>
              <a:latin typeface="+mn-lt"/>
              <a:ea typeface="+mn-ea"/>
              <a:cs typeface="+mn-cs"/>
            </a:rPr>
            <a:t>昨年度は分遣所タンク車購入</a:t>
          </a:r>
          <a:r>
            <a:rPr kumimoji="1" lang="en-US" altLang="ja-JP" sz="1300">
              <a:solidFill>
                <a:schemeClr val="dk1"/>
              </a:solidFill>
              <a:effectLst/>
              <a:latin typeface="+mn-lt"/>
              <a:ea typeface="+mn-ea"/>
              <a:cs typeface="+mn-cs"/>
            </a:rPr>
            <a:t>68</a:t>
          </a:r>
          <a:r>
            <a:rPr kumimoji="1" lang="ja-JP" altLang="en-US" sz="1300">
              <a:solidFill>
                <a:schemeClr val="dk1"/>
              </a:solidFill>
              <a:effectLst/>
              <a:latin typeface="+mn-lt"/>
              <a:ea typeface="+mn-ea"/>
              <a:cs typeface="+mn-cs"/>
            </a:rPr>
            <a:t>百万円があったため，今年度は減となっている</a:t>
          </a:r>
          <a:r>
            <a:rPr kumimoji="1" lang="ja-JP" altLang="ja-JP" sz="1300">
              <a:solidFill>
                <a:schemeClr val="dk1"/>
              </a:solidFill>
              <a:effectLst/>
              <a:latin typeface="+mn-lt"/>
              <a:ea typeface="+mn-ea"/>
              <a:cs typeface="+mn-cs"/>
            </a:rPr>
            <a:t>。教育費は一人当たり</a:t>
          </a:r>
          <a:r>
            <a:rPr kumimoji="1" lang="en-US" altLang="ja-JP" sz="1300">
              <a:solidFill>
                <a:schemeClr val="dk1"/>
              </a:solidFill>
              <a:effectLst/>
              <a:latin typeface="+mn-lt"/>
              <a:ea typeface="+mn-ea"/>
              <a:cs typeface="+mn-cs"/>
            </a:rPr>
            <a:t>65,331</a:t>
          </a:r>
          <a:r>
            <a:rPr kumimoji="1" lang="ja-JP" altLang="ja-JP" sz="1300">
              <a:solidFill>
                <a:schemeClr val="dk1"/>
              </a:solidFill>
              <a:effectLst/>
              <a:latin typeface="+mn-lt"/>
              <a:ea typeface="+mn-ea"/>
              <a:cs typeface="+mn-cs"/>
            </a:rPr>
            <a:t>円で，</a:t>
          </a:r>
          <a:r>
            <a:rPr kumimoji="1" lang="ja-JP" altLang="en-US" sz="1300">
              <a:solidFill>
                <a:schemeClr val="dk1"/>
              </a:solidFill>
              <a:effectLst/>
              <a:latin typeface="+mn-lt"/>
              <a:ea typeface="+mn-ea"/>
              <a:cs typeface="+mn-cs"/>
            </a:rPr>
            <a:t>減少している主な要因として，昨年度は城川内運動場及び設備改修工事（</a:t>
          </a:r>
          <a:r>
            <a:rPr kumimoji="1" lang="en-US" altLang="ja-JP" sz="1300">
              <a:solidFill>
                <a:schemeClr val="dk1"/>
              </a:solidFill>
              <a:effectLst/>
              <a:latin typeface="+mn-lt"/>
              <a:ea typeface="+mn-ea"/>
              <a:cs typeface="+mn-cs"/>
            </a:rPr>
            <a:t>72</a:t>
          </a:r>
          <a:r>
            <a:rPr kumimoji="1" lang="ja-JP" altLang="ja-JP" sz="1300">
              <a:solidFill>
                <a:schemeClr val="dk1"/>
              </a:solidFill>
              <a:effectLst/>
              <a:latin typeface="+mn-lt"/>
              <a:ea typeface="+mn-ea"/>
              <a:cs typeface="+mn-cs"/>
            </a:rPr>
            <a:t>百万円</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を行った</a:t>
          </a:r>
          <a:r>
            <a:rPr kumimoji="1" lang="ja-JP" altLang="en-US" sz="1300">
              <a:solidFill>
                <a:schemeClr val="dk1"/>
              </a:solidFill>
              <a:effectLst/>
              <a:latin typeface="+mn-lt"/>
              <a:ea typeface="+mn-ea"/>
              <a:cs typeface="+mn-cs"/>
            </a:rPr>
            <a:t>ためである</a:t>
          </a:r>
          <a:r>
            <a:rPr kumimoji="1" lang="ja-JP" altLang="ja-JP" sz="1300">
              <a:solidFill>
                <a:schemeClr val="dk1"/>
              </a:solidFill>
              <a:effectLst/>
              <a:latin typeface="+mn-lt"/>
              <a:ea typeface="+mn-ea"/>
              <a:cs typeface="+mn-cs"/>
            </a:rPr>
            <a:t>。公債費は，住民一人当た</a:t>
          </a:r>
          <a:r>
            <a:rPr kumimoji="1" lang="ja-JP" altLang="en-US" sz="1300">
              <a:solidFill>
                <a:schemeClr val="dk1"/>
              </a:solidFill>
              <a:effectLst/>
              <a:latin typeface="+mn-lt"/>
              <a:ea typeface="+mn-ea"/>
              <a:cs typeface="+mn-cs"/>
            </a:rPr>
            <a:t>り</a:t>
          </a:r>
          <a:r>
            <a:rPr kumimoji="1" lang="en-US" altLang="ja-JP" sz="1300">
              <a:solidFill>
                <a:schemeClr val="dk1"/>
              </a:solidFill>
              <a:effectLst/>
              <a:latin typeface="+mn-lt"/>
              <a:ea typeface="+mn-ea"/>
              <a:cs typeface="+mn-cs"/>
            </a:rPr>
            <a:t>148,371</a:t>
          </a:r>
          <a:r>
            <a:rPr kumimoji="1" lang="ja-JP" altLang="ja-JP" sz="1300">
              <a:solidFill>
                <a:schemeClr val="dk1"/>
              </a:solidFill>
              <a:effectLst/>
              <a:latin typeface="+mn-lt"/>
              <a:ea typeface="+mn-ea"/>
              <a:cs typeface="+mn-cs"/>
            </a:rPr>
            <a:t>円で，類似団体平均と比較し高い水準にあるが，様々な公共事業を実施するための借入を行っているためであり，ほぼ横ばいで推移している。</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鹿児島県長島町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標準財政規模に対する財政調整基金残高及び実質収支額については，ほぼ横ばいである。実質単年度収支については，今年度も黒字となった。</a:t>
          </a:r>
          <a:endParaRPr lang="ja-JP" altLang="ja-JP" sz="1400">
            <a:effectLst/>
          </a:endParaRPr>
        </a:p>
        <a:p>
          <a:r>
            <a:rPr kumimoji="1" lang="ja-JP" altLang="ja-JP" sz="1400">
              <a:solidFill>
                <a:schemeClr val="dk1"/>
              </a:solidFill>
              <a:effectLst/>
              <a:latin typeface="+mn-lt"/>
              <a:ea typeface="+mn-ea"/>
              <a:cs typeface="+mn-cs"/>
            </a:rPr>
            <a:t>　今後は地方交付税の減少や消防分遣所及び診療所の建設等，普通建設事業費が増大する見込であることから，財源確保に努め，中長期的な見通しにより健全な財政運営に努める。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鹿児島県長島町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本町においては，</a:t>
          </a:r>
          <a:r>
            <a:rPr kumimoji="0" lang="ja-JP" altLang="en-US" sz="1400">
              <a:solidFill>
                <a:schemeClr val="dk1"/>
              </a:solidFill>
              <a:effectLst/>
              <a:latin typeface="+mn-lt"/>
              <a:ea typeface="+mn-ea"/>
              <a:cs typeface="+mn-cs"/>
            </a:rPr>
            <a:t>一般会計の</a:t>
          </a:r>
          <a:r>
            <a:rPr kumimoji="1" lang="ja-JP" altLang="ja-JP" sz="1400">
              <a:solidFill>
                <a:schemeClr val="dk1"/>
              </a:solidFill>
              <a:effectLst/>
              <a:latin typeface="+mn-lt"/>
              <a:ea typeface="+mn-ea"/>
              <a:cs typeface="+mn-cs"/>
            </a:rPr>
            <a:t>標準財政規模に対する黒字額の割合</a:t>
          </a:r>
          <a:r>
            <a:rPr kumimoji="1" lang="ja-JP" altLang="en-US" sz="1400">
              <a:solidFill>
                <a:schemeClr val="dk1"/>
              </a:solidFill>
              <a:effectLst/>
              <a:latin typeface="+mn-lt"/>
              <a:ea typeface="+mn-ea"/>
              <a:cs typeface="+mn-cs"/>
            </a:rPr>
            <a:t>は</a:t>
          </a:r>
          <a:r>
            <a:rPr kumimoji="1" lang="en-US" altLang="ja-JP" sz="1400">
              <a:solidFill>
                <a:schemeClr val="dk1"/>
              </a:solidFill>
              <a:effectLst/>
              <a:latin typeface="+mn-lt"/>
              <a:ea typeface="+mn-ea"/>
              <a:cs typeface="+mn-cs"/>
            </a:rPr>
            <a:t>11.16</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である</a:t>
          </a:r>
          <a:r>
            <a:rPr kumimoji="1" lang="ja-JP" altLang="ja-JP" sz="1400">
              <a:solidFill>
                <a:schemeClr val="dk1"/>
              </a:solidFill>
              <a:effectLst/>
              <a:latin typeface="+mn-lt"/>
              <a:ea typeface="+mn-ea"/>
              <a:cs typeface="+mn-cs"/>
            </a:rPr>
            <a:t>。</a:t>
          </a:r>
          <a:endParaRPr lang="ja-JP" altLang="ja-JP" sz="1400">
            <a:effectLst/>
          </a:endParaRPr>
        </a:p>
        <a:p>
          <a:r>
            <a:rPr kumimoji="1" lang="ja-JP" altLang="ja-JP" sz="1400">
              <a:solidFill>
                <a:schemeClr val="dk1"/>
              </a:solidFill>
              <a:effectLst/>
              <a:latin typeface="+mn-lt"/>
              <a:ea typeface="+mn-ea"/>
              <a:cs typeface="+mn-cs"/>
            </a:rPr>
            <a:t>　国保会計では，保険給付費等の歳出が増加傾向にあるため，健診等の受診率向上，ジェネリック医薬品利用の推進を図り，医療費の抑制に努めたい。</a:t>
          </a:r>
          <a:endParaRPr lang="ja-JP" altLang="ja-JP" sz="1400">
            <a:effectLst/>
          </a:endParaRPr>
        </a:p>
        <a:p>
          <a:r>
            <a:rPr kumimoji="1" lang="ja-JP" altLang="ja-JP" sz="1400">
              <a:solidFill>
                <a:schemeClr val="dk1"/>
              </a:solidFill>
              <a:effectLst/>
              <a:latin typeface="+mn-lt"/>
              <a:ea typeface="+mn-ea"/>
              <a:cs typeface="+mn-cs"/>
            </a:rPr>
            <a:t>　太陽光会計では平成</a:t>
          </a:r>
          <a:r>
            <a:rPr kumimoji="1" lang="en-US" altLang="ja-JP" sz="1400">
              <a:solidFill>
                <a:schemeClr val="dk1"/>
              </a:solidFill>
              <a:effectLst/>
              <a:latin typeface="+mn-lt"/>
              <a:ea typeface="+mn-ea"/>
              <a:cs typeface="+mn-cs"/>
            </a:rPr>
            <a:t>28</a:t>
          </a:r>
          <a:r>
            <a:rPr kumimoji="1" lang="ja-JP" altLang="ja-JP" sz="1400">
              <a:solidFill>
                <a:schemeClr val="dk1"/>
              </a:solidFill>
              <a:effectLst/>
              <a:latin typeface="+mn-lt"/>
              <a:ea typeface="+mn-ea"/>
              <a:cs typeface="+mn-cs"/>
            </a:rPr>
            <a:t>年度に初めて年間を通した売電収入となったことにより黒字額が伸び</a:t>
          </a:r>
          <a:r>
            <a:rPr kumimoji="1" lang="ja-JP" altLang="en-US" sz="1400">
              <a:solidFill>
                <a:schemeClr val="dk1"/>
              </a:solidFill>
              <a:effectLst/>
              <a:latin typeface="+mn-lt"/>
              <a:ea typeface="+mn-ea"/>
              <a:cs typeface="+mn-cs"/>
            </a:rPr>
            <a:t>，今年度も横ばいとなっ</a:t>
          </a:r>
          <a:r>
            <a:rPr kumimoji="1" lang="ja-JP" altLang="ja-JP" sz="1400">
              <a:solidFill>
                <a:schemeClr val="dk1"/>
              </a:solidFill>
              <a:effectLst/>
              <a:latin typeface="+mn-lt"/>
              <a:ea typeface="+mn-ea"/>
              <a:cs typeface="+mn-cs"/>
            </a:rPr>
            <a:t>た。</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ﾚｼﾞｬｰﾗﾝﾄﾞ太陽の里特別会計</a:t>
          </a:r>
          <a:r>
            <a:rPr kumimoji="1" lang="ja-JP" altLang="en-US" sz="1400">
              <a:solidFill>
                <a:schemeClr val="dk1"/>
              </a:solidFill>
              <a:effectLst/>
              <a:latin typeface="+mn-lt"/>
              <a:ea typeface="+mn-ea"/>
              <a:cs typeface="+mn-cs"/>
            </a:rPr>
            <a:t>については，施設修繕費や人件費の増もあり，赤字となった。現在，勤務体制の見直しや外部委託の検討を進めており，経営改善に努めていく。</a:t>
          </a:r>
          <a:endParaRPr lang="ja-JP" altLang="ja-JP" sz="1400">
            <a:effectLst/>
          </a:endParaRPr>
        </a:p>
        <a:p>
          <a:r>
            <a:rPr kumimoji="1" lang="ja-JP" altLang="ja-JP" sz="1400">
              <a:solidFill>
                <a:schemeClr val="dk1"/>
              </a:solidFill>
              <a:effectLst/>
              <a:latin typeface="+mn-lt"/>
              <a:ea typeface="+mn-ea"/>
              <a:cs typeface="+mn-cs"/>
            </a:rPr>
            <a:t>　今後においても，各会計で財政運営を見直し適正な運営・企業経営を行うよう努める。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12668435</v>
      </c>
      <c r="BO4" s="410"/>
      <c r="BP4" s="410"/>
      <c r="BQ4" s="410"/>
      <c r="BR4" s="410"/>
      <c r="BS4" s="410"/>
      <c r="BT4" s="410"/>
      <c r="BU4" s="411"/>
      <c r="BV4" s="409">
        <v>12065429</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11.4</v>
      </c>
      <c r="CU4" s="416"/>
      <c r="CV4" s="416"/>
      <c r="CW4" s="416"/>
      <c r="CX4" s="416"/>
      <c r="CY4" s="416"/>
      <c r="CZ4" s="416"/>
      <c r="DA4" s="417"/>
      <c r="DB4" s="415">
        <v>10.3</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11880513</v>
      </c>
      <c r="BO5" s="447"/>
      <c r="BP5" s="447"/>
      <c r="BQ5" s="447"/>
      <c r="BR5" s="447"/>
      <c r="BS5" s="447"/>
      <c r="BT5" s="447"/>
      <c r="BU5" s="448"/>
      <c r="BV5" s="446">
        <v>11317533</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90.1</v>
      </c>
      <c r="CU5" s="444"/>
      <c r="CV5" s="444"/>
      <c r="CW5" s="444"/>
      <c r="CX5" s="444"/>
      <c r="CY5" s="444"/>
      <c r="CZ5" s="444"/>
      <c r="DA5" s="445"/>
      <c r="DB5" s="443">
        <v>88.4</v>
      </c>
      <c r="DC5" s="444"/>
      <c r="DD5" s="444"/>
      <c r="DE5" s="444"/>
      <c r="DF5" s="444"/>
      <c r="DG5" s="444"/>
      <c r="DH5" s="444"/>
      <c r="DI5" s="445"/>
      <c r="DJ5" s="165"/>
      <c r="DK5" s="165"/>
      <c r="DL5" s="165"/>
      <c r="DM5" s="165"/>
      <c r="DN5" s="165"/>
      <c r="DO5" s="165"/>
    </row>
    <row r="6" spans="1:119" ht="18.75" customHeight="1">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87</v>
      </c>
      <c r="AV6" s="479"/>
      <c r="AW6" s="479"/>
      <c r="AX6" s="479"/>
      <c r="AY6" s="480" t="s">
        <v>95</v>
      </c>
      <c r="AZ6" s="481"/>
      <c r="BA6" s="481"/>
      <c r="BB6" s="481"/>
      <c r="BC6" s="481"/>
      <c r="BD6" s="481"/>
      <c r="BE6" s="481"/>
      <c r="BF6" s="481"/>
      <c r="BG6" s="481"/>
      <c r="BH6" s="481"/>
      <c r="BI6" s="481"/>
      <c r="BJ6" s="481"/>
      <c r="BK6" s="481"/>
      <c r="BL6" s="481"/>
      <c r="BM6" s="482"/>
      <c r="BN6" s="446">
        <v>787922</v>
      </c>
      <c r="BO6" s="447"/>
      <c r="BP6" s="447"/>
      <c r="BQ6" s="447"/>
      <c r="BR6" s="447"/>
      <c r="BS6" s="447"/>
      <c r="BT6" s="447"/>
      <c r="BU6" s="448"/>
      <c r="BV6" s="446">
        <v>747896</v>
      </c>
      <c r="BW6" s="447"/>
      <c r="BX6" s="447"/>
      <c r="BY6" s="447"/>
      <c r="BZ6" s="447"/>
      <c r="CA6" s="447"/>
      <c r="CB6" s="447"/>
      <c r="CC6" s="448"/>
      <c r="CD6" s="449" t="s">
        <v>96</v>
      </c>
      <c r="CE6" s="450"/>
      <c r="CF6" s="450"/>
      <c r="CG6" s="450"/>
      <c r="CH6" s="450"/>
      <c r="CI6" s="450"/>
      <c r="CJ6" s="450"/>
      <c r="CK6" s="450"/>
      <c r="CL6" s="450"/>
      <c r="CM6" s="450"/>
      <c r="CN6" s="450"/>
      <c r="CO6" s="450"/>
      <c r="CP6" s="450"/>
      <c r="CQ6" s="450"/>
      <c r="CR6" s="450"/>
      <c r="CS6" s="451"/>
      <c r="CT6" s="483">
        <v>93.7</v>
      </c>
      <c r="CU6" s="484"/>
      <c r="CV6" s="484"/>
      <c r="CW6" s="484"/>
      <c r="CX6" s="484"/>
      <c r="CY6" s="484"/>
      <c r="CZ6" s="484"/>
      <c r="DA6" s="485"/>
      <c r="DB6" s="483">
        <v>91.8</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97</v>
      </c>
      <c r="AN7" s="476"/>
      <c r="AO7" s="476"/>
      <c r="AP7" s="476"/>
      <c r="AQ7" s="476"/>
      <c r="AR7" s="476"/>
      <c r="AS7" s="476"/>
      <c r="AT7" s="477"/>
      <c r="AU7" s="478" t="s">
        <v>98</v>
      </c>
      <c r="AV7" s="479"/>
      <c r="AW7" s="479"/>
      <c r="AX7" s="479"/>
      <c r="AY7" s="480" t="s">
        <v>99</v>
      </c>
      <c r="AZ7" s="481"/>
      <c r="BA7" s="481"/>
      <c r="BB7" s="481"/>
      <c r="BC7" s="481"/>
      <c r="BD7" s="481"/>
      <c r="BE7" s="481"/>
      <c r="BF7" s="481"/>
      <c r="BG7" s="481"/>
      <c r="BH7" s="481"/>
      <c r="BI7" s="481"/>
      <c r="BJ7" s="481"/>
      <c r="BK7" s="481"/>
      <c r="BL7" s="481"/>
      <c r="BM7" s="482"/>
      <c r="BN7" s="446">
        <v>142431</v>
      </c>
      <c r="BO7" s="447"/>
      <c r="BP7" s="447"/>
      <c r="BQ7" s="447"/>
      <c r="BR7" s="447"/>
      <c r="BS7" s="447"/>
      <c r="BT7" s="447"/>
      <c r="BU7" s="448"/>
      <c r="BV7" s="446">
        <v>173503</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5667511</v>
      </c>
      <c r="CU7" s="447"/>
      <c r="CV7" s="447"/>
      <c r="CW7" s="447"/>
      <c r="CX7" s="447"/>
      <c r="CY7" s="447"/>
      <c r="CZ7" s="447"/>
      <c r="DA7" s="448"/>
      <c r="DB7" s="446">
        <v>5567173</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87</v>
      </c>
      <c r="AV8" s="479"/>
      <c r="AW8" s="479"/>
      <c r="AX8" s="479"/>
      <c r="AY8" s="480" t="s">
        <v>102</v>
      </c>
      <c r="AZ8" s="481"/>
      <c r="BA8" s="481"/>
      <c r="BB8" s="481"/>
      <c r="BC8" s="481"/>
      <c r="BD8" s="481"/>
      <c r="BE8" s="481"/>
      <c r="BF8" s="481"/>
      <c r="BG8" s="481"/>
      <c r="BH8" s="481"/>
      <c r="BI8" s="481"/>
      <c r="BJ8" s="481"/>
      <c r="BK8" s="481"/>
      <c r="BL8" s="481"/>
      <c r="BM8" s="482"/>
      <c r="BN8" s="446">
        <v>645491</v>
      </c>
      <c r="BO8" s="447"/>
      <c r="BP8" s="447"/>
      <c r="BQ8" s="447"/>
      <c r="BR8" s="447"/>
      <c r="BS8" s="447"/>
      <c r="BT8" s="447"/>
      <c r="BU8" s="448"/>
      <c r="BV8" s="446">
        <v>574393</v>
      </c>
      <c r="BW8" s="447"/>
      <c r="BX8" s="447"/>
      <c r="BY8" s="447"/>
      <c r="BZ8" s="447"/>
      <c r="CA8" s="447"/>
      <c r="CB8" s="447"/>
      <c r="CC8" s="448"/>
      <c r="CD8" s="449" t="s">
        <v>103</v>
      </c>
      <c r="CE8" s="450"/>
      <c r="CF8" s="450"/>
      <c r="CG8" s="450"/>
      <c r="CH8" s="450"/>
      <c r="CI8" s="450"/>
      <c r="CJ8" s="450"/>
      <c r="CK8" s="450"/>
      <c r="CL8" s="450"/>
      <c r="CM8" s="450"/>
      <c r="CN8" s="450"/>
      <c r="CO8" s="450"/>
      <c r="CP8" s="450"/>
      <c r="CQ8" s="450"/>
      <c r="CR8" s="450"/>
      <c r="CS8" s="451"/>
      <c r="CT8" s="486">
        <v>0.18</v>
      </c>
      <c r="CU8" s="487"/>
      <c r="CV8" s="487"/>
      <c r="CW8" s="487"/>
      <c r="CX8" s="487"/>
      <c r="CY8" s="487"/>
      <c r="CZ8" s="487"/>
      <c r="DA8" s="488"/>
      <c r="DB8" s="486">
        <v>0.18</v>
      </c>
      <c r="DC8" s="487"/>
      <c r="DD8" s="487"/>
      <c r="DE8" s="487"/>
      <c r="DF8" s="487"/>
      <c r="DG8" s="487"/>
      <c r="DH8" s="487"/>
      <c r="DI8" s="488"/>
      <c r="DJ8" s="165"/>
      <c r="DK8" s="165"/>
      <c r="DL8" s="165"/>
      <c r="DM8" s="165"/>
      <c r="DN8" s="165"/>
      <c r="DO8" s="165"/>
    </row>
    <row r="9" spans="1:119" ht="18.75" customHeight="1" thickBot="1">
      <c r="A9" s="166"/>
      <c r="B9" s="440" t="s">
        <v>104</v>
      </c>
      <c r="C9" s="441"/>
      <c r="D9" s="441"/>
      <c r="E9" s="441"/>
      <c r="F9" s="441"/>
      <c r="G9" s="441"/>
      <c r="H9" s="441"/>
      <c r="I9" s="441"/>
      <c r="J9" s="441"/>
      <c r="K9" s="489"/>
      <c r="L9" s="490" t="s">
        <v>105</v>
      </c>
      <c r="M9" s="491"/>
      <c r="N9" s="491"/>
      <c r="O9" s="491"/>
      <c r="P9" s="491"/>
      <c r="Q9" s="492"/>
      <c r="R9" s="493">
        <v>10431</v>
      </c>
      <c r="S9" s="494"/>
      <c r="T9" s="494"/>
      <c r="U9" s="494"/>
      <c r="V9" s="495"/>
      <c r="W9" s="403" t="s">
        <v>106</v>
      </c>
      <c r="X9" s="404"/>
      <c r="Y9" s="404"/>
      <c r="Z9" s="404"/>
      <c r="AA9" s="404"/>
      <c r="AB9" s="404"/>
      <c r="AC9" s="404"/>
      <c r="AD9" s="404"/>
      <c r="AE9" s="404"/>
      <c r="AF9" s="404"/>
      <c r="AG9" s="404"/>
      <c r="AH9" s="404"/>
      <c r="AI9" s="404"/>
      <c r="AJ9" s="404"/>
      <c r="AK9" s="404"/>
      <c r="AL9" s="405"/>
      <c r="AM9" s="475" t="s">
        <v>107</v>
      </c>
      <c r="AN9" s="476"/>
      <c r="AO9" s="476"/>
      <c r="AP9" s="476"/>
      <c r="AQ9" s="476"/>
      <c r="AR9" s="476"/>
      <c r="AS9" s="476"/>
      <c r="AT9" s="477"/>
      <c r="AU9" s="478" t="s">
        <v>87</v>
      </c>
      <c r="AV9" s="479"/>
      <c r="AW9" s="479"/>
      <c r="AX9" s="479"/>
      <c r="AY9" s="480" t="s">
        <v>108</v>
      </c>
      <c r="AZ9" s="481"/>
      <c r="BA9" s="481"/>
      <c r="BB9" s="481"/>
      <c r="BC9" s="481"/>
      <c r="BD9" s="481"/>
      <c r="BE9" s="481"/>
      <c r="BF9" s="481"/>
      <c r="BG9" s="481"/>
      <c r="BH9" s="481"/>
      <c r="BI9" s="481"/>
      <c r="BJ9" s="481"/>
      <c r="BK9" s="481"/>
      <c r="BL9" s="481"/>
      <c r="BM9" s="482"/>
      <c r="BN9" s="446">
        <v>71098</v>
      </c>
      <c r="BO9" s="447"/>
      <c r="BP9" s="447"/>
      <c r="BQ9" s="447"/>
      <c r="BR9" s="447"/>
      <c r="BS9" s="447"/>
      <c r="BT9" s="447"/>
      <c r="BU9" s="448"/>
      <c r="BV9" s="446">
        <v>-35508</v>
      </c>
      <c r="BW9" s="447"/>
      <c r="BX9" s="447"/>
      <c r="BY9" s="447"/>
      <c r="BZ9" s="447"/>
      <c r="CA9" s="447"/>
      <c r="CB9" s="447"/>
      <c r="CC9" s="448"/>
      <c r="CD9" s="449" t="s">
        <v>109</v>
      </c>
      <c r="CE9" s="450"/>
      <c r="CF9" s="450"/>
      <c r="CG9" s="450"/>
      <c r="CH9" s="450"/>
      <c r="CI9" s="450"/>
      <c r="CJ9" s="450"/>
      <c r="CK9" s="450"/>
      <c r="CL9" s="450"/>
      <c r="CM9" s="450"/>
      <c r="CN9" s="450"/>
      <c r="CO9" s="450"/>
      <c r="CP9" s="450"/>
      <c r="CQ9" s="450"/>
      <c r="CR9" s="450"/>
      <c r="CS9" s="451"/>
      <c r="CT9" s="443">
        <v>21.4</v>
      </c>
      <c r="CU9" s="444"/>
      <c r="CV9" s="444"/>
      <c r="CW9" s="444"/>
      <c r="CX9" s="444"/>
      <c r="CY9" s="444"/>
      <c r="CZ9" s="444"/>
      <c r="DA9" s="445"/>
      <c r="DB9" s="443">
        <v>22</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110</v>
      </c>
      <c r="M10" s="476"/>
      <c r="N10" s="476"/>
      <c r="O10" s="476"/>
      <c r="P10" s="476"/>
      <c r="Q10" s="477"/>
      <c r="R10" s="497">
        <v>11105</v>
      </c>
      <c r="S10" s="498"/>
      <c r="T10" s="498"/>
      <c r="U10" s="498"/>
      <c r="V10" s="499"/>
      <c r="W10" s="434"/>
      <c r="X10" s="435"/>
      <c r="Y10" s="435"/>
      <c r="Z10" s="435"/>
      <c r="AA10" s="435"/>
      <c r="AB10" s="435"/>
      <c r="AC10" s="435"/>
      <c r="AD10" s="435"/>
      <c r="AE10" s="435"/>
      <c r="AF10" s="435"/>
      <c r="AG10" s="435"/>
      <c r="AH10" s="435"/>
      <c r="AI10" s="435"/>
      <c r="AJ10" s="435"/>
      <c r="AK10" s="435"/>
      <c r="AL10" s="438"/>
      <c r="AM10" s="475" t="s">
        <v>111</v>
      </c>
      <c r="AN10" s="476"/>
      <c r="AO10" s="476"/>
      <c r="AP10" s="476"/>
      <c r="AQ10" s="476"/>
      <c r="AR10" s="476"/>
      <c r="AS10" s="476"/>
      <c r="AT10" s="477"/>
      <c r="AU10" s="478" t="s">
        <v>112</v>
      </c>
      <c r="AV10" s="479"/>
      <c r="AW10" s="479"/>
      <c r="AX10" s="479"/>
      <c r="AY10" s="480" t="s">
        <v>113</v>
      </c>
      <c r="AZ10" s="481"/>
      <c r="BA10" s="481"/>
      <c r="BB10" s="481"/>
      <c r="BC10" s="481"/>
      <c r="BD10" s="481"/>
      <c r="BE10" s="481"/>
      <c r="BF10" s="481"/>
      <c r="BG10" s="481"/>
      <c r="BH10" s="481"/>
      <c r="BI10" s="481"/>
      <c r="BJ10" s="481"/>
      <c r="BK10" s="481"/>
      <c r="BL10" s="481"/>
      <c r="BM10" s="482"/>
      <c r="BN10" s="446">
        <v>0</v>
      </c>
      <c r="BO10" s="447"/>
      <c r="BP10" s="447"/>
      <c r="BQ10" s="447"/>
      <c r="BR10" s="447"/>
      <c r="BS10" s="447"/>
      <c r="BT10" s="447"/>
      <c r="BU10" s="448"/>
      <c r="BV10" s="446">
        <v>0</v>
      </c>
      <c r="BW10" s="447"/>
      <c r="BX10" s="447"/>
      <c r="BY10" s="447"/>
      <c r="BZ10" s="447"/>
      <c r="CA10" s="447"/>
      <c r="CB10" s="447"/>
      <c r="CC10" s="448"/>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115</v>
      </c>
      <c r="M11" s="501"/>
      <c r="N11" s="501"/>
      <c r="O11" s="501"/>
      <c r="P11" s="501"/>
      <c r="Q11" s="502"/>
      <c r="R11" s="503" t="s">
        <v>116</v>
      </c>
      <c r="S11" s="504"/>
      <c r="T11" s="504"/>
      <c r="U11" s="504"/>
      <c r="V11" s="505"/>
      <c r="W11" s="434"/>
      <c r="X11" s="435"/>
      <c r="Y11" s="435"/>
      <c r="Z11" s="435"/>
      <c r="AA11" s="435"/>
      <c r="AB11" s="435"/>
      <c r="AC11" s="435"/>
      <c r="AD11" s="435"/>
      <c r="AE11" s="435"/>
      <c r="AF11" s="435"/>
      <c r="AG11" s="435"/>
      <c r="AH11" s="435"/>
      <c r="AI11" s="435"/>
      <c r="AJ11" s="435"/>
      <c r="AK11" s="435"/>
      <c r="AL11" s="438"/>
      <c r="AM11" s="475" t="s">
        <v>117</v>
      </c>
      <c r="AN11" s="476"/>
      <c r="AO11" s="476"/>
      <c r="AP11" s="476"/>
      <c r="AQ11" s="476"/>
      <c r="AR11" s="476"/>
      <c r="AS11" s="476"/>
      <c r="AT11" s="477"/>
      <c r="AU11" s="478" t="s">
        <v>98</v>
      </c>
      <c r="AV11" s="479"/>
      <c r="AW11" s="479"/>
      <c r="AX11" s="479"/>
      <c r="AY11" s="480" t="s">
        <v>118</v>
      </c>
      <c r="AZ11" s="481"/>
      <c r="BA11" s="481"/>
      <c r="BB11" s="481"/>
      <c r="BC11" s="481"/>
      <c r="BD11" s="481"/>
      <c r="BE11" s="481"/>
      <c r="BF11" s="481"/>
      <c r="BG11" s="481"/>
      <c r="BH11" s="481"/>
      <c r="BI11" s="481"/>
      <c r="BJ11" s="481"/>
      <c r="BK11" s="481"/>
      <c r="BL11" s="481"/>
      <c r="BM11" s="482"/>
      <c r="BN11" s="446">
        <v>66971</v>
      </c>
      <c r="BO11" s="447"/>
      <c r="BP11" s="447"/>
      <c r="BQ11" s="447"/>
      <c r="BR11" s="447"/>
      <c r="BS11" s="447"/>
      <c r="BT11" s="447"/>
      <c r="BU11" s="448"/>
      <c r="BV11" s="446">
        <v>250330</v>
      </c>
      <c r="BW11" s="447"/>
      <c r="BX11" s="447"/>
      <c r="BY11" s="447"/>
      <c r="BZ11" s="447"/>
      <c r="CA11" s="447"/>
      <c r="CB11" s="447"/>
      <c r="CC11" s="448"/>
      <c r="CD11" s="449" t="s">
        <v>119</v>
      </c>
      <c r="CE11" s="450"/>
      <c r="CF11" s="450"/>
      <c r="CG11" s="450"/>
      <c r="CH11" s="450"/>
      <c r="CI11" s="450"/>
      <c r="CJ11" s="450"/>
      <c r="CK11" s="450"/>
      <c r="CL11" s="450"/>
      <c r="CM11" s="450"/>
      <c r="CN11" s="450"/>
      <c r="CO11" s="450"/>
      <c r="CP11" s="450"/>
      <c r="CQ11" s="450"/>
      <c r="CR11" s="450"/>
      <c r="CS11" s="451"/>
      <c r="CT11" s="486" t="s">
        <v>120</v>
      </c>
      <c r="CU11" s="487"/>
      <c r="CV11" s="487"/>
      <c r="CW11" s="487"/>
      <c r="CX11" s="487"/>
      <c r="CY11" s="487"/>
      <c r="CZ11" s="487"/>
      <c r="DA11" s="488"/>
      <c r="DB11" s="486" t="s">
        <v>120</v>
      </c>
      <c r="DC11" s="487"/>
      <c r="DD11" s="487"/>
      <c r="DE11" s="487"/>
      <c r="DF11" s="487"/>
      <c r="DG11" s="487"/>
      <c r="DH11" s="487"/>
      <c r="DI11" s="488"/>
      <c r="DJ11" s="165"/>
      <c r="DK11" s="165"/>
      <c r="DL11" s="165"/>
      <c r="DM11" s="165"/>
      <c r="DN11" s="165"/>
      <c r="DO11" s="165"/>
    </row>
    <row r="12" spans="1:119" ht="18.75" customHeight="1">
      <c r="A12" s="166"/>
      <c r="B12" s="506" t="s">
        <v>121</v>
      </c>
      <c r="C12" s="507"/>
      <c r="D12" s="507"/>
      <c r="E12" s="507"/>
      <c r="F12" s="507"/>
      <c r="G12" s="507"/>
      <c r="H12" s="507"/>
      <c r="I12" s="507"/>
      <c r="J12" s="507"/>
      <c r="K12" s="508"/>
      <c r="L12" s="515" t="s">
        <v>122</v>
      </c>
      <c r="M12" s="516"/>
      <c r="N12" s="516"/>
      <c r="O12" s="516"/>
      <c r="P12" s="516"/>
      <c r="Q12" s="517"/>
      <c r="R12" s="518">
        <v>10629</v>
      </c>
      <c r="S12" s="519"/>
      <c r="T12" s="519"/>
      <c r="U12" s="519"/>
      <c r="V12" s="520"/>
      <c r="W12" s="521" t="s">
        <v>1</v>
      </c>
      <c r="X12" s="479"/>
      <c r="Y12" s="479"/>
      <c r="Z12" s="479"/>
      <c r="AA12" s="479"/>
      <c r="AB12" s="522"/>
      <c r="AC12" s="478" t="s">
        <v>123</v>
      </c>
      <c r="AD12" s="479"/>
      <c r="AE12" s="479"/>
      <c r="AF12" s="479"/>
      <c r="AG12" s="522"/>
      <c r="AH12" s="478" t="s">
        <v>124</v>
      </c>
      <c r="AI12" s="479"/>
      <c r="AJ12" s="479"/>
      <c r="AK12" s="479"/>
      <c r="AL12" s="523"/>
      <c r="AM12" s="475" t="s">
        <v>125</v>
      </c>
      <c r="AN12" s="476"/>
      <c r="AO12" s="476"/>
      <c r="AP12" s="476"/>
      <c r="AQ12" s="476"/>
      <c r="AR12" s="476"/>
      <c r="AS12" s="476"/>
      <c r="AT12" s="477"/>
      <c r="AU12" s="478" t="s">
        <v>87</v>
      </c>
      <c r="AV12" s="479"/>
      <c r="AW12" s="479"/>
      <c r="AX12" s="479"/>
      <c r="AY12" s="480" t="s">
        <v>126</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127</v>
      </c>
      <c r="CE12" s="450"/>
      <c r="CF12" s="450"/>
      <c r="CG12" s="450"/>
      <c r="CH12" s="450"/>
      <c r="CI12" s="450"/>
      <c r="CJ12" s="450"/>
      <c r="CK12" s="450"/>
      <c r="CL12" s="450"/>
      <c r="CM12" s="450"/>
      <c r="CN12" s="450"/>
      <c r="CO12" s="450"/>
      <c r="CP12" s="450"/>
      <c r="CQ12" s="450"/>
      <c r="CR12" s="450"/>
      <c r="CS12" s="451"/>
      <c r="CT12" s="486" t="s">
        <v>128</v>
      </c>
      <c r="CU12" s="487"/>
      <c r="CV12" s="487"/>
      <c r="CW12" s="487"/>
      <c r="CX12" s="487"/>
      <c r="CY12" s="487"/>
      <c r="CZ12" s="487"/>
      <c r="DA12" s="488"/>
      <c r="DB12" s="486" t="s">
        <v>129</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130</v>
      </c>
      <c r="N13" s="535"/>
      <c r="O13" s="535"/>
      <c r="P13" s="535"/>
      <c r="Q13" s="536"/>
      <c r="R13" s="527">
        <v>10571</v>
      </c>
      <c r="S13" s="528"/>
      <c r="T13" s="528"/>
      <c r="U13" s="528"/>
      <c r="V13" s="529"/>
      <c r="W13" s="462" t="s">
        <v>131</v>
      </c>
      <c r="X13" s="463"/>
      <c r="Y13" s="463"/>
      <c r="Z13" s="463"/>
      <c r="AA13" s="463"/>
      <c r="AB13" s="453"/>
      <c r="AC13" s="497">
        <v>2306</v>
      </c>
      <c r="AD13" s="498"/>
      <c r="AE13" s="498"/>
      <c r="AF13" s="498"/>
      <c r="AG13" s="537"/>
      <c r="AH13" s="497">
        <v>2490</v>
      </c>
      <c r="AI13" s="498"/>
      <c r="AJ13" s="498"/>
      <c r="AK13" s="498"/>
      <c r="AL13" s="499"/>
      <c r="AM13" s="475" t="s">
        <v>132</v>
      </c>
      <c r="AN13" s="476"/>
      <c r="AO13" s="476"/>
      <c r="AP13" s="476"/>
      <c r="AQ13" s="476"/>
      <c r="AR13" s="476"/>
      <c r="AS13" s="476"/>
      <c r="AT13" s="477"/>
      <c r="AU13" s="478" t="s">
        <v>133</v>
      </c>
      <c r="AV13" s="479"/>
      <c r="AW13" s="479"/>
      <c r="AX13" s="479"/>
      <c r="AY13" s="480" t="s">
        <v>134</v>
      </c>
      <c r="AZ13" s="481"/>
      <c r="BA13" s="481"/>
      <c r="BB13" s="481"/>
      <c r="BC13" s="481"/>
      <c r="BD13" s="481"/>
      <c r="BE13" s="481"/>
      <c r="BF13" s="481"/>
      <c r="BG13" s="481"/>
      <c r="BH13" s="481"/>
      <c r="BI13" s="481"/>
      <c r="BJ13" s="481"/>
      <c r="BK13" s="481"/>
      <c r="BL13" s="481"/>
      <c r="BM13" s="482"/>
      <c r="BN13" s="446">
        <v>138069</v>
      </c>
      <c r="BO13" s="447"/>
      <c r="BP13" s="447"/>
      <c r="BQ13" s="447"/>
      <c r="BR13" s="447"/>
      <c r="BS13" s="447"/>
      <c r="BT13" s="447"/>
      <c r="BU13" s="448"/>
      <c r="BV13" s="446">
        <v>214822</v>
      </c>
      <c r="BW13" s="447"/>
      <c r="BX13" s="447"/>
      <c r="BY13" s="447"/>
      <c r="BZ13" s="447"/>
      <c r="CA13" s="447"/>
      <c r="CB13" s="447"/>
      <c r="CC13" s="448"/>
      <c r="CD13" s="449" t="s">
        <v>135</v>
      </c>
      <c r="CE13" s="450"/>
      <c r="CF13" s="450"/>
      <c r="CG13" s="450"/>
      <c r="CH13" s="450"/>
      <c r="CI13" s="450"/>
      <c r="CJ13" s="450"/>
      <c r="CK13" s="450"/>
      <c r="CL13" s="450"/>
      <c r="CM13" s="450"/>
      <c r="CN13" s="450"/>
      <c r="CO13" s="450"/>
      <c r="CP13" s="450"/>
      <c r="CQ13" s="450"/>
      <c r="CR13" s="450"/>
      <c r="CS13" s="451"/>
      <c r="CT13" s="443">
        <v>7.8</v>
      </c>
      <c r="CU13" s="444"/>
      <c r="CV13" s="444"/>
      <c r="CW13" s="444"/>
      <c r="CX13" s="444"/>
      <c r="CY13" s="444"/>
      <c r="CZ13" s="444"/>
      <c r="DA13" s="445"/>
      <c r="DB13" s="443">
        <v>8.1</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136</v>
      </c>
      <c r="M14" s="525"/>
      <c r="N14" s="525"/>
      <c r="O14" s="525"/>
      <c r="P14" s="525"/>
      <c r="Q14" s="526"/>
      <c r="R14" s="527">
        <v>10793</v>
      </c>
      <c r="S14" s="528"/>
      <c r="T14" s="528"/>
      <c r="U14" s="528"/>
      <c r="V14" s="529"/>
      <c r="W14" s="436"/>
      <c r="X14" s="437"/>
      <c r="Y14" s="437"/>
      <c r="Z14" s="437"/>
      <c r="AA14" s="437"/>
      <c r="AB14" s="426"/>
      <c r="AC14" s="530">
        <v>40.200000000000003</v>
      </c>
      <c r="AD14" s="531"/>
      <c r="AE14" s="531"/>
      <c r="AF14" s="531"/>
      <c r="AG14" s="532"/>
      <c r="AH14" s="530">
        <v>43.3</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137</v>
      </c>
      <c r="CE14" s="539"/>
      <c r="CF14" s="539"/>
      <c r="CG14" s="539"/>
      <c r="CH14" s="539"/>
      <c r="CI14" s="539"/>
      <c r="CJ14" s="539"/>
      <c r="CK14" s="539"/>
      <c r="CL14" s="539"/>
      <c r="CM14" s="539"/>
      <c r="CN14" s="539"/>
      <c r="CO14" s="539"/>
      <c r="CP14" s="539"/>
      <c r="CQ14" s="539"/>
      <c r="CR14" s="539"/>
      <c r="CS14" s="540"/>
      <c r="CT14" s="541">
        <v>0.6</v>
      </c>
      <c r="CU14" s="542"/>
      <c r="CV14" s="542"/>
      <c r="CW14" s="542"/>
      <c r="CX14" s="542"/>
      <c r="CY14" s="542"/>
      <c r="CZ14" s="542"/>
      <c r="DA14" s="543"/>
      <c r="DB14" s="541" t="s">
        <v>128</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138</v>
      </c>
      <c r="N15" s="535"/>
      <c r="O15" s="535"/>
      <c r="P15" s="535"/>
      <c r="Q15" s="536"/>
      <c r="R15" s="527">
        <v>10743</v>
      </c>
      <c r="S15" s="528"/>
      <c r="T15" s="528"/>
      <c r="U15" s="528"/>
      <c r="V15" s="529"/>
      <c r="W15" s="462" t="s">
        <v>139</v>
      </c>
      <c r="X15" s="463"/>
      <c r="Y15" s="463"/>
      <c r="Z15" s="463"/>
      <c r="AA15" s="463"/>
      <c r="AB15" s="453"/>
      <c r="AC15" s="497">
        <v>1040</v>
      </c>
      <c r="AD15" s="498"/>
      <c r="AE15" s="498"/>
      <c r="AF15" s="498"/>
      <c r="AG15" s="537"/>
      <c r="AH15" s="497">
        <v>1046</v>
      </c>
      <c r="AI15" s="498"/>
      <c r="AJ15" s="498"/>
      <c r="AK15" s="498"/>
      <c r="AL15" s="499"/>
      <c r="AM15" s="475"/>
      <c r="AN15" s="476"/>
      <c r="AO15" s="476"/>
      <c r="AP15" s="476"/>
      <c r="AQ15" s="476"/>
      <c r="AR15" s="476"/>
      <c r="AS15" s="476"/>
      <c r="AT15" s="477"/>
      <c r="AU15" s="478"/>
      <c r="AV15" s="479"/>
      <c r="AW15" s="479"/>
      <c r="AX15" s="479"/>
      <c r="AY15" s="406" t="s">
        <v>140</v>
      </c>
      <c r="AZ15" s="407"/>
      <c r="BA15" s="407"/>
      <c r="BB15" s="407"/>
      <c r="BC15" s="407"/>
      <c r="BD15" s="407"/>
      <c r="BE15" s="407"/>
      <c r="BF15" s="407"/>
      <c r="BG15" s="407"/>
      <c r="BH15" s="407"/>
      <c r="BI15" s="407"/>
      <c r="BJ15" s="407"/>
      <c r="BK15" s="407"/>
      <c r="BL15" s="407"/>
      <c r="BM15" s="408"/>
      <c r="BN15" s="409">
        <v>892870</v>
      </c>
      <c r="BO15" s="410"/>
      <c r="BP15" s="410"/>
      <c r="BQ15" s="410"/>
      <c r="BR15" s="410"/>
      <c r="BS15" s="410"/>
      <c r="BT15" s="410"/>
      <c r="BU15" s="411"/>
      <c r="BV15" s="409">
        <v>881953</v>
      </c>
      <c r="BW15" s="410"/>
      <c r="BX15" s="410"/>
      <c r="BY15" s="410"/>
      <c r="BZ15" s="410"/>
      <c r="CA15" s="410"/>
      <c r="CB15" s="410"/>
      <c r="CC15" s="411"/>
      <c r="CD15" s="544" t="s">
        <v>141</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142</v>
      </c>
      <c r="M16" s="555"/>
      <c r="N16" s="555"/>
      <c r="O16" s="555"/>
      <c r="P16" s="555"/>
      <c r="Q16" s="556"/>
      <c r="R16" s="547" t="s">
        <v>143</v>
      </c>
      <c r="S16" s="548"/>
      <c r="T16" s="548"/>
      <c r="U16" s="548"/>
      <c r="V16" s="549"/>
      <c r="W16" s="436"/>
      <c r="X16" s="437"/>
      <c r="Y16" s="437"/>
      <c r="Z16" s="437"/>
      <c r="AA16" s="437"/>
      <c r="AB16" s="426"/>
      <c r="AC16" s="530">
        <v>18.100000000000001</v>
      </c>
      <c r="AD16" s="531"/>
      <c r="AE16" s="531"/>
      <c r="AF16" s="531"/>
      <c r="AG16" s="532"/>
      <c r="AH16" s="530">
        <v>18.2</v>
      </c>
      <c r="AI16" s="531"/>
      <c r="AJ16" s="531"/>
      <c r="AK16" s="531"/>
      <c r="AL16" s="533"/>
      <c r="AM16" s="475"/>
      <c r="AN16" s="476"/>
      <c r="AO16" s="476"/>
      <c r="AP16" s="476"/>
      <c r="AQ16" s="476"/>
      <c r="AR16" s="476"/>
      <c r="AS16" s="476"/>
      <c r="AT16" s="477"/>
      <c r="AU16" s="478"/>
      <c r="AV16" s="479"/>
      <c r="AW16" s="479"/>
      <c r="AX16" s="479"/>
      <c r="AY16" s="480" t="s">
        <v>144</v>
      </c>
      <c r="AZ16" s="481"/>
      <c r="BA16" s="481"/>
      <c r="BB16" s="481"/>
      <c r="BC16" s="481"/>
      <c r="BD16" s="481"/>
      <c r="BE16" s="481"/>
      <c r="BF16" s="481"/>
      <c r="BG16" s="481"/>
      <c r="BH16" s="481"/>
      <c r="BI16" s="481"/>
      <c r="BJ16" s="481"/>
      <c r="BK16" s="481"/>
      <c r="BL16" s="481"/>
      <c r="BM16" s="482"/>
      <c r="BN16" s="446">
        <v>4968698</v>
      </c>
      <c r="BO16" s="447"/>
      <c r="BP16" s="447"/>
      <c r="BQ16" s="447"/>
      <c r="BR16" s="447"/>
      <c r="BS16" s="447"/>
      <c r="BT16" s="447"/>
      <c r="BU16" s="448"/>
      <c r="BV16" s="446">
        <v>4774692</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145</v>
      </c>
      <c r="N17" s="551"/>
      <c r="O17" s="551"/>
      <c r="P17" s="551"/>
      <c r="Q17" s="552"/>
      <c r="R17" s="547" t="s">
        <v>146</v>
      </c>
      <c r="S17" s="548"/>
      <c r="T17" s="548"/>
      <c r="U17" s="548"/>
      <c r="V17" s="549"/>
      <c r="W17" s="462" t="s">
        <v>147</v>
      </c>
      <c r="X17" s="463"/>
      <c r="Y17" s="463"/>
      <c r="Z17" s="463"/>
      <c r="AA17" s="463"/>
      <c r="AB17" s="453"/>
      <c r="AC17" s="497">
        <v>2388</v>
      </c>
      <c r="AD17" s="498"/>
      <c r="AE17" s="498"/>
      <c r="AF17" s="498"/>
      <c r="AG17" s="537"/>
      <c r="AH17" s="497">
        <v>2208</v>
      </c>
      <c r="AI17" s="498"/>
      <c r="AJ17" s="498"/>
      <c r="AK17" s="498"/>
      <c r="AL17" s="499"/>
      <c r="AM17" s="475"/>
      <c r="AN17" s="476"/>
      <c r="AO17" s="476"/>
      <c r="AP17" s="476"/>
      <c r="AQ17" s="476"/>
      <c r="AR17" s="476"/>
      <c r="AS17" s="476"/>
      <c r="AT17" s="477"/>
      <c r="AU17" s="478"/>
      <c r="AV17" s="479"/>
      <c r="AW17" s="479"/>
      <c r="AX17" s="479"/>
      <c r="AY17" s="480" t="s">
        <v>148</v>
      </c>
      <c r="AZ17" s="481"/>
      <c r="BA17" s="481"/>
      <c r="BB17" s="481"/>
      <c r="BC17" s="481"/>
      <c r="BD17" s="481"/>
      <c r="BE17" s="481"/>
      <c r="BF17" s="481"/>
      <c r="BG17" s="481"/>
      <c r="BH17" s="481"/>
      <c r="BI17" s="481"/>
      <c r="BJ17" s="481"/>
      <c r="BK17" s="481"/>
      <c r="BL17" s="481"/>
      <c r="BM17" s="482"/>
      <c r="BN17" s="446">
        <v>1119424</v>
      </c>
      <c r="BO17" s="447"/>
      <c r="BP17" s="447"/>
      <c r="BQ17" s="447"/>
      <c r="BR17" s="447"/>
      <c r="BS17" s="447"/>
      <c r="BT17" s="447"/>
      <c r="BU17" s="448"/>
      <c r="BV17" s="446">
        <v>1124498</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149</v>
      </c>
      <c r="C18" s="489"/>
      <c r="D18" s="489"/>
      <c r="E18" s="558"/>
      <c r="F18" s="558"/>
      <c r="G18" s="558"/>
      <c r="H18" s="558"/>
      <c r="I18" s="558"/>
      <c r="J18" s="558"/>
      <c r="K18" s="558"/>
      <c r="L18" s="559">
        <v>116.18</v>
      </c>
      <c r="M18" s="559"/>
      <c r="N18" s="559"/>
      <c r="O18" s="559"/>
      <c r="P18" s="559"/>
      <c r="Q18" s="559"/>
      <c r="R18" s="560"/>
      <c r="S18" s="560"/>
      <c r="T18" s="560"/>
      <c r="U18" s="560"/>
      <c r="V18" s="561"/>
      <c r="W18" s="464"/>
      <c r="X18" s="465"/>
      <c r="Y18" s="465"/>
      <c r="Z18" s="465"/>
      <c r="AA18" s="465"/>
      <c r="AB18" s="456"/>
      <c r="AC18" s="562">
        <v>41.6</v>
      </c>
      <c r="AD18" s="563"/>
      <c r="AE18" s="563"/>
      <c r="AF18" s="563"/>
      <c r="AG18" s="564"/>
      <c r="AH18" s="562">
        <v>38.4</v>
      </c>
      <c r="AI18" s="563"/>
      <c r="AJ18" s="563"/>
      <c r="AK18" s="563"/>
      <c r="AL18" s="565"/>
      <c r="AM18" s="475"/>
      <c r="AN18" s="476"/>
      <c r="AO18" s="476"/>
      <c r="AP18" s="476"/>
      <c r="AQ18" s="476"/>
      <c r="AR18" s="476"/>
      <c r="AS18" s="476"/>
      <c r="AT18" s="477"/>
      <c r="AU18" s="478"/>
      <c r="AV18" s="479"/>
      <c r="AW18" s="479"/>
      <c r="AX18" s="479"/>
      <c r="AY18" s="480" t="s">
        <v>150</v>
      </c>
      <c r="AZ18" s="481"/>
      <c r="BA18" s="481"/>
      <c r="BB18" s="481"/>
      <c r="BC18" s="481"/>
      <c r="BD18" s="481"/>
      <c r="BE18" s="481"/>
      <c r="BF18" s="481"/>
      <c r="BG18" s="481"/>
      <c r="BH18" s="481"/>
      <c r="BI18" s="481"/>
      <c r="BJ18" s="481"/>
      <c r="BK18" s="481"/>
      <c r="BL18" s="481"/>
      <c r="BM18" s="482"/>
      <c r="BN18" s="446">
        <v>5168750</v>
      </c>
      <c r="BO18" s="447"/>
      <c r="BP18" s="447"/>
      <c r="BQ18" s="447"/>
      <c r="BR18" s="447"/>
      <c r="BS18" s="447"/>
      <c r="BT18" s="447"/>
      <c r="BU18" s="448"/>
      <c r="BV18" s="446">
        <v>4970298</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151</v>
      </c>
      <c r="C19" s="489"/>
      <c r="D19" s="489"/>
      <c r="E19" s="558"/>
      <c r="F19" s="558"/>
      <c r="G19" s="558"/>
      <c r="H19" s="558"/>
      <c r="I19" s="558"/>
      <c r="J19" s="558"/>
      <c r="K19" s="558"/>
      <c r="L19" s="566">
        <v>90</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152</v>
      </c>
      <c r="AZ19" s="481"/>
      <c r="BA19" s="481"/>
      <c r="BB19" s="481"/>
      <c r="BC19" s="481"/>
      <c r="BD19" s="481"/>
      <c r="BE19" s="481"/>
      <c r="BF19" s="481"/>
      <c r="BG19" s="481"/>
      <c r="BH19" s="481"/>
      <c r="BI19" s="481"/>
      <c r="BJ19" s="481"/>
      <c r="BK19" s="481"/>
      <c r="BL19" s="481"/>
      <c r="BM19" s="482"/>
      <c r="BN19" s="446">
        <v>7351915</v>
      </c>
      <c r="BO19" s="447"/>
      <c r="BP19" s="447"/>
      <c r="BQ19" s="447"/>
      <c r="BR19" s="447"/>
      <c r="BS19" s="447"/>
      <c r="BT19" s="447"/>
      <c r="BU19" s="448"/>
      <c r="BV19" s="446">
        <v>7749615</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153</v>
      </c>
      <c r="C20" s="489"/>
      <c r="D20" s="489"/>
      <c r="E20" s="558"/>
      <c r="F20" s="558"/>
      <c r="G20" s="558"/>
      <c r="H20" s="558"/>
      <c r="I20" s="558"/>
      <c r="J20" s="558"/>
      <c r="K20" s="558"/>
      <c r="L20" s="566">
        <v>4137</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154</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155</v>
      </c>
      <c r="C22" s="581"/>
      <c r="D22" s="582"/>
      <c r="E22" s="458" t="s">
        <v>1</v>
      </c>
      <c r="F22" s="463"/>
      <c r="G22" s="463"/>
      <c r="H22" s="463"/>
      <c r="I22" s="463"/>
      <c r="J22" s="463"/>
      <c r="K22" s="453"/>
      <c r="L22" s="458" t="s">
        <v>156</v>
      </c>
      <c r="M22" s="463"/>
      <c r="N22" s="463"/>
      <c r="O22" s="463"/>
      <c r="P22" s="453"/>
      <c r="Q22" s="589" t="s">
        <v>157</v>
      </c>
      <c r="R22" s="590"/>
      <c r="S22" s="590"/>
      <c r="T22" s="590"/>
      <c r="U22" s="590"/>
      <c r="V22" s="591"/>
      <c r="W22" s="595" t="s">
        <v>158</v>
      </c>
      <c r="X22" s="581"/>
      <c r="Y22" s="582"/>
      <c r="Z22" s="458" t="s">
        <v>1</v>
      </c>
      <c r="AA22" s="463"/>
      <c r="AB22" s="463"/>
      <c r="AC22" s="463"/>
      <c r="AD22" s="463"/>
      <c r="AE22" s="463"/>
      <c r="AF22" s="463"/>
      <c r="AG22" s="453"/>
      <c r="AH22" s="608" t="s">
        <v>159</v>
      </c>
      <c r="AI22" s="463"/>
      <c r="AJ22" s="463"/>
      <c r="AK22" s="463"/>
      <c r="AL22" s="453"/>
      <c r="AM22" s="608" t="s">
        <v>160</v>
      </c>
      <c r="AN22" s="609"/>
      <c r="AO22" s="609"/>
      <c r="AP22" s="609"/>
      <c r="AQ22" s="609"/>
      <c r="AR22" s="610"/>
      <c r="AS22" s="589" t="s">
        <v>157</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161</v>
      </c>
      <c r="AZ23" s="407"/>
      <c r="BA23" s="407"/>
      <c r="BB23" s="407"/>
      <c r="BC23" s="407"/>
      <c r="BD23" s="407"/>
      <c r="BE23" s="407"/>
      <c r="BF23" s="407"/>
      <c r="BG23" s="407"/>
      <c r="BH23" s="407"/>
      <c r="BI23" s="407"/>
      <c r="BJ23" s="407"/>
      <c r="BK23" s="407"/>
      <c r="BL23" s="407"/>
      <c r="BM23" s="408"/>
      <c r="BN23" s="446">
        <v>14704853</v>
      </c>
      <c r="BO23" s="447"/>
      <c r="BP23" s="447"/>
      <c r="BQ23" s="447"/>
      <c r="BR23" s="447"/>
      <c r="BS23" s="447"/>
      <c r="BT23" s="447"/>
      <c r="BU23" s="448"/>
      <c r="BV23" s="446">
        <v>14324948</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162</v>
      </c>
      <c r="F24" s="476"/>
      <c r="G24" s="476"/>
      <c r="H24" s="476"/>
      <c r="I24" s="476"/>
      <c r="J24" s="476"/>
      <c r="K24" s="477"/>
      <c r="L24" s="497">
        <v>1</v>
      </c>
      <c r="M24" s="498"/>
      <c r="N24" s="498"/>
      <c r="O24" s="498"/>
      <c r="P24" s="537"/>
      <c r="Q24" s="497">
        <v>7580</v>
      </c>
      <c r="R24" s="498"/>
      <c r="S24" s="498"/>
      <c r="T24" s="498"/>
      <c r="U24" s="498"/>
      <c r="V24" s="537"/>
      <c r="W24" s="596"/>
      <c r="X24" s="584"/>
      <c r="Y24" s="585"/>
      <c r="Z24" s="496" t="s">
        <v>163</v>
      </c>
      <c r="AA24" s="476"/>
      <c r="AB24" s="476"/>
      <c r="AC24" s="476"/>
      <c r="AD24" s="476"/>
      <c r="AE24" s="476"/>
      <c r="AF24" s="476"/>
      <c r="AG24" s="477"/>
      <c r="AH24" s="497">
        <v>131</v>
      </c>
      <c r="AI24" s="498"/>
      <c r="AJ24" s="498"/>
      <c r="AK24" s="498"/>
      <c r="AL24" s="537"/>
      <c r="AM24" s="497">
        <v>416711</v>
      </c>
      <c r="AN24" s="498"/>
      <c r="AO24" s="498"/>
      <c r="AP24" s="498"/>
      <c r="AQ24" s="498"/>
      <c r="AR24" s="537"/>
      <c r="AS24" s="497">
        <v>3181</v>
      </c>
      <c r="AT24" s="498"/>
      <c r="AU24" s="498"/>
      <c r="AV24" s="498"/>
      <c r="AW24" s="498"/>
      <c r="AX24" s="499"/>
      <c r="AY24" s="616" t="s">
        <v>164</v>
      </c>
      <c r="AZ24" s="617"/>
      <c r="BA24" s="617"/>
      <c r="BB24" s="617"/>
      <c r="BC24" s="617"/>
      <c r="BD24" s="617"/>
      <c r="BE24" s="617"/>
      <c r="BF24" s="617"/>
      <c r="BG24" s="617"/>
      <c r="BH24" s="617"/>
      <c r="BI24" s="617"/>
      <c r="BJ24" s="617"/>
      <c r="BK24" s="617"/>
      <c r="BL24" s="617"/>
      <c r="BM24" s="618"/>
      <c r="BN24" s="446">
        <v>10770301</v>
      </c>
      <c r="BO24" s="447"/>
      <c r="BP24" s="447"/>
      <c r="BQ24" s="447"/>
      <c r="BR24" s="447"/>
      <c r="BS24" s="447"/>
      <c r="BT24" s="447"/>
      <c r="BU24" s="448"/>
      <c r="BV24" s="446">
        <v>10777245</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165</v>
      </c>
      <c r="F25" s="476"/>
      <c r="G25" s="476"/>
      <c r="H25" s="476"/>
      <c r="I25" s="476"/>
      <c r="J25" s="476"/>
      <c r="K25" s="477"/>
      <c r="L25" s="497">
        <v>2</v>
      </c>
      <c r="M25" s="498"/>
      <c r="N25" s="498"/>
      <c r="O25" s="498"/>
      <c r="P25" s="537"/>
      <c r="Q25" s="497">
        <v>5970</v>
      </c>
      <c r="R25" s="498"/>
      <c r="S25" s="498"/>
      <c r="T25" s="498"/>
      <c r="U25" s="498"/>
      <c r="V25" s="537"/>
      <c r="W25" s="596"/>
      <c r="X25" s="584"/>
      <c r="Y25" s="585"/>
      <c r="Z25" s="496" t="s">
        <v>166</v>
      </c>
      <c r="AA25" s="476"/>
      <c r="AB25" s="476"/>
      <c r="AC25" s="476"/>
      <c r="AD25" s="476"/>
      <c r="AE25" s="476"/>
      <c r="AF25" s="476"/>
      <c r="AG25" s="477"/>
      <c r="AH25" s="497" t="s">
        <v>129</v>
      </c>
      <c r="AI25" s="498"/>
      <c r="AJ25" s="498"/>
      <c r="AK25" s="498"/>
      <c r="AL25" s="537"/>
      <c r="AM25" s="497" t="s">
        <v>129</v>
      </c>
      <c r="AN25" s="498"/>
      <c r="AO25" s="498"/>
      <c r="AP25" s="498"/>
      <c r="AQ25" s="498"/>
      <c r="AR25" s="537"/>
      <c r="AS25" s="497" t="s">
        <v>129</v>
      </c>
      <c r="AT25" s="498"/>
      <c r="AU25" s="498"/>
      <c r="AV25" s="498"/>
      <c r="AW25" s="498"/>
      <c r="AX25" s="499"/>
      <c r="AY25" s="406" t="s">
        <v>167</v>
      </c>
      <c r="AZ25" s="407"/>
      <c r="BA25" s="407"/>
      <c r="BB25" s="407"/>
      <c r="BC25" s="407"/>
      <c r="BD25" s="407"/>
      <c r="BE25" s="407"/>
      <c r="BF25" s="407"/>
      <c r="BG25" s="407"/>
      <c r="BH25" s="407"/>
      <c r="BI25" s="407"/>
      <c r="BJ25" s="407"/>
      <c r="BK25" s="407"/>
      <c r="BL25" s="407"/>
      <c r="BM25" s="408"/>
      <c r="BN25" s="409">
        <v>3300</v>
      </c>
      <c r="BO25" s="410"/>
      <c r="BP25" s="410"/>
      <c r="BQ25" s="410"/>
      <c r="BR25" s="410"/>
      <c r="BS25" s="410"/>
      <c r="BT25" s="410"/>
      <c r="BU25" s="411"/>
      <c r="BV25" s="409">
        <v>5197</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168</v>
      </c>
      <c r="F26" s="476"/>
      <c r="G26" s="476"/>
      <c r="H26" s="476"/>
      <c r="I26" s="476"/>
      <c r="J26" s="476"/>
      <c r="K26" s="477"/>
      <c r="L26" s="497">
        <v>1</v>
      </c>
      <c r="M26" s="498"/>
      <c r="N26" s="498"/>
      <c r="O26" s="498"/>
      <c r="P26" s="537"/>
      <c r="Q26" s="497">
        <v>5660</v>
      </c>
      <c r="R26" s="498"/>
      <c r="S26" s="498"/>
      <c r="T26" s="498"/>
      <c r="U26" s="498"/>
      <c r="V26" s="537"/>
      <c r="W26" s="596"/>
      <c r="X26" s="584"/>
      <c r="Y26" s="585"/>
      <c r="Z26" s="496" t="s">
        <v>169</v>
      </c>
      <c r="AA26" s="606"/>
      <c r="AB26" s="606"/>
      <c r="AC26" s="606"/>
      <c r="AD26" s="606"/>
      <c r="AE26" s="606"/>
      <c r="AF26" s="606"/>
      <c r="AG26" s="607"/>
      <c r="AH26" s="497">
        <v>11</v>
      </c>
      <c r="AI26" s="498"/>
      <c r="AJ26" s="498"/>
      <c r="AK26" s="498"/>
      <c r="AL26" s="537"/>
      <c r="AM26" s="497">
        <v>36036</v>
      </c>
      <c r="AN26" s="498"/>
      <c r="AO26" s="498"/>
      <c r="AP26" s="498"/>
      <c r="AQ26" s="498"/>
      <c r="AR26" s="537"/>
      <c r="AS26" s="497">
        <v>3276</v>
      </c>
      <c r="AT26" s="498"/>
      <c r="AU26" s="498"/>
      <c r="AV26" s="498"/>
      <c r="AW26" s="498"/>
      <c r="AX26" s="499"/>
      <c r="AY26" s="449" t="s">
        <v>170</v>
      </c>
      <c r="AZ26" s="450"/>
      <c r="BA26" s="450"/>
      <c r="BB26" s="450"/>
      <c r="BC26" s="450"/>
      <c r="BD26" s="450"/>
      <c r="BE26" s="450"/>
      <c r="BF26" s="450"/>
      <c r="BG26" s="450"/>
      <c r="BH26" s="450"/>
      <c r="BI26" s="450"/>
      <c r="BJ26" s="450"/>
      <c r="BK26" s="450"/>
      <c r="BL26" s="450"/>
      <c r="BM26" s="451"/>
      <c r="BN26" s="446" t="s">
        <v>129</v>
      </c>
      <c r="BO26" s="447"/>
      <c r="BP26" s="447"/>
      <c r="BQ26" s="447"/>
      <c r="BR26" s="447"/>
      <c r="BS26" s="447"/>
      <c r="BT26" s="447"/>
      <c r="BU26" s="448"/>
      <c r="BV26" s="446" t="s">
        <v>171</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172</v>
      </c>
      <c r="F27" s="476"/>
      <c r="G27" s="476"/>
      <c r="H27" s="476"/>
      <c r="I27" s="476"/>
      <c r="J27" s="476"/>
      <c r="K27" s="477"/>
      <c r="L27" s="497">
        <v>1</v>
      </c>
      <c r="M27" s="498"/>
      <c r="N27" s="498"/>
      <c r="O27" s="498"/>
      <c r="P27" s="537"/>
      <c r="Q27" s="497">
        <v>3030</v>
      </c>
      <c r="R27" s="498"/>
      <c r="S27" s="498"/>
      <c r="T27" s="498"/>
      <c r="U27" s="498"/>
      <c r="V27" s="537"/>
      <c r="W27" s="596"/>
      <c r="X27" s="584"/>
      <c r="Y27" s="585"/>
      <c r="Z27" s="496" t="s">
        <v>173</v>
      </c>
      <c r="AA27" s="476"/>
      <c r="AB27" s="476"/>
      <c r="AC27" s="476"/>
      <c r="AD27" s="476"/>
      <c r="AE27" s="476"/>
      <c r="AF27" s="476"/>
      <c r="AG27" s="477"/>
      <c r="AH27" s="497">
        <v>6</v>
      </c>
      <c r="AI27" s="498"/>
      <c r="AJ27" s="498"/>
      <c r="AK27" s="498"/>
      <c r="AL27" s="537"/>
      <c r="AM27" s="497">
        <v>21436</v>
      </c>
      <c r="AN27" s="498"/>
      <c r="AO27" s="498"/>
      <c r="AP27" s="498"/>
      <c r="AQ27" s="498"/>
      <c r="AR27" s="537"/>
      <c r="AS27" s="497">
        <v>3573</v>
      </c>
      <c r="AT27" s="498"/>
      <c r="AU27" s="498"/>
      <c r="AV27" s="498"/>
      <c r="AW27" s="498"/>
      <c r="AX27" s="499"/>
      <c r="AY27" s="538" t="s">
        <v>174</v>
      </c>
      <c r="AZ27" s="539"/>
      <c r="BA27" s="539"/>
      <c r="BB27" s="539"/>
      <c r="BC27" s="539"/>
      <c r="BD27" s="539"/>
      <c r="BE27" s="539"/>
      <c r="BF27" s="539"/>
      <c r="BG27" s="539"/>
      <c r="BH27" s="539"/>
      <c r="BI27" s="539"/>
      <c r="BJ27" s="539"/>
      <c r="BK27" s="539"/>
      <c r="BL27" s="539"/>
      <c r="BM27" s="540"/>
      <c r="BN27" s="619">
        <v>184471</v>
      </c>
      <c r="BO27" s="620"/>
      <c r="BP27" s="620"/>
      <c r="BQ27" s="620"/>
      <c r="BR27" s="620"/>
      <c r="BS27" s="620"/>
      <c r="BT27" s="620"/>
      <c r="BU27" s="621"/>
      <c r="BV27" s="619">
        <v>184471</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175</v>
      </c>
      <c r="F28" s="476"/>
      <c r="G28" s="476"/>
      <c r="H28" s="476"/>
      <c r="I28" s="476"/>
      <c r="J28" s="476"/>
      <c r="K28" s="477"/>
      <c r="L28" s="497">
        <v>1</v>
      </c>
      <c r="M28" s="498"/>
      <c r="N28" s="498"/>
      <c r="O28" s="498"/>
      <c r="P28" s="537"/>
      <c r="Q28" s="497">
        <v>2500</v>
      </c>
      <c r="R28" s="498"/>
      <c r="S28" s="498"/>
      <c r="T28" s="498"/>
      <c r="U28" s="498"/>
      <c r="V28" s="537"/>
      <c r="W28" s="596"/>
      <c r="X28" s="584"/>
      <c r="Y28" s="585"/>
      <c r="Z28" s="496" t="s">
        <v>176</v>
      </c>
      <c r="AA28" s="476"/>
      <c r="AB28" s="476"/>
      <c r="AC28" s="476"/>
      <c r="AD28" s="476"/>
      <c r="AE28" s="476"/>
      <c r="AF28" s="476"/>
      <c r="AG28" s="477"/>
      <c r="AH28" s="497" t="s">
        <v>171</v>
      </c>
      <c r="AI28" s="498"/>
      <c r="AJ28" s="498"/>
      <c r="AK28" s="498"/>
      <c r="AL28" s="537"/>
      <c r="AM28" s="497" t="s">
        <v>177</v>
      </c>
      <c r="AN28" s="498"/>
      <c r="AO28" s="498"/>
      <c r="AP28" s="498"/>
      <c r="AQ28" s="498"/>
      <c r="AR28" s="537"/>
      <c r="AS28" s="497" t="s">
        <v>129</v>
      </c>
      <c r="AT28" s="498"/>
      <c r="AU28" s="498"/>
      <c r="AV28" s="498"/>
      <c r="AW28" s="498"/>
      <c r="AX28" s="499"/>
      <c r="AY28" s="622" t="s">
        <v>178</v>
      </c>
      <c r="AZ28" s="623"/>
      <c r="BA28" s="623"/>
      <c r="BB28" s="624"/>
      <c r="BC28" s="406" t="s">
        <v>41</v>
      </c>
      <c r="BD28" s="407"/>
      <c r="BE28" s="407"/>
      <c r="BF28" s="407"/>
      <c r="BG28" s="407"/>
      <c r="BH28" s="407"/>
      <c r="BI28" s="407"/>
      <c r="BJ28" s="407"/>
      <c r="BK28" s="407"/>
      <c r="BL28" s="407"/>
      <c r="BM28" s="408"/>
      <c r="BN28" s="409">
        <v>900351</v>
      </c>
      <c r="BO28" s="410"/>
      <c r="BP28" s="410"/>
      <c r="BQ28" s="410"/>
      <c r="BR28" s="410"/>
      <c r="BS28" s="410"/>
      <c r="BT28" s="410"/>
      <c r="BU28" s="411"/>
      <c r="BV28" s="409">
        <v>900351</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179</v>
      </c>
      <c r="F29" s="476"/>
      <c r="G29" s="476"/>
      <c r="H29" s="476"/>
      <c r="I29" s="476"/>
      <c r="J29" s="476"/>
      <c r="K29" s="477"/>
      <c r="L29" s="497">
        <v>12</v>
      </c>
      <c r="M29" s="498"/>
      <c r="N29" s="498"/>
      <c r="O29" s="498"/>
      <c r="P29" s="537"/>
      <c r="Q29" s="497">
        <v>2303</v>
      </c>
      <c r="R29" s="498"/>
      <c r="S29" s="498"/>
      <c r="T29" s="498"/>
      <c r="U29" s="498"/>
      <c r="V29" s="537"/>
      <c r="W29" s="597"/>
      <c r="X29" s="598"/>
      <c r="Y29" s="599"/>
      <c r="Z29" s="496" t="s">
        <v>180</v>
      </c>
      <c r="AA29" s="476"/>
      <c r="AB29" s="476"/>
      <c r="AC29" s="476"/>
      <c r="AD29" s="476"/>
      <c r="AE29" s="476"/>
      <c r="AF29" s="476"/>
      <c r="AG29" s="477"/>
      <c r="AH29" s="497">
        <v>137</v>
      </c>
      <c r="AI29" s="498"/>
      <c r="AJ29" s="498"/>
      <c r="AK29" s="498"/>
      <c r="AL29" s="537"/>
      <c r="AM29" s="497">
        <v>438147</v>
      </c>
      <c r="AN29" s="498"/>
      <c r="AO29" s="498"/>
      <c r="AP29" s="498"/>
      <c r="AQ29" s="498"/>
      <c r="AR29" s="537"/>
      <c r="AS29" s="497">
        <v>3198</v>
      </c>
      <c r="AT29" s="498"/>
      <c r="AU29" s="498"/>
      <c r="AV29" s="498"/>
      <c r="AW29" s="498"/>
      <c r="AX29" s="499"/>
      <c r="AY29" s="625"/>
      <c r="AZ29" s="626"/>
      <c r="BA29" s="626"/>
      <c r="BB29" s="627"/>
      <c r="BC29" s="480" t="s">
        <v>181</v>
      </c>
      <c r="BD29" s="481"/>
      <c r="BE29" s="481"/>
      <c r="BF29" s="481"/>
      <c r="BG29" s="481"/>
      <c r="BH29" s="481"/>
      <c r="BI29" s="481"/>
      <c r="BJ29" s="481"/>
      <c r="BK29" s="481"/>
      <c r="BL29" s="481"/>
      <c r="BM29" s="482"/>
      <c r="BN29" s="446">
        <v>700000</v>
      </c>
      <c r="BO29" s="447"/>
      <c r="BP29" s="447"/>
      <c r="BQ29" s="447"/>
      <c r="BR29" s="447"/>
      <c r="BS29" s="447"/>
      <c r="BT29" s="447"/>
      <c r="BU29" s="448"/>
      <c r="BV29" s="446">
        <v>700000</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182</v>
      </c>
      <c r="X30" s="604"/>
      <c r="Y30" s="604"/>
      <c r="Z30" s="604"/>
      <c r="AA30" s="604"/>
      <c r="AB30" s="604"/>
      <c r="AC30" s="604"/>
      <c r="AD30" s="604"/>
      <c r="AE30" s="604"/>
      <c r="AF30" s="604"/>
      <c r="AG30" s="605"/>
      <c r="AH30" s="562">
        <v>95.4</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4439549</v>
      </c>
      <c r="BO30" s="620"/>
      <c r="BP30" s="620"/>
      <c r="BQ30" s="620"/>
      <c r="BR30" s="620"/>
      <c r="BS30" s="620"/>
      <c r="BT30" s="620"/>
      <c r="BU30" s="621"/>
      <c r="BV30" s="619">
        <v>4396568</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189</v>
      </c>
      <c r="D33" s="470"/>
      <c r="E33" s="435" t="s">
        <v>190</v>
      </c>
      <c r="F33" s="435"/>
      <c r="G33" s="435"/>
      <c r="H33" s="435"/>
      <c r="I33" s="435"/>
      <c r="J33" s="435"/>
      <c r="K33" s="435"/>
      <c r="L33" s="435"/>
      <c r="M33" s="435"/>
      <c r="N33" s="435"/>
      <c r="O33" s="435"/>
      <c r="P33" s="435"/>
      <c r="Q33" s="435"/>
      <c r="R33" s="435"/>
      <c r="S33" s="435"/>
      <c r="T33" s="195"/>
      <c r="U33" s="470" t="s">
        <v>191</v>
      </c>
      <c r="V33" s="470"/>
      <c r="W33" s="435" t="s">
        <v>192</v>
      </c>
      <c r="X33" s="435"/>
      <c r="Y33" s="435"/>
      <c r="Z33" s="435"/>
      <c r="AA33" s="435"/>
      <c r="AB33" s="435"/>
      <c r="AC33" s="435"/>
      <c r="AD33" s="435"/>
      <c r="AE33" s="435"/>
      <c r="AF33" s="435"/>
      <c r="AG33" s="435"/>
      <c r="AH33" s="435"/>
      <c r="AI33" s="435"/>
      <c r="AJ33" s="435"/>
      <c r="AK33" s="435"/>
      <c r="AL33" s="195"/>
      <c r="AM33" s="470" t="s">
        <v>193</v>
      </c>
      <c r="AN33" s="470"/>
      <c r="AO33" s="435" t="s">
        <v>192</v>
      </c>
      <c r="AP33" s="435"/>
      <c r="AQ33" s="435"/>
      <c r="AR33" s="435"/>
      <c r="AS33" s="435"/>
      <c r="AT33" s="435"/>
      <c r="AU33" s="435"/>
      <c r="AV33" s="435"/>
      <c r="AW33" s="435"/>
      <c r="AX33" s="435"/>
      <c r="AY33" s="435"/>
      <c r="AZ33" s="435"/>
      <c r="BA33" s="435"/>
      <c r="BB33" s="435"/>
      <c r="BC33" s="435"/>
      <c r="BD33" s="196"/>
      <c r="BE33" s="435" t="s">
        <v>194</v>
      </c>
      <c r="BF33" s="435"/>
      <c r="BG33" s="435" t="s">
        <v>195</v>
      </c>
      <c r="BH33" s="435"/>
      <c r="BI33" s="435"/>
      <c r="BJ33" s="435"/>
      <c r="BK33" s="435"/>
      <c r="BL33" s="435"/>
      <c r="BM33" s="435"/>
      <c r="BN33" s="435"/>
      <c r="BO33" s="435"/>
      <c r="BP33" s="435"/>
      <c r="BQ33" s="435"/>
      <c r="BR33" s="435"/>
      <c r="BS33" s="435"/>
      <c r="BT33" s="435"/>
      <c r="BU33" s="435"/>
      <c r="BV33" s="196"/>
      <c r="BW33" s="470" t="s">
        <v>194</v>
      </c>
      <c r="BX33" s="470"/>
      <c r="BY33" s="435" t="s">
        <v>196</v>
      </c>
      <c r="BZ33" s="435"/>
      <c r="CA33" s="435"/>
      <c r="CB33" s="435"/>
      <c r="CC33" s="435"/>
      <c r="CD33" s="435"/>
      <c r="CE33" s="435"/>
      <c r="CF33" s="435"/>
      <c r="CG33" s="435"/>
      <c r="CH33" s="435"/>
      <c r="CI33" s="435"/>
      <c r="CJ33" s="435"/>
      <c r="CK33" s="435"/>
      <c r="CL33" s="435"/>
      <c r="CM33" s="435"/>
      <c r="CN33" s="195"/>
      <c r="CO33" s="470" t="s">
        <v>191</v>
      </c>
      <c r="CP33" s="470"/>
      <c r="CQ33" s="435" t="s">
        <v>197</v>
      </c>
      <c r="CR33" s="435"/>
      <c r="CS33" s="435"/>
      <c r="CT33" s="435"/>
      <c r="CU33" s="435"/>
      <c r="CV33" s="435"/>
      <c r="CW33" s="435"/>
      <c r="CX33" s="435"/>
      <c r="CY33" s="435"/>
      <c r="CZ33" s="435"/>
      <c r="DA33" s="435"/>
      <c r="DB33" s="435"/>
      <c r="DC33" s="435"/>
      <c r="DD33" s="435"/>
      <c r="DE33" s="435"/>
      <c r="DF33" s="195"/>
      <c r="DG33" s="631" t="s">
        <v>198</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5</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10</v>
      </c>
      <c r="BF34" s="632"/>
      <c r="BG34" s="633" t="str">
        <f>IF('各会計、関係団体の財政状況及び健全化判断比率'!B33="","",'各会計、関係団体の財政状況及び健全化判断比率'!B33)</f>
        <v>簡易水道特別会計</v>
      </c>
      <c r="BH34" s="633"/>
      <c r="BI34" s="633"/>
      <c r="BJ34" s="633"/>
      <c r="BK34" s="633"/>
      <c r="BL34" s="633"/>
      <c r="BM34" s="633"/>
      <c r="BN34" s="633"/>
      <c r="BO34" s="633"/>
      <c r="BP34" s="633"/>
      <c r="BQ34" s="633"/>
      <c r="BR34" s="633"/>
      <c r="BS34" s="633"/>
      <c r="BT34" s="633"/>
      <c r="BU34" s="633"/>
      <c r="BV34" s="193"/>
      <c r="BW34" s="632">
        <f>IF(BY34="","",MAX(C34:D43,U34:V43,AM34:AN43,BE34:BF43)+1)</f>
        <v>16</v>
      </c>
      <c r="BX34" s="632"/>
      <c r="BY34" s="633" t="str">
        <f>IF('各会計、関係団体の財政状況及び健全化判断比率'!B68="","",'各会計、関係団体の財政状況及び健全化判断比率'!B68)</f>
        <v>北薩広域行政事務組合</v>
      </c>
      <c r="BZ34" s="633"/>
      <c r="CA34" s="633"/>
      <c r="CB34" s="633"/>
      <c r="CC34" s="633"/>
      <c r="CD34" s="633"/>
      <c r="CE34" s="633"/>
      <c r="CF34" s="633"/>
      <c r="CG34" s="633"/>
      <c r="CH34" s="633"/>
      <c r="CI34" s="633"/>
      <c r="CJ34" s="633"/>
      <c r="CK34" s="633"/>
      <c r="CL34" s="633"/>
      <c r="CM34" s="633"/>
      <c r="CN34" s="193"/>
      <c r="CO34" s="632">
        <f>IF(CQ34="","",MAX(C34:D43,U34:V43,AM34:AN43,BE34:BF43,BW34:BX43)+1)</f>
        <v>21</v>
      </c>
      <c r="CP34" s="632"/>
      <c r="CQ34" s="633" t="str">
        <f>IF('各会計、関係団体の財政状況及び健全化判断比率'!BS7="","",'各会計、関係団体の財政状況及び健全化判断比率'!BS7)</f>
        <v>天長フェリー</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へき地診療施設特別会計</v>
      </c>
      <c r="F35" s="633"/>
      <c r="G35" s="633"/>
      <c r="H35" s="633"/>
      <c r="I35" s="633"/>
      <c r="J35" s="633"/>
      <c r="K35" s="633"/>
      <c r="L35" s="633"/>
      <c r="M35" s="633"/>
      <c r="N35" s="633"/>
      <c r="O35" s="633"/>
      <c r="P35" s="633"/>
      <c r="Q35" s="633"/>
      <c r="R35" s="633"/>
      <c r="S35" s="633"/>
      <c r="T35" s="193"/>
      <c r="U35" s="632">
        <f>IF(W35="","",U34+1)</f>
        <v>6</v>
      </c>
      <c r="V35" s="632"/>
      <c r="W35" s="633" t="str">
        <f>IF('各会計、関係団体の財政状況及び健全化判断比率'!B29="","",'各会計、関係団体の財政状況及び健全化判断比率'!B29)</f>
        <v>国民健康保険診療施設特別会計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11</v>
      </c>
      <c r="BF35" s="632"/>
      <c r="BG35" s="633" t="str">
        <f>IF('各会計、関係団体の財政状況及び健全化判断比率'!B34="","",'各会計、関係団体の財政状況及び健全化判断比率'!B34)</f>
        <v>諸浦港埠頭特別会計</v>
      </c>
      <c r="BH35" s="633"/>
      <c r="BI35" s="633"/>
      <c r="BJ35" s="633"/>
      <c r="BK35" s="633"/>
      <c r="BL35" s="633"/>
      <c r="BM35" s="633"/>
      <c r="BN35" s="633"/>
      <c r="BO35" s="633"/>
      <c r="BP35" s="633"/>
      <c r="BQ35" s="633"/>
      <c r="BR35" s="633"/>
      <c r="BS35" s="633"/>
      <c r="BT35" s="633"/>
      <c r="BU35" s="633"/>
      <c r="BV35" s="193"/>
      <c r="BW35" s="632">
        <f t="shared" ref="BW35:BW43" si="2">IF(BY35="","",BW34+1)</f>
        <v>17</v>
      </c>
      <c r="BX35" s="632"/>
      <c r="BY35" s="633" t="str">
        <f>IF('各会計、関係団体の財政状況及び健全化判断比率'!B69="","",'各会計、関係団体の財政状況及び健全化判断比率'!B69)</f>
        <v>阿久根地区消防組合</v>
      </c>
      <c r="BZ35" s="633"/>
      <c r="CA35" s="633"/>
      <c r="CB35" s="633"/>
      <c r="CC35" s="633"/>
      <c r="CD35" s="633"/>
      <c r="CE35" s="633"/>
      <c r="CF35" s="633"/>
      <c r="CG35" s="633"/>
      <c r="CH35" s="633"/>
      <c r="CI35" s="633"/>
      <c r="CJ35" s="633"/>
      <c r="CK35" s="633"/>
      <c r="CL35" s="633"/>
      <c r="CM35" s="633"/>
      <c r="CN35" s="193"/>
      <c r="CO35" s="632">
        <f t="shared" ref="CO35:CO43" si="3">IF(CQ35="","",CO34+1)</f>
        <v>22</v>
      </c>
      <c r="CP35" s="632"/>
      <c r="CQ35" s="633" t="str">
        <f>IF('各会計、関係団体の財政状況及び健全化判断比率'!BS8="","",'各会計、関係団体の財政状況及び健全化判断比率'!BS8)</f>
        <v>東町産業開発</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f>IF(E36="","",C35+1)</f>
        <v>3</v>
      </c>
      <c r="D36" s="632"/>
      <c r="E36" s="633" t="str">
        <f>IF('各会計、関係団体の財政状況及び健全化判断比率'!B9="","",'各会計、関係団体の財政状況及び健全化判断比率'!B9)</f>
        <v>水産種苗供給特別会計</v>
      </c>
      <c r="F36" s="633"/>
      <c r="G36" s="633"/>
      <c r="H36" s="633"/>
      <c r="I36" s="633"/>
      <c r="J36" s="633"/>
      <c r="K36" s="633"/>
      <c r="L36" s="633"/>
      <c r="M36" s="633"/>
      <c r="N36" s="633"/>
      <c r="O36" s="633"/>
      <c r="P36" s="633"/>
      <c r="Q36" s="633"/>
      <c r="R36" s="633"/>
      <c r="S36" s="633"/>
      <c r="T36" s="193"/>
      <c r="U36" s="632">
        <f t="shared" ref="U36:U43" si="4">IF(W36="","",U35+1)</f>
        <v>7</v>
      </c>
      <c r="V36" s="632"/>
      <c r="W36" s="633" t="str">
        <f>IF('各会計、関係団体の財政状況及び健全化判断比率'!B30="","",'各会計、関係団体の財政状況及び健全化判断比率'!B30)</f>
        <v>介護保険特別会計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12</v>
      </c>
      <c r="BF36" s="632"/>
      <c r="BG36" s="633" t="str">
        <f>IF('各会計、関係団体の財政状況及び健全化判断比率'!B35="","",'各会計、関係団体の財政状況及び健全化判断比率'!B35)</f>
        <v>農業集落排水特別会計</v>
      </c>
      <c r="BH36" s="633"/>
      <c r="BI36" s="633"/>
      <c r="BJ36" s="633"/>
      <c r="BK36" s="633"/>
      <c r="BL36" s="633"/>
      <c r="BM36" s="633"/>
      <c r="BN36" s="633"/>
      <c r="BO36" s="633"/>
      <c r="BP36" s="633"/>
      <c r="BQ36" s="633"/>
      <c r="BR36" s="633"/>
      <c r="BS36" s="633"/>
      <c r="BT36" s="633"/>
      <c r="BU36" s="633"/>
      <c r="BV36" s="193"/>
      <c r="BW36" s="632">
        <f t="shared" si="2"/>
        <v>18</v>
      </c>
      <c r="BX36" s="632"/>
      <c r="BY36" s="633" t="str">
        <f>IF('各会計、関係団体の財政状況及び健全化判断比率'!B70="","",'各会計、関係団体の財政状況及び健全化判断比率'!B70)</f>
        <v>鹿児島県後期高齢者医療広域連合</v>
      </c>
      <c r="BZ36" s="633"/>
      <c r="CA36" s="633"/>
      <c r="CB36" s="633"/>
      <c r="CC36" s="633"/>
      <c r="CD36" s="633"/>
      <c r="CE36" s="633"/>
      <c r="CF36" s="633"/>
      <c r="CG36" s="633"/>
      <c r="CH36" s="633"/>
      <c r="CI36" s="633"/>
      <c r="CJ36" s="633"/>
      <c r="CK36" s="633"/>
      <c r="CL36" s="633"/>
      <c r="CM36" s="633"/>
      <c r="CN36" s="193"/>
      <c r="CO36" s="632">
        <f t="shared" si="3"/>
        <v>23</v>
      </c>
      <c r="CP36" s="632"/>
      <c r="CQ36" s="633" t="str">
        <f>IF('各会計、関係団体の財政状況及び健全化判断比率'!BS9="","",'各会計、関係団体の財政状況及び健全化判断比率'!BS9)</f>
        <v>南国交通</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f>IF(E37="","",C36+1)</f>
        <v>4</v>
      </c>
      <c r="D37" s="632"/>
      <c r="E37" s="633" t="str">
        <f>IF('各会計、関係団体の財政状況及び健全化判断比率'!B10="","",'各会計、関係団体の財政状況及び健全化判断比率'!B10)</f>
        <v>レジャーランド太陽の里特別会計</v>
      </c>
      <c r="F37" s="633"/>
      <c r="G37" s="633"/>
      <c r="H37" s="633"/>
      <c r="I37" s="633"/>
      <c r="J37" s="633"/>
      <c r="K37" s="633"/>
      <c r="L37" s="633"/>
      <c r="M37" s="633"/>
      <c r="N37" s="633"/>
      <c r="O37" s="633"/>
      <c r="P37" s="633"/>
      <c r="Q37" s="633"/>
      <c r="R37" s="633"/>
      <c r="S37" s="633"/>
      <c r="T37" s="193"/>
      <c r="U37" s="632">
        <f t="shared" si="4"/>
        <v>8</v>
      </c>
      <c r="V37" s="632"/>
      <c r="W37" s="633" t="str">
        <f>IF('各会計、関係団体の財政状況及び健全化判断比率'!B31="","",'各会計、関係団体の財政状況及び健全化判断比率'!B31)</f>
        <v>後期高齢者医療特別会計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f t="shared" si="1"/>
        <v>13</v>
      </c>
      <c r="BF37" s="632"/>
      <c r="BG37" s="633" t="str">
        <f>IF('各会計、関係団体の財政状況及び健全化判断比率'!B36="","",'各会計、関係団体の財政状況及び健全化判断比率'!B36)</f>
        <v>漁業集落環境整備特別会計</v>
      </c>
      <c r="BH37" s="633"/>
      <c r="BI37" s="633"/>
      <c r="BJ37" s="633"/>
      <c r="BK37" s="633"/>
      <c r="BL37" s="633"/>
      <c r="BM37" s="633"/>
      <c r="BN37" s="633"/>
      <c r="BO37" s="633"/>
      <c r="BP37" s="633"/>
      <c r="BQ37" s="633"/>
      <c r="BR37" s="633"/>
      <c r="BS37" s="633"/>
      <c r="BT37" s="633"/>
      <c r="BU37" s="633"/>
      <c r="BV37" s="193"/>
      <c r="BW37" s="632">
        <f t="shared" si="2"/>
        <v>19</v>
      </c>
      <c r="BX37" s="632"/>
      <c r="BY37" s="633" t="str">
        <f>IF('各会計、関係団体の財政状況及び健全化判断比率'!B71="","",'各会計、関係団体の財政状況及び健全化判断比率'!B71)</f>
        <v>鹿児島県後期高齢者医療広域連合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f t="shared" si="4"/>
        <v>9</v>
      </c>
      <c r="V38" s="632"/>
      <c r="W38" s="633" t="str">
        <f>IF('各会計、関係団体の財政状況及び健全化判断比率'!B32="","",'各会計、関係団体の財政状況及び健全化判断比率'!B32)</f>
        <v>介護サービス事業</v>
      </c>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f t="shared" si="1"/>
        <v>14</v>
      </c>
      <c r="BF38" s="632"/>
      <c r="BG38" s="633" t="str">
        <f>IF('各会計、関係団体の財政状況及び健全化判断比率'!B37="","",'各会計、関係団体の財政状況及び健全化判断比率'!B37)</f>
        <v>特定地域生活排水処理特別会計</v>
      </c>
      <c r="BH38" s="633"/>
      <c r="BI38" s="633"/>
      <c r="BJ38" s="633"/>
      <c r="BK38" s="633"/>
      <c r="BL38" s="633"/>
      <c r="BM38" s="633"/>
      <c r="BN38" s="633"/>
      <c r="BO38" s="633"/>
      <c r="BP38" s="633"/>
      <c r="BQ38" s="633"/>
      <c r="BR38" s="633"/>
      <c r="BS38" s="633"/>
      <c r="BT38" s="633"/>
      <c r="BU38" s="633"/>
      <c r="BV38" s="193"/>
      <c r="BW38" s="632">
        <f t="shared" si="2"/>
        <v>20</v>
      </c>
      <c r="BX38" s="632"/>
      <c r="BY38" s="633" t="str">
        <f>IF('各会計、関係団体の財政状況及び健全化判断比率'!B72="","",'各会計、関係団体の財政状況及び健全化判断比率'!B72)</f>
        <v>鹿児島県市町村総合事務組合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f t="shared" si="1"/>
        <v>15</v>
      </c>
      <c r="BF39" s="632"/>
      <c r="BG39" s="633" t="str">
        <f>IF('各会計、関係団体の財政状況及び健全化判断比率'!B38="","",'各会計、関係団体の財政状況及び健全化判断比率'!B38)</f>
        <v>太陽光発電特別会計</v>
      </c>
      <c r="BH39" s="633"/>
      <c r="BI39" s="633"/>
      <c r="BJ39" s="633"/>
      <c r="BK39" s="633"/>
      <c r="BL39" s="633"/>
      <c r="BM39" s="633"/>
      <c r="BN39" s="633"/>
      <c r="BO39" s="633"/>
      <c r="BP39" s="633"/>
      <c r="BQ39" s="633"/>
      <c r="BR39" s="633"/>
      <c r="BS39" s="633"/>
      <c r="BT39" s="633"/>
      <c r="BU39" s="633"/>
      <c r="BV39" s="193"/>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203</v>
      </c>
    </row>
    <row r="50" spans="5:5">
      <c r="E50" s="167" t="s">
        <v>204</v>
      </c>
    </row>
    <row r="51" spans="5:5">
      <c r="E51" s="167" t="s">
        <v>205</v>
      </c>
    </row>
    <row r="52" spans="5:5">
      <c r="E52" s="167" t="s">
        <v>206</v>
      </c>
    </row>
    <row r="53" spans="5:5">
      <c r="E53" s="167" t="s">
        <v>207</v>
      </c>
    </row>
    <row r="54" spans="5:5"/>
    <row r="55" spans="5:5"/>
    <row r="56" spans="5:5"/>
    <row r="57" spans="5:5" hidden="1"/>
    <row r="58" spans="5:5" hidden="1"/>
    <row r="59" spans="5:5" hidden="1"/>
  </sheetData>
  <sheetProtection algorithmName="SHA-512" hashValue="QJDJ5+uO8uxCwa2M70KoQfhPSAsK78cEq5/2AWhKlk7jA+LHqyWw43jt+XKjv7HKsM0D1h2r8xg1iu+J8HCH4A==" saltValue="cjmcJntbBepgR+csZ6Oir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554</v>
      </c>
      <c r="G33" s="29" t="s">
        <v>555</v>
      </c>
      <c r="H33" s="29" t="s">
        <v>556</v>
      </c>
      <c r="I33" s="29" t="s">
        <v>557</v>
      </c>
      <c r="J33" s="30" t="s">
        <v>558</v>
      </c>
      <c r="K33" s="22"/>
      <c r="L33" s="22"/>
      <c r="M33" s="22"/>
      <c r="N33" s="22"/>
      <c r="O33" s="22"/>
      <c r="P33" s="22"/>
    </row>
    <row r="34" spans="1:16" ht="39" customHeight="1">
      <c r="A34" s="22"/>
      <c r="B34" s="31"/>
      <c r="C34" s="1224" t="s">
        <v>559</v>
      </c>
      <c r="D34" s="1224"/>
      <c r="E34" s="1225"/>
      <c r="F34" s="32" t="s">
        <v>511</v>
      </c>
      <c r="G34" s="33" t="s">
        <v>511</v>
      </c>
      <c r="H34" s="33">
        <v>0.08</v>
      </c>
      <c r="I34" s="33">
        <v>0.01</v>
      </c>
      <c r="J34" s="34" t="s">
        <v>560</v>
      </c>
      <c r="K34" s="22"/>
      <c r="L34" s="22"/>
      <c r="M34" s="22"/>
      <c r="N34" s="22"/>
      <c r="O34" s="22"/>
      <c r="P34" s="22"/>
    </row>
    <row r="35" spans="1:16" ht="39" customHeight="1">
      <c r="A35" s="22"/>
      <c r="B35" s="35"/>
      <c r="C35" s="1218" t="s">
        <v>561</v>
      </c>
      <c r="D35" s="1219"/>
      <c r="E35" s="1220"/>
      <c r="F35" s="36">
        <v>9.35</v>
      </c>
      <c r="G35" s="37">
        <v>10.69</v>
      </c>
      <c r="H35" s="37">
        <v>10.43</v>
      </c>
      <c r="I35" s="37">
        <v>10.09</v>
      </c>
      <c r="J35" s="38">
        <v>11.16</v>
      </c>
      <c r="K35" s="22"/>
      <c r="L35" s="22"/>
      <c r="M35" s="22"/>
      <c r="N35" s="22"/>
      <c r="O35" s="22"/>
      <c r="P35" s="22"/>
    </row>
    <row r="36" spans="1:16" ht="39" customHeight="1">
      <c r="A36" s="22"/>
      <c r="B36" s="35"/>
      <c r="C36" s="1218" t="s">
        <v>562</v>
      </c>
      <c r="D36" s="1219"/>
      <c r="E36" s="1220"/>
      <c r="F36" s="36">
        <v>3.46</v>
      </c>
      <c r="G36" s="37">
        <v>3.24</v>
      </c>
      <c r="H36" s="37">
        <v>2.64</v>
      </c>
      <c r="I36" s="37">
        <v>1.67</v>
      </c>
      <c r="J36" s="38">
        <v>5.28</v>
      </c>
      <c r="K36" s="22"/>
      <c r="L36" s="22"/>
      <c r="M36" s="22"/>
      <c r="N36" s="22"/>
      <c r="O36" s="22"/>
      <c r="P36" s="22"/>
    </row>
    <row r="37" spans="1:16" ht="39" customHeight="1">
      <c r="A37" s="22"/>
      <c r="B37" s="35"/>
      <c r="C37" s="1218" t="s">
        <v>563</v>
      </c>
      <c r="D37" s="1219"/>
      <c r="E37" s="1220"/>
      <c r="F37" s="36" t="s">
        <v>511</v>
      </c>
      <c r="G37" s="37">
        <v>0</v>
      </c>
      <c r="H37" s="37">
        <v>0.18</v>
      </c>
      <c r="I37" s="37">
        <v>1.35</v>
      </c>
      <c r="J37" s="38">
        <v>1.36</v>
      </c>
      <c r="K37" s="22"/>
      <c r="L37" s="22"/>
      <c r="M37" s="22"/>
      <c r="N37" s="22"/>
      <c r="O37" s="22"/>
      <c r="P37" s="22"/>
    </row>
    <row r="38" spans="1:16" ht="39" customHeight="1">
      <c r="A38" s="22"/>
      <c r="B38" s="35"/>
      <c r="C38" s="1218" t="s">
        <v>564</v>
      </c>
      <c r="D38" s="1219"/>
      <c r="E38" s="1220"/>
      <c r="F38" s="36">
        <v>0.69</v>
      </c>
      <c r="G38" s="37">
        <v>0.62</v>
      </c>
      <c r="H38" s="37">
        <v>0.73</v>
      </c>
      <c r="I38" s="37">
        <v>0.74</v>
      </c>
      <c r="J38" s="38">
        <v>0.79</v>
      </c>
      <c r="K38" s="22"/>
      <c r="L38" s="22"/>
      <c r="M38" s="22"/>
      <c r="N38" s="22"/>
      <c r="O38" s="22"/>
      <c r="P38" s="22"/>
    </row>
    <row r="39" spans="1:16" ht="39" customHeight="1">
      <c r="A39" s="22"/>
      <c r="B39" s="35"/>
      <c r="C39" s="1218" t="s">
        <v>565</v>
      </c>
      <c r="D39" s="1219"/>
      <c r="E39" s="1220"/>
      <c r="F39" s="36">
        <v>1.19</v>
      </c>
      <c r="G39" s="37">
        <v>0.38</v>
      </c>
      <c r="H39" s="37">
        <v>0.44</v>
      </c>
      <c r="I39" s="37">
        <v>0.64</v>
      </c>
      <c r="J39" s="38">
        <v>0.6</v>
      </c>
      <c r="K39" s="22"/>
      <c r="L39" s="22"/>
      <c r="M39" s="22"/>
      <c r="N39" s="22"/>
      <c r="O39" s="22"/>
      <c r="P39" s="22"/>
    </row>
    <row r="40" spans="1:16" ht="39" customHeight="1">
      <c r="A40" s="22"/>
      <c r="B40" s="35"/>
      <c r="C40" s="1218" t="s">
        <v>566</v>
      </c>
      <c r="D40" s="1219"/>
      <c r="E40" s="1220"/>
      <c r="F40" s="36">
        <v>7.0000000000000007E-2</v>
      </c>
      <c r="G40" s="37">
        <v>0.1</v>
      </c>
      <c r="H40" s="37">
        <v>0.12</v>
      </c>
      <c r="I40" s="37">
        <v>0.11</v>
      </c>
      <c r="J40" s="38">
        <v>0.14000000000000001</v>
      </c>
      <c r="K40" s="22"/>
      <c r="L40" s="22"/>
      <c r="M40" s="22"/>
      <c r="N40" s="22"/>
      <c r="O40" s="22"/>
      <c r="P40" s="22"/>
    </row>
    <row r="41" spans="1:16" ht="39" customHeight="1">
      <c r="A41" s="22"/>
      <c r="B41" s="35"/>
      <c r="C41" s="1218" t="s">
        <v>567</v>
      </c>
      <c r="D41" s="1219"/>
      <c r="E41" s="1220"/>
      <c r="F41" s="36">
        <v>0.4</v>
      </c>
      <c r="G41" s="37">
        <v>0.44</v>
      </c>
      <c r="H41" s="37">
        <v>0.15</v>
      </c>
      <c r="I41" s="37">
        <v>0.09</v>
      </c>
      <c r="J41" s="38">
        <v>0.1</v>
      </c>
      <c r="K41" s="22"/>
      <c r="L41" s="22"/>
      <c r="M41" s="22"/>
      <c r="N41" s="22"/>
      <c r="O41" s="22"/>
      <c r="P41" s="22"/>
    </row>
    <row r="42" spans="1:16" ht="39" customHeight="1">
      <c r="A42" s="22"/>
      <c r="B42" s="39"/>
      <c r="C42" s="1218" t="s">
        <v>568</v>
      </c>
      <c r="D42" s="1219"/>
      <c r="E42" s="1220"/>
      <c r="F42" s="36" t="s">
        <v>511</v>
      </c>
      <c r="G42" s="37" t="s">
        <v>511</v>
      </c>
      <c r="H42" s="37" t="s">
        <v>511</v>
      </c>
      <c r="I42" s="37" t="s">
        <v>511</v>
      </c>
      <c r="J42" s="38" t="s">
        <v>511</v>
      </c>
      <c r="K42" s="22"/>
      <c r="L42" s="22"/>
      <c r="M42" s="22"/>
      <c r="N42" s="22"/>
      <c r="O42" s="22"/>
      <c r="P42" s="22"/>
    </row>
    <row r="43" spans="1:16" ht="39" customHeight="1" thickBot="1">
      <c r="A43" s="22"/>
      <c r="B43" s="40"/>
      <c r="C43" s="1221" t="s">
        <v>569</v>
      </c>
      <c r="D43" s="1222"/>
      <c r="E43" s="1223"/>
      <c r="F43" s="41">
        <v>0.23</v>
      </c>
      <c r="G43" s="42">
        <v>0.24</v>
      </c>
      <c r="H43" s="42">
        <v>0.62</v>
      </c>
      <c r="I43" s="42">
        <v>0.71</v>
      </c>
      <c r="J43" s="43">
        <v>0.21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UDJaO2QLzSx3/3Mt1leq5/S1ueCy4js7LdL+1xv7Q2issJ4NlQpdmYZtiP/A0frapHaOzsL4QhhlliQOu39/dg==" saltValue="xXFhFyp6Ba2U8GR+asy8q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c r="A45" s="48"/>
      <c r="B45" s="1234" t="s">
        <v>10</v>
      </c>
      <c r="C45" s="1235"/>
      <c r="D45" s="58"/>
      <c r="E45" s="1240" t="s">
        <v>11</v>
      </c>
      <c r="F45" s="1240"/>
      <c r="G45" s="1240"/>
      <c r="H45" s="1240"/>
      <c r="I45" s="1240"/>
      <c r="J45" s="1241"/>
      <c r="K45" s="59">
        <v>1528</v>
      </c>
      <c r="L45" s="60">
        <v>1538</v>
      </c>
      <c r="M45" s="60">
        <v>1496</v>
      </c>
      <c r="N45" s="60">
        <v>1457</v>
      </c>
      <c r="O45" s="61">
        <v>1510</v>
      </c>
      <c r="P45" s="48"/>
      <c r="Q45" s="48"/>
      <c r="R45" s="48"/>
      <c r="S45" s="48"/>
      <c r="T45" s="48"/>
      <c r="U45" s="48"/>
    </row>
    <row r="46" spans="1:21" ht="30.75" customHeight="1">
      <c r="A46" s="48"/>
      <c r="B46" s="1236"/>
      <c r="C46" s="1237"/>
      <c r="D46" s="62"/>
      <c r="E46" s="1228" t="s">
        <v>12</v>
      </c>
      <c r="F46" s="1228"/>
      <c r="G46" s="1228"/>
      <c r="H46" s="1228"/>
      <c r="I46" s="1228"/>
      <c r="J46" s="1229"/>
      <c r="K46" s="63" t="s">
        <v>511</v>
      </c>
      <c r="L46" s="64" t="s">
        <v>511</v>
      </c>
      <c r="M46" s="64" t="s">
        <v>511</v>
      </c>
      <c r="N46" s="64" t="s">
        <v>511</v>
      </c>
      <c r="O46" s="65" t="s">
        <v>511</v>
      </c>
      <c r="P46" s="48"/>
      <c r="Q46" s="48"/>
      <c r="R46" s="48"/>
      <c r="S46" s="48"/>
      <c r="T46" s="48"/>
      <c r="U46" s="48"/>
    </row>
    <row r="47" spans="1:21" ht="30.75" customHeight="1">
      <c r="A47" s="48"/>
      <c r="B47" s="1236"/>
      <c r="C47" s="1237"/>
      <c r="D47" s="62"/>
      <c r="E47" s="1228" t="s">
        <v>13</v>
      </c>
      <c r="F47" s="1228"/>
      <c r="G47" s="1228"/>
      <c r="H47" s="1228"/>
      <c r="I47" s="1228"/>
      <c r="J47" s="1229"/>
      <c r="K47" s="63" t="s">
        <v>511</v>
      </c>
      <c r="L47" s="64" t="s">
        <v>511</v>
      </c>
      <c r="M47" s="64" t="s">
        <v>511</v>
      </c>
      <c r="N47" s="64" t="s">
        <v>511</v>
      </c>
      <c r="O47" s="65" t="s">
        <v>511</v>
      </c>
      <c r="P47" s="48"/>
      <c r="Q47" s="48"/>
      <c r="R47" s="48"/>
      <c r="S47" s="48"/>
      <c r="T47" s="48"/>
      <c r="U47" s="48"/>
    </row>
    <row r="48" spans="1:21" ht="30.75" customHeight="1">
      <c r="A48" s="48"/>
      <c r="B48" s="1236"/>
      <c r="C48" s="1237"/>
      <c r="D48" s="62"/>
      <c r="E48" s="1228" t="s">
        <v>14</v>
      </c>
      <c r="F48" s="1228"/>
      <c r="G48" s="1228"/>
      <c r="H48" s="1228"/>
      <c r="I48" s="1228"/>
      <c r="J48" s="1229"/>
      <c r="K48" s="63">
        <v>87</v>
      </c>
      <c r="L48" s="64">
        <v>97</v>
      </c>
      <c r="M48" s="64">
        <v>95</v>
      </c>
      <c r="N48" s="64">
        <v>82</v>
      </c>
      <c r="O48" s="65">
        <v>90</v>
      </c>
      <c r="P48" s="48"/>
      <c r="Q48" s="48"/>
      <c r="R48" s="48"/>
      <c r="S48" s="48"/>
      <c r="T48" s="48"/>
      <c r="U48" s="48"/>
    </row>
    <row r="49" spans="1:21" ht="30.75" customHeight="1">
      <c r="A49" s="48"/>
      <c r="B49" s="1236"/>
      <c r="C49" s="1237"/>
      <c r="D49" s="62"/>
      <c r="E49" s="1228" t="s">
        <v>15</v>
      </c>
      <c r="F49" s="1228"/>
      <c r="G49" s="1228"/>
      <c r="H49" s="1228"/>
      <c r="I49" s="1228"/>
      <c r="J49" s="1229"/>
      <c r="K49" s="63">
        <v>36</v>
      </c>
      <c r="L49" s="64">
        <v>16</v>
      </c>
      <c r="M49" s="64">
        <v>33</v>
      </c>
      <c r="N49" s="64">
        <v>36</v>
      </c>
      <c r="O49" s="65">
        <v>23</v>
      </c>
      <c r="P49" s="48"/>
      <c r="Q49" s="48"/>
      <c r="R49" s="48"/>
      <c r="S49" s="48"/>
      <c r="T49" s="48"/>
      <c r="U49" s="48"/>
    </row>
    <row r="50" spans="1:21" ht="30.75" customHeight="1">
      <c r="A50" s="48"/>
      <c r="B50" s="1236"/>
      <c r="C50" s="1237"/>
      <c r="D50" s="62"/>
      <c r="E50" s="1228" t="s">
        <v>16</v>
      </c>
      <c r="F50" s="1228"/>
      <c r="G50" s="1228"/>
      <c r="H50" s="1228"/>
      <c r="I50" s="1228"/>
      <c r="J50" s="1229"/>
      <c r="K50" s="63">
        <v>3</v>
      </c>
      <c r="L50" s="64">
        <v>3</v>
      </c>
      <c r="M50" s="64">
        <v>2</v>
      </c>
      <c r="N50" s="64">
        <v>2</v>
      </c>
      <c r="O50" s="65">
        <v>1</v>
      </c>
      <c r="P50" s="48"/>
      <c r="Q50" s="48"/>
      <c r="R50" s="48"/>
      <c r="S50" s="48"/>
      <c r="T50" s="48"/>
      <c r="U50" s="48"/>
    </row>
    <row r="51" spans="1:21" ht="30.75" customHeight="1">
      <c r="A51" s="48"/>
      <c r="B51" s="1238"/>
      <c r="C51" s="1239"/>
      <c r="D51" s="66"/>
      <c r="E51" s="1228" t="s">
        <v>17</v>
      </c>
      <c r="F51" s="1228"/>
      <c r="G51" s="1228"/>
      <c r="H51" s="1228"/>
      <c r="I51" s="1228"/>
      <c r="J51" s="1229"/>
      <c r="K51" s="63">
        <v>0</v>
      </c>
      <c r="L51" s="64">
        <v>0</v>
      </c>
      <c r="M51" s="64">
        <v>0</v>
      </c>
      <c r="N51" s="64" t="s">
        <v>511</v>
      </c>
      <c r="O51" s="65" t="s">
        <v>511</v>
      </c>
      <c r="P51" s="48"/>
      <c r="Q51" s="48"/>
      <c r="R51" s="48"/>
      <c r="S51" s="48"/>
      <c r="T51" s="48"/>
      <c r="U51" s="48"/>
    </row>
    <row r="52" spans="1:21" ht="30.75" customHeight="1">
      <c r="A52" s="48"/>
      <c r="B52" s="1226" t="s">
        <v>18</v>
      </c>
      <c r="C52" s="1227"/>
      <c r="D52" s="66"/>
      <c r="E52" s="1228" t="s">
        <v>19</v>
      </c>
      <c r="F52" s="1228"/>
      <c r="G52" s="1228"/>
      <c r="H52" s="1228"/>
      <c r="I52" s="1228"/>
      <c r="J52" s="1229"/>
      <c r="K52" s="63">
        <v>1234</v>
      </c>
      <c r="L52" s="64">
        <v>1270</v>
      </c>
      <c r="M52" s="64">
        <v>1244</v>
      </c>
      <c r="N52" s="64">
        <v>1235</v>
      </c>
      <c r="O52" s="65">
        <v>1299</v>
      </c>
      <c r="P52" s="48"/>
      <c r="Q52" s="48"/>
      <c r="R52" s="48"/>
      <c r="S52" s="48"/>
      <c r="T52" s="48"/>
      <c r="U52" s="48"/>
    </row>
    <row r="53" spans="1:21" ht="30.75" customHeight="1" thickBot="1">
      <c r="A53" s="48"/>
      <c r="B53" s="1230" t="s">
        <v>20</v>
      </c>
      <c r="C53" s="1231"/>
      <c r="D53" s="67"/>
      <c r="E53" s="1232" t="s">
        <v>21</v>
      </c>
      <c r="F53" s="1232"/>
      <c r="G53" s="1232"/>
      <c r="H53" s="1232"/>
      <c r="I53" s="1232"/>
      <c r="J53" s="1233"/>
      <c r="K53" s="68">
        <v>420</v>
      </c>
      <c r="L53" s="69">
        <v>384</v>
      </c>
      <c r="M53" s="69">
        <v>382</v>
      </c>
      <c r="N53" s="69">
        <v>342</v>
      </c>
      <c r="O53" s="70">
        <v>325</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iBPAG23UeyUmlJrGgbsr4NL5WLYEPwnj3uIutcdZTFg0qyXmOLlia5VuryDvqgvvg3DEiMEK4+QTXI48y8ovw==" saltValue="osJr3ov1w8lgN4R+aGnvU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554</v>
      </c>
      <c r="J40" s="79" t="s">
        <v>555</v>
      </c>
      <c r="K40" s="79" t="s">
        <v>556</v>
      </c>
      <c r="L40" s="79" t="s">
        <v>557</v>
      </c>
      <c r="M40" s="80" t="s">
        <v>558</v>
      </c>
    </row>
    <row r="41" spans="2:13" ht="27.75" customHeight="1">
      <c r="B41" s="1242" t="s">
        <v>23</v>
      </c>
      <c r="C41" s="1243"/>
      <c r="D41" s="81"/>
      <c r="E41" s="1248" t="s">
        <v>24</v>
      </c>
      <c r="F41" s="1248"/>
      <c r="G41" s="1248"/>
      <c r="H41" s="1249"/>
      <c r="I41" s="82">
        <v>13848</v>
      </c>
      <c r="J41" s="83">
        <v>14205</v>
      </c>
      <c r="K41" s="83">
        <v>14287</v>
      </c>
      <c r="L41" s="83">
        <v>14325</v>
      </c>
      <c r="M41" s="84">
        <v>14705</v>
      </c>
    </row>
    <row r="42" spans="2:13" ht="27.75" customHeight="1">
      <c r="B42" s="1244"/>
      <c r="C42" s="1245"/>
      <c r="D42" s="85"/>
      <c r="E42" s="1250" t="s">
        <v>25</v>
      </c>
      <c r="F42" s="1250"/>
      <c r="G42" s="1250"/>
      <c r="H42" s="1251"/>
      <c r="I42" s="86" t="s">
        <v>511</v>
      </c>
      <c r="J42" s="87" t="s">
        <v>511</v>
      </c>
      <c r="K42" s="87" t="s">
        <v>511</v>
      </c>
      <c r="L42" s="87" t="s">
        <v>511</v>
      </c>
      <c r="M42" s="88" t="s">
        <v>511</v>
      </c>
    </row>
    <row r="43" spans="2:13" ht="27.75" customHeight="1">
      <c r="B43" s="1244"/>
      <c r="C43" s="1245"/>
      <c r="D43" s="85"/>
      <c r="E43" s="1250" t="s">
        <v>26</v>
      </c>
      <c r="F43" s="1250"/>
      <c r="G43" s="1250"/>
      <c r="H43" s="1251"/>
      <c r="I43" s="86">
        <v>887</v>
      </c>
      <c r="J43" s="87">
        <v>1099</v>
      </c>
      <c r="K43" s="87">
        <v>1115</v>
      </c>
      <c r="L43" s="87">
        <v>1124</v>
      </c>
      <c r="M43" s="88">
        <v>1184</v>
      </c>
    </row>
    <row r="44" spans="2:13" ht="27.75" customHeight="1">
      <c r="B44" s="1244"/>
      <c r="C44" s="1245"/>
      <c r="D44" s="85"/>
      <c r="E44" s="1250" t="s">
        <v>27</v>
      </c>
      <c r="F44" s="1250"/>
      <c r="G44" s="1250"/>
      <c r="H44" s="1251"/>
      <c r="I44" s="86">
        <v>61</v>
      </c>
      <c r="J44" s="87">
        <v>115</v>
      </c>
      <c r="K44" s="87">
        <v>185</v>
      </c>
      <c r="L44" s="87">
        <v>166</v>
      </c>
      <c r="M44" s="88">
        <v>150</v>
      </c>
    </row>
    <row r="45" spans="2:13" ht="27.75" customHeight="1">
      <c r="B45" s="1244"/>
      <c r="C45" s="1245"/>
      <c r="D45" s="85"/>
      <c r="E45" s="1250" t="s">
        <v>28</v>
      </c>
      <c r="F45" s="1250"/>
      <c r="G45" s="1250"/>
      <c r="H45" s="1251"/>
      <c r="I45" s="86">
        <v>743</v>
      </c>
      <c r="J45" s="87">
        <v>1013</v>
      </c>
      <c r="K45" s="87">
        <v>1163</v>
      </c>
      <c r="L45" s="87">
        <v>1102</v>
      </c>
      <c r="M45" s="88">
        <v>912</v>
      </c>
    </row>
    <row r="46" spans="2:13" ht="27.75" customHeight="1">
      <c r="B46" s="1244"/>
      <c r="C46" s="1245"/>
      <c r="D46" s="89"/>
      <c r="E46" s="1250" t="s">
        <v>29</v>
      </c>
      <c r="F46" s="1250"/>
      <c r="G46" s="1250"/>
      <c r="H46" s="1251"/>
      <c r="I46" s="86" t="s">
        <v>511</v>
      </c>
      <c r="J46" s="87" t="s">
        <v>511</v>
      </c>
      <c r="K46" s="87" t="s">
        <v>511</v>
      </c>
      <c r="L46" s="87" t="s">
        <v>511</v>
      </c>
      <c r="M46" s="88" t="s">
        <v>511</v>
      </c>
    </row>
    <row r="47" spans="2:13" ht="27.75" customHeight="1">
      <c r="B47" s="1244"/>
      <c r="C47" s="1245"/>
      <c r="D47" s="90"/>
      <c r="E47" s="1252" t="s">
        <v>30</v>
      </c>
      <c r="F47" s="1253"/>
      <c r="G47" s="1253"/>
      <c r="H47" s="1254"/>
      <c r="I47" s="86" t="s">
        <v>511</v>
      </c>
      <c r="J47" s="87" t="s">
        <v>511</v>
      </c>
      <c r="K47" s="87" t="s">
        <v>511</v>
      </c>
      <c r="L47" s="87" t="s">
        <v>511</v>
      </c>
      <c r="M47" s="88" t="s">
        <v>511</v>
      </c>
    </row>
    <row r="48" spans="2:13" ht="27.75" customHeight="1">
      <c r="B48" s="1244"/>
      <c r="C48" s="1245"/>
      <c r="D48" s="85"/>
      <c r="E48" s="1250" t="s">
        <v>31</v>
      </c>
      <c r="F48" s="1250"/>
      <c r="G48" s="1250"/>
      <c r="H48" s="1251"/>
      <c r="I48" s="86" t="s">
        <v>511</v>
      </c>
      <c r="J48" s="87" t="s">
        <v>511</v>
      </c>
      <c r="K48" s="87" t="s">
        <v>511</v>
      </c>
      <c r="L48" s="87" t="s">
        <v>511</v>
      </c>
      <c r="M48" s="88" t="s">
        <v>511</v>
      </c>
    </row>
    <row r="49" spans="2:13" ht="27.75" customHeight="1">
      <c r="B49" s="1246"/>
      <c r="C49" s="1247"/>
      <c r="D49" s="85"/>
      <c r="E49" s="1250" t="s">
        <v>32</v>
      </c>
      <c r="F49" s="1250"/>
      <c r="G49" s="1250"/>
      <c r="H49" s="1251"/>
      <c r="I49" s="86" t="s">
        <v>511</v>
      </c>
      <c r="J49" s="87" t="s">
        <v>511</v>
      </c>
      <c r="K49" s="87" t="s">
        <v>511</v>
      </c>
      <c r="L49" s="87" t="s">
        <v>511</v>
      </c>
      <c r="M49" s="88" t="s">
        <v>511</v>
      </c>
    </row>
    <row r="50" spans="2:13" ht="27.75" customHeight="1">
      <c r="B50" s="1255" t="s">
        <v>33</v>
      </c>
      <c r="C50" s="1256"/>
      <c r="D50" s="91"/>
      <c r="E50" s="1250" t="s">
        <v>34</v>
      </c>
      <c r="F50" s="1250"/>
      <c r="G50" s="1250"/>
      <c r="H50" s="1251"/>
      <c r="I50" s="86">
        <v>3897</v>
      </c>
      <c r="J50" s="87">
        <v>4101</v>
      </c>
      <c r="K50" s="87">
        <v>4288</v>
      </c>
      <c r="L50" s="87">
        <v>4711</v>
      </c>
      <c r="M50" s="88">
        <v>4421</v>
      </c>
    </row>
    <row r="51" spans="2:13" ht="27.75" customHeight="1">
      <c r="B51" s="1244"/>
      <c r="C51" s="1245"/>
      <c r="D51" s="85"/>
      <c r="E51" s="1250" t="s">
        <v>35</v>
      </c>
      <c r="F51" s="1250"/>
      <c r="G51" s="1250"/>
      <c r="H51" s="1251"/>
      <c r="I51" s="86">
        <v>26</v>
      </c>
      <c r="J51" s="87">
        <v>23</v>
      </c>
      <c r="K51" s="87">
        <v>13</v>
      </c>
      <c r="L51" s="87">
        <v>12</v>
      </c>
      <c r="M51" s="88">
        <v>10</v>
      </c>
    </row>
    <row r="52" spans="2:13" ht="27.75" customHeight="1">
      <c r="B52" s="1246"/>
      <c r="C52" s="1247"/>
      <c r="D52" s="85"/>
      <c r="E52" s="1250" t="s">
        <v>36</v>
      </c>
      <c r="F52" s="1250"/>
      <c r="G52" s="1250"/>
      <c r="H52" s="1251"/>
      <c r="I52" s="86">
        <v>11507</v>
      </c>
      <c r="J52" s="87">
        <v>11801</v>
      </c>
      <c r="K52" s="87">
        <v>11997</v>
      </c>
      <c r="L52" s="87">
        <v>12363</v>
      </c>
      <c r="M52" s="88">
        <v>12492</v>
      </c>
    </row>
    <row r="53" spans="2:13" ht="27.75" customHeight="1" thickBot="1">
      <c r="B53" s="1257" t="s">
        <v>37</v>
      </c>
      <c r="C53" s="1258"/>
      <c r="D53" s="92"/>
      <c r="E53" s="1259" t="s">
        <v>38</v>
      </c>
      <c r="F53" s="1259"/>
      <c r="G53" s="1259"/>
      <c r="H53" s="1260"/>
      <c r="I53" s="93">
        <v>108</v>
      </c>
      <c r="J53" s="94">
        <v>506</v>
      </c>
      <c r="K53" s="94">
        <v>451</v>
      </c>
      <c r="L53" s="94">
        <v>-368</v>
      </c>
      <c r="M53" s="95">
        <v>30</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AbWEx0fUxCEZ55VN/3buiI1nCLEBS8l2y16o8GVbSWqvN9R8RuyVOfdukKOPU4cXEiZe7OkUEOH6SxAYFYKlgA==" saltValue="PvPrG3p0UiYxkFJPbGx8i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556</v>
      </c>
      <c r="G54" s="104" t="s">
        <v>557</v>
      </c>
      <c r="H54" s="105" t="s">
        <v>558</v>
      </c>
    </row>
    <row r="55" spans="2:8" ht="52.5" customHeight="1">
      <c r="B55" s="106"/>
      <c r="C55" s="1269" t="s">
        <v>41</v>
      </c>
      <c r="D55" s="1269"/>
      <c r="E55" s="1270"/>
      <c r="F55" s="107">
        <v>900</v>
      </c>
      <c r="G55" s="107">
        <v>900</v>
      </c>
      <c r="H55" s="108">
        <v>900</v>
      </c>
    </row>
    <row r="56" spans="2:8" ht="52.5" customHeight="1">
      <c r="B56" s="109"/>
      <c r="C56" s="1271" t="s">
        <v>42</v>
      </c>
      <c r="D56" s="1271"/>
      <c r="E56" s="1272"/>
      <c r="F56" s="110">
        <v>700</v>
      </c>
      <c r="G56" s="110">
        <v>700</v>
      </c>
      <c r="H56" s="111">
        <v>700</v>
      </c>
    </row>
    <row r="57" spans="2:8" ht="53.25" customHeight="1">
      <c r="B57" s="109"/>
      <c r="C57" s="1273" t="s">
        <v>43</v>
      </c>
      <c r="D57" s="1273"/>
      <c r="E57" s="1274"/>
      <c r="F57" s="112">
        <v>4256</v>
      </c>
      <c r="G57" s="112">
        <v>4397</v>
      </c>
      <c r="H57" s="113">
        <v>4440</v>
      </c>
    </row>
    <row r="58" spans="2:8" ht="45.75" customHeight="1">
      <c r="B58" s="114"/>
      <c r="C58" s="1261" t="s">
        <v>570</v>
      </c>
      <c r="D58" s="1262"/>
      <c r="E58" s="1263"/>
      <c r="F58" s="115">
        <v>1700</v>
      </c>
      <c r="G58" s="115">
        <v>1600</v>
      </c>
      <c r="H58" s="116">
        <v>1500</v>
      </c>
    </row>
    <row r="59" spans="2:8" ht="45.75" customHeight="1">
      <c r="B59" s="114"/>
      <c r="C59" s="1261" t="s">
        <v>571</v>
      </c>
      <c r="D59" s="1262"/>
      <c r="E59" s="1263"/>
      <c r="F59" s="115">
        <v>907</v>
      </c>
      <c r="G59" s="115">
        <v>1017</v>
      </c>
      <c r="H59" s="116">
        <v>1131</v>
      </c>
    </row>
    <row r="60" spans="2:8" ht="45.75" customHeight="1">
      <c r="B60" s="114"/>
      <c r="C60" s="1261" t="s">
        <v>572</v>
      </c>
      <c r="D60" s="1262"/>
      <c r="E60" s="1263"/>
      <c r="F60" s="115">
        <v>977</v>
      </c>
      <c r="G60" s="115">
        <v>966</v>
      </c>
      <c r="H60" s="116">
        <v>970</v>
      </c>
    </row>
    <row r="61" spans="2:8" ht="45.75" customHeight="1">
      <c r="B61" s="114"/>
      <c r="C61" s="1261" t="s">
        <v>573</v>
      </c>
      <c r="D61" s="1262"/>
      <c r="E61" s="1263"/>
      <c r="F61" s="115">
        <v>325</v>
      </c>
      <c r="G61" s="115">
        <v>359</v>
      </c>
      <c r="H61" s="116">
        <v>360</v>
      </c>
    </row>
    <row r="62" spans="2:8" ht="45.75" customHeight="1" thickBot="1">
      <c r="B62" s="117"/>
      <c r="C62" s="1264" t="s">
        <v>574</v>
      </c>
      <c r="D62" s="1265"/>
      <c r="E62" s="1266"/>
      <c r="F62" s="118">
        <v>271</v>
      </c>
      <c r="G62" s="118">
        <v>271</v>
      </c>
      <c r="H62" s="119">
        <v>271</v>
      </c>
    </row>
    <row r="63" spans="2:8" ht="52.5" customHeight="1" thickBot="1">
      <c r="B63" s="120"/>
      <c r="C63" s="1267" t="s">
        <v>44</v>
      </c>
      <c r="D63" s="1267"/>
      <c r="E63" s="1268"/>
      <c r="F63" s="121">
        <v>5856</v>
      </c>
      <c r="G63" s="121">
        <v>5997</v>
      </c>
      <c r="H63" s="122">
        <v>6040</v>
      </c>
    </row>
    <row r="64" spans="2:8" ht="15" customHeight="1"/>
    <row r="65" ht="0" hidden="1" customHeight="1"/>
    <row r="66" ht="0" hidden="1" customHeight="1"/>
  </sheetData>
  <sheetProtection algorithmName="SHA-512" hashValue="0mAT+401FQFTpooEmRUH5GeBcXmpLVXZFftyKkEevU1dhRVDLgJufY8cSF4s+Rlc4JG2GTIxrEHoOn/vkI6Tbw==" saltValue="ksJEcaZAyTgvXVUhKGDTU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585</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585</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586</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587</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7" t="s">
        <v>596</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c r="B44" s="374"/>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c r="B45" s="374"/>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c r="B46" s="374"/>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c r="B47" s="374"/>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588</v>
      </c>
    </row>
    <row r="50" spans="1:109">
      <c r="B50" s="374"/>
      <c r="G50" s="1286"/>
      <c r="H50" s="1286"/>
      <c r="I50" s="1286"/>
      <c r="J50" s="1286"/>
      <c r="K50" s="384"/>
      <c r="L50" s="384"/>
      <c r="M50" s="385"/>
      <c r="N50" s="385"/>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554</v>
      </c>
      <c r="BQ50" s="1290"/>
      <c r="BR50" s="1290"/>
      <c r="BS50" s="1290"/>
      <c r="BT50" s="1290"/>
      <c r="BU50" s="1290"/>
      <c r="BV50" s="1290"/>
      <c r="BW50" s="1290"/>
      <c r="BX50" s="1290" t="s">
        <v>555</v>
      </c>
      <c r="BY50" s="1290"/>
      <c r="BZ50" s="1290"/>
      <c r="CA50" s="1290"/>
      <c r="CB50" s="1290"/>
      <c r="CC50" s="1290"/>
      <c r="CD50" s="1290"/>
      <c r="CE50" s="1290"/>
      <c r="CF50" s="1290" t="s">
        <v>556</v>
      </c>
      <c r="CG50" s="1290"/>
      <c r="CH50" s="1290"/>
      <c r="CI50" s="1290"/>
      <c r="CJ50" s="1290"/>
      <c r="CK50" s="1290"/>
      <c r="CL50" s="1290"/>
      <c r="CM50" s="1290"/>
      <c r="CN50" s="1290" t="s">
        <v>557</v>
      </c>
      <c r="CO50" s="1290"/>
      <c r="CP50" s="1290"/>
      <c r="CQ50" s="1290"/>
      <c r="CR50" s="1290"/>
      <c r="CS50" s="1290"/>
      <c r="CT50" s="1290"/>
      <c r="CU50" s="1290"/>
      <c r="CV50" s="1290" t="s">
        <v>558</v>
      </c>
      <c r="CW50" s="1290"/>
      <c r="CX50" s="1290"/>
      <c r="CY50" s="1290"/>
      <c r="CZ50" s="1290"/>
      <c r="DA50" s="1290"/>
      <c r="DB50" s="1290"/>
      <c r="DC50" s="1290"/>
    </row>
    <row r="51" spans="1:109" ht="13.5" customHeight="1">
      <c r="B51" s="374"/>
      <c r="G51" s="1291"/>
      <c r="H51" s="1291"/>
      <c r="I51" s="1294"/>
      <c r="J51" s="1294"/>
      <c r="K51" s="1292"/>
      <c r="L51" s="1292"/>
      <c r="M51" s="1292"/>
      <c r="N51" s="1292"/>
      <c r="AM51" s="383"/>
      <c r="AN51" s="1293" t="s">
        <v>589</v>
      </c>
      <c r="AO51" s="1293"/>
      <c r="AP51" s="1293"/>
      <c r="AQ51" s="1293"/>
      <c r="AR51" s="1293"/>
      <c r="AS51" s="1293"/>
      <c r="AT51" s="1293"/>
      <c r="AU51" s="1293"/>
      <c r="AV51" s="1293"/>
      <c r="AW51" s="1293"/>
      <c r="AX51" s="1293"/>
      <c r="AY51" s="1293"/>
      <c r="AZ51" s="1293"/>
      <c r="BA51" s="1293"/>
      <c r="BB51" s="1293" t="s">
        <v>590</v>
      </c>
      <c r="BC51" s="1293"/>
      <c r="BD51" s="1293"/>
      <c r="BE51" s="1293"/>
      <c r="BF51" s="1293"/>
      <c r="BG51" s="1293"/>
      <c r="BH51" s="1293"/>
      <c r="BI51" s="1293"/>
      <c r="BJ51" s="1293"/>
      <c r="BK51" s="1293"/>
      <c r="BL51" s="1293"/>
      <c r="BM51" s="1293"/>
      <c r="BN51" s="1293"/>
      <c r="BO51" s="1293"/>
      <c r="BP51" s="1275"/>
      <c r="BQ51" s="1276"/>
      <c r="BR51" s="1276"/>
      <c r="BS51" s="1276"/>
      <c r="BT51" s="1276"/>
      <c r="BU51" s="1276"/>
      <c r="BV51" s="1276"/>
      <c r="BW51" s="1276"/>
      <c r="BX51" s="1275"/>
      <c r="BY51" s="1276"/>
      <c r="BZ51" s="1276"/>
      <c r="CA51" s="1276"/>
      <c r="CB51" s="1276"/>
      <c r="CC51" s="1276"/>
      <c r="CD51" s="1276"/>
      <c r="CE51" s="1276"/>
      <c r="CF51" s="1275"/>
      <c r="CG51" s="1276"/>
      <c r="CH51" s="1276"/>
      <c r="CI51" s="1276"/>
      <c r="CJ51" s="1276"/>
      <c r="CK51" s="1276"/>
      <c r="CL51" s="1276"/>
      <c r="CM51" s="1276"/>
      <c r="CN51" s="1276"/>
      <c r="CO51" s="1276"/>
      <c r="CP51" s="1276"/>
      <c r="CQ51" s="1276"/>
      <c r="CR51" s="1276"/>
      <c r="CS51" s="1276"/>
      <c r="CT51" s="1276"/>
      <c r="CU51" s="1276"/>
      <c r="CV51" s="1276">
        <v>0.6</v>
      </c>
      <c r="CW51" s="1276"/>
      <c r="CX51" s="1276"/>
      <c r="CY51" s="1276"/>
      <c r="CZ51" s="1276"/>
      <c r="DA51" s="1276"/>
      <c r="DB51" s="1276"/>
      <c r="DC51" s="1276"/>
    </row>
    <row r="52" spans="1:109">
      <c r="B52" s="374"/>
      <c r="G52" s="1291"/>
      <c r="H52" s="1291"/>
      <c r="I52" s="1294"/>
      <c r="J52" s="1294"/>
      <c r="K52" s="1292"/>
      <c r="L52" s="1292"/>
      <c r="M52" s="1292"/>
      <c r="N52" s="1292"/>
      <c r="AM52" s="383"/>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c r="A53" s="382"/>
      <c r="B53" s="374"/>
      <c r="G53" s="1291"/>
      <c r="H53" s="1291"/>
      <c r="I53" s="1286"/>
      <c r="J53" s="1286"/>
      <c r="K53" s="1292"/>
      <c r="L53" s="1292"/>
      <c r="M53" s="1292"/>
      <c r="N53" s="1292"/>
      <c r="AM53" s="383"/>
      <c r="AN53" s="1293"/>
      <c r="AO53" s="1293"/>
      <c r="AP53" s="1293"/>
      <c r="AQ53" s="1293"/>
      <c r="AR53" s="1293"/>
      <c r="AS53" s="1293"/>
      <c r="AT53" s="1293"/>
      <c r="AU53" s="1293"/>
      <c r="AV53" s="1293"/>
      <c r="AW53" s="1293"/>
      <c r="AX53" s="1293"/>
      <c r="AY53" s="1293"/>
      <c r="AZ53" s="1293"/>
      <c r="BA53" s="1293"/>
      <c r="BB53" s="1293" t="s">
        <v>591</v>
      </c>
      <c r="BC53" s="1293"/>
      <c r="BD53" s="1293"/>
      <c r="BE53" s="1293"/>
      <c r="BF53" s="1293"/>
      <c r="BG53" s="1293"/>
      <c r="BH53" s="1293"/>
      <c r="BI53" s="1293"/>
      <c r="BJ53" s="1293"/>
      <c r="BK53" s="1293"/>
      <c r="BL53" s="1293"/>
      <c r="BM53" s="1293"/>
      <c r="BN53" s="1293"/>
      <c r="BO53" s="1293"/>
      <c r="BP53" s="1275"/>
      <c r="BQ53" s="1276"/>
      <c r="BR53" s="1276"/>
      <c r="BS53" s="1276"/>
      <c r="BT53" s="1276"/>
      <c r="BU53" s="1276"/>
      <c r="BV53" s="1276"/>
      <c r="BW53" s="1276"/>
      <c r="BX53" s="1275"/>
      <c r="BY53" s="1276"/>
      <c r="BZ53" s="1276"/>
      <c r="CA53" s="1276"/>
      <c r="CB53" s="1276"/>
      <c r="CC53" s="1276"/>
      <c r="CD53" s="1276"/>
      <c r="CE53" s="1276"/>
      <c r="CF53" s="1275"/>
      <c r="CG53" s="1276"/>
      <c r="CH53" s="1276"/>
      <c r="CI53" s="1276"/>
      <c r="CJ53" s="1276"/>
      <c r="CK53" s="1276"/>
      <c r="CL53" s="1276"/>
      <c r="CM53" s="1276"/>
      <c r="CN53" s="1276">
        <v>62.5</v>
      </c>
      <c r="CO53" s="1276"/>
      <c r="CP53" s="1276"/>
      <c r="CQ53" s="1276"/>
      <c r="CR53" s="1276"/>
      <c r="CS53" s="1276"/>
      <c r="CT53" s="1276"/>
      <c r="CU53" s="1276"/>
      <c r="CV53" s="1276">
        <v>60.4</v>
      </c>
      <c r="CW53" s="1276"/>
      <c r="CX53" s="1276"/>
      <c r="CY53" s="1276"/>
      <c r="CZ53" s="1276"/>
      <c r="DA53" s="1276"/>
      <c r="DB53" s="1276"/>
      <c r="DC53" s="1276"/>
    </row>
    <row r="54" spans="1:109">
      <c r="A54" s="382"/>
      <c r="B54" s="374"/>
      <c r="G54" s="1291"/>
      <c r="H54" s="1291"/>
      <c r="I54" s="1286"/>
      <c r="J54" s="1286"/>
      <c r="K54" s="1292"/>
      <c r="L54" s="1292"/>
      <c r="M54" s="1292"/>
      <c r="N54" s="1292"/>
      <c r="AM54" s="383"/>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c r="A55" s="382"/>
      <c r="B55" s="374"/>
      <c r="G55" s="1286"/>
      <c r="H55" s="1286"/>
      <c r="I55" s="1286"/>
      <c r="J55" s="1286"/>
      <c r="K55" s="1292"/>
      <c r="L55" s="1292"/>
      <c r="M55" s="1292"/>
      <c r="N55" s="1292"/>
      <c r="AN55" s="1290" t="s">
        <v>592</v>
      </c>
      <c r="AO55" s="1290"/>
      <c r="AP55" s="1290"/>
      <c r="AQ55" s="1290"/>
      <c r="AR55" s="1290"/>
      <c r="AS55" s="1290"/>
      <c r="AT55" s="1290"/>
      <c r="AU55" s="1290"/>
      <c r="AV55" s="1290"/>
      <c r="AW55" s="1290"/>
      <c r="AX55" s="1290"/>
      <c r="AY55" s="1290"/>
      <c r="AZ55" s="1290"/>
      <c r="BA55" s="1290"/>
      <c r="BB55" s="1293" t="s">
        <v>590</v>
      </c>
      <c r="BC55" s="1293"/>
      <c r="BD55" s="1293"/>
      <c r="BE55" s="1293"/>
      <c r="BF55" s="1293"/>
      <c r="BG55" s="1293"/>
      <c r="BH55" s="1293"/>
      <c r="BI55" s="1293"/>
      <c r="BJ55" s="1293"/>
      <c r="BK55" s="1293"/>
      <c r="BL55" s="1293"/>
      <c r="BM55" s="1293"/>
      <c r="BN55" s="1293"/>
      <c r="BO55" s="1293"/>
      <c r="BP55" s="1275"/>
      <c r="BQ55" s="1276"/>
      <c r="BR55" s="1276"/>
      <c r="BS55" s="1276"/>
      <c r="BT55" s="1276"/>
      <c r="BU55" s="1276"/>
      <c r="BV55" s="1276"/>
      <c r="BW55" s="1276"/>
      <c r="BX55" s="1275"/>
      <c r="BY55" s="1276"/>
      <c r="BZ55" s="1276"/>
      <c r="CA55" s="1276"/>
      <c r="CB55" s="1276"/>
      <c r="CC55" s="1276"/>
      <c r="CD55" s="1276"/>
      <c r="CE55" s="1276"/>
      <c r="CF55" s="1275"/>
      <c r="CG55" s="1276"/>
      <c r="CH55" s="1276"/>
      <c r="CI55" s="1276"/>
      <c r="CJ55" s="1276"/>
      <c r="CK55" s="1276"/>
      <c r="CL55" s="1276"/>
      <c r="CM55" s="1276"/>
      <c r="CN55" s="1276">
        <v>51.4</v>
      </c>
      <c r="CO55" s="1276"/>
      <c r="CP55" s="1276"/>
      <c r="CQ55" s="1276"/>
      <c r="CR55" s="1276"/>
      <c r="CS55" s="1276"/>
      <c r="CT55" s="1276"/>
      <c r="CU55" s="1276"/>
      <c r="CV55" s="1276">
        <v>46.8</v>
      </c>
      <c r="CW55" s="1276"/>
      <c r="CX55" s="1276"/>
      <c r="CY55" s="1276"/>
      <c r="CZ55" s="1276"/>
      <c r="DA55" s="1276"/>
      <c r="DB55" s="1276"/>
      <c r="DC55" s="1276"/>
    </row>
    <row r="56" spans="1:109">
      <c r="A56" s="382"/>
      <c r="B56" s="374"/>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c r="B57" s="386"/>
      <c r="G57" s="1286"/>
      <c r="H57" s="1286"/>
      <c r="I57" s="1295"/>
      <c r="J57" s="1295"/>
      <c r="K57" s="1292"/>
      <c r="L57" s="1292"/>
      <c r="M57" s="1292"/>
      <c r="N57" s="1292"/>
      <c r="AM57" s="367"/>
      <c r="AN57" s="1290"/>
      <c r="AO57" s="1290"/>
      <c r="AP57" s="1290"/>
      <c r="AQ57" s="1290"/>
      <c r="AR57" s="1290"/>
      <c r="AS57" s="1290"/>
      <c r="AT57" s="1290"/>
      <c r="AU57" s="1290"/>
      <c r="AV57" s="1290"/>
      <c r="AW57" s="1290"/>
      <c r="AX57" s="1290"/>
      <c r="AY57" s="1290"/>
      <c r="AZ57" s="1290"/>
      <c r="BA57" s="1290"/>
      <c r="BB57" s="1293" t="s">
        <v>591</v>
      </c>
      <c r="BC57" s="1293"/>
      <c r="BD57" s="1293"/>
      <c r="BE57" s="1293"/>
      <c r="BF57" s="1293"/>
      <c r="BG57" s="1293"/>
      <c r="BH57" s="1293"/>
      <c r="BI57" s="1293"/>
      <c r="BJ57" s="1293"/>
      <c r="BK57" s="1293"/>
      <c r="BL57" s="1293"/>
      <c r="BM57" s="1293"/>
      <c r="BN57" s="1293"/>
      <c r="BO57" s="1293"/>
      <c r="BP57" s="1275"/>
      <c r="BQ57" s="1276"/>
      <c r="BR57" s="1276"/>
      <c r="BS57" s="1276"/>
      <c r="BT57" s="1276"/>
      <c r="BU57" s="1276"/>
      <c r="BV57" s="1276"/>
      <c r="BW57" s="1276"/>
      <c r="BX57" s="1275"/>
      <c r="BY57" s="1276"/>
      <c r="BZ57" s="1276"/>
      <c r="CA57" s="1276"/>
      <c r="CB57" s="1276"/>
      <c r="CC57" s="1276"/>
      <c r="CD57" s="1276"/>
      <c r="CE57" s="1276"/>
      <c r="CF57" s="1275"/>
      <c r="CG57" s="1276"/>
      <c r="CH57" s="1276"/>
      <c r="CI57" s="1276"/>
      <c r="CJ57" s="1276"/>
      <c r="CK57" s="1276"/>
      <c r="CL57" s="1276"/>
      <c r="CM57" s="1276"/>
      <c r="CN57" s="1276">
        <v>59.8</v>
      </c>
      <c r="CO57" s="1276"/>
      <c r="CP57" s="1276"/>
      <c r="CQ57" s="1276"/>
      <c r="CR57" s="1276"/>
      <c r="CS57" s="1276"/>
      <c r="CT57" s="1276"/>
      <c r="CU57" s="1276"/>
      <c r="CV57" s="1276">
        <v>60.5</v>
      </c>
      <c r="CW57" s="1276"/>
      <c r="CX57" s="1276"/>
      <c r="CY57" s="1276"/>
      <c r="CZ57" s="1276"/>
      <c r="DA57" s="1276"/>
      <c r="DB57" s="1276"/>
      <c r="DC57" s="1276"/>
      <c r="DD57" s="387"/>
      <c r="DE57" s="386"/>
    </row>
    <row r="58" spans="1:109" s="382" customFormat="1">
      <c r="A58" s="367"/>
      <c r="B58" s="386"/>
      <c r="G58" s="1286"/>
      <c r="H58" s="1286"/>
      <c r="I58" s="1295"/>
      <c r="J58" s="1295"/>
      <c r="K58" s="1292"/>
      <c r="L58" s="1292"/>
      <c r="M58" s="1292"/>
      <c r="N58" s="1292"/>
      <c r="AM58" s="367"/>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593</v>
      </c>
    </row>
    <row r="64" spans="1:109">
      <c r="B64" s="374"/>
      <c r="G64" s="381"/>
      <c r="I64" s="394"/>
      <c r="J64" s="394"/>
      <c r="K64" s="394"/>
      <c r="L64" s="394"/>
      <c r="M64" s="394"/>
      <c r="N64" s="395"/>
      <c r="AM64" s="381"/>
      <c r="AN64" s="381" t="s">
        <v>587</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77" t="s">
        <v>597</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c r="B66" s="374"/>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c r="B67" s="374"/>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c r="B68" s="374"/>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c r="B69" s="374"/>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588</v>
      </c>
    </row>
    <row r="72" spans="2:107">
      <c r="B72" s="374"/>
      <c r="G72" s="1286"/>
      <c r="H72" s="1286"/>
      <c r="I72" s="1286"/>
      <c r="J72" s="1286"/>
      <c r="K72" s="384"/>
      <c r="L72" s="384"/>
      <c r="M72" s="385"/>
      <c r="N72" s="385"/>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554</v>
      </c>
      <c r="BQ72" s="1290"/>
      <c r="BR72" s="1290"/>
      <c r="BS72" s="1290"/>
      <c r="BT72" s="1290"/>
      <c r="BU72" s="1290"/>
      <c r="BV72" s="1290"/>
      <c r="BW72" s="1290"/>
      <c r="BX72" s="1290" t="s">
        <v>555</v>
      </c>
      <c r="BY72" s="1290"/>
      <c r="BZ72" s="1290"/>
      <c r="CA72" s="1290"/>
      <c r="CB72" s="1290"/>
      <c r="CC72" s="1290"/>
      <c r="CD72" s="1290"/>
      <c r="CE72" s="1290"/>
      <c r="CF72" s="1290" t="s">
        <v>556</v>
      </c>
      <c r="CG72" s="1290"/>
      <c r="CH72" s="1290"/>
      <c r="CI72" s="1290"/>
      <c r="CJ72" s="1290"/>
      <c r="CK72" s="1290"/>
      <c r="CL72" s="1290"/>
      <c r="CM72" s="1290"/>
      <c r="CN72" s="1290" t="s">
        <v>557</v>
      </c>
      <c r="CO72" s="1290"/>
      <c r="CP72" s="1290"/>
      <c r="CQ72" s="1290"/>
      <c r="CR72" s="1290"/>
      <c r="CS72" s="1290"/>
      <c r="CT72" s="1290"/>
      <c r="CU72" s="1290"/>
      <c r="CV72" s="1290" t="s">
        <v>558</v>
      </c>
      <c r="CW72" s="1290"/>
      <c r="CX72" s="1290"/>
      <c r="CY72" s="1290"/>
      <c r="CZ72" s="1290"/>
      <c r="DA72" s="1290"/>
      <c r="DB72" s="1290"/>
      <c r="DC72" s="1290"/>
    </row>
    <row r="73" spans="2:107">
      <c r="B73" s="374"/>
      <c r="G73" s="1291"/>
      <c r="H73" s="1291"/>
      <c r="I73" s="1291"/>
      <c r="J73" s="1291"/>
      <c r="K73" s="1296"/>
      <c r="L73" s="1296"/>
      <c r="M73" s="1296"/>
      <c r="N73" s="1296"/>
      <c r="AM73" s="383"/>
      <c r="AN73" s="1293" t="s">
        <v>589</v>
      </c>
      <c r="AO73" s="1293"/>
      <c r="AP73" s="1293"/>
      <c r="AQ73" s="1293"/>
      <c r="AR73" s="1293"/>
      <c r="AS73" s="1293"/>
      <c r="AT73" s="1293"/>
      <c r="AU73" s="1293"/>
      <c r="AV73" s="1293"/>
      <c r="AW73" s="1293"/>
      <c r="AX73" s="1293"/>
      <c r="AY73" s="1293"/>
      <c r="AZ73" s="1293"/>
      <c r="BA73" s="1293"/>
      <c r="BB73" s="1293" t="s">
        <v>590</v>
      </c>
      <c r="BC73" s="1293"/>
      <c r="BD73" s="1293"/>
      <c r="BE73" s="1293"/>
      <c r="BF73" s="1293"/>
      <c r="BG73" s="1293"/>
      <c r="BH73" s="1293"/>
      <c r="BI73" s="1293"/>
      <c r="BJ73" s="1293"/>
      <c r="BK73" s="1293"/>
      <c r="BL73" s="1293"/>
      <c r="BM73" s="1293"/>
      <c r="BN73" s="1293"/>
      <c r="BO73" s="1293"/>
      <c r="BP73" s="1276">
        <v>2.4</v>
      </c>
      <c r="BQ73" s="1276"/>
      <c r="BR73" s="1276"/>
      <c r="BS73" s="1276"/>
      <c r="BT73" s="1276"/>
      <c r="BU73" s="1276"/>
      <c r="BV73" s="1276"/>
      <c r="BW73" s="1276"/>
      <c r="BX73" s="1276">
        <v>11.7</v>
      </c>
      <c r="BY73" s="1276"/>
      <c r="BZ73" s="1276"/>
      <c r="CA73" s="1276"/>
      <c r="CB73" s="1276"/>
      <c r="CC73" s="1276"/>
      <c r="CD73" s="1276"/>
      <c r="CE73" s="1276"/>
      <c r="CF73" s="1276">
        <v>10.199999999999999</v>
      </c>
      <c r="CG73" s="1276"/>
      <c r="CH73" s="1276"/>
      <c r="CI73" s="1276"/>
      <c r="CJ73" s="1276"/>
      <c r="CK73" s="1276"/>
      <c r="CL73" s="1276"/>
      <c r="CM73" s="1276"/>
      <c r="CN73" s="1276"/>
      <c r="CO73" s="1276"/>
      <c r="CP73" s="1276"/>
      <c r="CQ73" s="1276"/>
      <c r="CR73" s="1276"/>
      <c r="CS73" s="1276"/>
      <c r="CT73" s="1276"/>
      <c r="CU73" s="1276"/>
      <c r="CV73" s="1276">
        <v>0.6</v>
      </c>
      <c r="CW73" s="1276"/>
      <c r="CX73" s="1276"/>
      <c r="CY73" s="1276"/>
      <c r="CZ73" s="1276"/>
      <c r="DA73" s="1276"/>
      <c r="DB73" s="1276"/>
      <c r="DC73" s="1276"/>
    </row>
    <row r="74" spans="2:107">
      <c r="B74" s="374"/>
      <c r="G74" s="1291"/>
      <c r="H74" s="1291"/>
      <c r="I74" s="1291"/>
      <c r="J74" s="1291"/>
      <c r="K74" s="1296"/>
      <c r="L74" s="1296"/>
      <c r="M74" s="1296"/>
      <c r="N74" s="1296"/>
      <c r="AM74" s="383"/>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c r="B75" s="374"/>
      <c r="G75" s="1291"/>
      <c r="H75" s="1291"/>
      <c r="I75" s="1286"/>
      <c r="J75" s="1286"/>
      <c r="K75" s="1292"/>
      <c r="L75" s="1292"/>
      <c r="M75" s="1292"/>
      <c r="N75" s="1292"/>
      <c r="AM75" s="383"/>
      <c r="AN75" s="1293"/>
      <c r="AO75" s="1293"/>
      <c r="AP75" s="1293"/>
      <c r="AQ75" s="1293"/>
      <c r="AR75" s="1293"/>
      <c r="AS75" s="1293"/>
      <c r="AT75" s="1293"/>
      <c r="AU75" s="1293"/>
      <c r="AV75" s="1293"/>
      <c r="AW75" s="1293"/>
      <c r="AX75" s="1293"/>
      <c r="AY75" s="1293"/>
      <c r="AZ75" s="1293"/>
      <c r="BA75" s="1293"/>
      <c r="BB75" s="1293" t="s">
        <v>594</v>
      </c>
      <c r="BC75" s="1293"/>
      <c r="BD75" s="1293"/>
      <c r="BE75" s="1293"/>
      <c r="BF75" s="1293"/>
      <c r="BG75" s="1293"/>
      <c r="BH75" s="1293"/>
      <c r="BI75" s="1293"/>
      <c r="BJ75" s="1293"/>
      <c r="BK75" s="1293"/>
      <c r="BL75" s="1293"/>
      <c r="BM75" s="1293"/>
      <c r="BN75" s="1293"/>
      <c r="BO75" s="1293"/>
      <c r="BP75" s="1276">
        <v>9.4</v>
      </c>
      <c r="BQ75" s="1276"/>
      <c r="BR75" s="1276"/>
      <c r="BS75" s="1276"/>
      <c r="BT75" s="1276"/>
      <c r="BU75" s="1276"/>
      <c r="BV75" s="1276"/>
      <c r="BW75" s="1276"/>
      <c r="BX75" s="1276">
        <v>9.1999999999999993</v>
      </c>
      <c r="BY75" s="1276"/>
      <c r="BZ75" s="1276"/>
      <c r="CA75" s="1276"/>
      <c r="CB75" s="1276"/>
      <c r="CC75" s="1276"/>
      <c r="CD75" s="1276"/>
      <c r="CE75" s="1276"/>
      <c r="CF75" s="1276">
        <v>8.9</v>
      </c>
      <c r="CG75" s="1276"/>
      <c r="CH75" s="1276"/>
      <c r="CI75" s="1276"/>
      <c r="CJ75" s="1276"/>
      <c r="CK75" s="1276"/>
      <c r="CL75" s="1276"/>
      <c r="CM75" s="1276"/>
      <c r="CN75" s="1276">
        <v>8.1</v>
      </c>
      <c r="CO75" s="1276"/>
      <c r="CP75" s="1276"/>
      <c r="CQ75" s="1276"/>
      <c r="CR75" s="1276"/>
      <c r="CS75" s="1276"/>
      <c r="CT75" s="1276"/>
      <c r="CU75" s="1276"/>
      <c r="CV75" s="1276">
        <v>7.8</v>
      </c>
      <c r="CW75" s="1276"/>
      <c r="CX75" s="1276"/>
      <c r="CY75" s="1276"/>
      <c r="CZ75" s="1276"/>
      <c r="DA75" s="1276"/>
      <c r="DB75" s="1276"/>
      <c r="DC75" s="1276"/>
    </row>
    <row r="76" spans="2:107">
      <c r="B76" s="374"/>
      <c r="G76" s="1291"/>
      <c r="H76" s="1291"/>
      <c r="I76" s="1286"/>
      <c r="J76" s="1286"/>
      <c r="K76" s="1292"/>
      <c r="L76" s="1292"/>
      <c r="M76" s="1292"/>
      <c r="N76" s="1292"/>
      <c r="AM76" s="383"/>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c r="B77" s="374"/>
      <c r="G77" s="1286"/>
      <c r="H77" s="1286"/>
      <c r="I77" s="1286"/>
      <c r="J77" s="1286"/>
      <c r="K77" s="1296"/>
      <c r="L77" s="1296"/>
      <c r="M77" s="1296"/>
      <c r="N77" s="1296"/>
      <c r="AN77" s="1290" t="s">
        <v>592</v>
      </c>
      <c r="AO77" s="1290"/>
      <c r="AP77" s="1290"/>
      <c r="AQ77" s="1290"/>
      <c r="AR77" s="1290"/>
      <c r="AS77" s="1290"/>
      <c r="AT77" s="1290"/>
      <c r="AU77" s="1290"/>
      <c r="AV77" s="1290"/>
      <c r="AW77" s="1290"/>
      <c r="AX77" s="1290"/>
      <c r="AY77" s="1290"/>
      <c r="AZ77" s="1290"/>
      <c r="BA77" s="1290"/>
      <c r="BB77" s="1293" t="s">
        <v>590</v>
      </c>
      <c r="BC77" s="1293"/>
      <c r="BD77" s="1293"/>
      <c r="BE77" s="1293"/>
      <c r="BF77" s="1293"/>
      <c r="BG77" s="1293"/>
      <c r="BH77" s="1293"/>
      <c r="BI77" s="1293"/>
      <c r="BJ77" s="1293"/>
      <c r="BK77" s="1293"/>
      <c r="BL77" s="1293"/>
      <c r="BM77" s="1293"/>
      <c r="BN77" s="1293"/>
      <c r="BO77" s="1293"/>
      <c r="BP77" s="1276">
        <v>55.2</v>
      </c>
      <c r="BQ77" s="1276"/>
      <c r="BR77" s="1276"/>
      <c r="BS77" s="1276"/>
      <c r="BT77" s="1276"/>
      <c r="BU77" s="1276"/>
      <c r="BV77" s="1276"/>
      <c r="BW77" s="1276"/>
      <c r="BX77" s="1276">
        <v>54</v>
      </c>
      <c r="BY77" s="1276"/>
      <c r="BZ77" s="1276"/>
      <c r="CA77" s="1276"/>
      <c r="CB77" s="1276"/>
      <c r="CC77" s="1276"/>
      <c r="CD77" s="1276"/>
      <c r="CE77" s="1276"/>
      <c r="CF77" s="1276">
        <v>58.9</v>
      </c>
      <c r="CG77" s="1276"/>
      <c r="CH77" s="1276"/>
      <c r="CI77" s="1276"/>
      <c r="CJ77" s="1276"/>
      <c r="CK77" s="1276"/>
      <c r="CL77" s="1276"/>
      <c r="CM77" s="1276"/>
      <c r="CN77" s="1276">
        <v>51.4</v>
      </c>
      <c r="CO77" s="1276"/>
      <c r="CP77" s="1276"/>
      <c r="CQ77" s="1276"/>
      <c r="CR77" s="1276"/>
      <c r="CS77" s="1276"/>
      <c r="CT77" s="1276"/>
      <c r="CU77" s="1276"/>
      <c r="CV77" s="1276">
        <v>46.8</v>
      </c>
      <c r="CW77" s="1276"/>
      <c r="CX77" s="1276"/>
      <c r="CY77" s="1276"/>
      <c r="CZ77" s="1276"/>
      <c r="DA77" s="1276"/>
      <c r="DB77" s="1276"/>
      <c r="DC77" s="1276"/>
    </row>
    <row r="78" spans="2:107">
      <c r="B78" s="374"/>
      <c r="G78" s="1286"/>
      <c r="H78" s="1286"/>
      <c r="I78" s="1286"/>
      <c r="J78" s="1286"/>
      <c r="K78" s="1296"/>
      <c r="L78" s="1296"/>
      <c r="M78" s="1296"/>
      <c r="N78" s="1296"/>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c r="B79" s="374"/>
      <c r="G79" s="1286"/>
      <c r="H79" s="1286"/>
      <c r="I79" s="1295"/>
      <c r="J79" s="1295"/>
      <c r="K79" s="1297"/>
      <c r="L79" s="1297"/>
      <c r="M79" s="1297"/>
      <c r="N79" s="1297"/>
      <c r="AN79" s="1290"/>
      <c r="AO79" s="1290"/>
      <c r="AP79" s="1290"/>
      <c r="AQ79" s="1290"/>
      <c r="AR79" s="1290"/>
      <c r="AS79" s="1290"/>
      <c r="AT79" s="1290"/>
      <c r="AU79" s="1290"/>
      <c r="AV79" s="1290"/>
      <c r="AW79" s="1290"/>
      <c r="AX79" s="1290"/>
      <c r="AY79" s="1290"/>
      <c r="AZ79" s="1290"/>
      <c r="BA79" s="1290"/>
      <c r="BB79" s="1293" t="s">
        <v>594</v>
      </c>
      <c r="BC79" s="1293"/>
      <c r="BD79" s="1293"/>
      <c r="BE79" s="1293"/>
      <c r="BF79" s="1293"/>
      <c r="BG79" s="1293"/>
      <c r="BH79" s="1293"/>
      <c r="BI79" s="1293"/>
      <c r="BJ79" s="1293"/>
      <c r="BK79" s="1293"/>
      <c r="BL79" s="1293"/>
      <c r="BM79" s="1293"/>
      <c r="BN79" s="1293"/>
      <c r="BO79" s="1293"/>
      <c r="BP79" s="1276">
        <v>12.5</v>
      </c>
      <c r="BQ79" s="1276"/>
      <c r="BR79" s="1276"/>
      <c r="BS79" s="1276"/>
      <c r="BT79" s="1276"/>
      <c r="BU79" s="1276"/>
      <c r="BV79" s="1276"/>
      <c r="BW79" s="1276"/>
      <c r="BX79" s="1276">
        <v>11.5</v>
      </c>
      <c r="BY79" s="1276"/>
      <c r="BZ79" s="1276"/>
      <c r="CA79" s="1276"/>
      <c r="CB79" s="1276"/>
      <c r="CC79" s="1276"/>
      <c r="CD79" s="1276"/>
      <c r="CE79" s="1276"/>
      <c r="CF79" s="1276">
        <v>10.8</v>
      </c>
      <c r="CG79" s="1276"/>
      <c r="CH79" s="1276"/>
      <c r="CI79" s="1276"/>
      <c r="CJ79" s="1276"/>
      <c r="CK79" s="1276"/>
      <c r="CL79" s="1276"/>
      <c r="CM79" s="1276"/>
      <c r="CN79" s="1276">
        <v>10.199999999999999</v>
      </c>
      <c r="CO79" s="1276"/>
      <c r="CP79" s="1276"/>
      <c r="CQ79" s="1276"/>
      <c r="CR79" s="1276"/>
      <c r="CS79" s="1276"/>
      <c r="CT79" s="1276"/>
      <c r="CU79" s="1276"/>
      <c r="CV79" s="1276">
        <v>9.9</v>
      </c>
      <c r="CW79" s="1276"/>
      <c r="CX79" s="1276"/>
      <c r="CY79" s="1276"/>
      <c r="CZ79" s="1276"/>
      <c r="DA79" s="1276"/>
      <c r="DB79" s="1276"/>
      <c r="DC79" s="1276"/>
    </row>
    <row r="80" spans="2:107">
      <c r="B80" s="374"/>
      <c r="G80" s="1286"/>
      <c r="H80" s="1286"/>
      <c r="I80" s="1295"/>
      <c r="J80" s="1295"/>
      <c r="K80" s="1297"/>
      <c r="L80" s="1297"/>
      <c r="M80" s="1297"/>
      <c r="N80" s="1297"/>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Tcaw4re3nguUulP7DUk9lbVOAm2Oyc2p1ON2CRaeqPWYNqqckL1ZeDezTnMy62QmHYhS1vPDgxNZU+u9PcHDqw==" saltValue="1t2u6Kjk6BAMLW8i0rLJa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kw4TsiuLwnIamvr0kVLqa6YvXXIqFaDQPHQO1mdugFeJK27uJy3tZcwsTAowj/2wkTaFcN0LXo/+59dHzZQNew==" saltValue="+Z0QUdJzda1+W+g8/l9D/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pIgLH6aGtCZPEaMUr0EqSj11lj9rTSh/F4yW6QLYnEM5PGHCiY/2j5vhu01MWm56z9Sb6ZjlptbqmzGY1i9Tng==" saltValue="+I/bCAareqD0alxdGeDwO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551</v>
      </c>
      <c r="G2" s="136"/>
      <c r="H2" s="137"/>
    </row>
    <row r="3" spans="1:8">
      <c r="A3" s="133" t="s">
        <v>544</v>
      </c>
      <c r="B3" s="138"/>
      <c r="C3" s="139"/>
      <c r="D3" s="140">
        <v>270858</v>
      </c>
      <c r="E3" s="141"/>
      <c r="F3" s="142">
        <v>136577</v>
      </c>
      <c r="G3" s="143"/>
      <c r="H3" s="144"/>
    </row>
    <row r="4" spans="1:8">
      <c r="A4" s="145"/>
      <c r="B4" s="146"/>
      <c r="C4" s="147"/>
      <c r="D4" s="148">
        <v>99128</v>
      </c>
      <c r="E4" s="149"/>
      <c r="F4" s="150">
        <v>59645</v>
      </c>
      <c r="G4" s="151"/>
      <c r="H4" s="152"/>
    </row>
    <row r="5" spans="1:8">
      <c r="A5" s="133" t="s">
        <v>546</v>
      </c>
      <c r="B5" s="138"/>
      <c r="C5" s="139"/>
      <c r="D5" s="140">
        <v>263139</v>
      </c>
      <c r="E5" s="141"/>
      <c r="F5" s="142">
        <v>132212</v>
      </c>
      <c r="G5" s="143"/>
      <c r="H5" s="144"/>
    </row>
    <row r="6" spans="1:8">
      <c r="A6" s="145"/>
      <c r="B6" s="146"/>
      <c r="C6" s="147"/>
      <c r="D6" s="148">
        <v>98038</v>
      </c>
      <c r="E6" s="149"/>
      <c r="F6" s="150">
        <v>67114</v>
      </c>
      <c r="G6" s="151"/>
      <c r="H6" s="152"/>
    </row>
    <row r="7" spans="1:8">
      <c r="A7" s="133" t="s">
        <v>547</v>
      </c>
      <c r="B7" s="138"/>
      <c r="C7" s="139"/>
      <c r="D7" s="140">
        <v>267196</v>
      </c>
      <c r="E7" s="141"/>
      <c r="F7" s="142">
        <v>93741</v>
      </c>
      <c r="G7" s="143"/>
      <c r="H7" s="144"/>
    </row>
    <row r="8" spans="1:8">
      <c r="A8" s="145"/>
      <c r="B8" s="146"/>
      <c r="C8" s="147"/>
      <c r="D8" s="148">
        <v>83907</v>
      </c>
      <c r="E8" s="149"/>
      <c r="F8" s="150">
        <v>46285</v>
      </c>
      <c r="G8" s="151"/>
      <c r="H8" s="152"/>
    </row>
    <row r="9" spans="1:8">
      <c r="A9" s="133" t="s">
        <v>548</v>
      </c>
      <c r="B9" s="138"/>
      <c r="C9" s="139"/>
      <c r="D9" s="140">
        <v>287367</v>
      </c>
      <c r="E9" s="141"/>
      <c r="F9" s="142">
        <v>107537</v>
      </c>
      <c r="G9" s="143"/>
      <c r="H9" s="144"/>
    </row>
    <row r="10" spans="1:8">
      <c r="A10" s="145"/>
      <c r="B10" s="146"/>
      <c r="C10" s="147"/>
      <c r="D10" s="148">
        <v>138250</v>
      </c>
      <c r="E10" s="149"/>
      <c r="F10" s="150">
        <v>57923</v>
      </c>
      <c r="G10" s="151"/>
      <c r="H10" s="152"/>
    </row>
    <row r="11" spans="1:8">
      <c r="A11" s="133" t="s">
        <v>549</v>
      </c>
      <c r="B11" s="138"/>
      <c r="C11" s="139"/>
      <c r="D11" s="140">
        <v>365375</v>
      </c>
      <c r="E11" s="141"/>
      <c r="F11" s="142">
        <v>113913</v>
      </c>
      <c r="G11" s="143"/>
      <c r="H11" s="144"/>
    </row>
    <row r="12" spans="1:8">
      <c r="A12" s="145"/>
      <c r="B12" s="146"/>
      <c r="C12" s="153"/>
      <c r="D12" s="148">
        <v>116272</v>
      </c>
      <c r="E12" s="149"/>
      <c r="F12" s="150">
        <v>53160</v>
      </c>
      <c r="G12" s="151"/>
      <c r="H12" s="152"/>
    </row>
    <row r="13" spans="1:8">
      <c r="A13" s="133"/>
      <c r="B13" s="138"/>
      <c r="C13" s="154"/>
      <c r="D13" s="155">
        <v>290787</v>
      </c>
      <c r="E13" s="156"/>
      <c r="F13" s="157">
        <v>116796</v>
      </c>
      <c r="G13" s="158"/>
      <c r="H13" s="144"/>
    </row>
    <row r="14" spans="1:8">
      <c r="A14" s="145"/>
      <c r="B14" s="146"/>
      <c r="C14" s="147"/>
      <c r="D14" s="148">
        <v>107119</v>
      </c>
      <c r="E14" s="149"/>
      <c r="F14" s="150">
        <v>56825</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9.84</v>
      </c>
      <c r="C19" s="159">
        <f>ROUND(VALUE(SUBSTITUTE(実質収支比率等に係る経年分析!G$48,"▲","-")),2)</f>
        <v>11.25</v>
      </c>
      <c r="D19" s="159">
        <f>ROUND(VALUE(SUBSTITUTE(実質収支比率等に係る経年分析!H$48,"▲","-")),2)</f>
        <v>10.8</v>
      </c>
      <c r="E19" s="159">
        <f>ROUND(VALUE(SUBSTITUTE(実質収支比率等に係る経年分析!I$48,"▲","-")),2)</f>
        <v>10.32</v>
      </c>
      <c r="F19" s="159">
        <f>ROUND(VALUE(SUBSTITUTE(実質収支比率等に係る経年分析!J$48,"▲","-")),2)</f>
        <v>11.39</v>
      </c>
    </row>
    <row r="20" spans="1:11">
      <c r="A20" s="159" t="s">
        <v>48</v>
      </c>
      <c r="B20" s="159">
        <f>ROUND(VALUE(SUBSTITUTE(実質収支比率等に係る経年分析!F$47,"▲","-")),2)</f>
        <v>15.86</v>
      </c>
      <c r="C20" s="159">
        <f>ROUND(VALUE(SUBSTITUTE(実質収支比率等に係る経年分析!G$47,"▲","-")),2)</f>
        <v>16.149999999999999</v>
      </c>
      <c r="D20" s="159">
        <f>ROUND(VALUE(SUBSTITUTE(実質収支比率等に係る経年分析!H$47,"▲","-")),2)</f>
        <v>15.95</v>
      </c>
      <c r="E20" s="159">
        <f>ROUND(VALUE(SUBSTITUTE(実質収支比率等に係る経年分析!I$47,"▲","-")),2)</f>
        <v>16.170000000000002</v>
      </c>
      <c r="F20" s="159">
        <f>ROUND(VALUE(SUBSTITUTE(実質収支比率等に係る経年分析!J$47,"▲","-")),2)</f>
        <v>15.89</v>
      </c>
    </row>
    <row r="21" spans="1:11">
      <c r="A21" s="159" t="s">
        <v>49</v>
      </c>
      <c r="B21" s="159">
        <f>IF(ISNUMBER(VALUE(SUBSTITUTE(実質収支比率等に係る経年分析!F$49,"▲","-"))),ROUND(VALUE(SUBSTITUTE(実質収支比率等に係る経年分析!F$49,"▲","-")),2),NA())</f>
        <v>3.46</v>
      </c>
      <c r="C21" s="159">
        <f>IF(ISNUMBER(VALUE(SUBSTITUTE(実質収支比率等に係る経年分析!G$49,"▲","-"))),ROUND(VALUE(SUBSTITUTE(実質収支比率等に係る経年分析!G$49,"▲","-")),2),NA())</f>
        <v>1.23</v>
      </c>
      <c r="D21" s="159">
        <f>IF(ISNUMBER(VALUE(SUBSTITUTE(実質収支比率等に係る経年分析!H$49,"▲","-"))),ROUND(VALUE(SUBSTITUTE(実質収支比率等に係る経年分析!H$49,"▲","-")),2),NA())</f>
        <v>3.88</v>
      </c>
      <c r="E21" s="159">
        <f>IF(ISNUMBER(VALUE(SUBSTITUTE(実質収支比率等に係る経年分析!I$49,"▲","-"))),ROUND(VALUE(SUBSTITUTE(実質収支比率等に係る経年分析!I$49,"▲","-")),2),NA())</f>
        <v>3.86</v>
      </c>
      <c r="F21" s="159">
        <f>IF(ISNUMBER(VALUE(SUBSTITUTE(実質収支比率等に係る経年分析!J$49,"▲","-"))),ROUND(VALUE(SUBSTITUTE(実質収支比率等に係る経年分析!J$49,"▲","-")),2),NA())</f>
        <v>2.44</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0.23</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0.24</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0.62</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0.71</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0.21</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水産種苗供給特別会計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0.4</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0.44</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0.15</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0.09</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0.1</v>
      </c>
    </row>
    <row r="30" spans="1:11">
      <c r="A30" s="160" t="str">
        <f>IF(連結実質赤字比率に係る赤字・黒字の構成分析!C$40="",NA(),連結実質赤字比率に係る赤字・黒字の構成分析!C$40)</f>
        <v>へき地診療施設特別会計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7.0000000000000007E-2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0.14000000000000001</v>
      </c>
    </row>
    <row r="31" spans="1:11">
      <c r="A31" s="160" t="str">
        <f>IF(連結実質赤字比率に係る赤字・黒字の構成分析!C$39="",NA(),連結実質赤字比率に係る赤字・黒字の構成分析!C$39)</f>
        <v>介護保険特別会計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1.19</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0.38</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0.44</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0.64</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0.6</v>
      </c>
    </row>
    <row r="32" spans="1:11">
      <c r="A32" s="160" t="str">
        <f>IF(連結実質赤字比率に係る赤字・黒字の構成分析!C$38="",NA(),連結実質赤字比率に係る赤字・黒字の構成分析!C$38)</f>
        <v>簡易水道特別会計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0.69</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0.62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0.73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0.74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0.79</v>
      </c>
    </row>
    <row r="33" spans="1:16">
      <c r="A33" s="160" t="str">
        <f>IF(連結実質赤字比率に係る赤字・黒字の構成分析!C$37="",NA(),連結実質赤字比率に係る赤字・黒字の構成分析!C$37)</f>
        <v>太陽光発電特別会計</v>
      </c>
      <c r="B33" s="160" t="e">
        <f>IF(ROUND(VALUE(SUBSTITUTE(連結実質赤字比率に係る赤字・黒字の構成分析!F$37,"▲", "-")), 2) &lt; 0, ABS(ROUND(VALUE(SUBSTITUTE(連結実質赤字比率に係る赤字・黒字の構成分析!F$37,"▲", "-")), 2)), NA())</f>
        <v>#VALUE!</v>
      </c>
      <c r="C33" s="160" t="e">
        <f>IF(ROUND(VALUE(SUBSTITUTE(連結実質赤字比率に係る赤字・黒字の構成分析!F$37,"▲", "-")), 2) &gt;= 0, ABS(ROUND(VALUE(SUBSTITUTE(連結実質赤字比率に係る赤字・黒字の構成分析!F$37,"▲", "-")), 2)), NA())</f>
        <v>#VALUE!</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0.18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1.35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1.36</v>
      </c>
    </row>
    <row r="34" spans="1:16">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3.46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3.24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2.64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1.67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5.28</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9.35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10.69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10.43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10.09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11.16</v>
      </c>
    </row>
    <row r="36" spans="1:16">
      <c r="A36" s="160" t="str">
        <f>IF(連結実質赤字比率に係る赤字・黒字の構成分析!C$34="",NA(),連結実質赤字比率に係る赤字・黒字の構成分析!C$34)</f>
        <v>レジャーランド太陽の里特別会計</v>
      </c>
      <c r="B36" s="160" t="e">
        <f>IF(ROUND(VALUE(SUBSTITUTE(連結実質赤字比率に係る赤字・黒字の構成分析!F$34,"▲", "-")), 2) &lt; 0, ABS(ROUND(VALUE(SUBSTITUTE(連結実質赤字比率に係る赤字・黒字の構成分析!F$34,"▲", "-")), 2)), NA())</f>
        <v>#VALUE!</v>
      </c>
      <c r="C36" s="160" t="e">
        <f>IF(ROUND(VALUE(SUBSTITUTE(連結実質赤字比率に係る赤字・黒字の構成分析!F$34,"▲", "-")), 2) &gt;= 0, ABS(ROUND(VALUE(SUBSTITUTE(連結実質赤字比率に係る赤字・黒字の構成分析!F$34,"▲", "-")), 2)), NA())</f>
        <v>#VALUE!</v>
      </c>
      <c r="D36" s="160" t="e">
        <f>IF(ROUND(VALUE(SUBSTITUTE(連結実質赤字比率に係る赤字・黒字の構成分析!G$34,"▲", "-")), 2) &lt; 0, ABS(ROUND(VALUE(SUBSTITUTE(連結実質赤字比率に係る赤字・黒字の構成分析!G$34,"▲", "-")), 2)), NA())</f>
        <v>#VALUE!</v>
      </c>
      <c r="E36" s="160" t="e">
        <f>IF(ROUND(VALUE(SUBSTITUTE(連結実質赤字比率に係る赤字・黒字の構成分析!G$34,"▲", "-")), 2) &gt;= 0, ABS(ROUND(VALUE(SUBSTITUTE(連結実質赤字比率に係る赤字・黒字の構成分析!G$34,"▲", "-")), 2)), NA())</f>
        <v>#VALUE!</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0.08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0.01</v>
      </c>
      <c r="J36" s="160">
        <f>IF(ROUND(VALUE(SUBSTITUTE(連結実質赤字比率に係る赤字・黒字の構成分析!J$34,"▲", "-")), 2) &lt; 0, ABS(ROUND(VALUE(SUBSTITUTE(連結実質赤字比率に係る赤字・黒字の構成分析!J$34,"▲", "-")), 2)), NA())</f>
        <v>0.02</v>
      </c>
      <c r="K36" s="160" t="e">
        <f>IF(ROUND(VALUE(SUBSTITUTE(連結実質赤字比率に係る赤字・黒字の構成分析!J$34,"▲", "-")), 2) &gt;= 0, ABS(ROUND(VALUE(SUBSTITUTE(連結実質赤字比率に係る赤字・黒字の構成分析!J$34,"▲", "-")), 2)), NA())</f>
        <v>#N/A</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1234</v>
      </c>
      <c r="E42" s="161"/>
      <c r="F42" s="161"/>
      <c r="G42" s="161">
        <f>'実質公債費比率（分子）の構造'!L$52</f>
        <v>1270</v>
      </c>
      <c r="H42" s="161"/>
      <c r="I42" s="161"/>
      <c r="J42" s="161">
        <f>'実質公債費比率（分子）の構造'!M$52</f>
        <v>1244</v>
      </c>
      <c r="K42" s="161"/>
      <c r="L42" s="161"/>
      <c r="M42" s="161">
        <f>'実質公債費比率（分子）の構造'!N$52</f>
        <v>1235</v>
      </c>
      <c r="N42" s="161"/>
      <c r="O42" s="161"/>
      <c r="P42" s="161">
        <f>'実質公債費比率（分子）の構造'!O$52</f>
        <v>1299</v>
      </c>
    </row>
    <row r="43" spans="1:16">
      <c r="A43" s="161" t="s">
        <v>57</v>
      </c>
      <c r="B43" s="161">
        <f>'実質公債費比率（分子）の構造'!K$51</f>
        <v>0</v>
      </c>
      <c r="C43" s="161"/>
      <c r="D43" s="161"/>
      <c r="E43" s="161">
        <f>'実質公債費比率（分子）の構造'!L$51</f>
        <v>0</v>
      </c>
      <c r="F43" s="161"/>
      <c r="G43" s="161"/>
      <c r="H43" s="161">
        <f>'実質公債費比率（分子）の構造'!M$51</f>
        <v>0</v>
      </c>
      <c r="I43" s="161"/>
      <c r="J43" s="161"/>
      <c r="K43" s="161" t="str">
        <f>'実質公債費比率（分子）の構造'!N$51</f>
        <v>-</v>
      </c>
      <c r="L43" s="161"/>
      <c r="M43" s="161"/>
      <c r="N43" s="161" t="str">
        <f>'実質公債費比率（分子）の構造'!O$51</f>
        <v>-</v>
      </c>
      <c r="O43" s="161"/>
      <c r="P43" s="161"/>
    </row>
    <row r="44" spans="1:16">
      <c r="A44" s="161" t="s">
        <v>58</v>
      </c>
      <c r="B44" s="161">
        <f>'実質公債費比率（分子）の構造'!K$50</f>
        <v>3</v>
      </c>
      <c r="C44" s="161"/>
      <c r="D44" s="161"/>
      <c r="E44" s="161">
        <f>'実質公債費比率（分子）の構造'!L$50</f>
        <v>3</v>
      </c>
      <c r="F44" s="161"/>
      <c r="G44" s="161"/>
      <c r="H44" s="161">
        <f>'実質公債費比率（分子）の構造'!M$50</f>
        <v>2</v>
      </c>
      <c r="I44" s="161"/>
      <c r="J44" s="161"/>
      <c r="K44" s="161">
        <f>'実質公債費比率（分子）の構造'!N$50</f>
        <v>2</v>
      </c>
      <c r="L44" s="161"/>
      <c r="M44" s="161"/>
      <c r="N44" s="161">
        <f>'実質公債費比率（分子）の構造'!O$50</f>
        <v>1</v>
      </c>
      <c r="O44" s="161"/>
      <c r="P44" s="161"/>
    </row>
    <row r="45" spans="1:16">
      <c r="A45" s="161" t="s">
        <v>59</v>
      </c>
      <c r="B45" s="161">
        <f>'実質公債費比率（分子）の構造'!K$49</f>
        <v>36</v>
      </c>
      <c r="C45" s="161"/>
      <c r="D45" s="161"/>
      <c r="E45" s="161">
        <f>'実質公債費比率（分子）の構造'!L$49</f>
        <v>16</v>
      </c>
      <c r="F45" s="161"/>
      <c r="G45" s="161"/>
      <c r="H45" s="161">
        <f>'実質公債費比率（分子）の構造'!M$49</f>
        <v>33</v>
      </c>
      <c r="I45" s="161"/>
      <c r="J45" s="161"/>
      <c r="K45" s="161">
        <f>'実質公債費比率（分子）の構造'!N$49</f>
        <v>36</v>
      </c>
      <c r="L45" s="161"/>
      <c r="M45" s="161"/>
      <c r="N45" s="161">
        <f>'実質公債費比率（分子）の構造'!O$49</f>
        <v>23</v>
      </c>
      <c r="O45" s="161"/>
      <c r="P45" s="161"/>
    </row>
    <row r="46" spans="1:16">
      <c r="A46" s="161" t="s">
        <v>60</v>
      </c>
      <c r="B46" s="161">
        <f>'実質公債費比率（分子）の構造'!K$48</f>
        <v>87</v>
      </c>
      <c r="C46" s="161"/>
      <c r="D46" s="161"/>
      <c r="E46" s="161">
        <f>'実質公債費比率（分子）の構造'!L$48</f>
        <v>97</v>
      </c>
      <c r="F46" s="161"/>
      <c r="G46" s="161"/>
      <c r="H46" s="161">
        <f>'実質公債費比率（分子）の構造'!M$48</f>
        <v>95</v>
      </c>
      <c r="I46" s="161"/>
      <c r="J46" s="161"/>
      <c r="K46" s="161">
        <f>'実質公債費比率（分子）の構造'!N$48</f>
        <v>82</v>
      </c>
      <c r="L46" s="161"/>
      <c r="M46" s="161"/>
      <c r="N46" s="161">
        <f>'実質公債費比率（分子）の構造'!O$48</f>
        <v>90</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1528</v>
      </c>
      <c r="C49" s="161"/>
      <c r="D49" s="161"/>
      <c r="E49" s="161">
        <f>'実質公債費比率（分子）の構造'!L$45</f>
        <v>1538</v>
      </c>
      <c r="F49" s="161"/>
      <c r="G49" s="161"/>
      <c r="H49" s="161">
        <f>'実質公債費比率（分子）の構造'!M$45</f>
        <v>1496</v>
      </c>
      <c r="I49" s="161"/>
      <c r="J49" s="161"/>
      <c r="K49" s="161">
        <f>'実質公債費比率（分子）の構造'!N$45</f>
        <v>1457</v>
      </c>
      <c r="L49" s="161"/>
      <c r="M49" s="161"/>
      <c r="N49" s="161">
        <f>'実質公債費比率（分子）の構造'!O$45</f>
        <v>1510</v>
      </c>
      <c r="O49" s="161"/>
      <c r="P49" s="161"/>
    </row>
    <row r="50" spans="1:16">
      <c r="A50" s="161" t="s">
        <v>64</v>
      </c>
      <c r="B50" s="161" t="e">
        <f>NA()</f>
        <v>#N/A</v>
      </c>
      <c r="C50" s="161">
        <f>IF(ISNUMBER('実質公債費比率（分子）の構造'!K$53),'実質公債費比率（分子）の構造'!K$53,NA())</f>
        <v>420</v>
      </c>
      <c r="D50" s="161" t="e">
        <f>NA()</f>
        <v>#N/A</v>
      </c>
      <c r="E50" s="161" t="e">
        <f>NA()</f>
        <v>#N/A</v>
      </c>
      <c r="F50" s="161">
        <f>IF(ISNUMBER('実質公債費比率（分子）の構造'!L$53),'実質公債費比率（分子）の構造'!L$53,NA())</f>
        <v>384</v>
      </c>
      <c r="G50" s="161" t="e">
        <f>NA()</f>
        <v>#N/A</v>
      </c>
      <c r="H50" s="161" t="e">
        <f>NA()</f>
        <v>#N/A</v>
      </c>
      <c r="I50" s="161">
        <f>IF(ISNUMBER('実質公債費比率（分子）の構造'!M$53),'実質公債費比率（分子）の構造'!M$53,NA())</f>
        <v>382</v>
      </c>
      <c r="J50" s="161" t="e">
        <f>NA()</f>
        <v>#N/A</v>
      </c>
      <c r="K50" s="161" t="e">
        <f>NA()</f>
        <v>#N/A</v>
      </c>
      <c r="L50" s="161">
        <f>IF(ISNUMBER('実質公債費比率（分子）の構造'!N$53),'実質公債費比率（分子）の構造'!N$53,NA())</f>
        <v>342</v>
      </c>
      <c r="M50" s="161" t="e">
        <f>NA()</f>
        <v>#N/A</v>
      </c>
      <c r="N50" s="161" t="e">
        <f>NA()</f>
        <v>#N/A</v>
      </c>
      <c r="O50" s="161">
        <f>IF(ISNUMBER('実質公債費比率（分子）の構造'!O$53),'実質公債費比率（分子）の構造'!O$53,NA())</f>
        <v>325</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11507</v>
      </c>
      <c r="E56" s="160"/>
      <c r="F56" s="160"/>
      <c r="G56" s="160">
        <f>'将来負担比率（分子）の構造'!J$52</f>
        <v>11801</v>
      </c>
      <c r="H56" s="160"/>
      <c r="I56" s="160"/>
      <c r="J56" s="160">
        <f>'将来負担比率（分子）の構造'!K$52</f>
        <v>11997</v>
      </c>
      <c r="K56" s="160"/>
      <c r="L56" s="160"/>
      <c r="M56" s="160">
        <f>'将来負担比率（分子）の構造'!L$52</f>
        <v>12363</v>
      </c>
      <c r="N56" s="160"/>
      <c r="O56" s="160"/>
      <c r="P56" s="160">
        <f>'将来負担比率（分子）の構造'!M$52</f>
        <v>12492</v>
      </c>
    </row>
    <row r="57" spans="1:16">
      <c r="A57" s="160" t="s">
        <v>35</v>
      </c>
      <c r="B57" s="160"/>
      <c r="C57" s="160"/>
      <c r="D57" s="160">
        <f>'将来負担比率（分子）の構造'!I$51</f>
        <v>26</v>
      </c>
      <c r="E57" s="160"/>
      <c r="F57" s="160"/>
      <c r="G57" s="160">
        <f>'将来負担比率（分子）の構造'!J$51</f>
        <v>23</v>
      </c>
      <c r="H57" s="160"/>
      <c r="I57" s="160"/>
      <c r="J57" s="160">
        <f>'将来負担比率（分子）の構造'!K$51</f>
        <v>13</v>
      </c>
      <c r="K57" s="160"/>
      <c r="L57" s="160"/>
      <c r="M57" s="160">
        <f>'将来負担比率（分子）の構造'!L$51</f>
        <v>12</v>
      </c>
      <c r="N57" s="160"/>
      <c r="O57" s="160"/>
      <c r="P57" s="160">
        <f>'将来負担比率（分子）の構造'!M$51</f>
        <v>10</v>
      </c>
    </row>
    <row r="58" spans="1:16">
      <c r="A58" s="160" t="s">
        <v>34</v>
      </c>
      <c r="B58" s="160"/>
      <c r="C58" s="160"/>
      <c r="D58" s="160">
        <f>'将来負担比率（分子）の構造'!I$50</f>
        <v>3897</v>
      </c>
      <c r="E58" s="160"/>
      <c r="F58" s="160"/>
      <c r="G58" s="160">
        <f>'将来負担比率（分子）の構造'!J$50</f>
        <v>4101</v>
      </c>
      <c r="H58" s="160"/>
      <c r="I58" s="160"/>
      <c r="J58" s="160">
        <f>'将来負担比率（分子）の構造'!K$50</f>
        <v>4288</v>
      </c>
      <c r="K58" s="160"/>
      <c r="L58" s="160"/>
      <c r="M58" s="160">
        <f>'将来負担比率（分子）の構造'!L$50</f>
        <v>4711</v>
      </c>
      <c r="N58" s="160"/>
      <c r="O58" s="160"/>
      <c r="P58" s="160">
        <f>'将来負担比率（分子）の構造'!M$50</f>
        <v>4421</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28</v>
      </c>
      <c r="B62" s="160">
        <f>'将来負担比率（分子）の構造'!I$45</f>
        <v>743</v>
      </c>
      <c r="C62" s="160"/>
      <c r="D62" s="160"/>
      <c r="E62" s="160">
        <f>'将来負担比率（分子）の構造'!J$45</f>
        <v>1013</v>
      </c>
      <c r="F62" s="160"/>
      <c r="G62" s="160"/>
      <c r="H62" s="160">
        <f>'将来負担比率（分子）の構造'!K$45</f>
        <v>1163</v>
      </c>
      <c r="I62" s="160"/>
      <c r="J62" s="160"/>
      <c r="K62" s="160">
        <f>'将来負担比率（分子）の構造'!L$45</f>
        <v>1102</v>
      </c>
      <c r="L62" s="160"/>
      <c r="M62" s="160"/>
      <c r="N62" s="160">
        <f>'将来負担比率（分子）の構造'!M$45</f>
        <v>912</v>
      </c>
      <c r="O62" s="160"/>
      <c r="P62" s="160"/>
    </row>
    <row r="63" spans="1:16">
      <c r="A63" s="160" t="s">
        <v>27</v>
      </c>
      <c r="B63" s="160">
        <f>'将来負担比率（分子）の構造'!I$44</f>
        <v>61</v>
      </c>
      <c r="C63" s="160"/>
      <c r="D63" s="160"/>
      <c r="E63" s="160">
        <f>'将来負担比率（分子）の構造'!J$44</f>
        <v>115</v>
      </c>
      <c r="F63" s="160"/>
      <c r="G63" s="160"/>
      <c r="H63" s="160">
        <f>'将来負担比率（分子）の構造'!K$44</f>
        <v>185</v>
      </c>
      <c r="I63" s="160"/>
      <c r="J63" s="160"/>
      <c r="K63" s="160">
        <f>'将来負担比率（分子）の構造'!L$44</f>
        <v>166</v>
      </c>
      <c r="L63" s="160"/>
      <c r="M63" s="160"/>
      <c r="N63" s="160">
        <f>'将来負担比率（分子）の構造'!M$44</f>
        <v>150</v>
      </c>
      <c r="O63" s="160"/>
      <c r="P63" s="160"/>
    </row>
    <row r="64" spans="1:16">
      <c r="A64" s="160" t="s">
        <v>26</v>
      </c>
      <c r="B64" s="160">
        <f>'将来負担比率（分子）の構造'!I$43</f>
        <v>887</v>
      </c>
      <c r="C64" s="160"/>
      <c r="D64" s="160"/>
      <c r="E64" s="160">
        <f>'将来負担比率（分子）の構造'!J$43</f>
        <v>1099</v>
      </c>
      <c r="F64" s="160"/>
      <c r="G64" s="160"/>
      <c r="H64" s="160">
        <f>'将来負担比率（分子）の構造'!K$43</f>
        <v>1115</v>
      </c>
      <c r="I64" s="160"/>
      <c r="J64" s="160"/>
      <c r="K64" s="160">
        <f>'将来負担比率（分子）の構造'!L$43</f>
        <v>1124</v>
      </c>
      <c r="L64" s="160"/>
      <c r="M64" s="160"/>
      <c r="N64" s="160">
        <f>'将来負担比率（分子）の構造'!M$43</f>
        <v>1184</v>
      </c>
      <c r="O64" s="160"/>
      <c r="P64" s="160"/>
    </row>
    <row r="65" spans="1:16">
      <c r="A65" s="160" t="s">
        <v>25</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24</v>
      </c>
      <c r="B66" s="160">
        <f>'将来負担比率（分子）の構造'!I$41</f>
        <v>13848</v>
      </c>
      <c r="C66" s="160"/>
      <c r="D66" s="160"/>
      <c r="E66" s="160">
        <f>'将来負担比率（分子）の構造'!J$41</f>
        <v>14205</v>
      </c>
      <c r="F66" s="160"/>
      <c r="G66" s="160"/>
      <c r="H66" s="160">
        <f>'将来負担比率（分子）の構造'!K$41</f>
        <v>14287</v>
      </c>
      <c r="I66" s="160"/>
      <c r="J66" s="160"/>
      <c r="K66" s="160">
        <f>'将来負担比率（分子）の構造'!L$41</f>
        <v>14325</v>
      </c>
      <c r="L66" s="160"/>
      <c r="M66" s="160"/>
      <c r="N66" s="160">
        <f>'将来負担比率（分子）の構造'!M$41</f>
        <v>14705</v>
      </c>
      <c r="O66" s="160"/>
      <c r="P66" s="160"/>
    </row>
    <row r="67" spans="1:16">
      <c r="A67" s="160" t="s">
        <v>68</v>
      </c>
      <c r="B67" s="160" t="e">
        <f>NA()</f>
        <v>#N/A</v>
      </c>
      <c r="C67" s="160">
        <f>IF(ISNUMBER('将来負担比率（分子）の構造'!I$53), IF('将来負担比率（分子）の構造'!I$53 &lt; 0, 0, '将来負担比率（分子）の構造'!I$53), NA())</f>
        <v>108</v>
      </c>
      <c r="D67" s="160" t="e">
        <f>NA()</f>
        <v>#N/A</v>
      </c>
      <c r="E67" s="160" t="e">
        <f>NA()</f>
        <v>#N/A</v>
      </c>
      <c r="F67" s="160">
        <f>IF(ISNUMBER('将来負担比率（分子）の構造'!J$53), IF('将来負担比率（分子）の構造'!J$53 &lt; 0, 0, '将来負担比率（分子）の構造'!J$53), NA())</f>
        <v>506</v>
      </c>
      <c r="G67" s="160" t="e">
        <f>NA()</f>
        <v>#N/A</v>
      </c>
      <c r="H67" s="160" t="e">
        <f>NA()</f>
        <v>#N/A</v>
      </c>
      <c r="I67" s="160">
        <f>IF(ISNUMBER('将来負担比率（分子）の構造'!K$53), IF('将来負担比率（分子）の構造'!K$53 &lt; 0, 0, '将来負担比率（分子）の構造'!K$53), NA())</f>
        <v>451</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30</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900</v>
      </c>
      <c r="C72" s="164">
        <f>基金残高に係る経年分析!G55</f>
        <v>900</v>
      </c>
      <c r="D72" s="164">
        <f>基金残高に係る経年分析!H55</f>
        <v>900</v>
      </c>
    </row>
    <row r="73" spans="1:16">
      <c r="A73" s="163" t="s">
        <v>71</v>
      </c>
      <c r="B73" s="164">
        <f>基金残高に係る経年分析!F56</f>
        <v>700</v>
      </c>
      <c r="C73" s="164">
        <f>基金残高に係る経年分析!G56</f>
        <v>700</v>
      </c>
      <c r="D73" s="164">
        <f>基金残高に係る経年分析!H56</f>
        <v>700</v>
      </c>
    </row>
    <row r="74" spans="1:16">
      <c r="A74" s="163" t="s">
        <v>72</v>
      </c>
      <c r="B74" s="164">
        <f>基金残高に係る経年分析!F57</f>
        <v>4256</v>
      </c>
      <c r="C74" s="164">
        <f>基金残高に係る経年分析!G57</f>
        <v>4397</v>
      </c>
      <c r="D74" s="164">
        <f>基金残高に係る経年分析!H57</f>
        <v>4440</v>
      </c>
    </row>
  </sheetData>
  <sheetProtection algorithmName="SHA-512" hashValue="Gkg/PhK8kbFM86Lfb6PDeRsqwayijA1r2I0KIz5YeSFXvaRmjpHhU2Q/O26Ei+93/2ZS869mBxtyq9iRCqRQWQ==" saltValue="ibdEA00H8WSZymuCXwPbY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208</v>
      </c>
      <c r="DI1" s="636"/>
      <c r="DJ1" s="636"/>
      <c r="DK1" s="636"/>
      <c r="DL1" s="636"/>
      <c r="DM1" s="636"/>
      <c r="DN1" s="637"/>
      <c r="DO1" s="205"/>
      <c r="DP1" s="635" t="s">
        <v>209</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211</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212</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213</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214</v>
      </c>
      <c r="S4" s="639"/>
      <c r="T4" s="639"/>
      <c r="U4" s="639"/>
      <c r="V4" s="639"/>
      <c r="W4" s="639"/>
      <c r="X4" s="639"/>
      <c r="Y4" s="640"/>
      <c r="Z4" s="638" t="s">
        <v>215</v>
      </c>
      <c r="AA4" s="639"/>
      <c r="AB4" s="639"/>
      <c r="AC4" s="640"/>
      <c r="AD4" s="638" t="s">
        <v>216</v>
      </c>
      <c r="AE4" s="639"/>
      <c r="AF4" s="639"/>
      <c r="AG4" s="639"/>
      <c r="AH4" s="639"/>
      <c r="AI4" s="639"/>
      <c r="AJ4" s="639"/>
      <c r="AK4" s="640"/>
      <c r="AL4" s="638" t="s">
        <v>215</v>
      </c>
      <c r="AM4" s="639"/>
      <c r="AN4" s="639"/>
      <c r="AO4" s="640"/>
      <c r="AP4" s="644" t="s">
        <v>217</v>
      </c>
      <c r="AQ4" s="644"/>
      <c r="AR4" s="644"/>
      <c r="AS4" s="644"/>
      <c r="AT4" s="644"/>
      <c r="AU4" s="644"/>
      <c r="AV4" s="644"/>
      <c r="AW4" s="644"/>
      <c r="AX4" s="644"/>
      <c r="AY4" s="644"/>
      <c r="AZ4" s="644"/>
      <c r="BA4" s="644"/>
      <c r="BB4" s="644"/>
      <c r="BC4" s="644"/>
      <c r="BD4" s="644"/>
      <c r="BE4" s="644"/>
      <c r="BF4" s="644"/>
      <c r="BG4" s="644" t="s">
        <v>218</v>
      </c>
      <c r="BH4" s="644"/>
      <c r="BI4" s="644"/>
      <c r="BJ4" s="644"/>
      <c r="BK4" s="644"/>
      <c r="BL4" s="644"/>
      <c r="BM4" s="644"/>
      <c r="BN4" s="644"/>
      <c r="BO4" s="644" t="s">
        <v>215</v>
      </c>
      <c r="BP4" s="644"/>
      <c r="BQ4" s="644"/>
      <c r="BR4" s="644"/>
      <c r="BS4" s="644" t="s">
        <v>219</v>
      </c>
      <c r="BT4" s="644"/>
      <c r="BU4" s="644"/>
      <c r="BV4" s="644"/>
      <c r="BW4" s="644"/>
      <c r="BX4" s="644"/>
      <c r="BY4" s="644"/>
      <c r="BZ4" s="644"/>
      <c r="CA4" s="644"/>
      <c r="CB4" s="644"/>
      <c r="CD4" s="641" t="s">
        <v>220</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221</v>
      </c>
      <c r="C5" s="646"/>
      <c r="D5" s="646"/>
      <c r="E5" s="646"/>
      <c r="F5" s="646"/>
      <c r="G5" s="646"/>
      <c r="H5" s="646"/>
      <c r="I5" s="646"/>
      <c r="J5" s="646"/>
      <c r="K5" s="646"/>
      <c r="L5" s="646"/>
      <c r="M5" s="646"/>
      <c r="N5" s="646"/>
      <c r="O5" s="646"/>
      <c r="P5" s="646"/>
      <c r="Q5" s="647"/>
      <c r="R5" s="648">
        <v>870366</v>
      </c>
      <c r="S5" s="649"/>
      <c r="T5" s="649"/>
      <c r="U5" s="649"/>
      <c r="V5" s="649"/>
      <c r="W5" s="649"/>
      <c r="X5" s="649"/>
      <c r="Y5" s="650"/>
      <c r="Z5" s="651">
        <v>6.9</v>
      </c>
      <c r="AA5" s="651"/>
      <c r="AB5" s="651"/>
      <c r="AC5" s="651"/>
      <c r="AD5" s="652">
        <v>870366</v>
      </c>
      <c r="AE5" s="652"/>
      <c r="AF5" s="652"/>
      <c r="AG5" s="652"/>
      <c r="AH5" s="652"/>
      <c r="AI5" s="652"/>
      <c r="AJ5" s="652"/>
      <c r="AK5" s="652"/>
      <c r="AL5" s="653">
        <v>15.8</v>
      </c>
      <c r="AM5" s="654"/>
      <c r="AN5" s="654"/>
      <c r="AO5" s="655"/>
      <c r="AP5" s="645" t="s">
        <v>222</v>
      </c>
      <c r="AQ5" s="646"/>
      <c r="AR5" s="646"/>
      <c r="AS5" s="646"/>
      <c r="AT5" s="646"/>
      <c r="AU5" s="646"/>
      <c r="AV5" s="646"/>
      <c r="AW5" s="646"/>
      <c r="AX5" s="646"/>
      <c r="AY5" s="646"/>
      <c r="AZ5" s="646"/>
      <c r="BA5" s="646"/>
      <c r="BB5" s="646"/>
      <c r="BC5" s="646"/>
      <c r="BD5" s="646"/>
      <c r="BE5" s="646"/>
      <c r="BF5" s="647"/>
      <c r="BG5" s="659">
        <v>868846</v>
      </c>
      <c r="BH5" s="660"/>
      <c r="BI5" s="660"/>
      <c r="BJ5" s="660"/>
      <c r="BK5" s="660"/>
      <c r="BL5" s="660"/>
      <c r="BM5" s="660"/>
      <c r="BN5" s="661"/>
      <c r="BO5" s="662">
        <v>99.8</v>
      </c>
      <c r="BP5" s="662"/>
      <c r="BQ5" s="662"/>
      <c r="BR5" s="662"/>
      <c r="BS5" s="663" t="s">
        <v>128</v>
      </c>
      <c r="BT5" s="663"/>
      <c r="BU5" s="663"/>
      <c r="BV5" s="663"/>
      <c r="BW5" s="663"/>
      <c r="BX5" s="663"/>
      <c r="BY5" s="663"/>
      <c r="BZ5" s="663"/>
      <c r="CA5" s="663"/>
      <c r="CB5" s="667"/>
      <c r="CD5" s="641" t="s">
        <v>217</v>
      </c>
      <c r="CE5" s="642"/>
      <c r="CF5" s="642"/>
      <c r="CG5" s="642"/>
      <c r="CH5" s="642"/>
      <c r="CI5" s="642"/>
      <c r="CJ5" s="642"/>
      <c r="CK5" s="642"/>
      <c r="CL5" s="642"/>
      <c r="CM5" s="642"/>
      <c r="CN5" s="642"/>
      <c r="CO5" s="642"/>
      <c r="CP5" s="642"/>
      <c r="CQ5" s="643"/>
      <c r="CR5" s="641" t="s">
        <v>223</v>
      </c>
      <c r="CS5" s="642"/>
      <c r="CT5" s="642"/>
      <c r="CU5" s="642"/>
      <c r="CV5" s="642"/>
      <c r="CW5" s="642"/>
      <c r="CX5" s="642"/>
      <c r="CY5" s="643"/>
      <c r="CZ5" s="641" t="s">
        <v>215</v>
      </c>
      <c r="DA5" s="642"/>
      <c r="DB5" s="642"/>
      <c r="DC5" s="643"/>
      <c r="DD5" s="641" t="s">
        <v>224</v>
      </c>
      <c r="DE5" s="642"/>
      <c r="DF5" s="642"/>
      <c r="DG5" s="642"/>
      <c r="DH5" s="642"/>
      <c r="DI5" s="642"/>
      <c r="DJ5" s="642"/>
      <c r="DK5" s="642"/>
      <c r="DL5" s="642"/>
      <c r="DM5" s="642"/>
      <c r="DN5" s="642"/>
      <c r="DO5" s="642"/>
      <c r="DP5" s="643"/>
      <c r="DQ5" s="641" t="s">
        <v>225</v>
      </c>
      <c r="DR5" s="642"/>
      <c r="DS5" s="642"/>
      <c r="DT5" s="642"/>
      <c r="DU5" s="642"/>
      <c r="DV5" s="642"/>
      <c r="DW5" s="642"/>
      <c r="DX5" s="642"/>
      <c r="DY5" s="642"/>
      <c r="DZ5" s="642"/>
      <c r="EA5" s="642"/>
      <c r="EB5" s="642"/>
      <c r="EC5" s="643"/>
    </row>
    <row r="6" spans="2:143" ht="11.25" customHeight="1">
      <c r="B6" s="656" t="s">
        <v>226</v>
      </c>
      <c r="C6" s="657"/>
      <c r="D6" s="657"/>
      <c r="E6" s="657"/>
      <c r="F6" s="657"/>
      <c r="G6" s="657"/>
      <c r="H6" s="657"/>
      <c r="I6" s="657"/>
      <c r="J6" s="657"/>
      <c r="K6" s="657"/>
      <c r="L6" s="657"/>
      <c r="M6" s="657"/>
      <c r="N6" s="657"/>
      <c r="O6" s="657"/>
      <c r="P6" s="657"/>
      <c r="Q6" s="658"/>
      <c r="R6" s="659">
        <v>65396</v>
      </c>
      <c r="S6" s="660"/>
      <c r="T6" s="660"/>
      <c r="U6" s="660"/>
      <c r="V6" s="660"/>
      <c r="W6" s="660"/>
      <c r="X6" s="660"/>
      <c r="Y6" s="661"/>
      <c r="Z6" s="662">
        <v>0.5</v>
      </c>
      <c r="AA6" s="662"/>
      <c r="AB6" s="662"/>
      <c r="AC6" s="662"/>
      <c r="AD6" s="663">
        <v>65396</v>
      </c>
      <c r="AE6" s="663"/>
      <c r="AF6" s="663"/>
      <c r="AG6" s="663"/>
      <c r="AH6" s="663"/>
      <c r="AI6" s="663"/>
      <c r="AJ6" s="663"/>
      <c r="AK6" s="663"/>
      <c r="AL6" s="664">
        <v>1.2</v>
      </c>
      <c r="AM6" s="665"/>
      <c r="AN6" s="665"/>
      <c r="AO6" s="666"/>
      <c r="AP6" s="656" t="s">
        <v>227</v>
      </c>
      <c r="AQ6" s="657"/>
      <c r="AR6" s="657"/>
      <c r="AS6" s="657"/>
      <c r="AT6" s="657"/>
      <c r="AU6" s="657"/>
      <c r="AV6" s="657"/>
      <c r="AW6" s="657"/>
      <c r="AX6" s="657"/>
      <c r="AY6" s="657"/>
      <c r="AZ6" s="657"/>
      <c r="BA6" s="657"/>
      <c r="BB6" s="657"/>
      <c r="BC6" s="657"/>
      <c r="BD6" s="657"/>
      <c r="BE6" s="657"/>
      <c r="BF6" s="658"/>
      <c r="BG6" s="659">
        <v>868846</v>
      </c>
      <c r="BH6" s="660"/>
      <c r="BI6" s="660"/>
      <c r="BJ6" s="660"/>
      <c r="BK6" s="660"/>
      <c r="BL6" s="660"/>
      <c r="BM6" s="660"/>
      <c r="BN6" s="661"/>
      <c r="BO6" s="662">
        <v>99.8</v>
      </c>
      <c r="BP6" s="662"/>
      <c r="BQ6" s="662"/>
      <c r="BR6" s="662"/>
      <c r="BS6" s="663" t="s">
        <v>128</v>
      </c>
      <c r="BT6" s="663"/>
      <c r="BU6" s="663"/>
      <c r="BV6" s="663"/>
      <c r="BW6" s="663"/>
      <c r="BX6" s="663"/>
      <c r="BY6" s="663"/>
      <c r="BZ6" s="663"/>
      <c r="CA6" s="663"/>
      <c r="CB6" s="667"/>
      <c r="CD6" s="670" t="s">
        <v>228</v>
      </c>
      <c r="CE6" s="671"/>
      <c r="CF6" s="671"/>
      <c r="CG6" s="671"/>
      <c r="CH6" s="671"/>
      <c r="CI6" s="671"/>
      <c r="CJ6" s="671"/>
      <c r="CK6" s="671"/>
      <c r="CL6" s="671"/>
      <c r="CM6" s="671"/>
      <c r="CN6" s="671"/>
      <c r="CO6" s="671"/>
      <c r="CP6" s="671"/>
      <c r="CQ6" s="672"/>
      <c r="CR6" s="659">
        <v>101936</v>
      </c>
      <c r="CS6" s="660"/>
      <c r="CT6" s="660"/>
      <c r="CU6" s="660"/>
      <c r="CV6" s="660"/>
      <c r="CW6" s="660"/>
      <c r="CX6" s="660"/>
      <c r="CY6" s="661"/>
      <c r="CZ6" s="653">
        <v>0.9</v>
      </c>
      <c r="DA6" s="654"/>
      <c r="DB6" s="654"/>
      <c r="DC6" s="673"/>
      <c r="DD6" s="668">
        <v>639</v>
      </c>
      <c r="DE6" s="660"/>
      <c r="DF6" s="660"/>
      <c r="DG6" s="660"/>
      <c r="DH6" s="660"/>
      <c r="DI6" s="660"/>
      <c r="DJ6" s="660"/>
      <c r="DK6" s="660"/>
      <c r="DL6" s="660"/>
      <c r="DM6" s="660"/>
      <c r="DN6" s="660"/>
      <c r="DO6" s="660"/>
      <c r="DP6" s="661"/>
      <c r="DQ6" s="668">
        <v>101936</v>
      </c>
      <c r="DR6" s="660"/>
      <c r="DS6" s="660"/>
      <c r="DT6" s="660"/>
      <c r="DU6" s="660"/>
      <c r="DV6" s="660"/>
      <c r="DW6" s="660"/>
      <c r="DX6" s="660"/>
      <c r="DY6" s="660"/>
      <c r="DZ6" s="660"/>
      <c r="EA6" s="660"/>
      <c r="EB6" s="660"/>
      <c r="EC6" s="669"/>
    </row>
    <row r="7" spans="2:143" ht="11.25" customHeight="1">
      <c r="B7" s="656" t="s">
        <v>229</v>
      </c>
      <c r="C7" s="657"/>
      <c r="D7" s="657"/>
      <c r="E7" s="657"/>
      <c r="F7" s="657"/>
      <c r="G7" s="657"/>
      <c r="H7" s="657"/>
      <c r="I7" s="657"/>
      <c r="J7" s="657"/>
      <c r="K7" s="657"/>
      <c r="L7" s="657"/>
      <c r="M7" s="657"/>
      <c r="N7" s="657"/>
      <c r="O7" s="657"/>
      <c r="P7" s="657"/>
      <c r="Q7" s="658"/>
      <c r="R7" s="659">
        <v>1393</v>
      </c>
      <c r="S7" s="660"/>
      <c r="T7" s="660"/>
      <c r="U7" s="660"/>
      <c r="V7" s="660"/>
      <c r="W7" s="660"/>
      <c r="X7" s="660"/>
      <c r="Y7" s="661"/>
      <c r="Z7" s="662">
        <v>0</v>
      </c>
      <c r="AA7" s="662"/>
      <c r="AB7" s="662"/>
      <c r="AC7" s="662"/>
      <c r="AD7" s="663">
        <v>1393</v>
      </c>
      <c r="AE7" s="663"/>
      <c r="AF7" s="663"/>
      <c r="AG7" s="663"/>
      <c r="AH7" s="663"/>
      <c r="AI7" s="663"/>
      <c r="AJ7" s="663"/>
      <c r="AK7" s="663"/>
      <c r="AL7" s="664">
        <v>0</v>
      </c>
      <c r="AM7" s="665"/>
      <c r="AN7" s="665"/>
      <c r="AO7" s="666"/>
      <c r="AP7" s="656" t="s">
        <v>230</v>
      </c>
      <c r="AQ7" s="657"/>
      <c r="AR7" s="657"/>
      <c r="AS7" s="657"/>
      <c r="AT7" s="657"/>
      <c r="AU7" s="657"/>
      <c r="AV7" s="657"/>
      <c r="AW7" s="657"/>
      <c r="AX7" s="657"/>
      <c r="AY7" s="657"/>
      <c r="AZ7" s="657"/>
      <c r="BA7" s="657"/>
      <c r="BB7" s="657"/>
      <c r="BC7" s="657"/>
      <c r="BD7" s="657"/>
      <c r="BE7" s="657"/>
      <c r="BF7" s="658"/>
      <c r="BG7" s="659">
        <v>342251</v>
      </c>
      <c r="BH7" s="660"/>
      <c r="BI7" s="660"/>
      <c r="BJ7" s="660"/>
      <c r="BK7" s="660"/>
      <c r="BL7" s="660"/>
      <c r="BM7" s="660"/>
      <c r="BN7" s="661"/>
      <c r="BO7" s="662">
        <v>39.299999999999997</v>
      </c>
      <c r="BP7" s="662"/>
      <c r="BQ7" s="662"/>
      <c r="BR7" s="662"/>
      <c r="BS7" s="663" t="s">
        <v>231</v>
      </c>
      <c r="BT7" s="663"/>
      <c r="BU7" s="663"/>
      <c r="BV7" s="663"/>
      <c r="BW7" s="663"/>
      <c r="BX7" s="663"/>
      <c r="BY7" s="663"/>
      <c r="BZ7" s="663"/>
      <c r="CA7" s="663"/>
      <c r="CB7" s="667"/>
      <c r="CD7" s="674" t="s">
        <v>232</v>
      </c>
      <c r="CE7" s="675"/>
      <c r="CF7" s="675"/>
      <c r="CG7" s="675"/>
      <c r="CH7" s="675"/>
      <c r="CI7" s="675"/>
      <c r="CJ7" s="675"/>
      <c r="CK7" s="675"/>
      <c r="CL7" s="675"/>
      <c r="CM7" s="675"/>
      <c r="CN7" s="675"/>
      <c r="CO7" s="675"/>
      <c r="CP7" s="675"/>
      <c r="CQ7" s="676"/>
      <c r="CR7" s="659">
        <v>1560660</v>
      </c>
      <c r="CS7" s="660"/>
      <c r="CT7" s="660"/>
      <c r="CU7" s="660"/>
      <c r="CV7" s="660"/>
      <c r="CW7" s="660"/>
      <c r="CX7" s="660"/>
      <c r="CY7" s="661"/>
      <c r="CZ7" s="662">
        <v>13.1</v>
      </c>
      <c r="DA7" s="662"/>
      <c r="DB7" s="662"/>
      <c r="DC7" s="662"/>
      <c r="DD7" s="668">
        <v>263950</v>
      </c>
      <c r="DE7" s="660"/>
      <c r="DF7" s="660"/>
      <c r="DG7" s="660"/>
      <c r="DH7" s="660"/>
      <c r="DI7" s="660"/>
      <c r="DJ7" s="660"/>
      <c r="DK7" s="660"/>
      <c r="DL7" s="660"/>
      <c r="DM7" s="660"/>
      <c r="DN7" s="660"/>
      <c r="DO7" s="660"/>
      <c r="DP7" s="661"/>
      <c r="DQ7" s="668">
        <v>1125971</v>
      </c>
      <c r="DR7" s="660"/>
      <c r="DS7" s="660"/>
      <c r="DT7" s="660"/>
      <c r="DU7" s="660"/>
      <c r="DV7" s="660"/>
      <c r="DW7" s="660"/>
      <c r="DX7" s="660"/>
      <c r="DY7" s="660"/>
      <c r="DZ7" s="660"/>
      <c r="EA7" s="660"/>
      <c r="EB7" s="660"/>
      <c r="EC7" s="669"/>
    </row>
    <row r="8" spans="2:143" ht="11.25" customHeight="1">
      <c r="B8" s="656" t="s">
        <v>233</v>
      </c>
      <c r="C8" s="657"/>
      <c r="D8" s="657"/>
      <c r="E8" s="657"/>
      <c r="F8" s="657"/>
      <c r="G8" s="657"/>
      <c r="H8" s="657"/>
      <c r="I8" s="657"/>
      <c r="J8" s="657"/>
      <c r="K8" s="657"/>
      <c r="L8" s="657"/>
      <c r="M8" s="657"/>
      <c r="N8" s="657"/>
      <c r="O8" s="657"/>
      <c r="P8" s="657"/>
      <c r="Q8" s="658"/>
      <c r="R8" s="659">
        <v>1712</v>
      </c>
      <c r="S8" s="660"/>
      <c r="T8" s="660"/>
      <c r="U8" s="660"/>
      <c r="V8" s="660"/>
      <c r="W8" s="660"/>
      <c r="X8" s="660"/>
      <c r="Y8" s="661"/>
      <c r="Z8" s="662">
        <v>0</v>
      </c>
      <c r="AA8" s="662"/>
      <c r="AB8" s="662"/>
      <c r="AC8" s="662"/>
      <c r="AD8" s="663">
        <v>1712</v>
      </c>
      <c r="AE8" s="663"/>
      <c r="AF8" s="663"/>
      <c r="AG8" s="663"/>
      <c r="AH8" s="663"/>
      <c r="AI8" s="663"/>
      <c r="AJ8" s="663"/>
      <c r="AK8" s="663"/>
      <c r="AL8" s="664">
        <v>0</v>
      </c>
      <c r="AM8" s="665"/>
      <c r="AN8" s="665"/>
      <c r="AO8" s="666"/>
      <c r="AP8" s="656" t="s">
        <v>234</v>
      </c>
      <c r="AQ8" s="657"/>
      <c r="AR8" s="657"/>
      <c r="AS8" s="657"/>
      <c r="AT8" s="657"/>
      <c r="AU8" s="657"/>
      <c r="AV8" s="657"/>
      <c r="AW8" s="657"/>
      <c r="AX8" s="657"/>
      <c r="AY8" s="657"/>
      <c r="AZ8" s="657"/>
      <c r="BA8" s="657"/>
      <c r="BB8" s="657"/>
      <c r="BC8" s="657"/>
      <c r="BD8" s="657"/>
      <c r="BE8" s="657"/>
      <c r="BF8" s="658"/>
      <c r="BG8" s="659">
        <v>14955</v>
      </c>
      <c r="BH8" s="660"/>
      <c r="BI8" s="660"/>
      <c r="BJ8" s="660"/>
      <c r="BK8" s="660"/>
      <c r="BL8" s="660"/>
      <c r="BM8" s="660"/>
      <c r="BN8" s="661"/>
      <c r="BO8" s="662">
        <v>1.7</v>
      </c>
      <c r="BP8" s="662"/>
      <c r="BQ8" s="662"/>
      <c r="BR8" s="662"/>
      <c r="BS8" s="668" t="s">
        <v>231</v>
      </c>
      <c r="BT8" s="660"/>
      <c r="BU8" s="660"/>
      <c r="BV8" s="660"/>
      <c r="BW8" s="660"/>
      <c r="BX8" s="660"/>
      <c r="BY8" s="660"/>
      <c r="BZ8" s="660"/>
      <c r="CA8" s="660"/>
      <c r="CB8" s="669"/>
      <c r="CD8" s="674" t="s">
        <v>235</v>
      </c>
      <c r="CE8" s="675"/>
      <c r="CF8" s="675"/>
      <c r="CG8" s="675"/>
      <c r="CH8" s="675"/>
      <c r="CI8" s="675"/>
      <c r="CJ8" s="675"/>
      <c r="CK8" s="675"/>
      <c r="CL8" s="675"/>
      <c r="CM8" s="675"/>
      <c r="CN8" s="675"/>
      <c r="CO8" s="675"/>
      <c r="CP8" s="675"/>
      <c r="CQ8" s="676"/>
      <c r="CR8" s="659">
        <v>2898936</v>
      </c>
      <c r="CS8" s="660"/>
      <c r="CT8" s="660"/>
      <c r="CU8" s="660"/>
      <c r="CV8" s="660"/>
      <c r="CW8" s="660"/>
      <c r="CX8" s="660"/>
      <c r="CY8" s="661"/>
      <c r="CZ8" s="662">
        <v>24.4</v>
      </c>
      <c r="DA8" s="662"/>
      <c r="DB8" s="662"/>
      <c r="DC8" s="662"/>
      <c r="DD8" s="668">
        <v>410179</v>
      </c>
      <c r="DE8" s="660"/>
      <c r="DF8" s="660"/>
      <c r="DG8" s="660"/>
      <c r="DH8" s="660"/>
      <c r="DI8" s="660"/>
      <c r="DJ8" s="660"/>
      <c r="DK8" s="660"/>
      <c r="DL8" s="660"/>
      <c r="DM8" s="660"/>
      <c r="DN8" s="660"/>
      <c r="DO8" s="660"/>
      <c r="DP8" s="661"/>
      <c r="DQ8" s="668">
        <v>1250516</v>
      </c>
      <c r="DR8" s="660"/>
      <c r="DS8" s="660"/>
      <c r="DT8" s="660"/>
      <c r="DU8" s="660"/>
      <c r="DV8" s="660"/>
      <c r="DW8" s="660"/>
      <c r="DX8" s="660"/>
      <c r="DY8" s="660"/>
      <c r="DZ8" s="660"/>
      <c r="EA8" s="660"/>
      <c r="EB8" s="660"/>
      <c r="EC8" s="669"/>
    </row>
    <row r="9" spans="2:143" ht="11.25" customHeight="1">
      <c r="B9" s="656" t="s">
        <v>236</v>
      </c>
      <c r="C9" s="657"/>
      <c r="D9" s="657"/>
      <c r="E9" s="657"/>
      <c r="F9" s="657"/>
      <c r="G9" s="657"/>
      <c r="H9" s="657"/>
      <c r="I9" s="657"/>
      <c r="J9" s="657"/>
      <c r="K9" s="657"/>
      <c r="L9" s="657"/>
      <c r="M9" s="657"/>
      <c r="N9" s="657"/>
      <c r="O9" s="657"/>
      <c r="P9" s="657"/>
      <c r="Q9" s="658"/>
      <c r="R9" s="659">
        <v>1723</v>
      </c>
      <c r="S9" s="660"/>
      <c r="T9" s="660"/>
      <c r="U9" s="660"/>
      <c r="V9" s="660"/>
      <c r="W9" s="660"/>
      <c r="X9" s="660"/>
      <c r="Y9" s="661"/>
      <c r="Z9" s="662">
        <v>0</v>
      </c>
      <c r="AA9" s="662"/>
      <c r="AB9" s="662"/>
      <c r="AC9" s="662"/>
      <c r="AD9" s="663">
        <v>1723</v>
      </c>
      <c r="AE9" s="663"/>
      <c r="AF9" s="663"/>
      <c r="AG9" s="663"/>
      <c r="AH9" s="663"/>
      <c r="AI9" s="663"/>
      <c r="AJ9" s="663"/>
      <c r="AK9" s="663"/>
      <c r="AL9" s="664">
        <v>0</v>
      </c>
      <c r="AM9" s="665"/>
      <c r="AN9" s="665"/>
      <c r="AO9" s="666"/>
      <c r="AP9" s="656" t="s">
        <v>237</v>
      </c>
      <c r="AQ9" s="657"/>
      <c r="AR9" s="657"/>
      <c r="AS9" s="657"/>
      <c r="AT9" s="657"/>
      <c r="AU9" s="657"/>
      <c r="AV9" s="657"/>
      <c r="AW9" s="657"/>
      <c r="AX9" s="657"/>
      <c r="AY9" s="657"/>
      <c r="AZ9" s="657"/>
      <c r="BA9" s="657"/>
      <c r="BB9" s="657"/>
      <c r="BC9" s="657"/>
      <c r="BD9" s="657"/>
      <c r="BE9" s="657"/>
      <c r="BF9" s="658"/>
      <c r="BG9" s="659">
        <v>282357</v>
      </c>
      <c r="BH9" s="660"/>
      <c r="BI9" s="660"/>
      <c r="BJ9" s="660"/>
      <c r="BK9" s="660"/>
      <c r="BL9" s="660"/>
      <c r="BM9" s="660"/>
      <c r="BN9" s="661"/>
      <c r="BO9" s="662">
        <v>32.4</v>
      </c>
      <c r="BP9" s="662"/>
      <c r="BQ9" s="662"/>
      <c r="BR9" s="662"/>
      <c r="BS9" s="668" t="s">
        <v>231</v>
      </c>
      <c r="BT9" s="660"/>
      <c r="BU9" s="660"/>
      <c r="BV9" s="660"/>
      <c r="BW9" s="660"/>
      <c r="BX9" s="660"/>
      <c r="BY9" s="660"/>
      <c r="BZ9" s="660"/>
      <c r="CA9" s="660"/>
      <c r="CB9" s="669"/>
      <c r="CD9" s="674" t="s">
        <v>238</v>
      </c>
      <c r="CE9" s="675"/>
      <c r="CF9" s="675"/>
      <c r="CG9" s="675"/>
      <c r="CH9" s="675"/>
      <c r="CI9" s="675"/>
      <c r="CJ9" s="675"/>
      <c r="CK9" s="675"/>
      <c r="CL9" s="675"/>
      <c r="CM9" s="675"/>
      <c r="CN9" s="675"/>
      <c r="CO9" s="675"/>
      <c r="CP9" s="675"/>
      <c r="CQ9" s="676"/>
      <c r="CR9" s="659">
        <v>663326</v>
      </c>
      <c r="CS9" s="660"/>
      <c r="CT9" s="660"/>
      <c r="CU9" s="660"/>
      <c r="CV9" s="660"/>
      <c r="CW9" s="660"/>
      <c r="CX9" s="660"/>
      <c r="CY9" s="661"/>
      <c r="CZ9" s="662">
        <v>5.6</v>
      </c>
      <c r="DA9" s="662"/>
      <c r="DB9" s="662"/>
      <c r="DC9" s="662"/>
      <c r="DD9" s="668">
        <v>90748</v>
      </c>
      <c r="DE9" s="660"/>
      <c r="DF9" s="660"/>
      <c r="DG9" s="660"/>
      <c r="DH9" s="660"/>
      <c r="DI9" s="660"/>
      <c r="DJ9" s="660"/>
      <c r="DK9" s="660"/>
      <c r="DL9" s="660"/>
      <c r="DM9" s="660"/>
      <c r="DN9" s="660"/>
      <c r="DO9" s="660"/>
      <c r="DP9" s="661"/>
      <c r="DQ9" s="668">
        <v>402999</v>
      </c>
      <c r="DR9" s="660"/>
      <c r="DS9" s="660"/>
      <c r="DT9" s="660"/>
      <c r="DU9" s="660"/>
      <c r="DV9" s="660"/>
      <c r="DW9" s="660"/>
      <c r="DX9" s="660"/>
      <c r="DY9" s="660"/>
      <c r="DZ9" s="660"/>
      <c r="EA9" s="660"/>
      <c r="EB9" s="660"/>
      <c r="EC9" s="669"/>
    </row>
    <row r="10" spans="2:143" ht="11.25" customHeight="1">
      <c r="B10" s="656" t="s">
        <v>239</v>
      </c>
      <c r="C10" s="657"/>
      <c r="D10" s="657"/>
      <c r="E10" s="657"/>
      <c r="F10" s="657"/>
      <c r="G10" s="657"/>
      <c r="H10" s="657"/>
      <c r="I10" s="657"/>
      <c r="J10" s="657"/>
      <c r="K10" s="657"/>
      <c r="L10" s="657"/>
      <c r="M10" s="657"/>
      <c r="N10" s="657"/>
      <c r="O10" s="657"/>
      <c r="P10" s="657"/>
      <c r="Q10" s="658"/>
      <c r="R10" s="659" t="s">
        <v>231</v>
      </c>
      <c r="S10" s="660"/>
      <c r="T10" s="660"/>
      <c r="U10" s="660"/>
      <c r="V10" s="660"/>
      <c r="W10" s="660"/>
      <c r="X10" s="660"/>
      <c r="Y10" s="661"/>
      <c r="Z10" s="662" t="s">
        <v>231</v>
      </c>
      <c r="AA10" s="662"/>
      <c r="AB10" s="662"/>
      <c r="AC10" s="662"/>
      <c r="AD10" s="663" t="s">
        <v>231</v>
      </c>
      <c r="AE10" s="663"/>
      <c r="AF10" s="663"/>
      <c r="AG10" s="663"/>
      <c r="AH10" s="663"/>
      <c r="AI10" s="663"/>
      <c r="AJ10" s="663"/>
      <c r="AK10" s="663"/>
      <c r="AL10" s="664" t="s">
        <v>231</v>
      </c>
      <c r="AM10" s="665"/>
      <c r="AN10" s="665"/>
      <c r="AO10" s="666"/>
      <c r="AP10" s="656" t="s">
        <v>240</v>
      </c>
      <c r="AQ10" s="657"/>
      <c r="AR10" s="657"/>
      <c r="AS10" s="657"/>
      <c r="AT10" s="657"/>
      <c r="AU10" s="657"/>
      <c r="AV10" s="657"/>
      <c r="AW10" s="657"/>
      <c r="AX10" s="657"/>
      <c r="AY10" s="657"/>
      <c r="AZ10" s="657"/>
      <c r="BA10" s="657"/>
      <c r="BB10" s="657"/>
      <c r="BC10" s="657"/>
      <c r="BD10" s="657"/>
      <c r="BE10" s="657"/>
      <c r="BF10" s="658"/>
      <c r="BG10" s="659">
        <v>20807</v>
      </c>
      <c r="BH10" s="660"/>
      <c r="BI10" s="660"/>
      <c r="BJ10" s="660"/>
      <c r="BK10" s="660"/>
      <c r="BL10" s="660"/>
      <c r="BM10" s="660"/>
      <c r="BN10" s="661"/>
      <c r="BO10" s="662">
        <v>2.4</v>
      </c>
      <c r="BP10" s="662"/>
      <c r="BQ10" s="662"/>
      <c r="BR10" s="662"/>
      <c r="BS10" s="668" t="s">
        <v>231</v>
      </c>
      <c r="BT10" s="660"/>
      <c r="BU10" s="660"/>
      <c r="BV10" s="660"/>
      <c r="BW10" s="660"/>
      <c r="BX10" s="660"/>
      <c r="BY10" s="660"/>
      <c r="BZ10" s="660"/>
      <c r="CA10" s="660"/>
      <c r="CB10" s="669"/>
      <c r="CD10" s="674" t="s">
        <v>241</v>
      </c>
      <c r="CE10" s="675"/>
      <c r="CF10" s="675"/>
      <c r="CG10" s="675"/>
      <c r="CH10" s="675"/>
      <c r="CI10" s="675"/>
      <c r="CJ10" s="675"/>
      <c r="CK10" s="675"/>
      <c r="CL10" s="675"/>
      <c r="CM10" s="675"/>
      <c r="CN10" s="675"/>
      <c r="CO10" s="675"/>
      <c r="CP10" s="675"/>
      <c r="CQ10" s="676"/>
      <c r="CR10" s="659">
        <v>1346</v>
      </c>
      <c r="CS10" s="660"/>
      <c r="CT10" s="660"/>
      <c r="CU10" s="660"/>
      <c r="CV10" s="660"/>
      <c r="CW10" s="660"/>
      <c r="CX10" s="660"/>
      <c r="CY10" s="661"/>
      <c r="CZ10" s="662">
        <v>0</v>
      </c>
      <c r="DA10" s="662"/>
      <c r="DB10" s="662"/>
      <c r="DC10" s="662"/>
      <c r="DD10" s="668" t="s">
        <v>231</v>
      </c>
      <c r="DE10" s="660"/>
      <c r="DF10" s="660"/>
      <c r="DG10" s="660"/>
      <c r="DH10" s="660"/>
      <c r="DI10" s="660"/>
      <c r="DJ10" s="660"/>
      <c r="DK10" s="660"/>
      <c r="DL10" s="660"/>
      <c r="DM10" s="660"/>
      <c r="DN10" s="660"/>
      <c r="DO10" s="660"/>
      <c r="DP10" s="661"/>
      <c r="DQ10" s="668">
        <v>1346</v>
      </c>
      <c r="DR10" s="660"/>
      <c r="DS10" s="660"/>
      <c r="DT10" s="660"/>
      <c r="DU10" s="660"/>
      <c r="DV10" s="660"/>
      <c r="DW10" s="660"/>
      <c r="DX10" s="660"/>
      <c r="DY10" s="660"/>
      <c r="DZ10" s="660"/>
      <c r="EA10" s="660"/>
      <c r="EB10" s="660"/>
      <c r="EC10" s="669"/>
    </row>
    <row r="11" spans="2:143" ht="11.25" customHeight="1">
      <c r="B11" s="656" t="s">
        <v>242</v>
      </c>
      <c r="C11" s="657"/>
      <c r="D11" s="657"/>
      <c r="E11" s="657"/>
      <c r="F11" s="657"/>
      <c r="G11" s="657"/>
      <c r="H11" s="657"/>
      <c r="I11" s="657"/>
      <c r="J11" s="657"/>
      <c r="K11" s="657"/>
      <c r="L11" s="657"/>
      <c r="M11" s="657"/>
      <c r="N11" s="657"/>
      <c r="O11" s="657"/>
      <c r="P11" s="657"/>
      <c r="Q11" s="658"/>
      <c r="R11" s="659" t="s">
        <v>231</v>
      </c>
      <c r="S11" s="660"/>
      <c r="T11" s="660"/>
      <c r="U11" s="660"/>
      <c r="V11" s="660"/>
      <c r="W11" s="660"/>
      <c r="X11" s="660"/>
      <c r="Y11" s="661"/>
      <c r="Z11" s="662" t="s">
        <v>231</v>
      </c>
      <c r="AA11" s="662"/>
      <c r="AB11" s="662"/>
      <c r="AC11" s="662"/>
      <c r="AD11" s="663" t="s">
        <v>231</v>
      </c>
      <c r="AE11" s="663"/>
      <c r="AF11" s="663"/>
      <c r="AG11" s="663"/>
      <c r="AH11" s="663"/>
      <c r="AI11" s="663"/>
      <c r="AJ11" s="663"/>
      <c r="AK11" s="663"/>
      <c r="AL11" s="664" t="s">
        <v>231</v>
      </c>
      <c r="AM11" s="665"/>
      <c r="AN11" s="665"/>
      <c r="AO11" s="666"/>
      <c r="AP11" s="656" t="s">
        <v>243</v>
      </c>
      <c r="AQ11" s="657"/>
      <c r="AR11" s="657"/>
      <c r="AS11" s="657"/>
      <c r="AT11" s="657"/>
      <c r="AU11" s="657"/>
      <c r="AV11" s="657"/>
      <c r="AW11" s="657"/>
      <c r="AX11" s="657"/>
      <c r="AY11" s="657"/>
      <c r="AZ11" s="657"/>
      <c r="BA11" s="657"/>
      <c r="BB11" s="657"/>
      <c r="BC11" s="657"/>
      <c r="BD11" s="657"/>
      <c r="BE11" s="657"/>
      <c r="BF11" s="658"/>
      <c r="BG11" s="659">
        <v>24132</v>
      </c>
      <c r="BH11" s="660"/>
      <c r="BI11" s="660"/>
      <c r="BJ11" s="660"/>
      <c r="BK11" s="660"/>
      <c r="BL11" s="660"/>
      <c r="BM11" s="660"/>
      <c r="BN11" s="661"/>
      <c r="BO11" s="662">
        <v>2.8</v>
      </c>
      <c r="BP11" s="662"/>
      <c r="BQ11" s="662"/>
      <c r="BR11" s="662"/>
      <c r="BS11" s="668" t="s">
        <v>231</v>
      </c>
      <c r="BT11" s="660"/>
      <c r="BU11" s="660"/>
      <c r="BV11" s="660"/>
      <c r="BW11" s="660"/>
      <c r="BX11" s="660"/>
      <c r="BY11" s="660"/>
      <c r="BZ11" s="660"/>
      <c r="CA11" s="660"/>
      <c r="CB11" s="669"/>
      <c r="CD11" s="674" t="s">
        <v>244</v>
      </c>
      <c r="CE11" s="675"/>
      <c r="CF11" s="675"/>
      <c r="CG11" s="675"/>
      <c r="CH11" s="675"/>
      <c r="CI11" s="675"/>
      <c r="CJ11" s="675"/>
      <c r="CK11" s="675"/>
      <c r="CL11" s="675"/>
      <c r="CM11" s="675"/>
      <c r="CN11" s="675"/>
      <c r="CO11" s="675"/>
      <c r="CP11" s="675"/>
      <c r="CQ11" s="676"/>
      <c r="CR11" s="659">
        <v>1467421</v>
      </c>
      <c r="CS11" s="660"/>
      <c r="CT11" s="660"/>
      <c r="CU11" s="660"/>
      <c r="CV11" s="660"/>
      <c r="CW11" s="660"/>
      <c r="CX11" s="660"/>
      <c r="CY11" s="661"/>
      <c r="CZ11" s="662">
        <v>12.4</v>
      </c>
      <c r="DA11" s="662"/>
      <c r="DB11" s="662"/>
      <c r="DC11" s="662"/>
      <c r="DD11" s="668">
        <v>884540</v>
      </c>
      <c r="DE11" s="660"/>
      <c r="DF11" s="660"/>
      <c r="DG11" s="660"/>
      <c r="DH11" s="660"/>
      <c r="DI11" s="660"/>
      <c r="DJ11" s="660"/>
      <c r="DK11" s="660"/>
      <c r="DL11" s="660"/>
      <c r="DM11" s="660"/>
      <c r="DN11" s="660"/>
      <c r="DO11" s="660"/>
      <c r="DP11" s="661"/>
      <c r="DQ11" s="668">
        <v>636082</v>
      </c>
      <c r="DR11" s="660"/>
      <c r="DS11" s="660"/>
      <c r="DT11" s="660"/>
      <c r="DU11" s="660"/>
      <c r="DV11" s="660"/>
      <c r="DW11" s="660"/>
      <c r="DX11" s="660"/>
      <c r="DY11" s="660"/>
      <c r="DZ11" s="660"/>
      <c r="EA11" s="660"/>
      <c r="EB11" s="660"/>
      <c r="EC11" s="669"/>
    </row>
    <row r="12" spans="2:143" ht="11.25" customHeight="1">
      <c r="B12" s="656" t="s">
        <v>245</v>
      </c>
      <c r="C12" s="657"/>
      <c r="D12" s="657"/>
      <c r="E12" s="657"/>
      <c r="F12" s="657"/>
      <c r="G12" s="657"/>
      <c r="H12" s="657"/>
      <c r="I12" s="657"/>
      <c r="J12" s="657"/>
      <c r="K12" s="657"/>
      <c r="L12" s="657"/>
      <c r="M12" s="657"/>
      <c r="N12" s="657"/>
      <c r="O12" s="657"/>
      <c r="P12" s="657"/>
      <c r="Q12" s="658"/>
      <c r="R12" s="659">
        <v>173982</v>
      </c>
      <c r="S12" s="660"/>
      <c r="T12" s="660"/>
      <c r="U12" s="660"/>
      <c r="V12" s="660"/>
      <c r="W12" s="660"/>
      <c r="X12" s="660"/>
      <c r="Y12" s="661"/>
      <c r="Z12" s="662">
        <v>1.4</v>
      </c>
      <c r="AA12" s="662"/>
      <c r="AB12" s="662"/>
      <c r="AC12" s="662"/>
      <c r="AD12" s="663">
        <v>173982</v>
      </c>
      <c r="AE12" s="663"/>
      <c r="AF12" s="663"/>
      <c r="AG12" s="663"/>
      <c r="AH12" s="663"/>
      <c r="AI12" s="663"/>
      <c r="AJ12" s="663"/>
      <c r="AK12" s="663"/>
      <c r="AL12" s="664">
        <v>3.2</v>
      </c>
      <c r="AM12" s="665"/>
      <c r="AN12" s="665"/>
      <c r="AO12" s="666"/>
      <c r="AP12" s="656" t="s">
        <v>246</v>
      </c>
      <c r="AQ12" s="657"/>
      <c r="AR12" s="657"/>
      <c r="AS12" s="657"/>
      <c r="AT12" s="657"/>
      <c r="AU12" s="657"/>
      <c r="AV12" s="657"/>
      <c r="AW12" s="657"/>
      <c r="AX12" s="657"/>
      <c r="AY12" s="657"/>
      <c r="AZ12" s="657"/>
      <c r="BA12" s="657"/>
      <c r="BB12" s="657"/>
      <c r="BC12" s="657"/>
      <c r="BD12" s="657"/>
      <c r="BE12" s="657"/>
      <c r="BF12" s="658"/>
      <c r="BG12" s="659">
        <v>424739</v>
      </c>
      <c r="BH12" s="660"/>
      <c r="BI12" s="660"/>
      <c r="BJ12" s="660"/>
      <c r="BK12" s="660"/>
      <c r="BL12" s="660"/>
      <c r="BM12" s="660"/>
      <c r="BN12" s="661"/>
      <c r="BO12" s="662">
        <v>48.8</v>
      </c>
      <c r="BP12" s="662"/>
      <c r="BQ12" s="662"/>
      <c r="BR12" s="662"/>
      <c r="BS12" s="668" t="s">
        <v>231</v>
      </c>
      <c r="BT12" s="660"/>
      <c r="BU12" s="660"/>
      <c r="BV12" s="660"/>
      <c r="BW12" s="660"/>
      <c r="BX12" s="660"/>
      <c r="BY12" s="660"/>
      <c r="BZ12" s="660"/>
      <c r="CA12" s="660"/>
      <c r="CB12" s="669"/>
      <c r="CD12" s="674" t="s">
        <v>247</v>
      </c>
      <c r="CE12" s="675"/>
      <c r="CF12" s="675"/>
      <c r="CG12" s="675"/>
      <c r="CH12" s="675"/>
      <c r="CI12" s="675"/>
      <c r="CJ12" s="675"/>
      <c r="CK12" s="675"/>
      <c r="CL12" s="675"/>
      <c r="CM12" s="675"/>
      <c r="CN12" s="675"/>
      <c r="CO12" s="675"/>
      <c r="CP12" s="675"/>
      <c r="CQ12" s="676"/>
      <c r="CR12" s="659">
        <v>568677</v>
      </c>
      <c r="CS12" s="660"/>
      <c r="CT12" s="660"/>
      <c r="CU12" s="660"/>
      <c r="CV12" s="660"/>
      <c r="CW12" s="660"/>
      <c r="CX12" s="660"/>
      <c r="CY12" s="661"/>
      <c r="CZ12" s="662">
        <v>4.8</v>
      </c>
      <c r="DA12" s="662"/>
      <c r="DB12" s="662"/>
      <c r="DC12" s="662"/>
      <c r="DD12" s="668">
        <v>356190</v>
      </c>
      <c r="DE12" s="660"/>
      <c r="DF12" s="660"/>
      <c r="DG12" s="660"/>
      <c r="DH12" s="660"/>
      <c r="DI12" s="660"/>
      <c r="DJ12" s="660"/>
      <c r="DK12" s="660"/>
      <c r="DL12" s="660"/>
      <c r="DM12" s="660"/>
      <c r="DN12" s="660"/>
      <c r="DO12" s="660"/>
      <c r="DP12" s="661"/>
      <c r="DQ12" s="668">
        <v>158101</v>
      </c>
      <c r="DR12" s="660"/>
      <c r="DS12" s="660"/>
      <c r="DT12" s="660"/>
      <c r="DU12" s="660"/>
      <c r="DV12" s="660"/>
      <c r="DW12" s="660"/>
      <c r="DX12" s="660"/>
      <c r="DY12" s="660"/>
      <c r="DZ12" s="660"/>
      <c r="EA12" s="660"/>
      <c r="EB12" s="660"/>
      <c r="EC12" s="669"/>
    </row>
    <row r="13" spans="2:143" ht="11.25" customHeight="1">
      <c r="B13" s="656" t="s">
        <v>248</v>
      </c>
      <c r="C13" s="657"/>
      <c r="D13" s="657"/>
      <c r="E13" s="657"/>
      <c r="F13" s="657"/>
      <c r="G13" s="657"/>
      <c r="H13" s="657"/>
      <c r="I13" s="657"/>
      <c r="J13" s="657"/>
      <c r="K13" s="657"/>
      <c r="L13" s="657"/>
      <c r="M13" s="657"/>
      <c r="N13" s="657"/>
      <c r="O13" s="657"/>
      <c r="P13" s="657"/>
      <c r="Q13" s="658"/>
      <c r="R13" s="659" t="s">
        <v>231</v>
      </c>
      <c r="S13" s="660"/>
      <c r="T13" s="660"/>
      <c r="U13" s="660"/>
      <c r="V13" s="660"/>
      <c r="W13" s="660"/>
      <c r="X13" s="660"/>
      <c r="Y13" s="661"/>
      <c r="Z13" s="662" t="s">
        <v>231</v>
      </c>
      <c r="AA13" s="662"/>
      <c r="AB13" s="662"/>
      <c r="AC13" s="662"/>
      <c r="AD13" s="663" t="s">
        <v>231</v>
      </c>
      <c r="AE13" s="663"/>
      <c r="AF13" s="663"/>
      <c r="AG13" s="663"/>
      <c r="AH13" s="663"/>
      <c r="AI13" s="663"/>
      <c r="AJ13" s="663"/>
      <c r="AK13" s="663"/>
      <c r="AL13" s="664" t="s">
        <v>231</v>
      </c>
      <c r="AM13" s="665"/>
      <c r="AN13" s="665"/>
      <c r="AO13" s="666"/>
      <c r="AP13" s="656" t="s">
        <v>249</v>
      </c>
      <c r="AQ13" s="657"/>
      <c r="AR13" s="657"/>
      <c r="AS13" s="657"/>
      <c r="AT13" s="657"/>
      <c r="AU13" s="657"/>
      <c r="AV13" s="657"/>
      <c r="AW13" s="657"/>
      <c r="AX13" s="657"/>
      <c r="AY13" s="657"/>
      <c r="AZ13" s="657"/>
      <c r="BA13" s="657"/>
      <c r="BB13" s="657"/>
      <c r="BC13" s="657"/>
      <c r="BD13" s="657"/>
      <c r="BE13" s="657"/>
      <c r="BF13" s="658"/>
      <c r="BG13" s="659">
        <v>424432</v>
      </c>
      <c r="BH13" s="660"/>
      <c r="BI13" s="660"/>
      <c r="BJ13" s="660"/>
      <c r="BK13" s="660"/>
      <c r="BL13" s="660"/>
      <c r="BM13" s="660"/>
      <c r="BN13" s="661"/>
      <c r="BO13" s="662">
        <v>48.8</v>
      </c>
      <c r="BP13" s="662"/>
      <c r="BQ13" s="662"/>
      <c r="BR13" s="662"/>
      <c r="BS13" s="668" t="s">
        <v>128</v>
      </c>
      <c r="BT13" s="660"/>
      <c r="BU13" s="660"/>
      <c r="BV13" s="660"/>
      <c r="BW13" s="660"/>
      <c r="BX13" s="660"/>
      <c r="BY13" s="660"/>
      <c r="BZ13" s="660"/>
      <c r="CA13" s="660"/>
      <c r="CB13" s="669"/>
      <c r="CD13" s="674" t="s">
        <v>250</v>
      </c>
      <c r="CE13" s="675"/>
      <c r="CF13" s="675"/>
      <c r="CG13" s="675"/>
      <c r="CH13" s="675"/>
      <c r="CI13" s="675"/>
      <c r="CJ13" s="675"/>
      <c r="CK13" s="675"/>
      <c r="CL13" s="675"/>
      <c r="CM13" s="675"/>
      <c r="CN13" s="675"/>
      <c r="CO13" s="675"/>
      <c r="CP13" s="675"/>
      <c r="CQ13" s="676"/>
      <c r="CR13" s="659">
        <v>1935386</v>
      </c>
      <c r="CS13" s="660"/>
      <c r="CT13" s="660"/>
      <c r="CU13" s="660"/>
      <c r="CV13" s="660"/>
      <c r="CW13" s="660"/>
      <c r="CX13" s="660"/>
      <c r="CY13" s="661"/>
      <c r="CZ13" s="662">
        <v>16.3</v>
      </c>
      <c r="DA13" s="662"/>
      <c r="DB13" s="662"/>
      <c r="DC13" s="662"/>
      <c r="DD13" s="668">
        <v>1674223</v>
      </c>
      <c r="DE13" s="660"/>
      <c r="DF13" s="660"/>
      <c r="DG13" s="660"/>
      <c r="DH13" s="660"/>
      <c r="DI13" s="660"/>
      <c r="DJ13" s="660"/>
      <c r="DK13" s="660"/>
      <c r="DL13" s="660"/>
      <c r="DM13" s="660"/>
      <c r="DN13" s="660"/>
      <c r="DO13" s="660"/>
      <c r="DP13" s="661"/>
      <c r="DQ13" s="668">
        <v>414826</v>
      </c>
      <c r="DR13" s="660"/>
      <c r="DS13" s="660"/>
      <c r="DT13" s="660"/>
      <c r="DU13" s="660"/>
      <c r="DV13" s="660"/>
      <c r="DW13" s="660"/>
      <c r="DX13" s="660"/>
      <c r="DY13" s="660"/>
      <c r="DZ13" s="660"/>
      <c r="EA13" s="660"/>
      <c r="EB13" s="660"/>
      <c r="EC13" s="669"/>
    </row>
    <row r="14" spans="2:143" ht="11.25" customHeight="1">
      <c r="B14" s="656" t="s">
        <v>251</v>
      </c>
      <c r="C14" s="657"/>
      <c r="D14" s="657"/>
      <c r="E14" s="657"/>
      <c r="F14" s="657"/>
      <c r="G14" s="657"/>
      <c r="H14" s="657"/>
      <c r="I14" s="657"/>
      <c r="J14" s="657"/>
      <c r="K14" s="657"/>
      <c r="L14" s="657"/>
      <c r="M14" s="657"/>
      <c r="N14" s="657"/>
      <c r="O14" s="657"/>
      <c r="P14" s="657"/>
      <c r="Q14" s="658"/>
      <c r="R14" s="659" t="s">
        <v>231</v>
      </c>
      <c r="S14" s="660"/>
      <c r="T14" s="660"/>
      <c r="U14" s="660"/>
      <c r="V14" s="660"/>
      <c r="W14" s="660"/>
      <c r="X14" s="660"/>
      <c r="Y14" s="661"/>
      <c r="Z14" s="662" t="s">
        <v>231</v>
      </c>
      <c r="AA14" s="662"/>
      <c r="AB14" s="662"/>
      <c r="AC14" s="662"/>
      <c r="AD14" s="663" t="s">
        <v>231</v>
      </c>
      <c r="AE14" s="663"/>
      <c r="AF14" s="663"/>
      <c r="AG14" s="663"/>
      <c r="AH14" s="663"/>
      <c r="AI14" s="663"/>
      <c r="AJ14" s="663"/>
      <c r="AK14" s="663"/>
      <c r="AL14" s="664" t="s">
        <v>231</v>
      </c>
      <c r="AM14" s="665"/>
      <c r="AN14" s="665"/>
      <c r="AO14" s="666"/>
      <c r="AP14" s="656" t="s">
        <v>252</v>
      </c>
      <c r="AQ14" s="657"/>
      <c r="AR14" s="657"/>
      <c r="AS14" s="657"/>
      <c r="AT14" s="657"/>
      <c r="AU14" s="657"/>
      <c r="AV14" s="657"/>
      <c r="AW14" s="657"/>
      <c r="AX14" s="657"/>
      <c r="AY14" s="657"/>
      <c r="AZ14" s="657"/>
      <c r="BA14" s="657"/>
      <c r="BB14" s="657"/>
      <c r="BC14" s="657"/>
      <c r="BD14" s="657"/>
      <c r="BE14" s="657"/>
      <c r="BF14" s="658"/>
      <c r="BG14" s="659">
        <v>44494</v>
      </c>
      <c r="BH14" s="660"/>
      <c r="BI14" s="660"/>
      <c r="BJ14" s="660"/>
      <c r="BK14" s="660"/>
      <c r="BL14" s="660"/>
      <c r="BM14" s="660"/>
      <c r="BN14" s="661"/>
      <c r="BO14" s="662">
        <v>5.0999999999999996</v>
      </c>
      <c r="BP14" s="662"/>
      <c r="BQ14" s="662"/>
      <c r="BR14" s="662"/>
      <c r="BS14" s="668" t="s">
        <v>231</v>
      </c>
      <c r="BT14" s="660"/>
      <c r="BU14" s="660"/>
      <c r="BV14" s="660"/>
      <c r="BW14" s="660"/>
      <c r="BX14" s="660"/>
      <c r="BY14" s="660"/>
      <c r="BZ14" s="660"/>
      <c r="CA14" s="660"/>
      <c r="CB14" s="669"/>
      <c r="CD14" s="674" t="s">
        <v>253</v>
      </c>
      <c r="CE14" s="675"/>
      <c r="CF14" s="675"/>
      <c r="CG14" s="675"/>
      <c r="CH14" s="675"/>
      <c r="CI14" s="675"/>
      <c r="CJ14" s="675"/>
      <c r="CK14" s="675"/>
      <c r="CL14" s="675"/>
      <c r="CM14" s="675"/>
      <c r="CN14" s="675"/>
      <c r="CO14" s="675"/>
      <c r="CP14" s="675"/>
      <c r="CQ14" s="676"/>
      <c r="CR14" s="659">
        <v>383641</v>
      </c>
      <c r="CS14" s="660"/>
      <c r="CT14" s="660"/>
      <c r="CU14" s="660"/>
      <c r="CV14" s="660"/>
      <c r="CW14" s="660"/>
      <c r="CX14" s="660"/>
      <c r="CY14" s="661"/>
      <c r="CZ14" s="662">
        <v>3.2</v>
      </c>
      <c r="DA14" s="662"/>
      <c r="DB14" s="662"/>
      <c r="DC14" s="662"/>
      <c r="DD14" s="668">
        <v>78908</v>
      </c>
      <c r="DE14" s="660"/>
      <c r="DF14" s="660"/>
      <c r="DG14" s="660"/>
      <c r="DH14" s="660"/>
      <c r="DI14" s="660"/>
      <c r="DJ14" s="660"/>
      <c r="DK14" s="660"/>
      <c r="DL14" s="660"/>
      <c r="DM14" s="660"/>
      <c r="DN14" s="660"/>
      <c r="DO14" s="660"/>
      <c r="DP14" s="661"/>
      <c r="DQ14" s="668">
        <v>328379</v>
      </c>
      <c r="DR14" s="660"/>
      <c r="DS14" s="660"/>
      <c r="DT14" s="660"/>
      <c r="DU14" s="660"/>
      <c r="DV14" s="660"/>
      <c r="DW14" s="660"/>
      <c r="DX14" s="660"/>
      <c r="DY14" s="660"/>
      <c r="DZ14" s="660"/>
      <c r="EA14" s="660"/>
      <c r="EB14" s="660"/>
      <c r="EC14" s="669"/>
    </row>
    <row r="15" spans="2:143" ht="11.25" customHeight="1">
      <c r="B15" s="656" t="s">
        <v>254</v>
      </c>
      <c r="C15" s="657"/>
      <c r="D15" s="657"/>
      <c r="E15" s="657"/>
      <c r="F15" s="657"/>
      <c r="G15" s="657"/>
      <c r="H15" s="657"/>
      <c r="I15" s="657"/>
      <c r="J15" s="657"/>
      <c r="K15" s="657"/>
      <c r="L15" s="657"/>
      <c r="M15" s="657"/>
      <c r="N15" s="657"/>
      <c r="O15" s="657"/>
      <c r="P15" s="657"/>
      <c r="Q15" s="658"/>
      <c r="R15" s="659">
        <v>11302</v>
      </c>
      <c r="S15" s="660"/>
      <c r="T15" s="660"/>
      <c r="U15" s="660"/>
      <c r="V15" s="660"/>
      <c r="W15" s="660"/>
      <c r="X15" s="660"/>
      <c r="Y15" s="661"/>
      <c r="Z15" s="662">
        <v>0.1</v>
      </c>
      <c r="AA15" s="662"/>
      <c r="AB15" s="662"/>
      <c r="AC15" s="662"/>
      <c r="AD15" s="663">
        <v>11302</v>
      </c>
      <c r="AE15" s="663"/>
      <c r="AF15" s="663"/>
      <c r="AG15" s="663"/>
      <c r="AH15" s="663"/>
      <c r="AI15" s="663"/>
      <c r="AJ15" s="663"/>
      <c r="AK15" s="663"/>
      <c r="AL15" s="664">
        <v>0.2</v>
      </c>
      <c r="AM15" s="665"/>
      <c r="AN15" s="665"/>
      <c r="AO15" s="666"/>
      <c r="AP15" s="656" t="s">
        <v>255</v>
      </c>
      <c r="AQ15" s="657"/>
      <c r="AR15" s="657"/>
      <c r="AS15" s="657"/>
      <c r="AT15" s="657"/>
      <c r="AU15" s="657"/>
      <c r="AV15" s="657"/>
      <c r="AW15" s="657"/>
      <c r="AX15" s="657"/>
      <c r="AY15" s="657"/>
      <c r="AZ15" s="657"/>
      <c r="BA15" s="657"/>
      <c r="BB15" s="657"/>
      <c r="BC15" s="657"/>
      <c r="BD15" s="657"/>
      <c r="BE15" s="657"/>
      <c r="BF15" s="658"/>
      <c r="BG15" s="659">
        <v>57362</v>
      </c>
      <c r="BH15" s="660"/>
      <c r="BI15" s="660"/>
      <c r="BJ15" s="660"/>
      <c r="BK15" s="660"/>
      <c r="BL15" s="660"/>
      <c r="BM15" s="660"/>
      <c r="BN15" s="661"/>
      <c r="BO15" s="662">
        <v>6.6</v>
      </c>
      <c r="BP15" s="662"/>
      <c r="BQ15" s="662"/>
      <c r="BR15" s="662"/>
      <c r="BS15" s="668" t="s">
        <v>231</v>
      </c>
      <c r="BT15" s="660"/>
      <c r="BU15" s="660"/>
      <c r="BV15" s="660"/>
      <c r="BW15" s="660"/>
      <c r="BX15" s="660"/>
      <c r="BY15" s="660"/>
      <c r="BZ15" s="660"/>
      <c r="CA15" s="660"/>
      <c r="CB15" s="669"/>
      <c r="CD15" s="674" t="s">
        <v>256</v>
      </c>
      <c r="CE15" s="675"/>
      <c r="CF15" s="675"/>
      <c r="CG15" s="675"/>
      <c r="CH15" s="675"/>
      <c r="CI15" s="675"/>
      <c r="CJ15" s="675"/>
      <c r="CK15" s="675"/>
      <c r="CL15" s="675"/>
      <c r="CM15" s="675"/>
      <c r="CN15" s="675"/>
      <c r="CO15" s="675"/>
      <c r="CP15" s="675"/>
      <c r="CQ15" s="676"/>
      <c r="CR15" s="659">
        <v>694402</v>
      </c>
      <c r="CS15" s="660"/>
      <c r="CT15" s="660"/>
      <c r="CU15" s="660"/>
      <c r="CV15" s="660"/>
      <c r="CW15" s="660"/>
      <c r="CX15" s="660"/>
      <c r="CY15" s="661"/>
      <c r="CZ15" s="662">
        <v>5.8</v>
      </c>
      <c r="DA15" s="662"/>
      <c r="DB15" s="662"/>
      <c r="DC15" s="662"/>
      <c r="DD15" s="668">
        <v>124199</v>
      </c>
      <c r="DE15" s="660"/>
      <c r="DF15" s="660"/>
      <c r="DG15" s="660"/>
      <c r="DH15" s="660"/>
      <c r="DI15" s="660"/>
      <c r="DJ15" s="660"/>
      <c r="DK15" s="660"/>
      <c r="DL15" s="660"/>
      <c r="DM15" s="660"/>
      <c r="DN15" s="660"/>
      <c r="DO15" s="660"/>
      <c r="DP15" s="661"/>
      <c r="DQ15" s="668">
        <v>550546</v>
      </c>
      <c r="DR15" s="660"/>
      <c r="DS15" s="660"/>
      <c r="DT15" s="660"/>
      <c r="DU15" s="660"/>
      <c r="DV15" s="660"/>
      <c r="DW15" s="660"/>
      <c r="DX15" s="660"/>
      <c r="DY15" s="660"/>
      <c r="DZ15" s="660"/>
      <c r="EA15" s="660"/>
      <c r="EB15" s="660"/>
      <c r="EC15" s="669"/>
    </row>
    <row r="16" spans="2:143" ht="11.25" customHeight="1">
      <c r="B16" s="656" t="s">
        <v>257</v>
      </c>
      <c r="C16" s="657"/>
      <c r="D16" s="657"/>
      <c r="E16" s="657"/>
      <c r="F16" s="657"/>
      <c r="G16" s="657"/>
      <c r="H16" s="657"/>
      <c r="I16" s="657"/>
      <c r="J16" s="657"/>
      <c r="K16" s="657"/>
      <c r="L16" s="657"/>
      <c r="M16" s="657"/>
      <c r="N16" s="657"/>
      <c r="O16" s="657"/>
      <c r="P16" s="657"/>
      <c r="Q16" s="658"/>
      <c r="R16" s="659" t="s">
        <v>231</v>
      </c>
      <c r="S16" s="660"/>
      <c r="T16" s="660"/>
      <c r="U16" s="660"/>
      <c r="V16" s="660"/>
      <c r="W16" s="660"/>
      <c r="X16" s="660"/>
      <c r="Y16" s="661"/>
      <c r="Z16" s="662" t="s">
        <v>231</v>
      </c>
      <c r="AA16" s="662"/>
      <c r="AB16" s="662"/>
      <c r="AC16" s="662"/>
      <c r="AD16" s="663" t="s">
        <v>231</v>
      </c>
      <c r="AE16" s="663"/>
      <c r="AF16" s="663"/>
      <c r="AG16" s="663"/>
      <c r="AH16" s="663"/>
      <c r="AI16" s="663"/>
      <c r="AJ16" s="663"/>
      <c r="AK16" s="663"/>
      <c r="AL16" s="664" t="s">
        <v>231</v>
      </c>
      <c r="AM16" s="665"/>
      <c r="AN16" s="665"/>
      <c r="AO16" s="666"/>
      <c r="AP16" s="656" t="s">
        <v>258</v>
      </c>
      <c r="AQ16" s="657"/>
      <c r="AR16" s="657"/>
      <c r="AS16" s="657"/>
      <c r="AT16" s="657"/>
      <c r="AU16" s="657"/>
      <c r="AV16" s="657"/>
      <c r="AW16" s="657"/>
      <c r="AX16" s="657"/>
      <c r="AY16" s="657"/>
      <c r="AZ16" s="657"/>
      <c r="BA16" s="657"/>
      <c r="BB16" s="657"/>
      <c r="BC16" s="657"/>
      <c r="BD16" s="657"/>
      <c r="BE16" s="657"/>
      <c r="BF16" s="658"/>
      <c r="BG16" s="659" t="s">
        <v>231</v>
      </c>
      <c r="BH16" s="660"/>
      <c r="BI16" s="660"/>
      <c r="BJ16" s="660"/>
      <c r="BK16" s="660"/>
      <c r="BL16" s="660"/>
      <c r="BM16" s="660"/>
      <c r="BN16" s="661"/>
      <c r="BO16" s="662" t="s">
        <v>231</v>
      </c>
      <c r="BP16" s="662"/>
      <c r="BQ16" s="662"/>
      <c r="BR16" s="662"/>
      <c r="BS16" s="668" t="s">
        <v>231</v>
      </c>
      <c r="BT16" s="660"/>
      <c r="BU16" s="660"/>
      <c r="BV16" s="660"/>
      <c r="BW16" s="660"/>
      <c r="BX16" s="660"/>
      <c r="BY16" s="660"/>
      <c r="BZ16" s="660"/>
      <c r="CA16" s="660"/>
      <c r="CB16" s="669"/>
      <c r="CD16" s="674" t="s">
        <v>259</v>
      </c>
      <c r="CE16" s="675"/>
      <c r="CF16" s="675"/>
      <c r="CG16" s="675"/>
      <c r="CH16" s="675"/>
      <c r="CI16" s="675"/>
      <c r="CJ16" s="675"/>
      <c r="CK16" s="675"/>
      <c r="CL16" s="675"/>
      <c r="CM16" s="675"/>
      <c r="CN16" s="675"/>
      <c r="CO16" s="675"/>
      <c r="CP16" s="675"/>
      <c r="CQ16" s="676"/>
      <c r="CR16" s="659">
        <v>27742</v>
      </c>
      <c r="CS16" s="660"/>
      <c r="CT16" s="660"/>
      <c r="CU16" s="660"/>
      <c r="CV16" s="660"/>
      <c r="CW16" s="660"/>
      <c r="CX16" s="660"/>
      <c r="CY16" s="661"/>
      <c r="CZ16" s="662">
        <v>0.2</v>
      </c>
      <c r="DA16" s="662"/>
      <c r="DB16" s="662"/>
      <c r="DC16" s="662"/>
      <c r="DD16" s="668" t="s">
        <v>231</v>
      </c>
      <c r="DE16" s="660"/>
      <c r="DF16" s="660"/>
      <c r="DG16" s="660"/>
      <c r="DH16" s="660"/>
      <c r="DI16" s="660"/>
      <c r="DJ16" s="660"/>
      <c r="DK16" s="660"/>
      <c r="DL16" s="660"/>
      <c r="DM16" s="660"/>
      <c r="DN16" s="660"/>
      <c r="DO16" s="660"/>
      <c r="DP16" s="661"/>
      <c r="DQ16" s="668">
        <v>19774</v>
      </c>
      <c r="DR16" s="660"/>
      <c r="DS16" s="660"/>
      <c r="DT16" s="660"/>
      <c r="DU16" s="660"/>
      <c r="DV16" s="660"/>
      <c r="DW16" s="660"/>
      <c r="DX16" s="660"/>
      <c r="DY16" s="660"/>
      <c r="DZ16" s="660"/>
      <c r="EA16" s="660"/>
      <c r="EB16" s="660"/>
      <c r="EC16" s="669"/>
    </row>
    <row r="17" spans="2:133" ht="11.25" customHeight="1">
      <c r="B17" s="656" t="s">
        <v>260</v>
      </c>
      <c r="C17" s="657"/>
      <c r="D17" s="657"/>
      <c r="E17" s="657"/>
      <c r="F17" s="657"/>
      <c r="G17" s="657"/>
      <c r="H17" s="657"/>
      <c r="I17" s="657"/>
      <c r="J17" s="657"/>
      <c r="K17" s="657"/>
      <c r="L17" s="657"/>
      <c r="M17" s="657"/>
      <c r="N17" s="657"/>
      <c r="O17" s="657"/>
      <c r="P17" s="657"/>
      <c r="Q17" s="658"/>
      <c r="R17" s="659">
        <v>2900</v>
      </c>
      <c r="S17" s="660"/>
      <c r="T17" s="660"/>
      <c r="U17" s="660"/>
      <c r="V17" s="660"/>
      <c r="W17" s="660"/>
      <c r="X17" s="660"/>
      <c r="Y17" s="661"/>
      <c r="Z17" s="662">
        <v>0</v>
      </c>
      <c r="AA17" s="662"/>
      <c r="AB17" s="662"/>
      <c r="AC17" s="662"/>
      <c r="AD17" s="663">
        <v>2900</v>
      </c>
      <c r="AE17" s="663"/>
      <c r="AF17" s="663"/>
      <c r="AG17" s="663"/>
      <c r="AH17" s="663"/>
      <c r="AI17" s="663"/>
      <c r="AJ17" s="663"/>
      <c r="AK17" s="663"/>
      <c r="AL17" s="664">
        <v>0.1</v>
      </c>
      <c r="AM17" s="665"/>
      <c r="AN17" s="665"/>
      <c r="AO17" s="666"/>
      <c r="AP17" s="656" t="s">
        <v>261</v>
      </c>
      <c r="AQ17" s="657"/>
      <c r="AR17" s="657"/>
      <c r="AS17" s="657"/>
      <c r="AT17" s="657"/>
      <c r="AU17" s="657"/>
      <c r="AV17" s="657"/>
      <c r="AW17" s="657"/>
      <c r="AX17" s="657"/>
      <c r="AY17" s="657"/>
      <c r="AZ17" s="657"/>
      <c r="BA17" s="657"/>
      <c r="BB17" s="657"/>
      <c r="BC17" s="657"/>
      <c r="BD17" s="657"/>
      <c r="BE17" s="657"/>
      <c r="BF17" s="658"/>
      <c r="BG17" s="659" t="s">
        <v>231</v>
      </c>
      <c r="BH17" s="660"/>
      <c r="BI17" s="660"/>
      <c r="BJ17" s="660"/>
      <c r="BK17" s="660"/>
      <c r="BL17" s="660"/>
      <c r="BM17" s="660"/>
      <c r="BN17" s="661"/>
      <c r="BO17" s="662" t="s">
        <v>231</v>
      </c>
      <c r="BP17" s="662"/>
      <c r="BQ17" s="662"/>
      <c r="BR17" s="662"/>
      <c r="BS17" s="668" t="s">
        <v>231</v>
      </c>
      <c r="BT17" s="660"/>
      <c r="BU17" s="660"/>
      <c r="BV17" s="660"/>
      <c r="BW17" s="660"/>
      <c r="BX17" s="660"/>
      <c r="BY17" s="660"/>
      <c r="BZ17" s="660"/>
      <c r="CA17" s="660"/>
      <c r="CB17" s="669"/>
      <c r="CD17" s="674" t="s">
        <v>262</v>
      </c>
      <c r="CE17" s="675"/>
      <c r="CF17" s="675"/>
      <c r="CG17" s="675"/>
      <c r="CH17" s="675"/>
      <c r="CI17" s="675"/>
      <c r="CJ17" s="675"/>
      <c r="CK17" s="675"/>
      <c r="CL17" s="675"/>
      <c r="CM17" s="675"/>
      <c r="CN17" s="675"/>
      <c r="CO17" s="675"/>
      <c r="CP17" s="675"/>
      <c r="CQ17" s="676"/>
      <c r="CR17" s="659">
        <v>1577040</v>
      </c>
      <c r="CS17" s="660"/>
      <c r="CT17" s="660"/>
      <c r="CU17" s="660"/>
      <c r="CV17" s="660"/>
      <c r="CW17" s="660"/>
      <c r="CX17" s="660"/>
      <c r="CY17" s="661"/>
      <c r="CZ17" s="662">
        <v>13.3</v>
      </c>
      <c r="DA17" s="662"/>
      <c r="DB17" s="662"/>
      <c r="DC17" s="662"/>
      <c r="DD17" s="668" t="s">
        <v>231</v>
      </c>
      <c r="DE17" s="660"/>
      <c r="DF17" s="660"/>
      <c r="DG17" s="660"/>
      <c r="DH17" s="660"/>
      <c r="DI17" s="660"/>
      <c r="DJ17" s="660"/>
      <c r="DK17" s="660"/>
      <c r="DL17" s="660"/>
      <c r="DM17" s="660"/>
      <c r="DN17" s="660"/>
      <c r="DO17" s="660"/>
      <c r="DP17" s="661"/>
      <c r="DQ17" s="668">
        <v>1573766</v>
      </c>
      <c r="DR17" s="660"/>
      <c r="DS17" s="660"/>
      <c r="DT17" s="660"/>
      <c r="DU17" s="660"/>
      <c r="DV17" s="660"/>
      <c r="DW17" s="660"/>
      <c r="DX17" s="660"/>
      <c r="DY17" s="660"/>
      <c r="DZ17" s="660"/>
      <c r="EA17" s="660"/>
      <c r="EB17" s="660"/>
      <c r="EC17" s="669"/>
    </row>
    <row r="18" spans="2:133" ht="11.25" customHeight="1">
      <c r="B18" s="656" t="s">
        <v>263</v>
      </c>
      <c r="C18" s="657"/>
      <c r="D18" s="657"/>
      <c r="E18" s="657"/>
      <c r="F18" s="657"/>
      <c r="G18" s="657"/>
      <c r="H18" s="657"/>
      <c r="I18" s="657"/>
      <c r="J18" s="657"/>
      <c r="K18" s="657"/>
      <c r="L18" s="657"/>
      <c r="M18" s="657"/>
      <c r="N18" s="657"/>
      <c r="O18" s="657"/>
      <c r="P18" s="657"/>
      <c r="Q18" s="658"/>
      <c r="R18" s="659">
        <v>4743061</v>
      </c>
      <c r="S18" s="660"/>
      <c r="T18" s="660"/>
      <c r="U18" s="660"/>
      <c r="V18" s="660"/>
      <c r="W18" s="660"/>
      <c r="X18" s="660"/>
      <c r="Y18" s="661"/>
      <c r="Z18" s="662">
        <v>37.4</v>
      </c>
      <c r="AA18" s="662"/>
      <c r="AB18" s="662"/>
      <c r="AC18" s="662"/>
      <c r="AD18" s="663">
        <v>4326357</v>
      </c>
      <c r="AE18" s="663"/>
      <c r="AF18" s="663"/>
      <c r="AG18" s="663"/>
      <c r="AH18" s="663"/>
      <c r="AI18" s="663"/>
      <c r="AJ18" s="663"/>
      <c r="AK18" s="663"/>
      <c r="AL18" s="664">
        <v>78.400000000000006</v>
      </c>
      <c r="AM18" s="665"/>
      <c r="AN18" s="665"/>
      <c r="AO18" s="666"/>
      <c r="AP18" s="656" t="s">
        <v>264</v>
      </c>
      <c r="AQ18" s="657"/>
      <c r="AR18" s="657"/>
      <c r="AS18" s="657"/>
      <c r="AT18" s="657"/>
      <c r="AU18" s="657"/>
      <c r="AV18" s="657"/>
      <c r="AW18" s="657"/>
      <c r="AX18" s="657"/>
      <c r="AY18" s="657"/>
      <c r="AZ18" s="657"/>
      <c r="BA18" s="657"/>
      <c r="BB18" s="657"/>
      <c r="BC18" s="657"/>
      <c r="BD18" s="657"/>
      <c r="BE18" s="657"/>
      <c r="BF18" s="658"/>
      <c r="BG18" s="659" t="s">
        <v>231</v>
      </c>
      <c r="BH18" s="660"/>
      <c r="BI18" s="660"/>
      <c r="BJ18" s="660"/>
      <c r="BK18" s="660"/>
      <c r="BL18" s="660"/>
      <c r="BM18" s="660"/>
      <c r="BN18" s="661"/>
      <c r="BO18" s="662" t="s">
        <v>231</v>
      </c>
      <c r="BP18" s="662"/>
      <c r="BQ18" s="662"/>
      <c r="BR18" s="662"/>
      <c r="BS18" s="668" t="s">
        <v>231</v>
      </c>
      <c r="BT18" s="660"/>
      <c r="BU18" s="660"/>
      <c r="BV18" s="660"/>
      <c r="BW18" s="660"/>
      <c r="BX18" s="660"/>
      <c r="BY18" s="660"/>
      <c r="BZ18" s="660"/>
      <c r="CA18" s="660"/>
      <c r="CB18" s="669"/>
      <c r="CD18" s="674" t="s">
        <v>265</v>
      </c>
      <c r="CE18" s="675"/>
      <c r="CF18" s="675"/>
      <c r="CG18" s="675"/>
      <c r="CH18" s="675"/>
      <c r="CI18" s="675"/>
      <c r="CJ18" s="675"/>
      <c r="CK18" s="675"/>
      <c r="CL18" s="675"/>
      <c r="CM18" s="675"/>
      <c r="CN18" s="675"/>
      <c r="CO18" s="675"/>
      <c r="CP18" s="675"/>
      <c r="CQ18" s="676"/>
      <c r="CR18" s="659" t="s">
        <v>231</v>
      </c>
      <c r="CS18" s="660"/>
      <c r="CT18" s="660"/>
      <c r="CU18" s="660"/>
      <c r="CV18" s="660"/>
      <c r="CW18" s="660"/>
      <c r="CX18" s="660"/>
      <c r="CY18" s="661"/>
      <c r="CZ18" s="662" t="s">
        <v>231</v>
      </c>
      <c r="DA18" s="662"/>
      <c r="DB18" s="662"/>
      <c r="DC18" s="662"/>
      <c r="DD18" s="668" t="s">
        <v>231</v>
      </c>
      <c r="DE18" s="660"/>
      <c r="DF18" s="660"/>
      <c r="DG18" s="660"/>
      <c r="DH18" s="660"/>
      <c r="DI18" s="660"/>
      <c r="DJ18" s="660"/>
      <c r="DK18" s="660"/>
      <c r="DL18" s="660"/>
      <c r="DM18" s="660"/>
      <c r="DN18" s="660"/>
      <c r="DO18" s="660"/>
      <c r="DP18" s="661"/>
      <c r="DQ18" s="668" t="s">
        <v>231</v>
      </c>
      <c r="DR18" s="660"/>
      <c r="DS18" s="660"/>
      <c r="DT18" s="660"/>
      <c r="DU18" s="660"/>
      <c r="DV18" s="660"/>
      <c r="DW18" s="660"/>
      <c r="DX18" s="660"/>
      <c r="DY18" s="660"/>
      <c r="DZ18" s="660"/>
      <c r="EA18" s="660"/>
      <c r="EB18" s="660"/>
      <c r="EC18" s="669"/>
    </row>
    <row r="19" spans="2:133" ht="11.25" customHeight="1">
      <c r="B19" s="656" t="s">
        <v>266</v>
      </c>
      <c r="C19" s="657"/>
      <c r="D19" s="657"/>
      <c r="E19" s="657"/>
      <c r="F19" s="657"/>
      <c r="G19" s="657"/>
      <c r="H19" s="657"/>
      <c r="I19" s="657"/>
      <c r="J19" s="657"/>
      <c r="K19" s="657"/>
      <c r="L19" s="657"/>
      <c r="M19" s="657"/>
      <c r="N19" s="657"/>
      <c r="O19" s="657"/>
      <c r="P19" s="657"/>
      <c r="Q19" s="658"/>
      <c r="R19" s="659">
        <v>4326357</v>
      </c>
      <c r="S19" s="660"/>
      <c r="T19" s="660"/>
      <c r="U19" s="660"/>
      <c r="V19" s="660"/>
      <c r="W19" s="660"/>
      <c r="X19" s="660"/>
      <c r="Y19" s="661"/>
      <c r="Z19" s="662">
        <v>34.200000000000003</v>
      </c>
      <c r="AA19" s="662"/>
      <c r="AB19" s="662"/>
      <c r="AC19" s="662"/>
      <c r="AD19" s="663">
        <v>4326357</v>
      </c>
      <c r="AE19" s="663"/>
      <c r="AF19" s="663"/>
      <c r="AG19" s="663"/>
      <c r="AH19" s="663"/>
      <c r="AI19" s="663"/>
      <c r="AJ19" s="663"/>
      <c r="AK19" s="663"/>
      <c r="AL19" s="664">
        <v>78.400000000000006</v>
      </c>
      <c r="AM19" s="665"/>
      <c r="AN19" s="665"/>
      <c r="AO19" s="666"/>
      <c r="AP19" s="656" t="s">
        <v>267</v>
      </c>
      <c r="AQ19" s="657"/>
      <c r="AR19" s="657"/>
      <c r="AS19" s="657"/>
      <c r="AT19" s="657"/>
      <c r="AU19" s="657"/>
      <c r="AV19" s="657"/>
      <c r="AW19" s="657"/>
      <c r="AX19" s="657"/>
      <c r="AY19" s="657"/>
      <c r="AZ19" s="657"/>
      <c r="BA19" s="657"/>
      <c r="BB19" s="657"/>
      <c r="BC19" s="657"/>
      <c r="BD19" s="657"/>
      <c r="BE19" s="657"/>
      <c r="BF19" s="658"/>
      <c r="BG19" s="659">
        <v>1520</v>
      </c>
      <c r="BH19" s="660"/>
      <c r="BI19" s="660"/>
      <c r="BJ19" s="660"/>
      <c r="BK19" s="660"/>
      <c r="BL19" s="660"/>
      <c r="BM19" s="660"/>
      <c r="BN19" s="661"/>
      <c r="BO19" s="662">
        <v>0.2</v>
      </c>
      <c r="BP19" s="662"/>
      <c r="BQ19" s="662"/>
      <c r="BR19" s="662"/>
      <c r="BS19" s="668" t="s">
        <v>231</v>
      </c>
      <c r="BT19" s="660"/>
      <c r="BU19" s="660"/>
      <c r="BV19" s="660"/>
      <c r="BW19" s="660"/>
      <c r="BX19" s="660"/>
      <c r="BY19" s="660"/>
      <c r="BZ19" s="660"/>
      <c r="CA19" s="660"/>
      <c r="CB19" s="669"/>
      <c r="CD19" s="674" t="s">
        <v>268</v>
      </c>
      <c r="CE19" s="675"/>
      <c r="CF19" s="675"/>
      <c r="CG19" s="675"/>
      <c r="CH19" s="675"/>
      <c r="CI19" s="675"/>
      <c r="CJ19" s="675"/>
      <c r="CK19" s="675"/>
      <c r="CL19" s="675"/>
      <c r="CM19" s="675"/>
      <c r="CN19" s="675"/>
      <c r="CO19" s="675"/>
      <c r="CP19" s="675"/>
      <c r="CQ19" s="676"/>
      <c r="CR19" s="659" t="s">
        <v>231</v>
      </c>
      <c r="CS19" s="660"/>
      <c r="CT19" s="660"/>
      <c r="CU19" s="660"/>
      <c r="CV19" s="660"/>
      <c r="CW19" s="660"/>
      <c r="CX19" s="660"/>
      <c r="CY19" s="661"/>
      <c r="CZ19" s="662" t="s">
        <v>231</v>
      </c>
      <c r="DA19" s="662"/>
      <c r="DB19" s="662"/>
      <c r="DC19" s="662"/>
      <c r="DD19" s="668" t="s">
        <v>231</v>
      </c>
      <c r="DE19" s="660"/>
      <c r="DF19" s="660"/>
      <c r="DG19" s="660"/>
      <c r="DH19" s="660"/>
      <c r="DI19" s="660"/>
      <c r="DJ19" s="660"/>
      <c r="DK19" s="660"/>
      <c r="DL19" s="660"/>
      <c r="DM19" s="660"/>
      <c r="DN19" s="660"/>
      <c r="DO19" s="660"/>
      <c r="DP19" s="661"/>
      <c r="DQ19" s="668" t="s">
        <v>231</v>
      </c>
      <c r="DR19" s="660"/>
      <c r="DS19" s="660"/>
      <c r="DT19" s="660"/>
      <c r="DU19" s="660"/>
      <c r="DV19" s="660"/>
      <c r="DW19" s="660"/>
      <c r="DX19" s="660"/>
      <c r="DY19" s="660"/>
      <c r="DZ19" s="660"/>
      <c r="EA19" s="660"/>
      <c r="EB19" s="660"/>
      <c r="EC19" s="669"/>
    </row>
    <row r="20" spans="2:133" ht="11.25" customHeight="1">
      <c r="B20" s="656" t="s">
        <v>269</v>
      </c>
      <c r="C20" s="657"/>
      <c r="D20" s="657"/>
      <c r="E20" s="657"/>
      <c r="F20" s="657"/>
      <c r="G20" s="657"/>
      <c r="H20" s="657"/>
      <c r="I20" s="657"/>
      <c r="J20" s="657"/>
      <c r="K20" s="657"/>
      <c r="L20" s="657"/>
      <c r="M20" s="657"/>
      <c r="N20" s="657"/>
      <c r="O20" s="657"/>
      <c r="P20" s="657"/>
      <c r="Q20" s="658"/>
      <c r="R20" s="659">
        <v>416704</v>
      </c>
      <c r="S20" s="660"/>
      <c r="T20" s="660"/>
      <c r="U20" s="660"/>
      <c r="V20" s="660"/>
      <c r="W20" s="660"/>
      <c r="X20" s="660"/>
      <c r="Y20" s="661"/>
      <c r="Z20" s="662">
        <v>3.3</v>
      </c>
      <c r="AA20" s="662"/>
      <c r="AB20" s="662"/>
      <c r="AC20" s="662"/>
      <c r="AD20" s="663" t="s">
        <v>231</v>
      </c>
      <c r="AE20" s="663"/>
      <c r="AF20" s="663"/>
      <c r="AG20" s="663"/>
      <c r="AH20" s="663"/>
      <c r="AI20" s="663"/>
      <c r="AJ20" s="663"/>
      <c r="AK20" s="663"/>
      <c r="AL20" s="664" t="s">
        <v>231</v>
      </c>
      <c r="AM20" s="665"/>
      <c r="AN20" s="665"/>
      <c r="AO20" s="666"/>
      <c r="AP20" s="656" t="s">
        <v>270</v>
      </c>
      <c r="AQ20" s="657"/>
      <c r="AR20" s="657"/>
      <c r="AS20" s="657"/>
      <c r="AT20" s="657"/>
      <c r="AU20" s="657"/>
      <c r="AV20" s="657"/>
      <c r="AW20" s="657"/>
      <c r="AX20" s="657"/>
      <c r="AY20" s="657"/>
      <c r="AZ20" s="657"/>
      <c r="BA20" s="657"/>
      <c r="BB20" s="657"/>
      <c r="BC20" s="657"/>
      <c r="BD20" s="657"/>
      <c r="BE20" s="657"/>
      <c r="BF20" s="658"/>
      <c r="BG20" s="659">
        <v>1520</v>
      </c>
      <c r="BH20" s="660"/>
      <c r="BI20" s="660"/>
      <c r="BJ20" s="660"/>
      <c r="BK20" s="660"/>
      <c r="BL20" s="660"/>
      <c r="BM20" s="660"/>
      <c r="BN20" s="661"/>
      <c r="BO20" s="662">
        <v>0.2</v>
      </c>
      <c r="BP20" s="662"/>
      <c r="BQ20" s="662"/>
      <c r="BR20" s="662"/>
      <c r="BS20" s="668" t="s">
        <v>231</v>
      </c>
      <c r="BT20" s="660"/>
      <c r="BU20" s="660"/>
      <c r="BV20" s="660"/>
      <c r="BW20" s="660"/>
      <c r="BX20" s="660"/>
      <c r="BY20" s="660"/>
      <c r="BZ20" s="660"/>
      <c r="CA20" s="660"/>
      <c r="CB20" s="669"/>
      <c r="CD20" s="674" t="s">
        <v>271</v>
      </c>
      <c r="CE20" s="675"/>
      <c r="CF20" s="675"/>
      <c r="CG20" s="675"/>
      <c r="CH20" s="675"/>
      <c r="CI20" s="675"/>
      <c r="CJ20" s="675"/>
      <c r="CK20" s="675"/>
      <c r="CL20" s="675"/>
      <c r="CM20" s="675"/>
      <c r="CN20" s="675"/>
      <c r="CO20" s="675"/>
      <c r="CP20" s="675"/>
      <c r="CQ20" s="676"/>
      <c r="CR20" s="659">
        <v>11880513</v>
      </c>
      <c r="CS20" s="660"/>
      <c r="CT20" s="660"/>
      <c r="CU20" s="660"/>
      <c r="CV20" s="660"/>
      <c r="CW20" s="660"/>
      <c r="CX20" s="660"/>
      <c r="CY20" s="661"/>
      <c r="CZ20" s="662">
        <v>100</v>
      </c>
      <c r="DA20" s="662"/>
      <c r="DB20" s="662"/>
      <c r="DC20" s="662"/>
      <c r="DD20" s="668">
        <v>3883576</v>
      </c>
      <c r="DE20" s="660"/>
      <c r="DF20" s="660"/>
      <c r="DG20" s="660"/>
      <c r="DH20" s="660"/>
      <c r="DI20" s="660"/>
      <c r="DJ20" s="660"/>
      <c r="DK20" s="660"/>
      <c r="DL20" s="660"/>
      <c r="DM20" s="660"/>
      <c r="DN20" s="660"/>
      <c r="DO20" s="660"/>
      <c r="DP20" s="661"/>
      <c r="DQ20" s="668">
        <v>6564242</v>
      </c>
      <c r="DR20" s="660"/>
      <c r="DS20" s="660"/>
      <c r="DT20" s="660"/>
      <c r="DU20" s="660"/>
      <c r="DV20" s="660"/>
      <c r="DW20" s="660"/>
      <c r="DX20" s="660"/>
      <c r="DY20" s="660"/>
      <c r="DZ20" s="660"/>
      <c r="EA20" s="660"/>
      <c r="EB20" s="660"/>
      <c r="EC20" s="669"/>
    </row>
    <row r="21" spans="2:133" ht="11.25" customHeight="1">
      <c r="B21" s="656" t="s">
        <v>272</v>
      </c>
      <c r="C21" s="657"/>
      <c r="D21" s="657"/>
      <c r="E21" s="657"/>
      <c r="F21" s="657"/>
      <c r="G21" s="657"/>
      <c r="H21" s="657"/>
      <c r="I21" s="657"/>
      <c r="J21" s="657"/>
      <c r="K21" s="657"/>
      <c r="L21" s="657"/>
      <c r="M21" s="657"/>
      <c r="N21" s="657"/>
      <c r="O21" s="657"/>
      <c r="P21" s="657"/>
      <c r="Q21" s="658"/>
      <c r="R21" s="659" t="s">
        <v>231</v>
      </c>
      <c r="S21" s="660"/>
      <c r="T21" s="660"/>
      <c r="U21" s="660"/>
      <c r="V21" s="660"/>
      <c r="W21" s="660"/>
      <c r="X21" s="660"/>
      <c r="Y21" s="661"/>
      <c r="Z21" s="662" t="s">
        <v>231</v>
      </c>
      <c r="AA21" s="662"/>
      <c r="AB21" s="662"/>
      <c r="AC21" s="662"/>
      <c r="AD21" s="663" t="s">
        <v>231</v>
      </c>
      <c r="AE21" s="663"/>
      <c r="AF21" s="663"/>
      <c r="AG21" s="663"/>
      <c r="AH21" s="663"/>
      <c r="AI21" s="663"/>
      <c r="AJ21" s="663"/>
      <c r="AK21" s="663"/>
      <c r="AL21" s="664" t="s">
        <v>231</v>
      </c>
      <c r="AM21" s="665"/>
      <c r="AN21" s="665"/>
      <c r="AO21" s="666"/>
      <c r="AP21" s="677" t="s">
        <v>273</v>
      </c>
      <c r="AQ21" s="678"/>
      <c r="AR21" s="678"/>
      <c r="AS21" s="678"/>
      <c r="AT21" s="678"/>
      <c r="AU21" s="678"/>
      <c r="AV21" s="678"/>
      <c r="AW21" s="678"/>
      <c r="AX21" s="678"/>
      <c r="AY21" s="678"/>
      <c r="AZ21" s="678"/>
      <c r="BA21" s="678"/>
      <c r="BB21" s="678"/>
      <c r="BC21" s="678"/>
      <c r="BD21" s="678"/>
      <c r="BE21" s="678"/>
      <c r="BF21" s="679"/>
      <c r="BG21" s="659">
        <v>1520</v>
      </c>
      <c r="BH21" s="660"/>
      <c r="BI21" s="660"/>
      <c r="BJ21" s="660"/>
      <c r="BK21" s="660"/>
      <c r="BL21" s="660"/>
      <c r="BM21" s="660"/>
      <c r="BN21" s="661"/>
      <c r="BO21" s="662">
        <v>0.2</v>
      </c>
      <c r="BP21" s="662"/>
      <c r="BQ21" s="662"/>
      <c r="BR21" s="662"/>
      <c r="BS21" s="668" t="s">
        <v>231</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274</v>
      </c>
      <c r="C22" s="657"/>
      <c r="D22" s="657"/>
      <c r="E22" s="657"/>
      <c r="F22" s="657"/>
      <c r="G22" s="657"/>
      <c r="H22" s="657"/>
      <c r="I22" s="657"/>
      <c r="J22" s="657"/>
      <c r="K22" s="657"/>
      <c r="L22" s="657"/>
      <c r="M22" s="657"/>
      <c r="N22" s="657"/>
      <c r="O22" s="657"/>
      <c r="P22" s="657"/>
      <c r="Q22" s="658"/>
      <c r="R22" s="659">
        <v>5871835</v>
      </c>
      <c r="S22" s="660"/>
      <c r="T22" s="660"/>
      <c r="U22" s="660"/>
      <c r="V22" s="660"/>
      <c r="W22" s="660"/>
      <c r="X22" s="660"/>
      <c r="Y22" s="661"/>
      <c r="Z22" s="662">
        <v>46.4</v>
      </c>
      <c r="AA22" s="662"/>
      <c r="AB22" s="662"/>
      <c r="AC22" s="662"/>
      <c r="AD22" s="663">
        <v>5455131</v>
      </c>
      <c r="AE22" s="663"/>
      <c r="AF22" s="663"/>
      <c r="AG22" s="663"/>
      <c r="AH22" s="663"/>
      <c r="AI22" s="663"/>
      <c r="AJ22" s="663"/>
      <c r="AK22" s="663"/>
      <c r="AL22" s="664">
        <v>98.9</v>
      </c>
      <c r="AM22" s="665"/>
      <c r="AN22" s="665"/>
      <c r="AO22" s="666"/>
      <c r="AP22" s="677" t="s">
        <v>275</v>
      </c>
      <c r="AQ22" s="678"/>
      <c r="AR22" s="678"/>
      <c r="AS22" s="678"/>
      <c r="AT22" s="678"/>
      <c r="AU22" s="678"/>
      <c r="AV22" s="678"/>
      <c r="AW22" s="678"/>
      <c r="AX22" s="678"/>
      <c r="AY22" s="678"/>
      <c r="AZ22" s="678"/>
      <c r="BA22" s="678"/>
      <c r="BB22" s="678"/>
      <c r="BC22" s="678"/>
      <c r="BD22" s="678"/>
      <c r="BE22" s="678"/>
      <c r="BF22" s="679"/>
      <c r="BG22" s="659" t="s">
        <v>231</v>
      </c>
      <c r="BH22" s="660"/>
      <c r="BI22" s="660"/>
      <c r="BJ22" s="660"/>
      <c r="BK22" s="660"/>
      <c r="BL22" s="660"/>
      <c r="BM22" s="660"/>
      <c r="BN22" s="661"/>
      <c r="BO22" s="662" t="s">
        <v>231</v>
      </c>
      <c r="BP22" s="662"/>
      <c r="BQ22" s="662"/>
      <c r="BR22" s="662"/>
      <c r="BS22" s="668" t="s">
        <v>231</v>
      </c>
      <c r="BT22" s="660"/>
      <c r="BU22" s="660"/>
      <c r="BV22" s="660"/>
      <c r="BW22" s="660"/>
      <c r="BX22" s="660"/>
      <c r="BY22" s="660"/>
      <c r="BZ22" s="660"/>
      <c r="CA22" s="660"/>
      <c r="CB22" s="669"/>
      <c r="CD22" s="641" t="s">
        <v>276</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277</v>
      </c>
      <c r="C23" s="657"/>
      <c r="D23" s="657"/>
      <c r="E23" s="657"/>
      <c r="F23" s="657"/>
      <c r="G23" s="657"/>
      <c r="H23" s="657"/>
      <c r="I23" s="657"/>
      <c r="J23" s="657"/>
      <c r="K23" s="657"/>
      <c r="L23" s="657"/>
      <c r="M23" s="657"/>
      <c r="N23" s="657"/>
      <c r="O23" s="657"/>
      <c r="P23" s="657"/>
      <c r="Q23" s="658"/>
      <c r="R23" s="659">
        <v>1307</v>
      </c>
      <c r="S23" s="660"/>
      <c r="T23" s="660"/>
      <c r="U23" s="660"/>
      <c r="V23" s="660"/>
      <c r="W23" s="660"/>
      <c r="X23" s="660"/>
      <c r="Y23" s="661"/>
      <c r="Z23" s="662">
        <v>0</v>
      </c>
      <c r="AA23" s="662"/>
      <c r="AB23" s="662"/>
      <c r="AC23" s="662"/>
      <c r="AD23" s="663">
        <v>1307</v>
      </c>
      <c r="AE23" s="663"/>
      <c r="AF23" s="663"/>
      <c r="AG23" s="663"/>
      <c r="AH23" s="663"/>
      <c r="AI23" s="663"/>
      <c r="AJ23" s="663"/>
      <c r="AK23" s="663"/>
      <c r="AL23" s="664">
        <v>0</v>
      </c>
      <c r="AM23" s="665"/>
      <c r="AN23" s="665"/>
      <c r="AO23" s="666"/>
      <c r="AP23" s="677" t="s">
        <v>278</v>
      </c>
      <c r="AQ23" s="678"/>
      <c r="AR23" s="678"/>
      <c r="AS23" s="678"/>
      <c r="AT23" s="678"/>
      <c r="AU23" s="678"/>
      <c r="AV23" s="678"/>
      <c r="AW23" s="678"/>
      <c r="AX23" s="678"/>
      <c r="AY23" s="678"/>
      <c r="AZ23" s="678"/>
      <c r="BA23" s="678"/>
      <c r="BB23" s="678"/>
      <c r="BC23" s="678"/>
      <c r="BD23" s="678"/>
      <c r="BE23" s="678"/>
      <c r="BF23" s="679"/>
      <c r="BG23" s="659" t="s">
        <v>231</v>
      </c>
      <c r="BH23" s="660"/>
      <c r="BI23" s="660"/>
      <c r="BJ23" s="660"/>
      <c r="BK23" s="660"/>
      <c r="BL23" s="660"/>
      <c r="BM23" s="660"/>
      <c r="BN23" s="661"/>
      <c r="BO23" s="662" t="s">
        <v>231</v>
      </c>
      <c r="BP23" s="662"/>
      <c r="BQ23" s="662"/>
      <c r="BR23" s="662"/>
      <c r="BS23" s="668" t="s">
        <v>231</v>
      </c>
      <c r="BT23" s="660"/>
      <c r="BU23" s="660"/>
      <c r="BV23" s="660"/>
      <c r="BW23" s="660"/>
      <c r="BX23" s="660"/>
      <c r="BY23" s="660"/>
      <c r="BZ23" s="660"/>
      <c r="CA23" s="660"/>
      <c r="CB23" s="669"/>
      <c r="CD23" s="641" t="s">
        <v>217</v>
      </c>
      <c r="CE23" s="642"/>
      <c r="CF23" s="642"/>
      <c r="CG23" s="642"/>
      <c r="CH23" s="642"/>
      <c r="CI23" s="642"/>
      <c r="CJ23" s="642"/>
      <c r="CK23" s="642"/>
      <c r="CL23" s="642"/>
      <c r="CM23" s="642"/>
      <c r="CN23" s="642"/>
      <c r="CO23" s="642"/>
      <c r="CP23" s="642"/>
      <c r="CQ23" s="643"/>
      <c r="CR23" s="641" t="s">
        <v>279</v>
      </c>
      <c r="CS23" s="642"/>
      <c r="CT23" s="642"/>
      <c r="CU23" s="642"/>
      <c r="CV23" s="642"/>
      <c r="CW23" s="642"/>
      <c r="CX23" s="642"/>
      <c r="CY23" s="643"/>
      <c r="CZ23" s="641" t="s">
        <v>280</v>
      </c>
      <c r="DA23" s="642"/>
      <c r="DB23" s="642"/>
      <c r="DC23" s="643"/>
      <c r="DD23" s="641" t="s">
        <v>281</v>
      </c>
      <c r="DE23" s="642"/>
      <c r="DF23" s="642"/>
      <c r="DG23" s="642"/>
      <c r="DH23" s="642"/>
      <c r="DI23" s="642"/>
      <c r="DJ23" s="642"/>
      <c r="DK23" s="643"/>
      <c r="DL23" s="689" t="s">
        <v>282</v>
      </c>
      <c r="DM23" s="690"/>
      <c r="DN23" s="690"/>
      <c r="DO23" s="690"/>
      <c r="DP23" s="690"/>
      <c r="DQ23" s="690"/>
      <c r="DR23" s="690"/>
      <c r="DS23" s="690"/>
      <c r="DT23" s="690"/>
      <c r="DU23" s="690"/>
      <c r="DV23" s="691"/>
      <c r="DW23" s="641" t="s">
        <v>283</v>
      </c>
      <c r="DX23" s="642"/>
      <c r="DY23" s="642"/>
      <c r="DZ23" s="642"/>
      <c r="EA23" s="642"/>
      <c r="EB23" s="642"/>
      <c r="EC23" s="643"/>
    </row>
    <row r="24" spans="2:133" ht="11.25" customHeight="1">
      <c r="B24" s="656" t="s">
        <v>284</v>
      </c>
      <c r="C24" s="657"/>
      <c r="D24" s="657"/>
      <c r="E24" s="657"/>
      <c r="F24" s="657"/>
      <c r="G24" s="657"/>
      <c r="H24" s="657"/>
      <c r="I24" s="657"/>
      <c r="J24" s="657"/>
      <c r="K24" s="657"/>
      <c r="L24" s="657"/>
      <c r="M24" s="657"/>
      <c r="N24" s="657"/>
      <c r="O24" s="657"/>
      <c r="P24" s="657"/>
      <c r="Q24" s="658"/>
      <c r="R24" s="659">
        <v>169081</v>
      </c>
      <c r="S24" s="660"/>
      <c r="T24" s="660"/>
      <c r="U24" s="660"/>
      <c r="V24" s="660"/>
      <c r="W24" s="660"/>
      <c r="X24" s="660"/>
      <c r="Y24" s="661"/>
      <c r="Z24" s="662">
        <v>1.3</v>
      </c>
      <c r="AA24" s="662"/>
      <c r="AB24" s="662"/>
      <c r="AC24" s="662"/>
      <c r="AD24" s="663">
        <v>1</v>
      </c>
      <c r="AE24" s="663"/>
      <c r="AF24" s="663"/>
      <c r="AG24" s="663"/>
      <c r="AH24" s="663"/>
      <c r="AI24" s="663"/>
      <c r="AJ24" s="663"/>
      <c r="AK24" s="663"/>
      <c r="AL24" s="664">
        <v>0</v>
      </c>
      <c r="AM24" s="665"/>
      <c r="AN24" s="665"/>
      <c r="AO24" s="666"/>
      <c r="AP24" s="677" t="s">
        <v>285</v>
      </c>
      <c r="AQ24" s="678"/>
      <c r="AR24" s="678"/>
      <c r="AS24" s="678"/>
      <c r="AT24" s="678"/>
      <c r="AU24" s="678"/>
      <c r="AV24" s="678"/>
      <c r="AW24" s="678"/>
      <c r="AX24" s="678"/>
      <c r="AY24" s="678"/>
      <c r="AZ24" s="678"/>
      <c r="BA24" s="678"/>
      <c r="BB24" s="678"/>
      <c r="BC24" s="678"/>
      <c r="BD24" s="678"/>
      <c r="BE24" s="678"/>
      <c r="BF24" s="679"/>
      <c r="BG24" s="659" t="s">
        <v>231</v>
      </c>
      <c r="BH24" s="660"/>
      <c r="BI24" s="660"/>
      <c r="BJ24" s="660"/>
      <c r="BK24" s="660"/>
      <c r="BL24" s="660"/>
      <c r="BM24" s="660"/>
      <c r="BN24" s="661"/>
      <c r="BO24" s="662" t="s">
        <v>231</v>
      </c>
      <c r="BP24" s="662"/>
      <c r="BQ24" s="662"/>
      <c r="BR24" s="662"/>
      <c r="BS24" s="668" t="s">
        <v>231</v>
      </c>
      <c r="BT24" s="660"/>
      <c r="BU24" s="660"/>
      <c r="BV24" s="660"/>
      <c r="BW24" s="660"/>
      <c r="BX24" s="660"/>
      <c r="BY24" s="660"/>
      <c r="BZ24" s="660"/>
      <c r="CA24" s="660"/>
      <c r="CB24" s="669"/>
      <c r="CD24" s="670" t="s">
        <v>286</v>
      </c>
      <c r="CE24" s="671"/>
      <c r="CF24" s="671"/>
      <c r="CG24" s="671"/>
      <c r="CH24" s="671"/>
      <c r="CI24" s="671"/>
      <c r="CJ24" s="671"/>
      <c r="CK24" s="671"/>
      <c r="CL24" s="671"/>
      <c r="CM24" s="671"/>
      <c r="CN24" s="671"/>
      <c r="CO24" s="671"/>
      <c r="CP24" s="671"/>
      <c r="CQ24" s="672"/>
      <c r="CR24" s="648">
        <v>4509914</v>
      </c>
      <c r="CS24" s="649"/>
      <c r="CT24" s="649"/>
      <c r="CU24" s="649"/>
      <c r="CV24" s="649"/>
      <c r="CW24" s="649"/>
      <c r="CX24" s="649"/>
      <c r="CY24" s="650"/>
      <c r="CZ24" s="653">
        <v>38</v>
      </c>
      <c r="DA24" s="654"/>
      <c r="DB24" s="654"/>
      <c r="DC24" s="673"/>
      <c r="DD24" s="692">
        <v>3372631</v>
      </c>
      <c r="DE24" s="649"/>
      <c r="DF24" s="649"/>
      <c r="DG24" s="649"/>
      <c r="DH24" s="649"/>
      <c r="DI24" s="649"/>
      <c r="DJ24" s="649"/>
      <c r="DK24" s="650"/>
      <c r="DL24" s="692">
        <v>3240531</v>
      </c>
      <c r="DM24" s="649"/>
      <c r="DN24" s="649"/>
      <c r="DO24" s="649"/>
      <c r="DP24" s="649"/>
      <c r="DQ24" s="649"/>
      <c r="DR24" s="649"/>
      <c r="DS24" s="649"/>
      <c r="DT24" s="649"/>
      <c r="DU24" s="649"/>
      <c r="DV24" s="650"/>
      <c r="DW24" s="653">
        <v>56.5</v>
      </c>
      <c r="DX24" s="654"/>
      <c r="DY24" s="654"/>
      <c r="DZ24" s="654"/>
      <c r="EA24" s="654"/>
      <c r="EB24" s="654"/>
      <c r="EC24" s="655"/>
    </row>
    <row r="25" spans="2:133" ht="11.25" customHeight="1">
      <c r="B25" s="656" t="s">
        <v>287</v>
      </c>
      <c r="C25" s="657"/>
      <c r="D25" s="657"/>
      <c r="E25" s="657"/>
      <c r="F25" s="657"/>
      <c r="G25" s="657"/>
      <c r="H25" s="657"/>
      <c r="I25" s="657"/>
      <c r="J25" s="657"/>
      <c r="K25" s="657"/>
      <c r="L25" s="657"/>
      <c r="M25" s="657"/>
      <c r="N25" s="657"/>
      <c r="O25" s="657"/>
      <c r="P25" s="657"/>
      <c r="Q25" s="658"/>
      <c r="R25" s="659">
        <v>48631</v>
      </c>
      <c r="S25" s="660"/>
      <c r="T25" s="660"/>
      <c r="U25" s="660"/>
      <c r="V25" s="660"/>
      <c r="W25" s="660"/>
      <c r="X25" s="660"/>
      <c r="Y25" s="661"/>
      <c r="Z25" s="662">
        <v>0.4</v>
      </c>
      <c r="AA25" s="662"/>
      <c r="AB25" s="662"/>
      <c r="AC25" s="662"/>
      <c r="AD25" s="663">
        <v>4084</v>
      </c>
      <c r="AE25" s="663"/>
      <c r="AF25" s="663"/>
      <c r="AG25" s="663"/>
      <c r="AH25" s="663"/>
      <c r="AI25" s="663"/>
      <c r="AJ25" s="663"/>
      <c r="AK25" s="663"/>
      <c r="AL25" s="664">
        <v>0.1</v>
      </c>
      <c r="AM25" s="665"/>
      <c r="AN25" s="665"/>
      <c r="AO25" s="666"/>
      <c r="AP25" s="677" t="s">
        <v>288</v>
      </c>
      <c r="AQ25" s="678"/>
      <c r="AR25" s="678"/>
      <c r="AS25" s="678"/>
      <c r="AT25" s="678"/>
      <c r="AU25" s="678"/>
      <c r="AV25" s="678"/>
      <c r="AW25" s="678"/>
      <c r="AX25" s="678"/>
      <c r="AY25" s="678"/>
      <c r="AZ25" s="678"/>
      <c r="BA25" s="678"/>
      <c r="BB25" s="678"/>
      <c r="BC25" s="678"/>
      <c r="BD25" s="678"/>
      <c r="BE25" s="678"/>
      <c r="BF25" s="679"/>
      <c r="BG25" s="659" t="s">
        <v>231</v>
      </c>
      <c r="BH25" s="660"/>
      <c r="BI25" s="660"/>
      <c r="BJ25" s="660"/>
      <c r="BK25" s="660"/>
      <c r="BL25" s="660"/>
      <c r="BM25" s="660"/>
      <c r="BN25" s="661"/>
      <c r="BO25" s="662" t="s">
        <v>231</v>
      </c>
      <c r="BP25" s="662"/>
      <c r="BQ25" s="662"/>
      <c r="BR25" s="662"/>
      <c r="BS25" s="668" t="s">
        <v>231</v>
      </c>
      <c r="BT25" s="660"/>
      <c r="BU25" s="660"/>
      <c r="BV25" s="660"/>
      <c r="BW25" s="660"/>
      <c r="BX25" s="660"/>
      <c r="BY25" s="660"/>
      <c r="BZ25" s="660"/>
      <c r="CA25" s="660"/>
      <c r="CB25" s="669"/>
      <c r="CD25" s="674" t="s">
        <v>289</v>
      </c>
      <c r="CE25" s="675"/>
      <c r="CF25" s="675"/>
      <c r="CG25" s="675"/>
      <c r="CH25" s="675"/>
      <c r="CI25" s="675"/>
      <c r="CJ25" s="675"/>
      <c r="CK25" s="675"/>
      <c r="CL25" s="675"/>
      <c r="CM25" s="675"/>
      <c r="CN25" s="675"/>
      <c r="CO25" s="675"/>
      <c r="CP25" s="675"/>
      <c r="CQ25" s="676"/>
      <c r="CR25" s="659">
        <v>1337895</v>
      </c>
      <c r="CS25" s="695"/>
      <c r="CT25" s="695"/>
      <c r="CU25" s="695"/>
      <c r="CV25" s="695"/>
      <c r="CW25" s="695"/>
      <c r="CX25" s="695"/>
      <c r="CY25" s="696"/>
      <c r="CZ25" s="664">
        <v>11.3</v>
      </c>
      <c r="DA25" s="693"/>
      <c r="DB25" s="693"/>
      <c r="DC25" s="697"/>
      <c r="DD25" s="668">
        <v>1250887</v>
      </c>
      <c r="DE25" s="695"/>
      <c r="DF25" s="695"/>
      <c r="DG25" s="695"/>
      <c r="DH25" s="695"/>
      <c r="DI25" s="695"/>
      <c r="DJ25" s="695"/>
      <c r="DK25" s="696"/>
      <c r="DL25" s="668">
        <v>1217210</v>
      </c>
      <c r="DM25" s="695"/>
      <c r="DN25" s="695"/>
      <c r="DO25" s="695"/>
      <c r="DP25" s="695"/>
      <c r="DQ25" s="695"/>
      <c r="DR25" s="695"/>
      <c r="DS25" s="695"/>
      <c r="DT25" s="695"/>
      <c r="DU25" s="695"/>
      <c r="DV25" s="696"/>
      <c r="DW25" s="664">
        <v>21.2</v>
      </c>
      <c r="DX25" s="693"/>
      <c r="DY25" s="693"/>
      <c r="DZ25" s="693"/>
      <c r="EA25" s="693"/>
      <c r="EB25" s="693"/>
      <c r="EC25" s="694"/>
    </row>
    <row r="26" spans="2:133" ht="11.25" customHeight="1">
      <c r="B26" s="656" t="s">
        <v>290</v>
      </c>
      <c r="C26" s="657"/>
      <c r="D26" s="657"/>
      <c r="E26" s="657"/>
      <c r="F26" s="657"/>
      <c r="G26" s="657"/>
      <c r="H26" s="657"/>
      <c r="I26" s="657"/>
      <c r="J26" s="657"/>
      <c r="K26" s="657"/>
      <c r="L26" s="657"/>
      <c r="M26" s="657"/>
      <c r="N26" s="657"/>
      <c r="O26" s="657"/>
      <c r="P26" s="657"/>
      <c r="Q26" s="658"/>
      <c r="R26" s="659">
        <v>7728</v>
      </c>
      <c r="S26" s="660"/>
      <c r="T26" s="660"/>
      <c r="U26" s="660"/>
      <c r="V26" s="660"/>
      <c r="W26" s="660"/>
      <c r="X26" s="660"/>
      <c r="Y26" s="661"/>
      <c r="Z26" s="662">
        <v>0.1</v>
      </c>
      <c r="AA26" s="662"/>
      <c r="AB26" s="662"/>
      <c r="AC26" s="662"/>
      <c r="AD26" s="663" t="s">
        <v>231</v>
      </c>
      <c r="AE26" s="663"/>
      <c r="AF26" s="663"/>
      <c r="AG26" s="663"/>
      <c r="AH26" s="663"/>
      <c r="AI26" s="663"/>
      <c r="AJ26" s="663"/>
      <c r="AK26" s="663"/>
      <c r="AL26" s="664" t="s">
        <v>231</v>
      </c>
      <c r="AM26" s="665"/>
      <c r="AN26" s="665"/>
      <c r="AO26" s="666"/>
      <c r="AP26" s="677" t="s">
        <v>291</v>
      </c>
      <c r="AQ26" s="698"/>
      <c r="AR26" s="698"/>
      <c r="AS26" s="698"/>
      <c r="AT26" s="698"/>
      <c r="AU26" s="698"/>
      <c r="AV26" s="698"/>
      <c r="AW26" s="698"/>
      <c r="AX26" s="698"/>
      <c r="AY26" s="698"/>
      <c r="AZ26" s="698"/>
      <c r="BA26" s="698"/>
      <c r="BB26" s="698"/>
      <c r="BC26" s="698"/>
      <c r="BD26" s="698"/>
      <c r="BE26" s="698"/>
      <c r="BF26" s="679"/>
      <c r="BG26" s="659" t="s">
        <v>231</v>
      </c>
      <c r="BH26" s="660"/>
      <c r="BI26" s="660"/>
      <c r="BJ26" s="660"/>
      <c r="BK26" s="660"/>
      <c r="BL26" s="660"/>
      <c r="BM26" s="660"/>
      <c r="BN26" s="661"/>
      <c r="BO26" s="662" t="s">
        <v>231</v>
      </c>
      <c r="BP26" s="662"/>
      <c r="BQ26" s="662"/>
      <c r="BR26" s="662"/>
      <c r="BS26" s="668" t="s">
        <v>231</v>
      </c>
      <c r="BT26" s="660"/>
      <c r="BU26" s="660"/>
      <c r="BV26" s="660"/>
      <c r="BW26" s="660"/>
      <c r="BX26" s="660"/>
      <c r="BY26" s="660"/>
      <c r="BZ26" s="660"/>
      <c r="CA26" s="660"/>
      <c r="CB26" s="669"/>
      <c r="CD26" s="674" t="s">
        <v>292</v>
      </c>
      <c r="CE26" s="675"/>
      <c r="CF26" s="675"/>
      <c r="CG26" s="675"/>
      <c r="CH26" s="675"/>
      <c r="CI26" s="675"/>
      <c r="CJ26" s="675"/>
      <c r="CK26" s="675"/>
      <c r="CL26" s="675"/>
      <c r="CM26" s="675"/>
      <c r="CN26" s="675"/>
      <c r="CO26" s="675"/>
      <c r="CP26" s="675"/>
      <c r="CQ26" s="676"/>
      <c r="CR26" s="659">
        <v>804995</v>
      </c>
      <c r="CS26" s="660"/>
      <c r="CT26" s="660"/>
      <c r="CU26" s="660"/>
      <c r="CV26" s="660"/>
      <c r="CW26" s="660"/>
      <c r="CX26" s="660"/>
      <c r="CY26" s="661"/>
      <c r="CZ26" s="664">
        <v>6.8</v>
      </c>
      <c r="DA26" s="693"/>
      <c r="DB26" s="693"/>
      <c r="DC26" s="697"/>
      <c r="DD26" s="668">
        <v>745573</v>
      </c>
      <c r="DE26" s="660"/>
      <c r="DF26" s="660"/>
      <c r="DG26" s="660"/>
      <c r="DH26" s="660"/>
      <c r="DI26" s="660"/>
      <c r="DJ26" s="660"/>
      <c r="DK26" s="661"/>
      <c r="DL26" s="668" t="s">
        <v>231</v>
      </c>
      <c r="DM26" s="660"/>
      <c r="DN26" s="660"/>
      <c r="DO26" s="660"/>
      <c r="DP26" s="660"/>
      <c r="DQ26" s="660"/>
      <c r="DR26" s="660"/>
      <c r="DS26" s="660"/>
      <c r="DT26" s="660"/>
      <c r="DU26" s="660"/>
      <c r="DV26" s="661"/>
      <c r="DW26" s="664" t="s">
        <v>231</v>
      </c>
      <c r="DX26" s="693"/>
      <c r="DY26" s="693"/>
      <c r="DZ26" s="693"/>
      <c r="EA26" s="693"/>
      <c r="EB26" s="693"/>
      <c r="EC26" s="694"/>
    </row>
    <row r="27" spans="2:133" ht="11.25" customHeight="1">
      <c r="B27" s="656" t="s">
        <v>293</v>
      </c>
      <c r="C27" s="657"/>
      <c r="D27" s="657"/>
      <c r="E27" s="657"/>
      <c r="F27" s="657"/>
      <c r="G27" s="657"/>
      <c r="H27" s="657"/>
      <c r="I27" s="657"/>
      <c r="J27" s="657"/>
      <c r="K27" s="657"/>
      <c r="L27" s="657"/>
      <c r="M27" s="657"/>
      <c r="N27" s="657"/>
      <c r="O27" s="657"/>
      <c r="P27" s="657"/>
      <c r="Q27" s="658"/>
      <c r="R27" s="659">
        <v>1619318</v>
      </c>
      <c r="S27" s="660"/>
      <c r="T27" s="660"/>
      <c r="U27" s="660"/>
      <c r="V27" s="660"/>
      <c r="W27" s="660"/>
      <c r="X27" s="660"/>
      <c r="Y27" s="661"/>
      <c r="Z27" s="662">
        <v>12.8</v>
      </c>
      <c r="AA27" s="662"/>
      <c r="AB27" s="662"/>
      <c r="AC27" s="662"/>
      <c r="AD27" s="663" t="s">
        <v>231</v>
      </c>
      <c r="AE27" s="663"/>
      <c r="AF27" s="663"/>
      <c r="AG27" s="663"/>
      <c r="AH27" s="663"/>
      <c r="AI27" s="663"/>
      <c r="AJ27" s="663"/>
      <c r="AK27" s="663"/>
      <c r="AL27" s="664" t="s">
        <v>231</v>
      </c>
      <c r="AM27" s="665"/>
      <c r="AN27" s="665"/>
      <c r="AO27" s="666"/>
      <c r="AP27" s="656" t="s">
        <v>294</v>
      </c>
      <c r="AQ27" s="657"/>
      <c r="AR27" s="657"/>
      <c r="AS27" s="657"/>
      <c r="AT27" s="657"/>
      <c r="AU27" s="657"/>
      <c r="AV27" s="657"/>
      <c r="AW27" s="657"/>
      <c r="AX27" s="657"/>
      <c r="AY27" s="657"/>
      <c r="AZ27" s="657"/>
      <c r="BA27" s="657"/>
      <c r="BB27" s="657"/>
      <c r="BC27" s="657"/>
      <c r="BD27" s="657"/>
      <c r="BE27" s="657"/>
      <c r="BF27" s="658"/>
      <c r="BG27" s="659">
        <v>870366</v>
      </c>
      <c r="BH27" s="660"/>
      <c r="BI27" s="660"/>
      <c r="BJ27" s="660"/>
      <c r="BK27" s="660"/>
      <c r="BL27" s="660"/>
      <c r="BM27" s="660"/>
      <c r="BN27" s="661"/>
      <c r="BO27" s="662">
        <v>100</v>
      </c>
      <c r="BP27" s="662"/>
      <c r="BQ27" s="662"/>
      <c r="BR27" s="662"/>
      <c r="BS27" s="668" t="s">
        <v>231</v>
      </c>
      <c r="BT27" s="660"/>
      <c r="BU27" s="660"/>
      <c r="BV27" s="660"/>
      <c r="BW27" s="660"/>
      <c r="BX27" s="660"/>
      <c r="BY27" s="660"/>
      <c r="BZ27" s="660"/>
      <c r="CA27" s="660"/>
      <c r="CB27" s="669"/>
      <c r="CD27" s="674" t="s">
        <v>295</v>
      </c>
      <c r="CE27" s="675"/>
      <c r="CF27" s="675"/>
      <c r="CG27" s="675"/>
      <c r="CH27" s="675"/>
      <c r="CI27" s="675"/>
      <c r="CJ27" s="675"/>
      <c r="CK27" s="675"/>
      <c r="CL27" s="675"/>
      <c r="CM27" s="675"/>
      <c r="CN27" s="675"/>
      <c r="CO27" s="675"/>
      <c r="CP27" s="675"/>
      <c r="CQ27" s="676"/>
      <c r="CR27" s="659">
        <v>1594979</v>
      </c>
      <c r="CS27" s="695"/>
      <c r="CT27" s="695"/>
      <c r="CU27" s="695"/>
      <c r="CV27" s="695"/>
      <c r="CW27" s="695"/>
      <c r="CX27" s="695"/>
      <c r="CY27" s="696"/>
      <c r="CZ27" s="664">
        <v>13.4</v>
      </c>
      <c r="DA27" s="693"/>
      <c r="DB27" s="693"/>
      <c r="DC27" s="697"/>
      <c r="DD27" s="668">
        <v>547978</v>
      </c>
      <c r="DE27" s="695"/>
      <c r="DF27" s="695"/>
      <c r="DG27" s="695"/>
      <c r="DH27" s="695"/>
      <c r="DI27" s="695"/>
      <c r="DJ27" s="695"/>
      <c r="DK27" s="696"/>
      <c r="DL27" s="668">
        <v>516526</v>
      </c>
      <c r="DM27" s="695"/>
      <c r="DN27" s="695"/>
      <c r="DO27" s="695"/>
      <c r="DP27" s="695"/>
      <c r="DQ27" s="695"/>
      <c r="DR27" s="695"/>
      <c r="DS27" s="695"/>
      <c r="DT27" s="695"/>
      <c r="DU27" s="695"/>
      <c r="DV27" s="696"/>
      <c r="DW27" s="664">
        <v>9</v>
      </c>
      <c r="DX27" s="693"/>
      <c r="DY27" s="693"/>
      <c r="DZ27" s="693"/>
      <c r="EA27" s="693"/>
      <c r="EB27" s="693"/>
      <c r="EC27" s="694"/>
    </row>
    <row r="28" spans="2:133" ht="11.25" customHeight="1">
      <c r="B28" s="701" t="s">
        <v>296</v>
      </c>
      <c r="C28" s="702"/>
      <c r="D28" s="702"/>
      <c r="E28" s="702"/>
      <c r="F28" s="702"/>
      <c r="G28" s="702"/>
      <c r="H28" s="702"/>
      <c r="I28" s="702"/>
      <c r="J28" s="702"/>
      <c r="K28" s="702"/>
      <c r="L28" s="702"/>
      <c r="M28" s="702"/>
      <c r="N28" s="702"/>
      <c r="O28" s="702"/>
      <c r="P28" s="702"/>
      <c r="Q28" s="703"/>
      <c r="R28" s="659" t="s">
        <v>231</v>
      </c>
      <c r="S28" s="660"/>
      <c r="T28" s="660"/>
      <c r="U28" s="660"/>
      <c r="V28" s="660"/>
      <c r="W28" s="660"/>
      <c r="X28" s="660"/>
      <c r="Y28" s="661"/>
      <c r="Z28" s="662" t="s">
        <v>231</v>
      </c>
      <c r="AA28" s="662"/>
      <c r="AB28" s="662"/>
      <c r="AC28" s="662"/>
      <c r="AD28" s="663" t="s">
        <v>231</v>
      </c>
      <c r="AE28" s="663"/>
      <c r="AF28" s="663"/>
      <c r="AG28" s="663"/>
      <c r="AH28" s="663"/>
      <c r="AI28" s="663"/>
      <c r="AJ28" s="663"/>
      <c r="AK28" s="663"/>
      <c r="AL28" s="664" t="s">
        <v>231</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297</v>
      </c>
      <c r="CE28" s="675"/>
      <c r="CF28" s="675"/>
      <c r="CG28" s="675"/>
      <c r="CH28" s="675"/>
      <c r="CI28" s="675"/>
      <c r="CJ28" s="675"/>
      <c r="CK28" s="675"/>
      <c r="CL28" s="675"/>
      <c r="CM28" s="675"/>
      <c r="CN28" s="675"/>
      <c r="CO28" s="675"/>
      <c r="CP28" s="675"/>
      <c r="CQ28" s="676"/>
      <c r="CR28" s="659">
        <v>1577040</v>
      </c>
      <c r="CS28" s="660"/>
      <c r="CT28" s="660"/>
      <c r="CU28" s="660"/>
      <c r="CV28" s="660"/>
      <c r="CW28" s="660"/>
      <c r="CX28" s="660"/>
      <c r="CY28" s="661"/>
      <c r="CZ28" s="664">
        <v>13.3</v>
      </c>
      <c r="DA28" s="693"/>
      <c r="DB28" s="693"/>
      <c r="DC28" s="697"/>
      <c r="DD28" s="668">
        <v>1573766</v>
      </c>
      <c r="DE28" s="660"/>
      <c r="DF28" s="660"/>
      <c r="DG28" s="660"/>
      <c r="DH28" s="660"/>
      <c r="DI28" s="660"/>
      <c r="DJ28" s="660"/>
      <c r="DK28" s="661"/>
      <c r="DL28" s="668">
        <v>1506795</v>
      </c>
      <c r="DM28" s="660"/>
      <c r="DN28" s="660"/>
      <c r="DO28" s="660"/>
      <c r="DP28" s="660"/>
      <c r="DQ28" s="660"/>
      <c r="DR28" s="660"/>
      <c r="DS28" s="660"/>
      <c r="DT28" s="660"/>
      <c r="DU28" s="660"/>
      <c r="DV28" s="661"/>
      <c r="DW28" s="664">
        <v>26.3</v>
      </c>
      <c r="DX28" s="693"/>
      <c r="DY28" s="693"/>
      <c r="DZ28" s="693"/>
      <c r="EA28" s="693"/>
      <c r="EB28" s="693"/>
      <c r="EC28" s="694"/>
    </row>
    <row r="29" spans="2:133" ht="11.25" customHeight="1">
      <c r="B29" s="656" t="s">
        <v>298</v>
      </c>
      <c r="C29" s="657"/>
      <c r="D29" s="657"/>
      <c r="E29" s="657"/>
      <c r="F29" s="657"/>
      <c r="G29" s="657"/>
      <c r="H29" s="657"/>
      <c r="I29" s="657"/>
      <c r="J29" s="657"/>
      <c r="K29" s="657"/>
      <c r="L29" s="657"/>
      <c r="M29" s="657"/>
      <c r="N29" s="657"/>
      <c r="O29" s="657"/>
      <c r="P29" s="657"/>
      <c r="Q29" s="658"/>
      <c r="R29" s="659">
        <v>1366266</v>
      </c>
      <c r="S29" s="660"/>
      <c r="T29" s="660"/>
      <c r="U29" s="660"/>
      <c r="V29" s="660"/>
      <c r="W29" s="660"/>
      <c r="X29" s="660"/>
      <c r="Y29" s="661"/>
      <c r="Z29" s="662">
        <v>10.8</v>
      </c>
      <c r="AA29" s="662"/>
      <c r="AB29" s="662"/>
      <c r="AC29" s="662"/>
      <c r="AD29" s="663" t="s">
        <v>231</v>
      </c>
      <c r="AE29" s="663"/>
      <c r="AF29" s="663"/>
      <c r="AG29" s="663"/>
      <c r="AH29" s="663"/>
      <c r="AI29" s="663"/>
      <c r="AJ29" s="663"/>
      <c r="AK29" s="663"/>
      <c r="AL29" s="664" t="s">
        <v>231</v>
      </c>
      <c r="AM29" s="665"/>
      <c r="AN29" s="665"/>
      <c r="AO29" s="666"/>
      <c r="AP29" s="638" t="s">
        <v>217</v>
      </c>
      <c r="AQ29" s="639"/>
      <c r="AR29" s="639"/>
      <c r="AS29" s="639"/>
      <c r="AT29" s="639"/>
      <c r="AU29" s="639"/>
      <c r="AV29" s="639"/>
      <c r="AW29" s="639"/>
      <c r="AX29" s="639"/>
      <c r="AY29" s="639"/>
      <c r="AZ29" s="639"/>
      <c r="BA29" s="639"/>
      <c r="BB29" s="639"/>
      <c r="BC29" s="639"/>
      <c r="BD29" s="639"/>
      <c r="BE29" s="639"/>
      <c r="BF29" s="640"/>
      <c r="BG29" s="638" t="s">
        <v>299</v>
      </c>
      <c r="BH29" s="699"/>
      <c r="BI29" s="699"/>
      <c r="BJ29" s="699"/>
      <c r="BK29" s="699"/>
      <c r="BL29" s="699"/>
      <c r="BM29" s="699"/>
      <c r="BN29" s="699"/>
      <c r="BO29" s="699"/>
      <c r="BP29" s="699"/>
      <c r="BQ29" s="700"/>
      <c r="BR29" s="638" t="s">
        <v>300</v>
      </c>
      <c r="BS29" s="699"/>
      <c r="BT29" s="699"/>
      <c r="BU29" s="699"/>
      <c r="BV29" s="699"/>
      <c r="BW29" s="699"/>
      <c r="BX29" s="699"/>
      <c r="BY29" s="699"/>
      <c r="BZ29" s="699"/>
      <c r="CA29" s="699"/>
      <c r="CB29" s="700"/>
      <c r="CD29" s="722" t="s">
        <v>301</v>
      </c>
      <c r="CE29" s="723"/>
      <c r="CF29" s="674" t="s">
        <v>302</v>
      </c>
      <c r="CG29" s="675"/>
      <c r="CH29" s="675"/>
      <c r="CI29" s="675"/>
      <c r="CJ29" s="675"/>
      <c r="CK29" s="675"/>
      <c r="CL29" s="675"/>
      <c r="CM29" s="675"/>
      <c r="CN29" s="675"/>
      <c r="CO29" s="675"/>
      <c r="CP29" s="675"/>
      <c r="CQ29" s="676"/>
      <c r="CR29" s="659">
        <v>1576616</v>
      </c>
      <c r="CS29" s="695"/>
      <c r="CT29" s="695"/>
      <c r="CU29" s="695"/>
      <c r="CV29" s="695"/>
      <c r="CW29" s="695"/>
      <c r="CX29" s="695"/>
      <c r="CY29" s="696"/>
      <c r="CZ29" s="664">
        <v>13.3</v>
      </c>
      <c r="DA29" s="693"/>
      <c r="DB29" s="693"/>
      <c r="DC29" s="697"/>
      <c r="DD29" s="668">
        <v>1573342</v>
      </c>
      <c r="DE29" s="695"/>
      <c r="DF29" s="695"/>
      <c r="DG29" s="695"/>
      <c r="DH29" s="695"/>
      <c r="DI29" s="695"/>
      <c r="DJ29" s="695"/>
      <c r="DK29" s="696"/>
      <c r="DL29" s="668">
        <v>1506371</v>
      </c>
      <c r="DM29" s="695"/>
      <c r="DN29" s="695"/>
      <c r="DO29" s="695"/>
      <c r="DP29" s="695"/>
      <c r="DQ29" s="695"/>
      <c r="DR29" s="695"/>
      <c r="DS29" s="695"/>
      <c r="DT29" s="695"/>
      <c r="DU29" s="695"/>
      <c r="DV29" s="696"/>
      <c r="DW29" s="664">
        <v>26.2</v>
      </c>
      <c r="DX29" s="693"/>
      <c r="DY29" s="693"/>
      <c r="DZ29" s="693"/>
      <c r="EA29" s="693"/>
      <c r="EB29" s="693"/>
      <c r="EC29" s="694"/>
    </row>
    <row r="30" spans="2:133" ht="11.25" customHeight="1">
      <c r="B30" s="656" t="s">
        <v>303</v>
      </c>
      <c r="C30" s="657"/>
      <c r="D30" s="657"/>
      <c r="E30" s="657"/>
      <c r="F30" s="657"/>
      <c r="G30" s="657"/>
      <c r="H30" s="657"/>
      <c r="I30" s="657"/>
      <c r="J30" s="657"/>
      <c r="K30" s="657"/>
      <c r="L30" s="657"/>
      <c r="M30" s="657"/>
      <c r="N30" s="657"/>
      <c r="O30" s="657"/>
      <c r="P30" s="657"/>
      <c r="Q30" s="658"/>
      <c r="R30" s="659">
        <v>98125</v>
      </c>
      <c r="S30" s="660"/>
      <c r="T30" s="660"/>
      <c r="U30" s="660"/>
      <c r="V30" s="660"/>
      <c r="W30" s="660"/>
      <c r="X30" s="660"/>
      <c r="Y30" s="661"/>
      <c r="Z30" s="662">
        <v>0.8</v>
      </c>
      <c r="AA30" s="662"/>
      <c r="AB30" s="662"/>
      <c r="AC30" s="662"/>
      <c r="AD30" s="663">
        <v>45476</v>
      </c>
      <c r="AE30" s="663"/>
      <c r="AF30" s="663"/>
      <c r="AG30" s="663"/>
      <c r="AH30" s="663"/>
      <c r="AI30" s="663"/>
      <c r="AJ30" s="663"/>
      <c r="AK30" s="663"/>
      <c r="AL30" s="664">
        <v>0.8</v>
      </c>
      <c r="AM30" s="665"/>
      <c r="AN30" s="665"/>
      <c r="AO30" s="666"/>
      <c r="AP30" s="707" t="s">
        <v>304</v>
      </c>
      <c r="AQ30" s="708"/>
      <c r="AR30" s="708"/>
      <c r="AS30" s="708"/>
      <c r="AT30" s="713" t="s">
        <v>305</v>
      </c>
      <c r="AU30" s="210"/>
      <c r="AV30" s="210"/>
      <c r="AW30" s="210"/>
      <c r="AX30" s="645" t="s">
        <v>180</v>
      </c>
      <c r="AY30" s="646"/>
      <c r="AZ30" s="646"/>
      <c r="BA30" s="646"/>
      <c r="BB30" s="646"/>
      <c r="BC30" s="646"/>
      <c r="BD30" s="646"/>
      <c r="BE30" s="646"/>
      <c r="BF30" s="647"/>
      <c r="BG30" s="719">
        <v>99</v>
      </c>
      <c r="BH30" s="720"/>
      <c r="BI30" s="720"/>
      <c r="BJ30" s="720"/>
      <c r="BK30" s="720"/>
      <c r="BL30" s="720"/>
      <c r="BM30" s="654">
        <v>97.1</v>
      </c>
      <c r="BN30" s="720"/>
      <c r="BO30" s="720"/>
      <c r="BP30" s="720"/>
      <c r="BQ30" s="721"/>
      <c r="BR30" s="719">
        <v>99.1</v>
      </c>
      <c r="BS30" s="720"/>
      <c r="BT30" s="720"/>
      <c r="BU30" s="720"/>
      <c r="BV30" s="720"/>
      <c r="BW30" s="720"/>
      <c r="BX30" s="654">
        <v>97.3</v>
      </c>
      <c r="BY30" s="720"/>
      <c r="BZ30" s="720"/>
      <c r="CA30" s="720"/>
      <c r="CB30" s="721"/>
      <c r="CD30" s="724"/>
      <c r="CE30" s="725"/>
      <c r="CF30" s="674" t="s">
        <v>306</v>
      </c>
      <c r="CG30" s="675"/>
      <c r="CH30" s="675"/>
      <c r="CI30" s="675"/>
      <c r="CJ30" s="675"/>
      <c r="CK30" s="675"/>
      <c r="CL30" s="675"/>
      <c r="CM30" s="675"/>
      <c r="CN30" s="675"/>
      <c r="CO30" s="675"/>
      <c r="CP30" s="675"/>
      <c r="CQ30" s="676"/>
      <c r="CR30" s="659">
        <v>1478295</v>
      </c>
      <c r="CS30" s="660"/>
      <c r="CT30" s="660"/>
      <c r="CU30" s="660"/>
      <c r="CV30" s="660"/>
      <c r="CW30" s="660"/>
      <c r="CX30" s="660"/>
      <c r="CY30" s="661"/>
      <c r="CZ30" s="664">
        <v>12.4</v>
      </c>
      <c r="DA30" s="693"/>
      <c r="DB30" s="693"/>
      <c r="DC30" s="697"/>
      <c r="DD30" s="668">
        <v>1475336</v>
      </c>
      <c r="DE30" s="660"/>
      <c r="DF30" s="660"/>
      <c r="DG30" s="660"/>
      <c r="DH30" s="660"/>
      <c r="DI30" s="660"/>
      <c r="DJ30" s="660"/>
      <c r="DK30" s="661"/>
      <c r="DL30" s="668">
        <v>1408370</v>
      </c>
      <c r="DM30" s="660"/>
      <c r="DN30" s="660"/>
      <c r="DO30" s="660"/>
      <c r="DP30" s="660"/>
      <c r="DQ30" s="660"/>
      <c r="DR30" s="660"/>
      <c r="DS30" s="660"/>
      <c r="DT30" s="660"/>
      <c r="DU30" s="660"/>
      <c r="DV30" s="661"/>
      <c r="DW30" s="664">
        <v>24.5</v>
      </c>
      <c r="DX30" s="693"/>
      <c r="DY30" s="693"/>
      <c r="DZ30" s="693"/>
      <c r="EA30" s="693"/>
      <c r="EB30" s="693"/>
      <c r="EC30" s="694"/>
    </row>
    <row r="31" spans="2:133" ht="11.25" customHeight="1">
      <c r="B31" s="656" t="s">
        <v>307</v>
      </c>
      <c r="C31" s="657"/>
      <c r="D31" s="657"/>
      <c r="E31" s="657"/>
      <c r="F31" s="657"/>
      <c r="G31" s="657"/>
      <c r="H31" s="657"/>
      <c r="I31" s="657"/>
      <c r="J31" s="657"/>
      <c r="K31" s="657"/>
      <c r="L31" s="657"/>
      <c r="M31" s="657"/>
      <c r="N31" s="657"/>
      <c r="O31" s="657"/>
      <c r="P31" s="657"/>
      <c r="Q31" s="658"/>
      <c r="R31" s="659">
        <v>329500</v>
      </c>
      <c r="S31" s="660"/>
      <c r="T31" s="660"/>
      <c r="U31" s="660"/>
      <c r="V31" s="660"/>
      <c r="W31" s="660"/>
      <c r="X31" s="660"/>
      <c r="Y31" s="661"/>
      <c r="Z31" s="662">
        <v>2.6</v>
      </c>
      <c r="AA31" s="662"/>
      <c r="AB31" s="662"/>
      <c r="AC31" s="662"/>
      <c r="AD31" s="663" t="s">
        <v>231</v>
      </c>
      <c r="AE31" s="663"/>
      <c r="AF31" s="663"/>
      <c r="AG31" s="663"/>
      <c r="AH31" s="663"/>
      <c r="AI31" s="663"/>
      <c r="AJ31" s="663"/>
      <c r="AK31" s="663"/>
      <c r="AL31" s="664" t="s">
        <v>231</v>
      </c>
      <c r="AM31" s="665"/>
      <c r="AN31" s="665"/>
      <c r="AO31" s="666"/>
      <c r="AP31" s="709"/>
      <c r="AQ31" s="710"/>
      <c r="AR31" s="710"/>
      <c r="AS31" s="710"/>
      <c r="AT31" s="714"/>
      <c r="AU31" s="209" t="s">
        <v>308</v>
      </c>
      <c r="AV31" s="209"/>
      <c r="AW31" s="209"/>
      <c r="AX31" s="656" t="s">
        <v>309</v>
      </c>
      <c r="AY31" s="657"/>
      <c r="AZ31" s="657"/>
      <c r="BA31" s="657"/>
      <c r="BB31" s="657"/>
      <c r="BC31" s="657"/>
      <c r="BD31" s="657"/>
      <c r="BE31" s="657"/>
      <c r="BF31" s="658"/>
      <c r="BG31" s="716">
        <v>98.8</v>
      </c>
      <c r="BH31" s="695"/>
      <c r="BI31" s="695"/>
      <c r="BJ31" s="695"/>
      <c r="BK31" s="695"/>
      <c r="BL31" s="695"/>
      <c r="BM31" s="665">
        <v>97.7</v>
      </c>
      <c r="BN31" s="717"/>
      <c r="BO31" s="717"/>
      <c r="BP31" s="717"/>
      <c r="BQ31" s="718"/>
      <c r="BR31" s="716">
        <v>99.1</v>
      </c>
      <c r="BS31" s="695"/>
      <c r="BT31" s="695"/>
      <c r="BU31" s="695"/>
      <c r="BV31" s="695"/>
      <c r="BW31" s="695"/>
      <c r="BX31" s="665">
        <v>97.9</v>
      </c>
      <c r="BY31" s="717"/>
      <c r="BZ31" s="717"/>
      <c r="CA31" s="717"/>
      <c r="CB31" s="718"/>
      <c r="CD31" s="724"/>
      <c r="CE31" s="725"/>
      <c r="CF31" s="674" t="s">
        <v>310</v>
      </c>
      <c r="CG31" s="675"/>
      <c r="CH31" s="675"/>
      <c r="CI31" s="675"/>
      <c r="CJ31" s="675"/>
      <c r="CK31" s="675"/>
      <c r="CL31" s="675"/>
      <c r="CM31" s="675"/>
      <c r="CN31" s="675"/>
      <c r="CO31" s="675"/>
      <c r="CP31" s="675"/>
      <c r="CQ31" s="676"/>
      <c r="CR31" s="659">
        <v>98321</v>
      </c>
      <c r="CS31" s="695"/>
      <c r="CT31" s="695"/>
      <c r="CU31" s="695"/>
      <c r="CV31" s="695"/>
      <c r="CW31" s="695"/>
      <c r="CX31" s="695"/>
      <c r="CY31" s="696"/>
      <c r="CZ31" s="664">
        <v>0.8</v>
      </c>
      <c r="DA31" s="693"/>
      <c r="DB31" s="693"/>
      <c r="DC31" s="697"/>
      <c r="DD31" s="668">
        <v>98006</v>
      </c>
      <c r="DE31" s="695"/>
      <c r="DF31" s="695"/>
      <c r="DG31" s="695"/>
      <c r="DH31" s="695"/>
      <c r="DI31" s="695"/>
      <c r="DJ31" s="695"/>
      <c r="DK31" s="696"/>
      <c r="DL31" s="668">
        <v>98001</v>
      </c>
      <c r="DM31" s="695"/>
      <c r="DN31" s="695"/>
      <c r="DO31" s="695"/>
      <c r="DP31" s="695"/>
      <c r="DQ31" s="695"/>
      <c r="DR31" s="695"/>
      <c r="DS31" s="695"/>
      <c r="DT31" s="695"/>
      <c r="DU31" s="695"/>
      <c r="DV31" s="696"/>
      <c r="DW31" s="664">
        <v>1.7</v>
      </c>
      <c r="DX31" s="693"/>
      <c r="DY31" s="693"/>
      <c r="DZ31" s="693"/>
      <c r="EA31" s="693"/>
      <c r="EB31" s="693"/>
      <c r="EC31" s="694"/>
    </row>
    <row r="32" spans="2:133" ht="11.25" customHeight="1">
      <c r="B32" s="656" t="s">
        <v>311</v>
      </c>
      <c r="C32" s="657"/>
      <c r="D32" s="657"/>
      <c r="E32" s="657"/>
      <c r="F32" s="657"/>
      <c r="G32" s="657"/>
      <c r="H32" s="657"/>
      <c r="I32" s="657"/>
      <c r="J32" s="657"/>
      <c r="K32" s="657"/>
      <c r="L32" s="657"/>
      <c r="M32" s="657"/>
      <c r="N32" s="657"/>
      <c r="O32" s="657"/>
      <c r="P32" s="657"/>
      <c r="Q32" s="658"/>
      <c r="R32" s="659">
        <v>194026</v>
      </c>
      <c r="S32" s="660"/>
      <c r="T32" s="660"/>
      <c r="U32" s="660"/>
      <c r="V32" s="660"/>
      <c r="W32" s="660"/>
      <c r="X32" s="660"/>
      <c r="Y32" s="661"/>
      <c r="Z32" s="662">
        <v>1.5</v>
      </c>
      <c r="AA32" s="662"/>
      <c r="AB32" s="662"/>
      <c r="AC32" s="662"/>
      <c r="AD32" s="663" t="s">
        <v>231</v>
      </c>
      <c r="AE32" s="663"/>
      <c r="AF32" s="663"/>
      <c r="AG32" s="663"/>
      <c r="AH32" s="663"/>
      <c r="AI32" s="663"/>
      <c r="AJ32" s="663"/>
      <c r="AK32" s="663"/>
      <c r="AL32" s="664" t="s">
        <v>231</v>
      </c>
      <c r="AM32" s="665"/>
      <c r="AN32" s="665"/>
      <c r="AO32" s="666"/>
      <c r="AP32" s="711"/>
      <c r="AQ32" s="712"/>
      <c r="AR32" s="712"/>
      <c r="AS32" s="712"/>
      <c r="AT32" s="715"/>
      <c r="AU32" s="211"/>
      <c r="AV32" s="211"/>
      <c r="AW32" s="211"/>
      <c r="AX32" s="704" t="s">
        <v>312</v>
      </c>
      <c r="AY32" s="705"/>
      <c r="AZ32" s="705"/>
      <c r="BA32" s="705"/>
      <c r="BB32" s="705"/>
      <c r="BC32" s="705"/>
      <c r="BD32" s="705"/>
      <c r="BE32" s="705"/>
      <c r="BF32" s="706"/>
      <c r="BG32" s="728">
        <v>99</v>
      </c>
      <c r="BH32" s="729"/>
      <c r="BI32" s="729"/>
      <c r="BJ32" s="729"/>
      <c r="BK32" s="729"/>
      <c r="BL32" s="729"/>
      <c r="BM32" s="730">
        <v>96.3</v>
      </c>
      <c r="BN32" s="729"/>
      <c r="BO32" s="729"/>
      <c r="BP32" s="729"/>
      <c r="BQ32" s="731"/>
      <c r="BR32" s="728">
        <v>99</v>
      </c>
      <c r="BS32" s="729"/>
      <c r="BT32" s="729"/>
      <c r="BU32" s="729"/>
      <c r="BV32" s="729"/>
      <c r="BW32" s="729"/>
      <c r="BX32" s="730">
        <v>96.5</v>
      </c>
      <c r="BY32" s="729"/>
      <c r="BZ32" s="729"/>
      <c r="CA32" s="729"/>
      <c r="CB32" s="731"/>
      <c r="CD32" s="726"/>
      <c r="CE32" s="727"/>
      <c r="CF32" s="674" t="s">
        <v>313</v>
      </c>
      <c r="CG32" s="675"/>
      <c r="CH32" s="675"/>
      <c r="CI32" s="675"/>
      <c r="CJ32" s="675"/>
      <c r="CK32" s="675"/>
      <c r="CL32" s="675"/>
      <c r="CM32" s="675"/>
      <c r="CN32" s="675"/>
      <c r="CO32" s="675"/>
      <c r="CP32" s="675"/>
      <c r="CQ32" s="676"/>
      <c r="CR32" s="659">
        <v>424</v>
      </c>
      <c r="CS32" s="660"/>
      <c r="CT32" s="660"/>
      <c r="CU32" s="660"/>
      <c r="CV32" s="660"/>
      <c r="CW32" s="660"/>
      <c r="CX32" s="660"/>
      <c r="CY32" s="661"/>
      <c r="CZ32" s="664">
        <v>0</v>
      </c>
      <c r="DA32" s="693"/>
      <c r="DB32" s="693"/>
      <c r="DC32" s="697"/>
      <c r="DD32" s="668">
        <v>424</v>
      </c>
      <c r="DE32" s="660"/>
      <c r="DF32" s="660"/>
      <c r="DG32" s="660"/>
      <c r="DH32" s="660"/>
      <c r="DI32" s="660"/>
      <c r="DJ32" s="660"/>
      <c r="DK32" s="661"/>
      <c r="DL32" s="668">
        <v>424</v>
      </c>
      <c r="DM32" s="660"/>
      <c r="DN32" s="660"/>
      <c r="DO32" s="660"/>
      <c r="DP32" s="660"/>
      <c r="DQ32" s="660"/>
      <c r="DR32" s="660"/>
      <c r="DS32" s="660"/>
      <c r="DT32" s="660"/>
      <c r="DU32" s="660"/>
      <c r="DV32" s="661"/>
      <c r="DW32" s="664">
        <v>0</v>
      </c>
      <c r="DX32" s="693"/>
      <c r="DY32" s="693"/>
      <c r="DZ32" s="693"/>
      <c r="EA32" s="693"/>
      <c r="EB32" s="693"/>
      <c r="EC32" s="694"/>
    </row>
    <row r="33" spans="2:133" ht="11.25" customHeight="1">
      <c r="B33" s="656" t="s">
        <v>314</v>
      </c>
      <c r="C33" s="657"/>
      <c r="D33" s="657"/>
      <c r="E33" s="657"/>
      <c r="F33" s="657"/>
      <c r="G33" s="657"/>
      <c r="H33" s="657"/>
      <c r="I33" s="657"/>
      <c r="J33" s="657"/>
      <c r="K33" s="657"/>
      <c r="L33" s="657"/>
      <c r="M33" s="657"/>
      <c r="N33" s="657"/>
      <c r="O33" s="657"/>
      <c r="P33" s="657"/>
      <c r="Q33" s="658"/>
      <c r="R33" s="659">
        <v>747896</v>
      </c>
      <c r="S33" s="660"/>
      <c r="T33" s="660"/>
      <c r="U33" s="660"/>
      <c r="V33" s="660"/>
      <c r="W33" s="660"/>
      <c r="X33" s="660"/>
      <c r="Y33" s="661"/>
      <c r="Z33" s="662">
        <v>5.9</v>
      </c>
      <c r="AA33" s="662"/>
      <c r="AB33" s="662"/>
      <c r="AC33" s="662"/>
      <c r="AD33" s="663" t="s">
        <v>231</v>
      </c>
      <c r="AE33" s="663"/>
      <c r="AF33" s="663"/>
      <c r="AG33" s="663"/>
      <c r="AH33" s="663"/>
      <c r="AI33" s="663"/>
      <c r="AJ33" s="663"/>
      <c r="AK33" s="663"/>
      <c r="AL33" s="664" t="s">
        <v>231</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315</v>
      </c>
      <c r="CE33" s="675"/>
      <c r="CF33" s="675"/>
      <c r="CG33" s="675"/>
      <c r="CH33" s="675"/>
      <c r="CI33" s="675"/>
      <c r="CJ33" s="675"/>
      <c r="CK33" s="675"/>
      <c r="CL33" s="675"/>
      <c r="CM33" s="675"/>
      <c r="CN33" s="675"/>
      <c r="CO33" s="675"/>
      <c r="CP33" s="675"/>
      <c r="CQ33" s="676"/>
      <c r="CR33" s="659">
        <v>3459281</v>
      </c>
      <c r="CS33" s="695"/>
      <c r="CT33" s="695"/>
      <c r="CU33" s="695"/>
      <c r="CV33" s="695"/>
      <c r="CW33" s="695"/>
      <c r="CX33" s="695"/>
      <c r="CY33" s="696"/>
      <c r="CZ33" s="664">
        <v>29.1</v>
      </c>
      <c r="DA33" s="693"/>
      <c r="DB33" s="693"/>
      <c r="DC33" s="697"/>
      <c r="DD33" s="668">
        <v>2610216</v>
      </c>
      <c r="DE33" s="695"/>
      <c r="DF33" s="695"/>
      <c r="DG33" s="695"/>
      <c r="DH33" s="695"/>
      <c r="DI33" s="695"/>
      <c r="DJ33" s="695"/>
      <c r="DK33" s="696"/>
      <c r="DL33" s="668">
        <v>1928219</v>
      </c>
      <c r="DM33" s="695"/>
      <c r="DN33" s="695"/>
      <c r="DO33" s="695"/>
      <c r="DP33" s="695"/>
      <c r="DQ33" s="695"/>
      <c r="DR33" s="695"/>
      <c r="DS33" s="695"/>
      <c r="DT33" s="695"/>
      <c r="DU33" s="695"/>
      <c r="DV33" s="696"/>
      <c r="DW33" s="664">
        <v>33.6</v>
      </c>
      <c r="DX33" s="693"/>
      <c r="DY33" s="693"/>
      <c r="DZ33" s="693"/>
      <c r="EA33" s="693"/>
      <c r="EB33" s="693"/>
      <c r="EC33" s="694"/>
    </row>
    <row r="34" spans="2:133" ht="11.25" customHeight="1">
      <c r="B34" s="656" t="s">
        <v>316</v>
      </c>
      <c r="C34" s="657"/>
      <c r="D34" s="657"/>
      <c r="E34" s="657"/>
      <c r="F34" s="657"/>
      <c r="G34" s="657"/>
      <c r="H34" s="657"/>
      <c r="I34" s="657"/>
      <c r="J34" s="657"/>
      <c r="K34" s="657"/>
      <c r="L34" s="657"/>
      <c r="M34" s="657"/>
      <c r="N34" s="657"/>
      <c r="O34" s="657"/>
      <c r="P34" s="657"/>
      <c r="Q34" s="658"/>
      <c r="R34" s="659">
        <v>356522</v>
      </c>
      <c r="S34" s="660"/>
      <c r="T34" s="660"/>
      <c r="U34" s="660"/>
      <c r="V34" s="660"/>
      <c r="W34" s="660"/>
      <c r="X34" s="660"/>
      <c r="Y34" s="661"/>
      <c r="Z34" s="662">
        <v>2.8</v>
      </c>
      <c r="AA34" s="662"/>
      <c r="AB34" s="662"/>
      <c r="AC34" s="662"/>
      <c r="AD34" s="663">
        <v>11102</v>
      </c>
      <c r="AE34" s="663"/>
      <c r="AF34" s="663"/>
      <c r="AG34" s="663"/>
      <c r="AH34" s="663"/>
      <c r="AI34" s="663"/>
      <c r="AJ34" s="663"/>
      <c r="AK34" s="663"/>
      <c r="AL34" s="664">
        <v>0.2</v>
      </c>
      <c r="AM34" s="665"/>
      <c r="AN34" s="665"/>
      <c r="AO34" s="666"/>
      <c r="AP34" s="214"/>
      <c r="AQ34" s="638" t="s">
        <v>317</v>
      </c>
      <c r="AR34" s="639"/>
      <c r="AS34" s="639"/>
      <c r="AT34" s="639"/>
      <c r="AU34" s="639"/>
      <c r="AV34" s="639"/>
      <c r="AW34" s="639"/>
      <c r="AX34" s="639"/>
      <c r="AY34" s="639"/>
      <c r="AZ34" s="639"/>
      <c r="BA34" s="639"/>
      <c r="BB34" s="639"/>
      <c r="BC34" s="639"/>
      <c r="BD34" s="639"/>
      <c r="BE34" s="639"/>
      <c r="BF34" s="640"/>
      <c r="BG34" s="638" t="s">
        <v>318</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319</v>
      </c>
      <c r="CE34" s="675"/>
      <c r="CF34" s="675"/>
      <c r="CG34" s="675"/>
      <c r="CH34" s="675"/>
      <c r="CI34" s="675"/>
      <c r="CJ34" s="675"/>
      <c r="CK34" s="675"/>
      <c r="CL34" s="675"/>
      <c r="CM34" s="675"/>
      <c r="CN34" s="675"/>
      <c r="CO34" s="675"/>
      <c r="CP34" s="675"/>
      <c r="CQ34" s="676"/>
      <c r="CR34" s="659">
        <v>1388552</v>
      </c>
      <c r="CS34" s="660"/>
      <c r="CT34" s="660"/>
      <c r="CU34" s="660"/>
      <c r="CV34" s="660"/>
      <c r="CW34" s="660"/>
      <c r="CX34" s="660"/>
      <c r="CY34" s="661"/>
      <c r="CZ34" s="664">
        <v>11.7</v>
      </c>
      <c r="DA34" s="693"/>
      <c r="DB34" s="693"/>
      <c r="DC34" s="697"/>
      <c r="DD34" s="668">
        <v>1075585</v>
      </c>
      <c r="DE34" s="660"/>
      <c r="DF34" s="660"/>
      <c r="DG34" s="660"/>
      <c r="DH34" s="660"/>
      <c r="DI34" s="660"/>
      <c r="DJ34" s="660"/>
      <c r="DK34" s="661"/>
      <c r="DL34" s="668">
        <v>843660</v>
      </c>
      <c r="DM34" s="660"/>
      <c r="DN34" s="660"/>
      <c r="DO34" s="660"/>
      <c r="DP34" s="660"/>
      <c r="DQ34" s="660"/>
      <c r="DR34" s="660"/>
      <c r="DS34" s="660"/>
      <c r="DT34" s="660"/>
      <c r="DU34" s="660"/>
      <c r="DV34" s="661"/>
      <c r="DW34" s="664">
        <v>14.7</v>
      </c>
      <c r="DX34" s="693"/>
      <c r="DY34" s="693"/>
      <c r="DZ34" s="693"/>
      <c r="EA34" s="693"/>
      <c r="EB34" s="693"/>
      <c r="EC34" s="694"/>
    </row>
    <row r="35" spans="2:133" ht="11.25" customHeight="1">
      <c r="B35" s="656" t="s">
        <v>320</v>
      </c>
      <c r="C35" s="657"/>
      <c r="D35" s="657"/>
      <c r="E35" s="657"/>
      <c r="F35" s="657"/>
      <c r="G35" s="657"/>
      <c r="H35" s="657"/>
      <c r="I35" s="657"/>
      <c r="J35" s="657"/>
      <c r="K35" s="657"/>
      <c r="L35" s="657"/>
      <c r="M35" s="657"/>
      <c r="N35" s="657"/>
      <c r="O35" s="657"/>
      <c r="P35" s="657"/>
      <c r="Q35" s="658"/>
      <c r="R35" s="659">
        <v>1858200</v>
      </c>
      <c r="S35" s="660"/>
      <c r="T35" s="660"/>
      <c r="U35" s="660"/>
      <c r="V35" s="660"/>
      <c r="W35" s="660"/>
      <c r="X35" s="660"/>
      <c r="Y35" s="661"/>
      <c r="Z35" s="662">
        <v>14.7</v>
      </c>
      <c r="AA35" s="662"/>
      <c r="AB35" s="662"/>
      <c r="AC35" s="662"/>
      <c r="AD35" s="663" t="s">
        <v>231</v>
      </c>
      <c r="AE35" s="663"/>
      <c r="AF35" s="663"/>
      <c r="AG35" s="663"/>
      <c r="AH35" s="663"/>
      <c r="AI35" s="663"/>
      <c r="AJ35" s="663"/>
      <c r="AK35" s="663"/>
      <c r="AL35" s="664" t="s">
        <v>231</v>
      </c>
      <c r="AM35" s="665"/>
      <c r="AN35" s="665"/>
      <c r="AO35" s="666"/>
      <c r="AP35" s="214"/>
      <c r="AQ35" s="732" t="s">
        <v>321</v>
      </c>
      <c r="AR35" s="733"/>
      <c r="AS35" s="733"/>
      <c r="AT35" s="733"/>
      <c r="AU35" s="733"/>
      <c r="AV35" s="733"/>
      <c r="AW35" s="733"/>
      <c r="AX35" s="733"/>
      <c r="AY35" s="734"/>
      <c r="AZ35" s="648">
        <v>721300</v>
      </c>
      <c r="BA35" s="649"/>
      <c r="BB35" s="649"/>
      <c r="BC35" s="649"/>
      <c r="BD35" s="649"/>
      <c r="BE35" s="649"/>
      <c r="BF35" s="735"/>
      <c r="BG35" s="670" t="s">
        <v>322</v>
      </c>
      <c r="BH35" s="671"/>
      <c r="BI35" s="671"/>
      <c r="BJ35" s="671"/>
      <c r="BK35" s="671"/>
      <c r="BL35" s="671"/>
      <c r="BM35" s="671"/>
      <c r="BN35" s="671"/>
      <c r="BO35" s="671"/>
      <c r="BP35" s="671"/>
      <c r="BQ35" s="671"/>
      <c r="BR35" s="671"/>
      <c r="BS35" s="671"/>
      <c r="BT35" s="671"/>
      <c r="BU35" s="672"/>
      <c r="BV35" s="648">
        <v>299342</v>
      </c>
      <c r="BW35" s="649"/>
      <c r="BX35" s="649"/>
      <c r="BY35" s="649"/>
      <c r="BZ35" s="649"/>
      <c r="CA35" s="649"/>
      <c r="CB35" s="735"/>
      <c r="CD35" s="674" t="s">
        <v>323</v>
      </c>
      <c r="CE35" s="675"/>
      <c r="CF35" s="675"/>
      <c r="CG35" s="675"/>
      <c r="CH35" s="675"/>
      <c r="CI35" s="675"/>
      <c r="CJ35" s="675"/>
      <c r="CK35" s="675"/>
      <c r="CL35" s="675"/>
      <c r="CM35" s="675"/>
      <c r="CN35" s="675"/>
      <c r="CO35" s="675"/>
      <c r="CP35" s="675"/>
      <c r="CQ35" s="676"/>
      <c r="CR35" s="659">
        <v>105487</v>
      </c>
      <c r="CS35" s="695"/>
      <c r="CT35" s="695"/>
      <c r="CU35" s="695"/>
      <c r="CV35" s="695"/>
      <c r="CW35" s="695"/>
      <c r="CX35" s="695"/>
      <c r="CY35" s="696"/>
      <c r="CZ35" s="664">
        <v>0.9</v>
      </c>
      <c r="DA35" s="693"/>
      <c r="DB35" s="693"/>
      <c r="DC35" s="697"/>
      <c r="DD35" s="668">
        <v>84496</v>
      </c>
      <c r="DE35" s="695"/>
      <c r="DF35" s="695"/>
      <c r="DG35" s="695"/>
      <c r="DH35" s="695"/>
      <c r="DI35" s="695"/>
      <c r="DJ35" s="695"/>
      <c r="DK35" s="696"/>
      <c r="DL35" s="668">
        <v>82159</v>
      </c>
      <c r="DM35" s="695"/>
      <c r="DN35" s="695"/>
      <c r="DO35" s="695"/>
      <c r="DP35" s="695"/>
      <c r="DQ35" s="695"/>
      <c r="DR35" s="695"/>
      <c r="DS35" s="695"/>
      <c r="DT35" s="695"/>
      <c r="DU35" s="695"/>
      <c r="DV35" s="696"/>
      <c r="DW35" s="664">
        <v>1.4</v>
      </c>
      <c r="DX35" s="693"/>
      <c r="DY35" s="693"/>
      <c r="DZ35" s="693"/>
      <c r="EA35" s="693"/>
      <c r="EB35" s="693"/>
      <c r="EC35" s="694"/>
    </row>
    <row r="36" spans="2:133" ht="11.25" customHeight="1">
      <c r="B36" s="656" t="s">
        <v>324</v>
      </c>
      <c r="C36" s="657"/>
      <c r="D36" s="657"/>
      <c r="E36" s="657"/>
      <c r="F36" s="657"/>
      <c r="G36" s="657"/>
      <c r="H36" s="657"/>
      <c r="I36" s="657"/>
      <c r="J36" s="657"/>
      <c r="K36" s="657"/>
      <c r="L36" s="657"/>
      <c r="M36" s="657"/>
      <c r="N36" s="657"/>
      <c r="O36" s="657"/>
      <c r="P36" s="657"/>
      <c r="Q36" s="658"/>
      <c r="R36" s="659" t="s">
        <v>231</v>
      </c>
      <c r="S36" s="660"/>
      <c r="T36" s="660"/>
      <c r="U36" s="660"/>
      <c r="V36" s="660"/>
      <c r="W36" s="660"/>
      <c r="X36" s="660"/>
      <c r="Y36" s="661"/>
      <c r="Z36" s="662" t="s">
        <v>231</v>
      </c>
      <c r="AA36" s="662"/>
      <c r="AB36" s="662"/>
      <c r="AC36" s="662"/>
      <c r="AD36" s="663" t="s">
        <v>231</v>
      </c>
      <c r="AE36" s="663"/>
      <c r="AF36" s="663"/>
      <c r="AG36" s="663"/>
      <c r="AH36" s="663"/>
      <c r="AI36" s="663"/>
      <c r="AJ36" s="663"/>
      <c r="AK36" s="663"/>
      <c r="AL36" s="664" t="s">
        <v>231</v>
      </c>
      <c r="AM36" s="665"/>
      <c r="AN36" s="665"/>
      <c r="AO36" s="666"/>
      <c r="AQ36" s="736" t="s">
        <v>325</v>
      </c>
      <c r="AR36" s="737"/>
      <c r="AS36" s="737"/>
      <c r="AT36" s="737"/>
      <c r="AU36" s="737"/>
      <c r="AV36" s="737"/>
      <c r="AW36" s="737"/>
      <c r="AX36" s="737"/>
      <c r="AY36" s="738"/>
      <c r="AZ36" s="659">
        <v>76270</v>
      </c>
      <c r="BA36" s="660"/>
      <c r="BB36" s="660"/>
      <c r="BC36" s="660"/>
      <c r="BD36" s="695"/>
      <c r="BE36" s="695"/>
      <c r="BF36" s="718"/>
      <c r="BG36" s="674" t="s">
        <v>326</v>
      </c>
      <c r="BH36" s="675"/>
      <c r="BI36" s="675"/>
      <c r="BJ36" s="675"/>
      <c r="BK36" s="675"/>
      <c r="BL36" s="675"/>
      <c r="BM36" s="675"/>
      <c r="BN36" s="675"/>
      <c r="BO36" s="675"/>
      <c r="BP36" s="675"/>
      <c r="BQ36" s="675"/>
      <c r="BR36" s="675"/>
      <c r="BS36" s="675"/>
      <c r="BT36" s="675"/>
      <c r="BU36" s="676"/>
      <c r="BV36" s="659">
        <v>66779</v>
      </c>
      <c r="BW36" s="660"/>
      <c r="BX36" s="660"/>
      <c r="BY36" s="660"/>
      <c r="BZ36" s="660"/>
      <c r="CA36" s="660"/>
      <c r="CB36" s="669"/>
      <c r="CD36" s="674" t="s">
        <v>327</v>
      </c>
      <c r="CE36" s="675"/>
      <c r="CF36" s="675"/>
      <c r="CG36" s="675"/>
      <c r="CH36" s="675"/>
      <c r="CI36" s="675"/>
      <c r="CJ36" s="675"/>
      <c r="CK36" s="675"/>
      <c r="CL36" s="675"/>
      <c r="CM36" s="675"/>
      <c r="CN36" s="675"/>
      <c r="CO36" s="675"/>
      <c r="CP36" s="675"/>
      <c r="CQ36" s="676"/>
      <c r="CR36" s="659">
        <v>1046662</v>
      </c>
      <c r="CS36" s="660"/>
      <c r="CT36" s="660"/>
      <c r="CU36" s="660"/>
      <c r="CV36" s="660"/>
      <c r="CW36" s="660"/>
      <c r="CX36" s="660"/>
      <c r="CY36" s="661"/>
      <c r="CZ36" s="664">
        <v>8.8000000000000007</v>
      </c>
      <c r="DA36" s="693"/>
      <c r="DB36" s="693"/>
      <c r="DC36" s="697"/>
      <c r="DD36" s="668">
        <v>729170</v>
      </c>
      <c r="DE36" s="660"/>
      <c r="DF36" s="660"/>
      <c r="DG36" s="660"/>
      <c r="DH36" s="660"/>
      <c r="DI36" s="660"/>
      <c r="DJ36" s="660"/>
      <c r="DK36" s="661"/>
      <c r="DL36" s="668">
        <v>439778</v>
      </c>
      <c r="DM36" s="660"/>
      <c r="DN36" s="660"/>
      <c r="DO36" s="660"/>
      <c r="DP36" s="660"/>
      <c r="DQ36" s="660"/>
      <c r="DR36" s="660"/>
      <c r="DS36" s="660"/>
      <c r="DT36" s="660"/>
      <c r="DU36" s="660"/>
      <c r="DV36" s="661"/>
      <c r="DW36" s="664">
        <v>7.7</v>
      </c>
      <c r="DX36" s="693"/>
      <c r="DY36" s="693"/>
      <c r="DZ36" s="693"/>
      <c r="EA36" s="693"/>
      <c r="EB36" s="693"/>
      <c r="EC36" s="694"/>
    </row>
    <row r="37" spans="2:133" ht="11.25" customHeight="1">
      <c r="B37" s="656" t="s">
        <v>328</v>
      </c>
      <c r="C37" s="657"/>
      <c r="D37" s="657"/>
      <c r="E37" s="657"/>
      <c r="F37" s="657"/>
      <c r="G37" s="657"/>
      <c r="H37" s="657"/>
      <c r="I37" s="657"/>
      <c r="J37" s="657"/>
      <c r="K37" s="657"/>
      <c r="L37" s="657"/>
      <c r="M37" s="657"/>
      <c r="N37" s="657"/>
      <c r="O37" s="657"/>
      <c r="P37" s="657"/>
      <c r="Q37" s="658"/>
      <c r="R37" s="659">
        <v>221700</v>
      </c>
      <c r="S37" s="660"/>
      <c r="T37" s="660"/>
      <c r="U37" s="660"/>
      <c r="V37" s="660"/>
      <c r="W37" s="660"/>
      <c r="X37" s="660"/>
      <c r="Y37" s="661"/>
      <c r="Z37" s="662">
        <v>1.8</v>
      </c>
      <c r="AA37" s="662"/>
      <c r="AB37" s="662"/>
      <c r="AC37" s="662"/>
      <c r="AD37" s="663" t="s">
        <v>231</v>
      </c>
      <c r="AE37" s="663"/>
      <c r="AF37" s="663"/>
      <c r="AG37" s="663"/>
      <c r="AH37" s="663"/>
      <c r="AI37" s="663"/>
      <c r="AJ37" s="663"/>
      <c r="AK37" s="663"/>
      <c r="AL37" s="664" t="s">
        <v>231</v>
      </c>
      <c r="AM37" s="665"/>
      <c r="AN37" s="665"/>
      <c r="AO37" s="666"/>
      <c r="AQ37" s="736" t="s">
        <v>329</v>
      </c>
      <c r="AR37" s="737"/>
      <c r="AS37" s="737"/>
      <c r="AT37" s="737"/>
      <c r="AU37" s="737"/>
      <c r="AV37" s="737"/>
      <c r="AW37" s="737"/>
      <c r="AX37" s="737"/>
      <c r="AY37" s="738"/>
      <c r="AZ37" s="659">
        <v>48482</v>
      </c>
      <c r="BA37" s="660"/>
      <c r="BB37" s="660"/>
      <c r="BC37" s="660"/>
      <c r="BD37" s="695"/>
      <c r="BE37" s="695"/>
      <c r="BF37" s="718"/>
      <c r="BG37" s="674" t="s">
        <v>330</v>
      </c>
      <c r="BH37" s="675"/>
      <c r="BI37" s="675"/>
      <c r="BJ37" s="675"/>
      <c r="BK37" s="675"/>
      <c r="BL37" s="675"/>
      <c r="BM37" s="675"/>
      <c r="BN37" s="675"/>
      <c r="BO37" s="675"/>
      <c r="BP37" s="675"/>
      <c r="BQ37" s="675"/>
      <c r="BR37" s="675"/>
      <c r="BS37" s="675"/>
      <c r="BT37" s="675"/>
      <c r="BU37" s="676"/>
      <c r="BV37" s="659">
        <v>1861</v>
      </c>
      <c r="BW37" s="660"/>
      <c r="BX37" s="660"/>
      <c r="BY37" s="660"/>
      <c r="BZ37" s="660"/>
      <c r="CA37" s="660"/>
      <c r="CB37" s="669"/>
      <c r="CD37" s="674" t="s">
        <v>331</v>
      </c>
      <c r="CE37" s="675"/>
      <c r="CF37" s="675"/>
      <c r="CG37" s="675"/>
      <c r="CH37" s="675"/>
      <c r="CI37" s="675"/>
      <c r="CJ37" s="675"/>
      <c r="CK37" s="675"/>
      <c r="CL37" s="675"/>
      <c r="CM37" s="675"/>
      <c r="CN37" s="675"/>
      <c r="CO37" s="675"/>
      <c r="CP37" s="675"/>
      <c r="CQ37" s="676"/>
      <c r="CR37" s="659">
        <v>382553</v>
      </c>
      <c r="CS37" s="695"/>
      <c r="CT37" s="695"/>
      <c r="CU37" s="695"/>
      <c r="CV37" s="695"/>
      <c r="CW37" s="695"/>
      <c r="CX37" s="695"/>
      <c r="CY37" s="696"/>
      <c r="CZ37" s="664">
        <v>3.2</v>
      </c>
      <c r="DA37" s="693"/>
      <c r="DB37" s="693"/>
      <c r="DC37" s="697"/>
      <c r="DD37" s="668">
        <v>304653</v>
      </c>
      <c r="DE37" s="695"/>
      <c r="DF37" s="695"/>
      <c r="DG37" s="695"/>
      <c r="DH37" s="695"/>
      <c r="DI37" s="695"/>
      <c r="DJ37" s="695"/>
      <c r="DK37" s="696"/>
      <c r="DL37" s="668">
        <v>299512</v>
      </c>
      <c r="DM37" s="695"/>
      <c r="DN37" s="695"/>
      <c r="DO37" s="695"/>
      <c r="DP37" s="695"/>
      <c r="DQ37" s="695"/>
      <c r="DR37" s="695"/>
      <c r="DS37" s="695"/>
      <c r="DT37" s="695"/>
      <c r="DU37" s="695"/>
      <c r="DV37" s="696"/>
      <c r="DW37" s="664">
        <v>5.2</v>
      </c>
      <c r="DX37" s="693"/>
      <c r="DY37" s="693"/>
      <c r="DZ37" s="693"/>
      <c r="EA37" s="693"/>
      <c r="EB37" s="693"/>
      <c r="EC37" s="694"/>
    </row>
    <row r="38" spans="2:133" ht="11.25" customHeight="1">
      <c r="B38" s="704" t="s">
        <v>332</v>
      </c>
      <c r="C38" s="705"/>
      <c r="D38" s="705"/>
      <c r="E38" s="705"/>
      <c r="F38" s="705"/>
      <c r="G38" s="705"/>
      <c r="H38" s="705"/>
      <c r="I38" s="705"/>
      <c r="J38" s="705"/>
      <c r="K38" s="705"/>
      <c r="L38" s="705"/>
      <c r="M38" s="705"/>
      <c r="N38" s="705"/>
      <c r="O38" s="705"/>
      <c r="P38" s="705"/>
      <c r="Q38" s="706"/>
      <c r="R38" s="739">
        <v>12668435</v>
      </c>
      <c r="S38" s="740"/>
      <c r="T38" s="740"/>
      <c r="U38" s="740"/>
      <c r="V38" s="740"/>
      <c r="W38" s="740"/>
      <c r="X38" s="740"/>
      <c r="Y38" s="741"/>
      <c r="Z38" s="742">
        <v>100</v>
      </c>
      <c r="AA38" s="742"/>
      <c r="AB38" s="742"/>
      <c r="AC38" s="742"/>
      <c r="AD38" s="743">
        <v>5517101</v>
      </c>
      <c r="AE38" s="743"/>
      <c r="AF38" s="743"/>
      <c r="AG38" s="743"/>
      <c r="AH38" s="743"/>
      <c r="AI38" s="743"/>
      <c r="AJ38" s="743"/>
      <c r="AK38" s="743"/>
      <c r="AL38" s="744">
        <v>100</v>
      </c>
      <c r="AM38" s="730"/>
      <c r="AN38" s="730"/>
      <c r="AO38" s="745"/>
      <c r="AQ38" s="736" t="s">
        <v>333</v>
      </c>
      <c r="AR38" s="737"/>
      <c r="AS38" s="737"/>
      <c r="AT38" s="737"/>
      <c r="AU38" s="737"/>
      <c r="AV38" s="737"/>
      <c r="AW38" s="737"/>
      <c r="AX38" s="737"/>
      <c r="AY38" s="738"/>
      <c r="AZ38" s="659" t="s">
        <v>231</v>
      </c>
      <c r="BA38" s="660"/>
      <c r="BB38" s="660"/>
      <c r="BC38" s="660"/>
      <c r="BD38" s="695"/>
      <c r="BE38" s="695"/>
      <c r="BF38" s="718"/>
      <c r="BG38" s="674" t="s">
        <v>334</v>
      </c>
      <c r="BH38" s="675"/>
      <c r="BI38" s="675"/>
      <c r="BJ38" s="675"/>
      <c r="BK38" s="675"/>
      <c r="BL38" s="675"/>
      <c r="BM38" s="675"/>
      <c r="BN38" s="675"/>
      <c r="BO38" s="675"/>
      <c r="BP38" s="675"/>
      <c r="BQ38" s="675"/>
      <c r="BR38" s="675"/>
      <c r="BS38" s="675"/>
      <c r="BT38" s="675"/>
      <c r="BU38" s="676"/>
      <c r="BV38" s="659">
        <v>3579</v>
      </c>
      <c r="BW38" s="660"/>
      <c r="BX38" s="660"/>
      <c r="BY38" s="660"/>
      <c r="BZ38" s="660"/>
      <c r="CA38" s="660"/>
      <c r="CB38" s="669"/>
      <c r="CD38" s="674" t="s">
        <v>335</v>
      </c>
      <c r="CE38" s="675"/>
      <c r="CF38" s="675"/>
      <c r="CG38" s="675"/>
      <c r="CH38" s="675"/>
      <c r="CI38" s="675"/>
      <c r="CJ38" s="675"/>
      <c r="CK38" s="675"/>
      <c r="CL38" s="675"/>
      <c r="CM38" s="675"/>
      <c r="CN38" s="675"/>
      <c r="CO38" s="675"/>
      <c r="CP38" s="675"/>
      <c r="CQ38" s="676"/>
      <c r="CR38" s="659">
        <v>721300</v>
      </c>
      <c r="CS38" s="660"/>
      <c r="CT38" s="660"/>
      <c r="CU38" s="660"/>
      <c r="CV38" s="660"/>
      <c r="CW38" s="660"/>
      <c r="CX38" s="660"/>
      <c r="CY38" s="661"/>
      <c r="CZ38" s="664">
        <v>6.1</v>
      </c>
      <c r="DA38" s="693"/>
      <c r="DB38" s="693"/>
      <c r="DC38" s="697"/>
      <c r="DD38" s="668">
        <v>612946</v>
      </c>
      <c r="DE38" s="660"/>
      <c r="DF38" s="660"/>
      <c r="DG38" s="660"/>
      <c r="DH38" s="660"/>
      <c r="DI38" s="660"/>
      <c r="DJ38" s="660"/>
      <c r="DK38" s="661"/>
      <c r="DL38" s="668">
        <v>562622</v>
      </c>
      <c r="DM38" s="660"/>
      <c r="DN38" s="660"/>
      <c r="DO38" s="660"/>
      <c r="DP38" s="660"/>
      <c r="DQ38" s="660"/>
      <c r="DR38" s="660"/>
      <c r="DS38" s="660"/>
      <c r="DT38" s="660"/>
      <c r="DU38" s="660"/>
      <c r="DV38" s="661"/>
      <c r="DW38" s="664">
        <v>9.8000000000000007</v>
      </c>
      <c r="DX38" s="693"/>
      <c r="DY38" s="693"/>
      <c r="DZ38" s="693"/>
      <c r="EA38" s="693"/>
      <c r="EB38" s="693"/>
      <c r="EC38" s="694"/>
    </row>
    <row r="39" spans="2:133" ht="11.25" customHeight="1">
      <c r="AQ39" s="736" t="s">
        <v>336</v>
      </c>
      <c r="AR39" s="737"/>
      <c r="AS39" s="737"/>
      <c r="AT39" s="737"/>
      <c r="AU39" s="737"/>
      <c r="AV39" s="737"/>
      <c r="AW39" s="737"/>
      <c r="AX39" s="737"/>
      <c r="AY39" s="738"/>
      <c r="AZ39" s="659" t="s">
        <v>128</v>
      </c>
      <c r="BA39" s="660"/>
      <c r="BB39" s="660"/>
      <c r="BC39" s="660"/>
      <c r="BD39" s="695"/>
      <c r="BE39" s="695"/>
      <c r="BF39" s="718"/>
      <c r="BG39" s="750" t="s">
        <v>337</v>
      </c>
      <c r="BH39" s="751"/>
      <c r="BI39" s="751"/>
      <c r="BJ39" s="751"/>
      <c r="BK39" s="751"/>
      <c r="BL39" s="215"/>
      <c r="BM39" s="675" t="s">
        <v>338</v>
      </c>
      <c r="BN39" s="675"/>
      <c r="BO39" s="675"/>
      <c r="BP39" s="675"/>
      <c r="BQ39" s="675"/>
      <c r="BR39" s="675"/>
      <c r="BS39" s="675"/>
      <c r="BT39" s="675"/>
      <c r="BU39" s="676"/>
      <c r="BV39" s="659">
        <v>88</v>
      </c>
      <c r="BW39" s="660"/>
      <c r="BX39" s="660"/>
      <c r="BY39" s="660"/>
      <c r="BZ39" s="660"/>
      <c r="CA39" s="660"/>
      <c r="CB39" s="669"/>
      <c r="CD39" s="674" t="s">
        <v>339</v>
      </c>
      <c r="CE39" s="675"/>
      <c r="CF39" s="675"/>
      <c r="CG39" s="675"/>
      <c r="CH39" s="675"/>
      <c r="CI39" s="675"/>
      <c r="CJ39" s="675"/>
      <c r="CK39" s="675"/>
      <c r="CL39" s="675"/>
      <c r="CM39" s="675"/>
      <c r="CN39" s="675"/>
      <c r="CO39" s="675"/>
      <c r="CP39" s="675"/>
      <c r="CQ39" s="676"/>
      <c r="CR39" s="659">
        <v>193630</v>
      </c>
      <c r="CS39" s="695"/>
      <c r="CT39" s="695"/>
      <c r="CU39" s="695"/>
      <c r="CV39" s="695"/>
      <c r="CW39" s="695"/>
      <c r="CX39" s="695"/>
      <c r="CY39" s="696"/>
      <c r="CZ39" s="664">
        <v>1.6</v>
      </c>
      <c r="DA39" s="693"/>
      <c r="DB39" s="693"/>
      <c r="DC39" s="697"/>
      <c r="DD39" s="668">
        <v>104369</v>
      </c>
      <c r="DE39" s="695"/>
      <c r="DF39" s="695"/>
      <c r="DG39" s="695"/>
      <c r="DH39" s="695"/>
      <c r="DI39" s="695"/>
      <c r="DJ39" s="695"/>
      <c r="DK39" s="696"/>
      <c r="DL39" s="668" t="s">
        <v>128</v>
      </c>
      <c r="DM39" s="695"/>
      <c r="DN39" s="695"/>
      <c r="DO39" s="695"/>
      <c r="DP39" s="695"/>
      <c r="DQ39" s="695"/>
      <c r="DR39" s="695"/>
      <c r="DS39" s="695"/>
      <c r="DT39" s="695"/>
      <c r="DU39" s="695"/>
      <c r="DV39" s="696"/>
      <c r="DW39" s="664" t="s">
        <v>128</v>
      </c>
      <c r="DX39" s="693"/>
      <c r="DY39" s="693"/>
      <c r="DZ39" s="693"/>
      <c r="EA39" s="693"/>
      <c r="EB39" s="693"/>
      <c r="EC39" s="694"/>
    </row>
    <row r="40" spans="2:133" ht="11.25" customHeight="1">
      <c r="AQ40" s="736" t="s">
        <v>340</v>
      </c>
      <c r="AR40" s="737"/>
      <c r="AS40" s="737"/>
      <c r="AT40" s="737"/>
      <c r="AU40" s="737"/>
      <c r="AV40" s="737"/>
      <c r="AW40" s="737"/>
      <c r="AX40" s="737"/>
      <c r="AY40" s="738"/>
      <c r="AZ40" s="659">
        <v>152883</v>
      </c>
      <c r="BA40" s="660"/>
      <c r="BB40" s="660"/>
      <c r="BC40" s="660"/>
      <c r="BD40" s="695"/>
      <c r="BE40" s="695"/>
      <c r="BF40" s="718"/>
      <c r="BG40" s="750"/>
      <c r="BH40" s="751"/>
      <c r="BI40" s="751"/>
      <c r="BJ40" s="751"/>
      <c r="BK40" s="751"/>
      <c r="BL40" s="215"/>
      <c r="BM40" s="675" t="s">
        <v>341</v>
      </c>
      <c r="BN40" s="675"/>
      <c r="BO40" s="675"/>
      <c r="BP40" s="675"/>
      <c r="BQ40" s="675"/>
      <c r="BR40" s="675"/>
      <c r="BS40" s="675"/>
      <c r="BT40" s="675"/>
      <c r="BU40" s="676"/>
      <c r="BV40" s="659">
        <v>225</v>
      </c>
      <c r="BW40" s="660"/>
      <c r="BX40" s="660"/>
      <c r="BY40" s="660"/>
      <c r="BZ40" s="660"/>
      <c r="CA40" s="660"/>
      <c r="CB40" s="669"/>
      <c r="CD40" s="674" t="s">
        <v>342</v>
      </c>
      <c r="CE40" s="675"/>
      <c r="CF40" s="675"/>
      <c r="CG40" s="675"/>
      <c r="CH40" s="675"/>
      <c r="CI40" s="675"/>
      <c r="CJ40" s="675"/>
      <c r="CK40" s="675"/>
      <c r="CL40" s="675"/>
      <c r="CM40" s="675"/>
      <c r="CN40" s="675"/>
      <c r="CO40" s="675"/>
      <c r="CP40" s="675"/>
      <c r="CQ40" s="676"/>
      <c r="CR40" s="659">
        <v>3650</v>
      </c>
      <c r="CS40" s="660"/>
      <c r="CT40" s="660"/>
      <c r="CU40" s="660"/>
      <c r="CV40" s="660"/>
      <c r="CW40" s="660"/>
      <c r="CX40" s="660"/>
      <c r="CY40" s="661"/>
      <c r="CZ40" s="664">
        <v>0</v>
      </c>
      <c r="DA40" s="693"/>
      <c r="DB40" s="693"/>
      <c r="DC40" s="697"/>
      <c r="DD40" s="668">
        <v>3650</v>
      </c>
      <c r="DE40" s="660"/>
      <c r="DF40" s="660"/>
      <c r="DG40" s="660"/>
      <c r="DH40" s="660"/>
      <c r="DI40" s="660"/>
      <c r="DJ40" s="660"/>
      <c r="DK40" s="661"/>
      <c r="DL40" s="668" t="s">
        <v>231</v>
      </c>
      <c r="DM40" s="660"/>
      <c r="DN40" s="660"/>
      <c r="DO40" s="660"/>
      <c r="DP40" s="660"/>
      <c r="DQ40" s="660"/>
      <c r="DR40" s="660"/>
      <c r="DS40" s="660"/>
      <c r="DT40" s="660"/>
      <c r="DU40" s="660"/>
      <c r="DV40" s="661"/>
      <c r="DW40" s="664" t="s">
        <v>128</v>
      </c>
      <c r="DX40" s="693"/>
      <c r="DY40" s="693"/>
      <c r="DZ40" s="693"/>
      <c r="EA40" s="693"/>
      <c r="EB40" s="693"/>
      <c r="EC40" s="694"/>
    </row>
    <row r="41" spans="2:133" ht="11.25" customHeight="1">
      <c r="AQ41" s="746" t="s">
        <v>343</v>
      </c>
      <c r="AR41" s="747"/>
      <c r="AS41" s="747"/>
      <c r="AT41" s="747"/>
      <c r="AU41" s="747"/>
      <c r="AV41" s="747"/>
      <c r="AW41" s="747"/>
      <c r="AX41" s="747"/>
      <c r="AY41" s="748"/>
      <c r="AZ41" s="739">
        <v>443665</v>
      </c>
      <c r="BA41" s="740"/>
      <c r="BB41" s="740"/>
      <c r="BC41" s="740"/>
      <c r="BD41" s="729"/>
      <c r="BE41" s="729"/>
      <c r="BF41" s="731"/>
      <c r="BG41" s="752"/>
      <c r="BH41" s="753"/>
      <c r="BI41" s="753"/>
      <c r="BJ41" s="753"/>
      <c r="BK41" s="753"/>
      <c r="BL41" s="216"/>
      <c r="BM41" s="684" t="s">
        <v>344</v>
      </c>
      <c r="BN41" s="684"/>
      <c r="BO41" s="684"/>
      <c r="BP41" s="684"/>
      <c r="BQ41" s="684"/>
      <c r="BR41" s="684"/>
      <c r="BS41" s="684"/>
      <c r="BT41" s="684"/>
      <c r="BU41" s="685"/>
      <c r="BV41" s="739">
        <v>372</v>
      </c>
      <c r="BW41" s="740"/>
      <c r="BX41" s="740"/>
      <c r="BY41" s="740"/>
      <c r="BZ41" s="740"/>
      <c r="CA41" s="740"/>
      <c r="CB41" s="749"/>
      <c r="CD41" s="674" t="s">
        <v>345</v>
      </c>
      <c r="CE41" s="675"/>
      <c r="CF41" s="675"/>
      <c r="CG41" s="675"/>
      <c r="CH41" s="675"/>
      <c r="CI41" s="675"/>
      <c r="CJ41" s="675"/>
      <c r="CK41" s="675"/>
      <c r="CL41" s="675"/>
      <c r="CM41" s="675"/>
      <c r="CN41" s="675"/>
      <c r="CO41" s="675"/>
      <c r="CP41" s="675"/>
      <c r="CQ41" s="676"/>
      <c r="CR41" s="659" t="s">
        <v>128</v>
      </c>
      <c r="CS41" s="695"/>
      <c r="CT41" s="695"/>
      <c r="CU41" s="695"/>
      <c r="CV41" s="695"/>
      <c r="CW41" s="695"/>
      <c r="CX41" s="695"/>
      <c r="CY41" s="696"/>
      <c r="CZ41" s="664" t="s">
        <v>128</v>
      </c>
      <c r="DA41" s="693"/>
      <c r="DB41" s="693"/>
      <c r="DC41" s="697"/>
      <c r="DD41" s="668" t="s">
        <v>128</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347</v>
      </c>
      <c r="CE42" s="657"/>
      <c r="CF42" s="657"/>
      <c r="CG42" s="657"/>
      <c r="CH42" s="657"/>
      <c r="CI42" s="657"/>
      <c r="CJ42" s="657"/>
      <c r="CK42" s="657"/>
      <c r="CL42" s="657"/>
      <c r="CM42" s="657"/>
      <c r="CN42" s="657"/>
      <c r="CO42" s="657"/>
      <c r="CP42" s="657"/>
      <c r="CQ42" s="658"/>
      <c r="CR42" s="659">
        <v>3911318</v>
      </c>
      <c r="CS42" s="660"/>
      <c r="CT42" s="660"/>
      <c r="CU42" s="660"/>
      <c r="CV42" s="660"/>
      <c r="CW42" s="660"/>
      <c r="CX42" s="660"/>
      <c r="CY42" s="661"/>
      <c r="CZ42" s="664">
        <v>32.9</v>
      </c>
      <c r="DA42" s="665"/>
      <c r="DB42" s="665"/>
      <c r="DC42" s="760"/>
      <c r="DD42" s="668">
        <v>581395</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349</v>
      </c>
      <c r="CE43" s="657"/>
      <c r="CF43" s="657"/>
      <c r="CG43" s="657"/>
      <c r="CH43" s="657"/>
      <c r="CI43" s="657"/>
      <c r="CJ43" s="657"/>
      <c r="CK43" s="657"/>
      <c r="CL43" s="657"/>
      <c r="CM43" s="657"/>
      <c r="CN43" s="657"/>
      <c r="CO43" s="657"/>
      <c r="CP43" s="657"/>
      <c r="CQ43" s="658"/>
      <c r="CR43" s="659">
        <v>4050</v>
      </c>
      <c r="CS43" s="695"/>
      <c r="CT43" s="695"/>
      <c r="CU43" s="695"/>
      <c r="CV43" s="695"/>
      <c r="CW43" s="695"/>
      <c r="CX43" s="695"/>
      <c r="CY43" s="696"/>
      <c r="CZ43" s="664">
        <v>0</v>
      </c>
      <c r="DA43" s="693"/>
      <c r="DB43" s="693"/>
      <c r="DC43" s="697"/>
      <c r="DD43" s="668">
        <v>4050</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350</v>
      </c>
      <c r="CD44" s="771" t="s">
        <v>301</v>
      </c>
      <c r="CE44" s="772"/>
      <c r="CF44" s="656" t="s">
        <v>351</v>
      </c>
      <c r="CG44" s="657"/>
      <c r="CH44" s="657"/>
      <c r="CI44" s="657"/>
      <c r="CJ44" s="657"/>
      <c r="CK44" s="657"/>
      <c r="CL44" s="657"/>
      <c r="CM44" s="657"/>
      <c r="CN44" s="657"/>
      <c r="CO44" s="657"/>
      <c r="CP44" s="657"/>
      <c r="CQ44" s="658"/>
      <c r="CR44" s="659">
        <v>3883576</v>
      </c>
      <c r="CS44" s="660"/>
      <c r="CT44" s="660"/>
      <c r="CU44" s="660"/>
      <c r="CV44" s="660"/>
      <c r="CW44" s="660"/>
      <c r="CX44" s="660"/>
      <c r="CY44" s="661"/>
      <c r="CZ44" s="664">
        <v>32.700000000000003</v>
      </c>
      <c r="DA44" s="665"/>
      <c r="DB44" s="665"/>
      <c r="DC44" s="760"/>
      <c r="DD44" s="668">
        <v>561621</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352</v>
      </c>
      <c r="CG45" s="657"/>
      <c r="CH45" s="657"/>
      <c r="CI45" s="657"/>
      <c r="CJ45" s="657"/>
      <c r="CK45" s="657"/>
      <c r="CL45" s="657"/>
      <c r="CM45" s="657"/>
      <c r="CN45" s="657"/>
      <c r="CO45" s="657"/>
      <c r="CP45" s="657"/>
      <c r="CQ45" s="658"/>
      <c r="CR45" s="659">
        <v>2508760</v>
      </c>
      <c r="CS45" s="695"/>
      <c r="CT45" s="695"/>
      <c r="CU45" s="695"/>
      <c r="CV45" s="695"/>
      <c r="CW45" s="695"/>
      <c r="CX45" s="695"/>
      <c r="CY45" s="696"/>
      <c r="CZ45" s="664">
        <v>21.1</v>
      </c>
      <c r="DA45" s="693"/>
      <c r="DB45" s="693"/>
      <c r="DC45" s="697"/>
      <c r="DD45" s="668">
        <v>212511</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353</v>
      </c>
      <c r="CG46" s="657"/>
      <c r="CH46" s="657"/>
      <c r="CI46" s="657"/>
      <c r="CJ46" s="657"/>
      <c r="CK46" s="657"/>
      <c r="CL46" s="657"/>
      <c r="CM46" s="657"/>
      <c r="CN46" s="657"/>
      <c r="CO46" s="657"/>
      <c r="CP46" s="657"/>
      <c r="CQ46" s="658"/>
      <c r="CR46" s="659">
        <v>1235858</v>
      </c>
      <c r="CS46" s="660"/>
      <c r="CT46" s="660"/>
      <c r="CU46" s="660"/>
      <c r="CV46" s="660"/>
      <c r="CW46" s="660"/>
      <c r="CX46" s="660"/>
      <c r="CY46" s="661"/>
      <c r="CZ46" s="664">
        <v>10.4</v>
      </c>
      <c r="DA46" s="665"/>
      <c r="DB46" s="665"/>
      <c r="DC46" s="760"/>
      <c r="DD46" s="668">
        <v>287452</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354</v>
      </c>
      <c r="CG47" s="657"/>
      <c r="CH47" s="657"/>
      <c r="CI47" s="657"/>
      <c r="CJ47" s="657"/>
      <c r="CK47" s="657"/>
      <c r="CL47" s="657"/>
      <c r="CM47" s="657"/>
      <c r="CN47" s="657"/>
      <c r="CO47" s="657"/>
      <c r="CP47" s="657"/>
      <c r="CQ47" s="658"/>
      <c r="CR47" s="659">
        <v>27742</v>
      </c>
      <c r="CS47" s="695"/>
      <c r="CT47" s="695"/>
      <c r="CU47" s="695"/>
      <c r="CV47" s="695"/>
      <c r="CW47" s="695"/>
      <c r="CX47" s="695"/>
      <c r="CY47" s="696"/>
      <c r="CZ47" s="664">
        <v>0.2</v>
      </c>
      <c r="DA47" s="693"/>
      <c r="DB47" s="693"/>
      <c r="DC47" s="697"/>
      <c r="DD47" s="668">
        <v>19774</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355</v>
      </c>
      <c r="CG48" s="657"/>
      <c r="CH48" s="657"/>
      <c r="CI48" s="657"/>
      <c r="CJ48" s="657"/>
      <c r="CK48" s="657"/>
      <c r="CL48" s="657"/>
      <c r="CM48" s="657"/>
      <c r="CN48" s="657"/>
      <c r="CO48" s="657"/>
      <c r="CP48" s="657"/>
      <c r="CQ48" s="658"/>
      <c r="CR48" s="659" t="s">
        <v>231</v>
      </c>
      <c r="CS48" s="660"/>
      <c r="CT48" s="660"/>
      <c r="CU48" s="660"/>
      <c r="CV48" s="660"/>
      <c r="CW48" s="660"/>
      <c r="CX48" s="660"/>
      <c r="CY48" s="661"/>
      <c r="CZ48" s="664" t="s">
        <v>128</v>
      </c>
      <c r="DA48" s="665"/>
      <c r="DB48" s="665"/>
      <c r="DC48" s="760"/>
      <c r="DD48" s="668" t="s">
        <v>231</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356</v>
      </c>
      <c r="CE49" s="705"/>
      <c r="CF49" s="705"/>
      <c r="CG49" s="705"/>
      <c r="CH49" s="705"/>
      <c r="CI49" s="705"/>
      <c r="CJ49" s="705"/>
      <c r="CK49" s="705"/>
      <c r="CL49" s="705"/>
      <c r="CM49" s="705"/>
      <c r="CN49" s="705"/>
      <c r="CO49" s="705"/>
      <c r="CP49" s="705"/>
      <c r="CQ49" s="706"/>
      <c r="CR49" s="739">
        <v>11880513</v>
      </c>
      <c r="CS49" s="729"/>
      <c r="CT49" s="729"/>
      <c r="CU49" s="729"/>
      <c r="CV49" s="729"/>
      <c r="CW49" s="729"/>
      <c r="CX49" s="729"/>
      <c r="CY49" s="761"/>
      <c r="CZ49" s="744">
        <v>100</v>
      </c>
      <c r="DA49" s="762"/>
      <c r="DB49" s="762"/>
      <c r="DC49" s="763"/>
      <c r="DD49" s="764">
        <v>6564242</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xnqeKVoG49WpDxHEgCZvT0875QeE+oAESB0I6jFHBvrn2XEgD9O8nOrXpm4WAYNUKA0FZZC+HbZiVjcJUloEeQ==" saltValue="y8SMeOms5822v1b2UkvV2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358</v>
      </c>
      <c r="DK2" s="807"/>
      <c r="DL2" s="807"/>
      <c r="DM2" s="807"/>
      <c r="DN2" s="807"/>
      <c r="DO2" s="808"/>
      <c r="DP2" s="229"/>
      <c r="DQ2" s="806" t="s">
        <v>359</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360</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362</v>
      </c>
      <c r="B5" s="801"/>
      <c r="C5" s="801"/>
      <c r="D5" s="801"/>
      <c r="E5" s="801"/>
      <c r="F5" s="801"/>
      <c r="G5" s="801"/>
      <c r="H5" s="801"/>
      <c r="I5" s="801"/>
      <c r="J5" s="801"/>
      <c r="K5" s="801"/>
      <c r="L5" s="801"/>
      <c r="M5" s="801"/>
      <c r="N5" s="801"/>
      <c r="O5" s="801"/>
      <c r="P5" s="802"/>
      <c r="Q5" s="777" t="s">
        <v>363</v>
      </c>
      <c r="R5" s="778"/>
      <c r="S5" s="778"/>
      <c r="T5" s="778"/>
      <c r="U5" s="779"/>
      <c r="V5" s="777" t="s">
        <v>364</v>
      </c>
      <c r="W5" s="778"/>
      <c r="X5" s="778"/>
      <c r="Y5" s="778"/>
      <c r="Z5" s="779"/>
      <c r="AA5" s="777" t="s">
        <v>365</v>
      </c>
      <c r="AB5" s="778"/>
      <c r="AC5" s="778"/>
      <c r="AD5" s="778"/>
      <c r="AE5" s="778"/>
      <c r="AF5" s="810" t="s">
        <v>366</v>
      </c>
      <c r="AG5" s="778"/>
      <c r="AH5" s="778"/>
      <c r="AI5" s="778"/>
      <c r="AJ5" s="789"/>
      <c r="AK5" s="778" t="s">
        <v>367</v>
      </c>
      <c r="AL5" s="778"/>
      <c r="AM5" s="778"/>
      <c r="AN5" s="778"/>
      <c r="AO5" s="779"/>
      <c r="AP5" s="777" t="s">
        <v>368</v>
      </c>
      <c r="AQ5" s="778"/>
      <c r="AR5" s="778"/>
      <c r="AS5" s="778"/>
      <c r="AT5" s="779"/>
      <c r="AU5" s="777" t="s">
        <v>369</v>
      </c>
      <c r="AV5" s="778"/>
      <c r="AW5" s="778"/>
      <c r="AX5" s="778"/>
      <c r="AY5" s="789"/>
      <c r="AZ5" s="236"/>
      <c r="BA5" s="236"/>
      <c r="BB5" s="236"/>
      <c r="BC5" s="236"/>
      <c r="BD5" s="236"/>
      <c r="BE5" s="237"/>
      <c r="BF5" s="237"/>
      <c r="BG5" s="237"/>
      <c r="BH5" s="237"/>
      <c r="BI5" s="237"/>
      <c r="BJ5" s="237"/>
      <c r="BK5" s="237"/>
      <c r="BL5" s="237"/>
      <c r="BM5" s="237"/>
      <c r="BN5" s="237"/>
      <c r="BO5" s="237"/>
      <c r="BP5" s="237"/>
      <c r="BQ5" s="800" t="s">
        <v>370</v>
      </c>
      <c r="BR5" s="801"/>
      <c r="BS5" s="801"/>
      <c r="BT5" s="801"/>
      <c r="BU5" s="801"/>
      <c r="BV5" s="801"/>
      <c r="BW5" s="801"/>
      <c r="BX5" s="801"/>
      <c r="BY5" s="801"/>
      <c r="BZ5" s="801"/>
      <c r="CA5" s="801"/>
      <c r="CB5" s="801"/>
      <c r="CC5" s="801"/>
      <c r="CD5" s="801"/>
      <c r="CE5" s="801"/>
      <c r="CF5" s="801"/>
      <c r="CG5" s="802"/>
      <c r="CH5" s="777" t="s">
        <v>371</v>
      </c>
      <c r="CI5" s="778"/>
      <c r="CJ5" s="778"/>
      <c r="CK5" s="778"/>
      <c r="CL5" s="779"/>
      <c r="CM5" s="777" t="s">
        <v>372</v>
      </c>
      <c r="CN5" s="778"/>
      <c r="CO5" s="778"/>
      <c r="CP5" s="778"/>
      <c r="CQ5" s="779"/>
      <c r="CR5" s="777" t="s">
        <v>373</v>
      </c>
      <c r="CS5" s="778"/>
      <c r="CT5" s="778"/>
      <c r="CU5" s="778"/>
      <c r="CV5" s="779"/>
      <c r="CW5" s="777" t="s">
        <v>374</v>
      </c>
      <c r="CX5" s="778"/>
      <c r="CY5" s="778"/>
      <c r="CZ5" s="778"/>
      <c r="DA5" s="779"/>
      <c r="DB5" s="777" t="s">
        <v>375</v>
      </c>
      <c r="DC5" s="778"/>
      <c r="DD5" s="778"/>
      <c r="DE5" s="778"/>
      <c r="DF5" s="779"/>
      <c r="DG5" s="783" t="s">
        <v>376</v>
      </c>
      <c r="DH5" s="784"/>
      <c r="DI5" s="784"/>
      <c r="DJ5" s="784"/>
      <c r="DK5" s="785"/>
      <c r="DL5" s="783" t="s">
        <v>377</v>
      </c>
      <c r="DM5" s="784"/>
      <c r="DN5" s="784"/>
      <c r="DO5" s="784"/>
      <c r="DP5" s="785"/>
      <c r="DQ5" s="777" t="s">
        <v>378</v>
      </c>
      <c r="DR5" s="778"/>
      <c r="DS5" s="778"/>
      <c r="DT5" s="778"/>
      <c r="DU5" s="779"/>
      <c r="DV5" s="777" t="s">
        <v>369</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379</v>
      </c>
      <c r="C7" s="792"/>
      <c r="D7" s="792"/>
      <c r="E7" s="792"/>
      <c r="F7" s="792"/>
      <c r="G7" s="792"/>
      <c r="H7" s="792"/>
      <c r="I7" s="792"/>
      <c r="J7" s="792"/>
      <c r="K7" s="792"/>
      <c r="L7" s="792"/>
      <c r="M7" s="792"/>
      <c r="N7" s="792"/>
      <c r="O7" s="792"/>
      <c r="P7" s="793"/>
      <c r="Q7" s="794">
        <v>12494</v>
      </c>
      <c r="R7" s="795"/>
      <c r="S7" s="795"/>
      <c r="T7" s="795"/>
      <c r="U7" s="795"/>
      <c r="V7" s="795">
        <v>11719</v>
      </c>
      <c r="W7" s="795"/>
      <c r="X7" s="795"/>
      <c r="Y7" s="795"/>
      <c r="Z7" s="795"/>
      <c r="AA7" s="795">
        <v>775</v>
      </c>
      <c r="AB7" s="795"/>
      <c r="AC7" s="795"/>
      <c r="AD7" s="795"/>
      <c r="AE7" s="796"/>
      <c r="AF7" s="797">
        <v>633</v>
      </c>
      <c r="AG7" s="798"/>
      <c r="AH7" s="798"/>
      <c r="AI7" s="798"/>
      <c r="AJ7" s="799"/>
      <c r="AK7" s="834">
        <v>194</v>
      </c>
      <c r="AL7" s="835"/>
      <c r="AM7" s="835"/>
      <c r="AN7" s="835"/>
      <c r="AO7" s="835"/>
      <c r="AP7" s="835">
        <v>14705</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576</v>
      </c>
      <c r="BT7" s="839"/>
      <c r="BU7" s="839"/>
      <c r="BV7" s="839"/>
      <c r="BW7" s="839"/>
      <c r="BX7" s="839"/>
      <c r="BY7" s="839"/>
      <c r="BZ7" s="839"/>
      <c r="CA7" s="839"/>
      <c r="CB7" s="839"/>
      <c r="CC7" s="839"/>
      <c r="CD7" s="839"/>
      <c r="CE7" s="839"/>
      <c r="CF7" s="839"/>
      <c r="CG7" s="840"/>
      <c r="CH7" s="831">
        <v>-9</v>
      </c>
      <c r="CI7" s="832"/>
      <c r="CJ7" s="832"/>
      <c r="CK7" s="832"/>
      <c r="CL7" s="833"/>
      <c r="CM7" s="831">
        <v>30</v>
      </c>
      <c r="CN7" s="832"/>
      <c r="CO7" s="832"/>
      <c r="CP7" s="832"/>
      <c r="CQ7" s="833"/>
      <c r="CR7" s="831">
        <v>10</v>
      </c>
      <c r="CS7" s="832"/>
      <c r="CT7" s="832"/>
      <c r="CU7" s="832"/>
      <c r="CV7" s="833"/>
      <c r="CW7" s="831" t="s">
        <v>575</v>
      </c>
      <c r="CX7" s="832"/>
      <c r="CY7" s="832"/>
      <c r="CZ7" s="832"/>
      <c r="DA7" s="833"/>
      <c r="DB7" s="831" t="s">
        <v>575</v>
      </c>
      <c r="DC7" s="832"/>
      <c r="DD7" s="832"/>
      <c r="DE7" s="832"/>
      <c r="DF7" s="833"/>
      <c r="DG7" s="831" t="s">
        <v>575</v>
      </c>
      <c r="DH7" s="832"/>
      <c r="DI7" s="832"/>
      <c r="DJ7" s="832"/>
      <c r="DK7" s="833"/>
      <c r="DL7" s="831" t="s">
        <v>575</v>
      </c>
      <c r="DM7" s="832"/>
      <c r="DN7" s="832"/>
      <c r="DO7" s="832"/>
      <c r="DP7" s="833"/>
      <c r="DQ7" s="831" t="s">
        <v>575</v>
      </c>
      <c r="DR7" s="832"/>
      <c r="DS7" s="832"/>
      <c r="DT7" s="832"/>
      <c r="DU7" s="833"/>
      <c r="DV7" s="812"/>
      <c r="DW7" s="813"/>
      <c r="DX7" s="813"/>
      <c r="DY7" s="813"/>
      <c r="DZ7" s="814"/>
      <c r="EA7" s="234"/>
    </row>
    <row r="8" spans="1:131" s="235" customFormat="1" ht="26.25" customHeight="1">
      <c r="A8" s="241">
        <v>2</v>
      </c>
      <c r="B8" s="815" t="s">
        <v>380</v>
      </c>
      <c r="C8" s="816"/>
      <c r="D8" s="816"/>
      <c r="E8" s="816"/>
      <c r="F8" s="816"/>
      <c r="G8" s="816"/>
      <c r="H8" s="816"/>
      <c r="I8" s="816"/>
      <c r="J8" s="816"/>
      <c r="K8" s="816"/>
      <c r="L8" s="816"/>
      <c r="M8" s="816"/>
      <c r="N8" s="816"/>
      <c r="O8" s="816"/>
      <c r="P8" s="817"/>
      <c r="Q8" s="818">
        <v>60</v>
      </c>
      <c r="R8" s="819"/>
      <c r="S8" s="819"/>
      <c r="T8" s="819"/>
      <c r="U8" s="819"/>
      <c r="V8" s="819">
        <v>52</v>
      </c>
      <c r="W8" s="819"/>
      <c r="X8" s="819"/>
      <c r="Y8" s="819"/>
      <c r="Z8" s="819"/>
      <c r="AA8" s="819">
        <v>8</v>
      </c>
      <c r="AB8" s="819"/>
      <c r="AC8" s="819"/>
      <c r="AD8" s="819"/>
      <c r="AE8" s="820"/>
      <c r="AF8" s="821">
        <v>8</v>
      </c>
      <c r="AG8" s="822"/>
      <c r="AH8" s="822"/>
      <c r="AI8" s="822"/>
      <c r="AJ8" s="823"/>
      <c r="AK8" s="824" t="s">
        <v>575</v>
      </c>
      <c r="AL8" s="825"/>
      <c r="AM8" s="825"/>
      <c r="AN8" s="825"/>
      <c r="AO8" s="825"/>
      <c r="AP8" s="825" t="s">
        <v>575</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577</v>
      </c>
      <c r="BT8" s="829"/>
      <c r="BU8" s="829"/>
      <c r="BV8" s="829"/>
      <c r="BW8" s="829"/>
      <c r="BX8" s="829"/>
      <c r="BY8" s="829"/>
      <c r="BZ8" s="829"/>
      <c r="CA8" s="829"/>
      <c r="CB8" s="829"/>
      <c r="CC8" s="829"/>
      <c r="CD8" s="829"/>
      <c r="CE8" s="829"/>
      <c r="CF8" s="829"/>
      <c r="CG8" s="830"/>
      <c r="CH8" s="841">
        <v>-9</v>
      </c>
      <c r="CI8" s="842"/>
      <c r="CJ8" s="842"/>
      <c r="CK8" s="842"/>
      <c r="CL8" s="843"/>
      <c r="CM8" s="841">
        <v>197</v>
      </c>
      <c r="CN8" s="842"/>
      <c r="CO8" s="842"/>
      <c r="CP8" s="842"/>
      <c r="CQ8" s="843"/>
      <c r="CR8" s="841">
        <v>10</v>
      </c>
      <c r="CS8" s="842"/>
      <c r="CT8" s="842"/>
      <c r="CU8" s="842"/>
      <c r="CV8" s="843"/>
      <c r="CW8" s="841" t="s">
        <v>575</v>
      </c>
      <c r="CX8" s="842"/>
      <c r="CY8" s="842"/>
      <c r="CZ8" s="842"/>
      <c r="DA8" s="843"/>
      <c r="DB8" s="841" t="s">
        <v>575</v>
      </c>
      <c r="DC8" s="842"/>
      <c r="DD8" s="842"/>
      <c r="DE8" s="842"/>
      <c r="DF8" s="843"/>
      <c r="DG8" s="841" t="s">
        <v>575</v>
      </c>
      <c r="DH8" s="842"/>
      <c r="DI8" s="842"/>
      <c r="DJ8" s="842"/>
      <c r="DK8" s="843"/>
      <c r="DL8" s="841" t="s">
        <v>575</v>
      </c>
      <c r="DM8" s="842"/>
      <c r="DN8" s="842"/>
      <c r="DO8" s="842"/>
      <c r="DP8" s="843"/>
      <c r="DQ8" s="841" t="s">
        <v>575</v>
      </c>
      <c r="DR8" s="842"/>
      <c r="DS8" s="842"/>
      <c r="DT8" s="842"/>
      <c r="DU8" s="843"/>
      <c r="DV8" s="844"/>
      <c r="DW8" s="845"/>
      <c r="DX8" s="845"/>
      <c r="DY8" s="845"/>
      <c r="DZ8" s="846"/>
      <c r="EA8" s="234"/>
    </row>
    <row r="9" spans="1:131" s="235" customFormat="1" ht="26.25" customHeight="1">
      <c r="A9" s="241">
        <v>3</v>
      </c>
      <c r="B9" s="815" t="s">
        <v>381</v>
      </c>
      <c r="C9" s="816"/>
      <c r="D9" s="816"/>
      <c r="E9" s="816"/>
      <c r="F9" s="816"/>
      <c r="G9" s="816"/>
      <c r="H9" s="816"/>
      <c r="I9" s="816"/>
      <c r="J9" s="816"/>
      <c r="K9" s="816"/>
      <c r="L9" s="816"/>
      <c r="M9" s="816"/>
      <c r="N9" s="816"/>
      <c r="O9" s="816"/>
      <c r="P9" s="817"/>
      <c r="Q9" s="818">
        <v>32</v>
      </c>
      <c r="R9" s="819"/>
      <c r="S9" s="819"/>
      <c r="T9" s="819"/>
      <c r="U9" s="819"/>
      <c r="V9" s="819">
        <v>26</v>
      </c>
      <c r="W9" s="819"/>
      <c r="X9" s="819"/>
      <c r="Y9" s="819"/>
      <c r="Z9" s="819"/>
      <c r="AA9" s="819">
        <v>6</v>
      </c>
      <c r="AB9" s="819"/>
      <c r="AC9" s="819"/>
      <c r="AD9" s="819"/>
      <c r="AE9" s="820"/>
      <c r="AF9" s="821">
        <v>6</v>
      </c>
      <c r="AG9" s="822"/>
      <c r="AH9" s="822"/>
      <c r="AI9" s="822"/>
      <c r="AJ9" s="823"/>
      <c r="AK9" s="824" t="s">
        <v>575</v>
      </c>
      <c r="AL9" s="825"/>
      <c r="AM9" s="825"/>
      <c r="AN9" s="825"/>
      <c r="AO9" s="825"/>
      <c r="AP9" s="825" t="s">
        <v>575</v>
      </c>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584</v>
      </c>
      <c r="BT9" s="829"/>
      <c r="BU9" s="829"/>
      <c r="BV9" s="829"/>
      <c r="BW9" s="829"/>
      <c r="BX9" s="829"/>
      <c r="BY9" s="829"/>
      <c r="BZ9" s="829"/>
      <c r="CA9" s="829"/>
      <c r="CB9" s="829"/>
      <c r="CC9" s="829"/>
      <c r="CD9" s="829"/>
      <c r="CE9" s="829"/>
      <c r="CF9" s="829"/>
      <c r="CG9" s="830"/>
      <c r="CH9" s="841">
        <v>467</v>
      </c>
      <c r="CI9" s="842"/>
      <c r="CJ9" s="842"/>
      <c r="CK9" s="842"/>
      <c r="CL9" s="843"/>
      <c r="CM9" s="841">
        <v>15033</v>
      </c>
      <c r="CN9" s="842"/>
      <c r="CO9" s="842"/>
      <c r="CP9" s="842"/>
      <c r="CQ9" s="843"/>
      <c r="CR9" s="841" t="s">
        <v>575</v>
      </c>
      <c r="CS9" s="842"/>
      <c r="CT9" s="842"/>
      <c r="CU9" s="842"/>
      <c r="CV9" s="843"/>
      <c r="CW9" s="841">
        <v>20</v>
      </c>
      <c r="CX9" s="842"/>
      <c r="CY9" s="842"/>
      <c r="CZ9" s="842"/>
      <c r="DA9" s="843"/>
      <c r="DB9" s="841" t="s">
        <v>575</v>
      </c>
      <c r="DC9" s="842"/>
      <c r="DD9" s="842"/>
      <c r="DE9" s="842"/>
      <c r="DF9" s="843"/>
      <c r="DG9" s="841" t="s">
        <v>575</v>
      </c>
      <c r="DH9" s="842"/>
      <c r="DI9" s="842"/>
      <c r="DJ9" s="842"/>
      <c r="DK9" s="843"/>
      <c r="DL9" s="841" t="s">
        <v>575</v>
      </c>
      <c r="DM9" s="842"/>
      <c r="DN9" s="842"/>
      <c r="DO9" s="842"/>
      <c r="DP9" s="843"/>
      <c r="DQ9" s="841" t="s">
        <v>575</v>
      </c>
      <c r="DR9" s="842"/>
      <c r="DS9" s="842"/>
      <c r="DT9" s="842"/>
      <c r="DU9" s="843"/>
      <c r="DV9" s="844"/>
      <c r="DW9" s="845"/>
      <c r="DX9" s="845"/>
      <c r="DY9" s="845"/>
      <c r="DZ9" s="846"/>
      <c r="EA9" s="234"/>
    </row>
    <row r="10" spans="1:131" s="235" customFormat="1" ht="26.25" customHeight="1">
      <c r="A10" s="241">
        <v>4</v>
      </c>
      <c r="B10" s="815" t="s">
        <v>382</v>
      </c>
      <c r="C10" s="816"/>
      <c r="D10" s="816"/>
      <c r="E10" s="816"/>
      <c r="F10" s="816"/>
      <c r="G10" s="816"/>
      <c r="H10" s="816"/>
      <c r="I10" s="816"/>
      <c r="J10" s="816"/>
      <c r="K10" s="816"/>
      <c r="L10" s="816"/>
      <c r="M10" s="816"/>
      <c r="N10" s="816"/>
      <c r="O10" s="816"/>
      <c r="P10" s="817"/>
      <c r="Q10" s="818">
        <v>109</v>
      </c>
      <c r="R10" s="819"/>
      <c r="S10" s="819"/>
      <c r="T10" s="819"/>
      <c r="U10" s="819"/>
      <c r="V10" s="819">
        <v>111</v>
      </c>
      <c r="W10" s="819"/>
      <c r="X10" s="819"/>
      <c r="Y10" s="819"/>
      <c r="Z10" s="819"/>
      <c r="AA10" s="819">
        <v>-2</v>
      </c>
      <c r="AB10" s="819"/>
      <c r="AC10" s="819"/>
      <c r="AD10" s="819"/>
      <c r="AE10" s="820"/>
      <c r="AF10" s="821">
        <v>-2</v>
      </c>
      <c r="AG10" s="822"/>
      <c r="AH10" s="822"/>
      <c r="AI10" s="822"/>
      <c r="AJ10" s="823"/>
      <c r="AK10" s="824" t="s">
        <v>575</v>
      </c>
      <c r="AL10" s="825"/>
      <c r="AM10" s="825"/>
      <c r="AN10" s="825"/>
      <c r="AO10" s="825"/>
      <c r="AP10" s="825" t="s">
        <v>575</v>
      </c>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383</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384</v>
      </c>
      <c r="B23" s="850" t="s">
        <v>385</v>
      </c>
      <c r="C23" s="851"/>
      <c r="D23" s="851"/>
      <c r="E23" s="851"/>
      <c r="F23" s="851"/>
      <c r="G23" s="851"/>
      <c r="H23" s="851"/>
      <c r="I23" s="851"/>
      <c r="J23" s="851"/>
      <c r="K23" s="851"/>
      <c r="L23" s="851"/>
      <c r="M23" s="851"/>
      <c r="N23" s="851"/>
      <c r="O23" s="851"/>
      <c r="P23" s="852"/>
      <c r="Q23" s="853">
        <v>12668</v>
      </c>
      <c r="R23" s="854"/>
      <c r="S23" s="854"/>
      <c r="T23" s="854"/>
      <c r="U23" s="854"/>
      <c r="V23" s="854">
        <v>11881</v>
      </c>
      <c r="W23" s="854"/>
      <c r="X23" s="854"/>
      <c r="Y23" s="854"/>
      <c r="Z23" s="854"/>
      <c r="AA23" s="854">
        <v>788</v>
      </c>
      <c r="AB23" s="854"/>
      <c r="AC23" s="854"/>
      <c r="AD23" s="854"/>
      <c r="AE23" s="855"/>
      <c r="AF23" s="856">
        <v>645</v>
      </c>
      <c r="AG23" s="854"/>
      <c r="AH23" s="854"/>
      <c r="AI23" s="854"/>
      <c r="AJ23" s="857"/>
      <c r="AK23" s="858"/>
      <c r="AL23" s="859"/>
      <c r="AM23" s="859"/>
      <c r="AN23" s="859"/>
      <c r="AO23" s="859"/>
      <c r="AP23" s="854">
        <v>14705</v>
      </c>
      <c r="AQ23" s="854"/>
      <c r="AR23" s="854"/>
      <c r="AS23" s="854"/>
      <c r="AT23" s="854"/>
      <c r="AU23" s="860"/>
      <c r="AV23" s="860"/>
      <c r="AW23" s="860"/>
      <c r="AX23" s="860"/>
      <c r="AY23" s="861"/>
      <c r="AZ23" s="869" t="s">
        <v>128</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386</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387</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362</v>
      </c>
      <c r="B26" s="801"/>
      <c r="C26" s="801"/>
      <c r="D26" s="801"/>
      <c r="E26" s="801"/>
      <c r="F26" s="801"/>
      <c r="G26" s="801"/>
      <c r="H26" s="801"/>
      <c r="I26" s="801"/>
      <c r="J26" s="801"/>
      <c r="K26" s="801"/>
      <c r="L26" s="801"/>
      <c r="M26" s="801"/>
      <c r="N26" s="801"/>
      <c r="O26" s="801"/>
      <c r="P26" s="802"/>
      <c r="Q26" s="777" t="s">
        <v>388</v>
      </c>
      <c r="R26" s="778"/>
      <c r="S26" s="778"/>
      <c r="T26" s="778"/>
      <c r="U26" s="779"/>
      <c r="V26" s="777" t="s">
        <v>389</v>
      </c>
      <c r="W26" s="778"/>
      <c r="X26" s="778"/>
      <c r="Y26" s="778"/>
      <c r="Z26" s="779"/>
      <c r="AA26" s="777" t="s">
        <v>390</v>
      </c>
      <c r="AB26" s="778"/>
      <c r="AC26" s="778"/>
      <c r="AD26" s="778"/>
      <c r="AE26" s="778"/>
      <c r="AF26" s="872" t="s">
        <v>391</v>
      </c>
      <c r="AG26" s="873"/>
      <c r="AH26" s="873"/>
      <c r="AI26" s="873"/>
      <c r="AJ26" s="874"/>
      <c r="AK26" s="778" t="s">
        <v>392</v>
      </c>
      <c r="AL26" s="778"/>
      <c r="AM26" s="778"/>
      <c r="AN26" s="778"/>
      <c r="AO26" s="779"/>
      <c r="AP26" s="777" t="s">
        <v>393</v>
      </c>
      <c r="AQ26" s="778"/>
      <c r="AR26" s="778"/>
      <c r="AS26" s="778"/>
      <c r="AT26" s="779"/>
      <c r="AU26" s="777" t="s">
        <v>394</v>
      </c>
      <c r="AV26" s="778"/>
      <c r="AW26" s="778"/>
      <c r="AX26" s="778"/>
      <c r="AY26" s="779"/>
      <c r="AZ26" s="777" t="s">
        <v>395</v>
      </c>
      <c r="BA26" s="778"/>
      <c r="BB26" s="778"/>
      <c r="BC26" s="778"/>
      <c r="BD26" s="779"/>
      <c r="BE26" s="777" t="s">
        <v>369</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396</v>
      </c>
      <c r="C28" s="792"/>
      <c r="D28" s="792"/>
      <c r="E28" s="792"/>
      <c r="F28" s="792"/>
      <c r="G28" s="792"/>
      <c r="H28" s="792"/>
      <c r="I28" s="792"/>
      <c r="J28" s="792"/>
      <c r="K28" s="792"/>
      <c r="L28" s="792"/>
      <c r="M28" s="792"/>
      <c r="N28" s="792"/>
      <c r="O28" s="792"/>
      <c r="P28" s="793"/>
      <c r="Q28" s="882">
        <v>2552</v>
      </c>
      <c r="R28" s="883"/>
      <c r="S28" s="883"/>
      <c r="T28" s="883"/>
      <c r="U28" s="883"/>
      <c r="V28" s="883">
        <v>2252</v>
      </c>
      <c r="W28" s="883"/>
      <c r="X28" s="883"/>
      <c r="Y28" s="883"/>
      <c r="Z28" s="883"/>
      <c r="AA28" s="883">
        <v>299</v>
      </c>
      <c r="AB28" s="883"/>
      <c r="AC28" s="883"/>
      <c r="AD28" s="883"/>
      <c r="AE28" s="884"/>
      <c r="AF28" s="885">
        <v>299</v>
      </c>
      <c r="AG28" s="883"/>
      <c r="AH28" s="883"/>
      <c r="AI28" s="883"/>
      <c r="AJ28" s="886"/>
      <c r="AK28" s="887">
        <v>145</v>
      </c>
      <c r="AL28" s="878"/>
      <c r="AM28" s="878"/>
      <c r="AN28" s="878"/>
      <c r="AO28" s="878"/>
      <c r="AP28" s="878" t="s">
        <v>575</v>
      </c>
      <c r="AQ28" s="878"/>
      <c r="AR28" s="878"/>
      <c r="AS28" s="878"/>
      <c r="AT28" s="878"/>
      <c r="AU28" s="878" t="s">
        <v>575</v>
      </c>
      <c r="AV28" s="878"/>
      <c r="AW28" s="878"/>
      <c r="AX28" s="878"/>
      <c r="AY28" s="878"/>
      <c r="AZ28" s="879" t="s">
        <v>575</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397</v>
      </c>
      <c r="C29" s="816"/>
      <c r="D29" s="816"/>
      <c r="E29" s="816"/>
      <c r="F29" s="816"/>
      <c r="G29" s="816"/>
      <c r="H29" s="816"/>
      <c r="I29" s="816"/>
      <c r="J29" s="816"/>
      <c r="K29" s="816"/>
      <c r="L29" s="816"/>
      <c r="M29" s="816"/>
      <c r="N29" s="816"/>
      <c r="O29" s="816"/>
      <c r="P29" s="817"/>
      <c r="Q29" s="818">
        <v>432</v>
      </c>
      <c r="R29" s="819"/>
      <c r="S29" s="819"/>
      <c r="T29" s="819"/>
      <c r="U29" s="819"/>
      <c r="V29" s="819">
        <v>429</v>
      </c>
      <c r="W29" s="819"/>
      <c r="X29" s="819"/>
      <c r="Y29" s="819"/>
      <c r="Z29" s="819"/>
      <c r="AA29" s="819">
        <v>3</v>
      </c>
      <c r="AB29" s="819"/>
      <c r="AC29" s="819"/>
      <c r="AD29" s="819"/>
      <c r="AE29" s="820"/>
      <c r="AF29" s="821">
        <v>3</v>
      </c>
      <c r="AG29" s="822"/>
      <c r="AH29" s="822"/>
      <c r="AI29" s="822"/>
      <c r="AJ29" s="823"/>
      <c r="AK29" s="890">
        <v>8</v>
      </c>
      <c r="AL29" s="891"/>
      <c r="AM29" s="891"/>
      <c r="AN29" s="891"/>
      <c r="AO29" s="891"/>
      <c r="AP29" s="891">
        <v>35</v>
      </c>
      <c r="AQ29" s="891"/>
      <c r="AR29" s="891"/>
      <c r="AS29" s="891"/>
      <c r="AT29" s="891"/>
      <c r="AU29" s="891">
        <v>0</v>
      </c>
      <c r="AV29" s="891"/>
      <c r="AW29" s="891"/>
      <c r="AX29" s="891"/>
      <c r="AY29" s="891"/>
      <c r="AZ29" s="892" t="s">
        <v>575</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398</v>
      </c>
      <c r="C30" s="816"/>
      <c r="D30" s="816"/>
      <c r="E30" s="816"/>
      <c r="F30" s="816"/>
      <c r="G30" s="816"/>
      <c r="H30" s="816"/>
      <c r="I30" s="816"/>
      <c r="J30" s="816"/>
      <c r="K30" s="816"/>
      <c r="L30" s="816"/>
      <c r="M30" s="816"/>
      <c r="N30" s="816"/>
      <c r="O30" s="816"/>
      <c r="P30" s="817"/>
      <c r="Q30" s="818">
        <v>1323</v>
      </c>
      <c r="R30" s="819"/>
      <c r="S30" s="819"/>
      <c r="T30" s="819"/>
      <c r="U30" s="819"/>
      <c r="V30" s="819">
        <v>1289</v>
      </c>
      <c r="W30" s="819"/>
      <c r="X30" s="819"/>
      <c r="Y30" s="819"/>
      <c r="Z30" s="819"/>
      <c r="AA30" s="819">
        <v>34</v>
      </c>
      <c r="AB30" s="819"/>
      <c r="AC30" s="819"/>
      <c r="AD30" s="819"/>
      <c r="AE30" s="820"/>
      <c r="AF30" s="821">
        <v>34</v>
      </c>
      <c r="AG30" s="822"/>
      <c r="AH30" s="822"/>
      <c r="AI30" s="822"/>
      <c r="AJ30" s="823"/>
      <c r="AK30" s="890" t="s">
        <v>575</v>
      </c>
      <c r="AL30" s="891"/>
      <c r="AM30" s="891"/>
      <c r="AN30" s="891"/>
      <c r="AO30" s="891"/>
      <c r="AP30" s="891" t="s">
        <v>575</v>
      </c>
      <c r="AQ30" s="891"/>
      <c r="AR30" s="891"/>
      <c r="AS30" s="891"/>
      <c r="AT30" s="891"/>
      <c r="AU30" s="891" t="s">
        <v>575</v>
      </c>
      <c r="AV30" s="891"/>
      <c r="AW30" s="891"/>
      <c r="AX30" s="891"/>
      <c r="AY30" s="891"/>
      <c r="AZ30" s="892" t="s">
        <v>575</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399</v>
      </c>
      <c r="C31" s="816"/>
      <c r="D31" s="816"/>
      <c r="E31" s="816"/>
      <c r="F31" s="816"/>
      <c r="G31" s="816"/>
      <c r="H31" s="816"/>
      <c r="I31" s="816"/>
      <c r="J31" s="816"/>
      <c r="K31" s="816"/>
      <c r="L31" s="816"/>
      <c r="M31" s="816"/>
      <c r="N31" s="816"/>
      <c r="O31" s="816"/>
      <c r="P31" s="817"/>
      <c r="Q31" s="818">
        <v>135</v>
      </c>
      <c r="R31" s="819"/>
      <c r="S31" s="819"/>
      <c r="T31" s="819"/>
      <c r="U31" s="819"/>
      <c r="V31" s="819">
        <v>135</v>
      </c>
      <c r="W31" s="819"/>
      <c r="X31" s="819"/>
      <c r="Y31" s="819"/>
      <c r="Z31" s="819"/>
      <c r="AA31" s="819">
        <v>0</v>
      </c>
      <c r="AB31" s="819"/>
      <c r="AC31" s="819"/>
      <c r="AD31" s="819"/>
      <c r="AE31" s="820"/>
      <c r="AF31" s="821">
        <v>0</v>
      </c>
      <c r="AG31" s="822"/>
      <c r="AH31" s="822"/>
      <c r="AI31" s="822"/>
      <c r="AJ31" s="823"/>
      <c r="AK31" s="890" t="s">
        <v>575</v>
      </c>
      <c r="AL31" s="891"/>
      <c r="AM31" s="891"/>
      <c r="AN31" s="891"/>
      <c r="AO31" s="891"/>
      <c r="AP31" s="891" t="s">
        <v>575</v>
      </c>
      <c r="AQ31" s="891"/>
      <c r="AR31" s="891"/>
      <c r="AS31" s="891"/>
      <c r="AT31" s="891"/>
      <c r="AU31" s="891" t="s">
        <v>575</v>
      </c>
      <c r="AV31" s="891"/>
      <c r="AW31" s="891"/>
      <c r="AX31" s="891"/>
      <c r="AY31" s="891"/>
      <c r="AZ31" s="892" t="s">
        <v>575</v>
      </c>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400</v>
      </c>
      <c r="C32" s="816"/>
      <c r="D32" s="816"/>
      <c r="E32" s="816"/>
      <c r="F32" s="816"/>
      <c r="G32" s="816"/>
      <c r="H32" s="816"/>
      <c r="I32" s="816"/>
      <c r="J32" s="816"/>
      <c r="K32" s="816"/>
      <c r="L32" s="816"/>
      <c r="M32" s="816"/>
      <c r="N32" s="816"/>
      <c r="O32" s="816"/>
      <c r="P32" s="817"/>
      <c r="Q32" s="818">
        <v>3</v>
      </c>
      <c r="R32" s="819"/>
      <c r="S32" s="819"/>
      <c r="T32" s="819"/>
      <c r="U32" s="819"/>
      <c r="V32" s="819">
        <v>3</v>
      </c>
      <c r="W32" s="819"/>
      <c r="X32" s="819"/>
      <c r="Y32" s="819"/>
      <c r="Z32" s="819"/>
      <c r="AA32" s="819" t="s">
        <v>575</v>
      </c>
      <c r="AB32" s="819"/>
      <c r="AC32" s="819"/>
      <c r="AD32" s="819"/>
      <c r="AE32" s="820"/>
      <c r="AF32" s="821" t="s">
        <v>128</v>
      </c>
      <c r="AG32" s="822"/>
      <c r="AH32" s="822"/>
      <c r="AI32" s="822"/>
      <c r="AJ32" s="823"/>
      <c r="AK32" s="890">
        <v>3</v>
      </c>
      <c r="AL32" s="891"/>
      <c r="AM32" s="891"/>
      <c r="AN32" s="891"/>
      <c r="AO32" s="891"/>
      <c r="AP32" s="891" t="s">
        <v>575</v>
      </c>
      <c r="AQ32" s="891"/>
      <c r="AR32" s="891"/>
      <c r="AS32" s="891"/>
      <c r="AT32" s="891"/>
      <c r="AU32" s="891" t="s">
        <v>575</v>
      </c>
      <c r="AV32" s="891"/>
      <c r="AW32" s="891"/>
      <c r="AX32" s="891"/>
      <c r="AY32" s="891"/>
      <c r="AZ32" s="892" t="s">
        <v>575</v>
      </c>
      <c r="BA32" s="892"/>
      <c r="BB32" s="892"/>
      <c r="BC32" s="892"/>
      <c r="BD32" s="892"/>
      <c r="BE32" s="888"/>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401</v>
      </c>
      <c r="C33" s="816"/>
      <c r="D33" s="816"/>
      <c r="E33" s="816"/>
      <c r="F33" s="816"/>
      <c r="G33" s="816"/>
      <c r="H33" s="816"/>
      <c r="I33" s="816"/>
      <c r="J33" s="816"/>
      <c r="K33" s="816"/>
      <c r="L33" s="816"/>
      <c r="M33" s="816"/>
      <c r="N33" s="816"/>
      <c r="O33" s="816"/>
      <c r="P33" s="817"/>
      <c r="Q33" s="818">
        <v>670</v>
      </c>
      <c r="R33" s="819"/>
      <c r="S33" s="819"/>
      <c r="T33" s="819"/>
      <c r="U33" s="819"/>
      <c r="V33" s="819">
        <v>625</v>
      </c>
      <c r="W33" s="819"/>
      <c r="X33" s="819"/>
      <c r="Y33" s="819"/>
      <c r="Z33" s="819"/>
      <c r="AA33" s="819">
        <v>45</v>
      </c>
      <c r="AB33" s="819"/>
      <c r="AC33" s="819"/>
      <c r="AD33" s="819"/>
      <c r="AE33" s="820"/>
      <c r="AF33" s="821">
        <v>45</v>
      </c>
      <c r="AG33" s="822"/>
      <c r="AH33" s="822"/>
      <c r="AI33" s="822"/>
      <c r="AJ33" s="823"/>
      <c r="AK33" s="890" t="s">
        <v>575</v>
      </c>
      <c r="AL33" s="891"/>
      <c r="AM33" s="891"/>
      <c r="AN33" s="891"/>
      <c r="AO33" s="891"/>
      <c r="AP33" s="891">
        <v>1504</v>
      </c>
      <c r="AQ33" s="891"/>
      <c r="AR33" s="891"/>
      <c r="AS33" s="891"/>
      <c r="AT33" s="891"/>
      <c r="AU33" s="891">
        <v>752</v>
      </c>
      <c r="AV33" s="891"/>
      <c r="AW33" s="891"/>
      <c r="AX33" s="891"/>
      <c r="AY33" s="891"/>
      <c r="AZ33" s="892" t="s">
        <v>575</v>
      </c>
      <c r="BA33" s="892"/>
      <c r="BB33" s="892"/>
      <c r="BC33" s="892"/>
      <c r="BD33" s="892"/>
      <c r="BE33" s="888" t="s">
        <v>402</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t="s">
        <v>403</v>
      </c>
      <c r="C34" s="816"/>
      <c r="D34" s="816"/>
      <c r="E34" s="816"/>
      <c r="F34" s="816"/>
      <c r="G34" s="816"/>
      <c r="H34" s="816"/>
      <c r="I34" s="816"/>
      <c r="J34" s="816"/>
      <c r="K34" s="816"/>
      <c r="L34" s="816"/>
      <c r="M34" s="816"/>
      <c r="N34" s="816"/>
      <c r="O34" s="816"/>
      <c r="P34" s="817"/>
      <c r="Q34" s="818">
        <v>10</v>
      </c>
      <c r="R34" s="819"/>
      <c r="S34" s="819"/>
      <c r="T34" s="819"/>
      <c r="U34" s="819"/>
      <c r="V34" s="819">
        <v>4</v>
      </c>
      <c r="W34" s="819"/>
      <c r="X34" s="819"/>
      <c r="Y34" s="819"/>
      <c r="Z34" s="819"/>
      <c r="AA34" s="819">
        <v>6</v>
      </c>
      <c r="AB34" s="819"/>
      <c r="AC34" s="819"/>
      <c r="AD34" s="819"/>
      <c r="AE34" s="820"/>
      <c r="AF34" s="821">
        <v>5</v>
      </c>
      <c r="AG34" s="822"/>
      <c r="AH34" s="822"/>
      <c r="AI34" s="822"/>
      <c r="AJ34" s="823"/>
      <c r="AK34" s="890" t="s">
        <v>575</v>
      </c>
      <c r="AL34" s="891"/>
      <c r="AM34" s="891"/>
      <c r="AN34" s="891"/>
      <c r="AO34" s="891"/>
      <c r="AP34" s="891" t="s">
        <v>575</v>
      </c>
      <c r="AQ34" s="891"/>
      <c r="AR34" s="891"/>
      <c r="AS34" s="891"/>
      <c r="AT34" s="891"/>
      <c r="AU34" s="891" t="s">
        <v>575</v>
      </c>
      <c r="AV34" s="891"/>
      <c r="AW34" s="891"/>
      <c r="AX34" s="891"/>
      <c r="AY34" s="891"/>
      <c r="AZ34" s="892" t="s">
        <v>575</v>
      </c>
      <c r="BA34" s="892"/>
      <c r="BB34" s="892"/>
      <c r="BC34" s="892"/>
      <c r="BD34" s="892"/>
      <c r="BE34" s="888" t="s">
        <v>404</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t="s">
        <v>405</v>
      </c>
      <c r="C35" s="816"/>
      <c r="D35" s="816"/>
      <c r="E35" s="816"/>
      <c r="F35" s="816"/>
      <c r="G35" s="816"/>
      <c r="H35" s="816"/>
      <c r="I35" s="816"/>
      <c r="J35" s="816"/>
      <c r="K35" s="816"/>
      <c r="L35" s="816"/>
      <c r="M35" s="816"/>
      <c r="N35" s="816"/>
      <c r="O35" s="816"/>
      <c r="P35" s="817"/>
      <c r="Q35" s="818">
        <v>52</v>
      </c>
      <c r="R35" s="819"/>
      <c r="S35" s="819"/>
      <c r="T35" s="819"/>
      <c r="U35" s="819"/>
      <c r="V35" s="819">
        <v>50</v>
      </c>
      <c r="W35" s="819"/>
      <c r="X35" s="819"/>
      <c r="Y35" s="819"/>
      <c r="Z35" s="819"/>
      <c r="AA35" s="819">
        <v>2</v>
      </c>
      <c r="AB35" s="819"/>
      <c r="AC35" s="819"/>
      <c r="AD35" s="819"/>
      <c r="AE35" s="820"/>
      <c r="AF35" s="821">
        <v>1</v>
      </c>
      <c r="AG35" s="822"/>
      <c r="AH35" s="822"/>
      <c r="AI35" s="822"/>
      <c r="AJ35" s="823"/>
      <c r="AK35" s="890" t="s">
        <v>575</v>
      </c>
      <c r="AL35" s="891"/>
      <c r="AM35" s="891"/>
      <c r="AN35" s="891"/>
      <c r="AO35" s="891"/>
      <c r="AP35" s="891">
        <v>193</v>
      </c>
      <c r="AQ35" s="891"/>
      <c r="AR35" s="891"/>
      <c r="AS35" s="891"/>
      <c r="AT35" s="891"/>
      <c r="AU35" s="891">
        <v>193</v>
      </c>
      <c r="AV35" s="891"/>
      <c r="AW35" s="891"/>
      <c r="AX35" s="891"/>
      <c r="AY35" s="891"/>
      <c r="AZ35" s="892" t="s">
        <v>575</v>
      </c>
      <c r="BA35" s="892"/>
      <c r="BB35" s="892"/>
      <c r="BC35" s="892"/>
      <c r="BD35" s="892"/>
      <c r="BE35" s="888" t="s">
        <v>406</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t="s">
        <v>407</v>
      </c>
      <c r="C36" s="816"/>
      <c r="D36" s="816"/>
      <c r="E36" s="816"/>
      <c r="F36" s="816"/>
      <c r="G36" s="816"/>
      <c r="H36" s="816"/>
      <c r="I36" s="816"/>
      <c r="J36" s="816"/>
      <c r="K36" s="816"/>
      <c r="L36" s="816"/>
      <c r="M36" s="816"/>
      <c r="N36" s="816"/>
      <c r="O36" s="816"/>
      <c r="P36" s="817"/>
      <c r="Q36" s="818">
        <v>43</v>
      </c>
      <c r="R36" s="819"/>
      <c r="S36" s="819"/>
      <c r="T36" s="819"/>
      <c r="U36" s="819"/>
      <c r="V36" s="819">
        <v>42</v>
      </c>
      <c r="W36" s="819"/>
      <c r="X36" s="819"/>
      <c r="Y36" s="819"/>
      <c r="Z36" s="819"/>
      <c r="AA36" s="819">
        <v>1</v>
      </c>
      <c r="AB36" s="819"/>
      <c r="AC36" s="819"/>
      <c r="AD36" s="819"/>
      <c r="AE36" s="820"/>
      <c r="AF36" s="821">
        <v>1</v>
      </c>
      <c r="AG36" s="822"/>
      <c r="AH36" s="822"/>
      <c r="AI36" s="822"/>
      <c r="AJ36" s="823"/>
      <c r="AK36" s="890" t="s">
        <v>575</v>
      </c>
      <c r="AL36" s="891"/>
      <c r="AM36" s="891"/>
      <c r="AN36" s="891"/>
      <c r="AO36" s="891"/>
      <c r="AP36" s="891">
        <v>169</v>
      </c>
      <c r="AQ36" s="891"/>
      <c r="AR36" s="891"/>
      <c r="AS36" s="891"/>
      <c r="AT36" s="891"/>
      <c r="AU36" s="891">
        <v>169</v>
      </c>
      <c r="AV36" s="891"/>
      <c r="AW36" s="891"/>
      <c r="AX36" s="891"/>
      <c r="AY36" s="891"/>
      <c r="AZ36" s="892" t="s">
        <v>575</v>
      </c>
      <c r="BA36" s="892"/>
      <c r="BB36" s="892"/>
      <c r="BC36" s="892"/>
      <c r="BD36" s="892"/>
      <c r="BE36" s="888" t="s">
        <v>402</v>
      </c>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t="s">
        <v>408</v>
      </c>
      <c r="C37" s="816"/>
      <c r="D37" s="816"/>
      <c r="E37" s="816"/>
      <c r="F37" s="816"/>
      <c r="G37" s="816"/>
      <c r="H37" s="816"/>
      <c r="I37" s="816"/>
      <c r="J37" s="816"/>
      <c r="K37" s="816"/>
      <c r="L37" s="816"/>
      <c r="M37" s="816"/>
      <c r="N37" s="816"/>
      <c r="O37" s="816"/>
      <c r="P37" s="817"/>
      <c r="Q37" s="818">
        <v>43</v>
      </c>
      <c r="R37" s="819"/>
      <c r="S37" s="819"/>
      <c r="T37" s="819"/>
      <c r="U37" s="819"/>
      <c r="V37" s="819">
        <v>42</v>
      </c>
      <c r="W37" s="819"/>
      <c r="X37" s="819"/>
      <c r="Y37" s="819"/>
      <c r="Z37" s="819"/>
      <c r="AA37" s="819">
        <v>1</v>
      </c>
      <c r="AB37" s="819"/>
      <c r="AC37" s="819"/>
      <c r="AD37" s="819"/>
      <c r="AE37" s="820"/>
      <c r="AF37" s="821">
        <v>1</v>
      </c>
      <c r="AG37" s="822"/>
      <c r="AH37" s="822"/>
      <c r="AI37" s="822"/>
      <c r="AJ37" s="823"/>
      <c r="AK37" s="890" t="s">
        <v>575</v>
      </c>
      <c r="AL37" s="891"/>
      <c r="AM37" s="891"/>
      <c r="AN37" s="891"/>
      <c r="AO37" s="891"/>
      <c r="AP37" s="891">
        <v>69</v>
      </c>
      <c r="AQ37" s="891"/>
      <c r="AR37" s="891"/>
      <c r="AS37" s="891"/>
      <c r="AT37" s="891"/>
      <c r="AU37" s="891">
        <v>69</v>
      </c>
      <c r="AV37" s="891"/>
      <c r="AW37" s="891"/>
      <c r="AX37" s="891"/>
      <c r="AY37" s="891"/>
      <c r="AZ37" s="892" t="s">
        <v>575</v>
      </c>
      <c r="BA37" s="892"/>
      <c r="BB37" s="892"/>
      <c r="BC37" s="892"/>
      <c r="BD37" s="892"/>
      <c r="BE37" s="888" t="s">
        <v>402</v>
      </c>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t="s">
        <v>409</v>
      </c>
      <c r="C38" s="816"/>
      <c r="D38" s="816"/>
      <c r="E38" s="816"/>
      <c r="F38" s="816"/>
      <c r="G38" s="816"/>
      <c r="H38" s="816"/>
      <c r="I38" s="816"/>
      <c r="J38" s="816"/>
      <c r="K38" s="816"/>
      <c r="L38" s="816"/>
      <c r="M38" s="816"/>
      <c r="N38" s="816"/>
      <c r="O38" s="816"/>
      <c r="P38" s="817"/>
      <c r="Q38" s="818">
        <v>175</v>
      </c>
      <c r="R38" s="819"/>
      <c r="S38" s="819"/>
      <c r="T38" s="819"/>
      <c r="U38" s="819"/>
      <c r="V38" s="819">
        <v>98</v>
      </c>
      <c r="W38" s="819"/>
      <c r="X38" s="819"/>
      <c r="Y38" s="819"/>
      <c r="Z38" s="819"/>
      <c r="AA38" s="819">
        <v>77</v>
      </c>
      <c r="AB38" s="819"/>
      <c r="AC38" s="819"/>
      <c r="AD38" s="819"/>
      <c r="AE38" s="820"/>
      <c r="AF38" s="821">
        <v>77</v>
      </c>
      <c r="AG38" s="822"/>
      <c r="AH38" s="822"/>
      <c r="AI38" s="822"/>
      <c r="AJ38" s="823"/>
      <c r="AK38" s="890" t="s">
        <v>575</v>
      </c>
      <c r="AL38" s="891"/>
      <c r="AM38" s="891"/>
      <c r="AN38" s="891"/>
      <c r="AO38" s="891"/>
      <c r="AP38" s="891" t="s">
        <v>575</v>
      </c>
      <c r="AQ38" s="891"/>
      <c r="AR38" s="891"/>
      <c r="AS38" s="891"/>
      <c r="AT38" s="891"/>
      <c r="AU38" s="891" t="s">
        <v>575</v>
      </c>
      <c r="AV38" s="891"/>
      <c r="AW38" s="891"/>
      <c r="AX38" s="891"/>
      <c r="AY38" s="891"/>
      <c r="AZ38" s="892" t="s">
        <v>575</v>
      </c>
      <c r="BA38" s="892"/>
      <c r="BB38" s="892"/>
      <c r="BC38" s="892"/>
      <c r="BD38" s="892"/>
      <c r="BE38" s="888" t="s">
        <v>402</v>
      </c>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410</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384</v>
      </c>
      <c r="B63" s="850" t="s">
        <v>411</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468</v>
      </c>
      <c r="AG63" s="902"/>
      <c r="AH63" s="902"/>
      <c r="AI63" s="902"/>
      <c r="AJ63" s="903"/>
      <c r="AK63" s="904"/>
      <c r="AL63" s="899"/>
      <c r="AM63" s="899"/>
      <c r="AN63" s="899"/>
      <c r="AO63" s="899"/>
      <c r="AP63" s="902">
        <v>1970</v>
      </c>
      <c r="AQ63" s="902"/>
      <c r="AR63" s="902"/>
      <c r="AS63" s="902"/>
      <c r="AT63" s="902"/>
      <c r="AU63" s="902">
        <v>1183</v>
      </c>
      <c r="AV63" s="902"/>
      <c r="AW63" s="902"/>
      <c r="AX63" s="902"/>
      <c r="AY63" s="902"/>
      <c r="AZ63" s="906"/>
      <c r="BA63" s="906"/>
      <c r="BB63" s="906"/>
      <c r="BC63" s="906"/>
      <c r="BD63" s="906"/>
      <c r="BE63" s="907"/>
      <c r="BF63" s="907"/>
      <c r="BG63" s="907"/>
      <c r="BH63" s="907"/>
      <c r="BI63" s="908"/>
      <c r="BJ63" s="909" t="s">
        <v>128</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413</v>
      </c>
      <c r="B66" s="801"/>
      <c r="C66" s="801"/>
      <c r="D66" s="801"/>
      <c r="E66" s="801"/>
      <c r="F66" s="801"/>
      <c r="G66" s="801"/>
      <c r="H66" s="801"/>
      <c r="I66" s="801"/>
      <c r="J66" s="801"/>
      <c r="K66" s="801"/>
      <c r="L66" s="801"/>
      <c r="M66" s="801"/>
      <c r="N66" s="801"/>
      <c r="O66" s="801"/>
      <c r="P66" s="802"/>
      <c r="Q66" s="777" t="s">
        <v>414</v>
      </c>
      <c r="R66" s="778"/>
      <c r="S66" s="778"/>
      <c r="T66" s="778"/>
      <c r="U66" s="779"/>
      <c r="V66" s="777" t="s">
        <v>415</v>
      </c>
      <c r="W66" s="778"/>
      <c r="X66" s="778"/>
      <c r="Y66" s="778"/>
      <c r="Z66" s="779"/>
      <c r="AA66" s="777" t="s">
        <v>416</v>
      </c>
      <c r="AB66" s="778"/>
      <c r="AC66" s="778"/>
      <c r="AD66" s="778"/>
      <c r="AE66" s="779"/>
      <c r="AF66" s="912" t="s">
        <v>417</v>
      </c>
      <c r="AG66" s="873"/>
      <c r="AH66" s="873"/>
      <c r="AI66" s="873"/>
      <c r="AJ66" s="913"/>
      <c r="AK66" s="777" t="s">
        <v>392</v>
      </c>
      <c r="AL66" s="801"/>
      <c r="AM66" s="801"/>
      <c r="AN66" s="801"/>
      <c r="AO66" s="802"/>
      <c r="AP66" s="777" t="s">
        <v>418</v>
      </c>
      <c r="AQ66" s="778"/>
      <c r="AR66" s="778"/>
      <c r="AS66" s="778"/>
      <c r="AT66" s="779"/>
      <c r="AU66" s="777" t="s">
        <v>419</v>
      </c>
      <c r="AV66" s="778"/>
      <c r="AW66" s="778"/>
      <c r="AX66" s="778"/>
      <c r="AY66" s="779"/>
      <c r="AZ66" s="777" t="s">
        <v>369</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578</v>
      </c>
      <c r="C68" s="930"/>
      <c r="D68" s="930"/>
      <c r="E68" s="930"/>
      <c r="F68" s="930"/>
      <c r="G68" s="930"/>
      <c r="H68" s="930"/>
      <c r="I68" s="930"/>
      <c r="J68" s="930"/>
      <c r="K68" s="930"/>
      <c r="L68" s="930"/>
      <c r="M68" s="930"/>
      <c r="N68" s="930"/>
      <c r="O68" s="930"/>
      <c r="P68" s="931"/>
      <c r="Q68" s="932">
        <v>1860</v>
      </c>
      <c r="R68" s="926"/>
      <c r="S68" s="926"/>
      <c r="T68" s="926"/>
      <c r="U68" s="926"/>
      <c r="V68" s="926">
        <v>1619</v>
      </c>
      <c r="W68" s="926"/>
      <c r="X68" s="926"/>
      <c r="Y68" s="926"/>
      <c r="Z68" s="926"/>
      <c r="AA68" s="926">
        <v>241</v>
      </c>
      <c r="AB68" s="926"/>
      <c r="AC68" s="926"/>
      <c r="AD68" s="926"/>
      <c r="AE68" s="926"/>
      <c r="AF68" s="926">
        <v>12</v>
      </c>
      <c r="AG68" s="926"/>
      <c r="AH68" s="926"/>
      <c r="AI68" s="926"/>
      <c r="AJ68" s="926"/>
      <c r="AK68" s="926" t="s">
        <v>575</v>
      </c>
      <c r="AL68" s="926"/>
      <c r="AM68" s="926"/>
      <c r="AN68" s="926"/>
      <c r="AO68" s="926"/>
      <c r="AP68" s="926">
        <v>344</v>
      </c>
      <c r="AQ68" s="926"/>
      <c r="AR68" s="926"/>
      <c r="AS68" s="926"/>
      <c r="AT68" s="926"/>
      <c r="AU68" s="926">
        <v>23</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579</v>
      </c>
      <c r="C69" s="934"/>
      <c r="D69" s="934"/>
      <c r="E69" s="934"/>
      <c r="F69" s="934"/>
      <c r="G69" s="934"/>
      <c r="H69" s="934"/>
      <c r="I69" s="934"/>
      <c r="J69" s="934"/>
      <c r="K69" s="934"/>
      <c r="L69" s="934"/>
      <c r="M69" s="934"/>
      <c r="N69" s="934"/>
      <c r="O69" s="934"/>
      <c r="P69" s="935"/>
      <c r="Q69" s="936">
        <v>508</v>
      </c>
      <c r="R69" s="891"/>
      <c r="S69" s="891"/>
      <c r="T69" s="891"/>
      <c r="U69" s="891"/>
      <c r="V69" s="891">
        <v>502</v>
      </c>
      <c r="W69" s="891"/>
      <c r="X69" s="891"/>
      <c r="Y69" s="891"/>
      <c r="Z69" s="891"/>
      <c r="AA69" s="891">
        <v>6</v>
      </c>
      <c r="AB69" s="891"/>
      <c r="AC69" s="891"/>
      <c r="AD69" s="891"/>
      <c r="AE69" s="891"/>
      <c r="AF69" s="891">
        <v>6</v>
      </c>
      <c r="AG69" s="891"/>
      <c r="AH69" s="891"/>
      <c r="AI69" s="891"/>
      <c r="AJ69" s="891"/>
      <c r="AK69" s="891" t="s">
        <v>575</v>
      </c>
      <c r="AL69" s="891"/>
      <c r="AM69" s="891"/>
      <c r="AN69" s="891"/>
      <c r="AO69" s="891"/>
      <c r="AP69" s="891">
        <v>336</v>
      </c>
      <c r="AQ69" s="891"/>
      <c r="AR69" s="891"/>
      <c r="AS69" s="891"/>
      <c r="AT69" s="891"/>
      <c r="AU69" s="891">
        <v>127</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580</v>
      </c>
      <c r="C70" s="934"/>
      <c r="D70" s="934"/>
      <c r="E70" s="934"/>
      <c r="F70" s="934"/>
      <c r="G70" s="934"/>
      <c r="H70" s="934"/>
      <c r="I70" s="934"/>
      <c r="J70" s="934"/>
      <c r="K70" s="934"/>
      <c r="L70" s="934"/>
      <c r="M70" s="934"/>
      <c r="N70" s="934"/>
      <c r="O70" s="934"/>
      <c r="P70" s="935"/>
      <c r="Q70" s="936">
        <v>1732</v>
      </c>
      <c r="R70" s="891"/>
      <c r="S70" s="891"/>
      <c r="T70" s="891"/>
      <c r="U70" s="891"/>
      <c r="V70" s="891">
        <v>1728</v>
      </c>
      <c r="W70" s="891"/>
      <c r="X70" s="891"/>
      <c r="Y70" s="891"/>
      <c r="Z70" s="891"/>
      <c r="AA70" s="891">
        <v>4</v>
      </c>
      <c r="AB70" s="891"/>
      <c r="AC70" s="891"/>
      <c r="AD70" s="891"/>
      <c r="AE70" s="891"/>
      <c r="AF70" s="891">
        <v>4</v>
      </c>
      <c r="AG70" s="891"/>
      <c r="AH70" s="891"/>
      <c r="AI70" s="891"/>
      <c r="AJ70" s="891"/>
      <c r="AK70" s="891">
        <v>2</v>
      </c>
      <c r="AL70" s="891"/>
      <c r="AM70" s="891"/>
      <c r="AN70" s="891"/>
      <c r="AO70" s="891"/>
      <c r="AP70" s="891" t="s">
        <v>575</v>
      </c>
      <c r="AQ70" s="891"/>
      <c r="AR70" s="891"/>
      <c r="AS70" s="891"/>
      <c r="AT70" s="891"/>
      <c r="AU70" s="891" t="s">
        <v>575</v>
      </c>
      <c r="AV70" s="891"/>
      <c r="AW70" s="891"/>
      <c r="AX70" s="891"/>
      <c r="AY70" s="891"/>
      <c r="AZ70" s="937" t="s">
        <v>582</v>
      </c>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580</v>
      </c>
      <c r="C71" s="934"/>
      <c r="D71" s="934"/>
      <c r="E71" s="934"/>
      <c r="F71" s="934"/>
      <c r="G71" s="934"/>
      <c r="H71" s="934"/>
      <c r="I71" s="934"/>
      <c r="J71" s="934"/>
      <c r="K71" s="934"/>
      <c r="L71" s="934"/>
      <c r="M71" s="934"/>
      <c r="N71" s="934"/>
      <c r="O71" s="934"/>
      <c r="P71" s="935"/>
      <c r="Q71" s="936">
        <v>281185</v>
      </c>
      <c r="R71" s="891"/>
      <c r="S71" s="891"/>
      <c r="T71" s="891"/>
      <c r="U71" s="891"/>
      <c r="V71" s="891">
        <v>271261</v>
      </c>
      <c r="W71" s="891"/>
      <c r="X71" s="891"/>
      <c r="Y71" s="891"/>
      <c r="Z71" s="891"/>
      <c r="AA71" s="891">
        <v>9925</v>
      </c>
      <c r="AB71" s="891"/>
      <c r="AC71" s="891"/>
      <c r="AD71" s="891"/>
      <c r="AE71" s="891"/>
      <c r="AF71" s="891">
        <v>9925</v>
      </c>
      <c r="AG71" s="891"/>
      <c r="AH71" s="891"/>
      <c r="AI71" s="891"/>
      <c r="AJ71" s="891"/>
      <c r="AK71" s="891">
        <v>1647</v>
      </c>
      <c r="AL71" s="891"/>
      <c r="AM71" s="891"/>
      <c r="AN71" s="891"/>
      <c r="AO71" s="891"/>
      <c r="AP71" s="891" t="s">
        <v>575</v>
      </c>
      <c r="AQ71" s="891"/>
      <c r="AR71" s="891"/>
      <c r="AS71" s="891"/>
      <c r="AT71" s="891"/>
      <c r="AU71" s="891" t="s">
        <v>575</v>
      </c>
      <c r="AV71" s="891"/>
      <c r="AW71" s="891"/>
      <c r="AX71" s="891"/>
      <c r="AY71" s="891"/>
      <c r="AZ71" s="937" t="s">
        <v>583</v>
      </c>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581</v>
      </c>
      <c r="C72" s="934"/>
      <c r="D72" s="934"/>
      <c r="E72" s="934"/>
      <c r="F72" s="934"/>
      <c r="G72" s="934"/>
      <c r="H72" s="934"/>
      <c r="I72" s="934"/>
      <c r="J72" s="934"/>
      <c r="K72" s="934"/>
      <c r="L72" s="934"/>
      <c r="M72" s="934"/>
      <c r="N72" s="934"/>
      <c r="O72" s="934"/>
      <c r="P72" s="935"/>
      <c r="Q72" s="936">
        <v>14739</v>
      </c>
      <c r="R72" s="891"/>
      <c r="S72" s="891"/>
      <c r="T72" s="891"/>
      <c r="U72" s="891"/>
      <c r="V72" s="891">
        <v>14662</v>
      </c>
      <c r="W72" s="891"/>
      <c r="X72" s="891"/>
      <c r="Y72" s="891"/>
      <c r="Z72" s="891"/>
      <c r="AA72" s="891">
        <v>77</v>
      </c>
      <c r="AB72" s="891"/>
      <c r="AC72" s="891"/>
      <c r="AD72" s="891"/>
      <c r="AE72" s="891"/>
      <c r="AF72" s="891">
        <v>77</v>
      </c>
      <c r="AG72" s="891"/>
      <c r="AH72" s="891"/>
      <c r="AI72" s="891"/>
      <c r="AJ72" s="891"/>
      <c r="AK72" s="891">
        <v>500</v>
      </c>
      <c r="AL72" s="891"/>
      <c r="AM72" s="891"/>
      <c r="AN72" s="891"/>
      <c r="AO72" s="891"/>
      <c r="AP72" s="891" t="s">
        <v>575</v>
      </c>
      <c r="AQ72" s="891"/>
      <c r="AR72" s="891"/>
      <c r="AS72" s="891"/>
      <c r="AT72" s="891"/>
      <c r="AU72" s="891" t="s">
        <v>575</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c r="C73" s="934"/>
      <c r="D73" s="934"/>
      <c r="E73" s="934"/>
      <c r="F73" s="934"/>
      <c r="G73" s="934"/>
      <c r="H73" s="934"/>
      <c r="I73" s="934"/>
      <c r="J73" s="934"/>
      <c r="K73" s="934"/>
      <c r="L73" s="934"/>
      <c r="M73" s="934"/>
      <c r="N73" s="934"/>
      <c r="O73" s="934"/>
      <c r="P73" s="935"/>
      <c r="Q73" s="936"/>
      <c r="R73" s="891"/>
      <c r="S73" s="891"/>
      <c r="T73" s="891"/>
      <c r="U73" s="891"/>
      <c r="V73" s="891"/>
      <c r="W73" s="891"/>
      <c r="X73" s="891"/>
      <c r="Y73" s="891"/>
      <c r="Z73" s="891"/>
      <c r="AA73" s="891"/>
      <c r="AB73" s="891"/>
      <c r="AC73" s="891"/>
      <c r="AD73" s="891"/>
      <c r="AE73" s="891"/>
      <c r="AF73" s="891"/>
      <c r="AG73" s="891"/>
      <c r="AH73" s="891"/>
      <c r="AI73" s="891"/>
      <c r="AJ73" s="891"/>
      <c r="AK73" s="891"/>
      <c r="AL73" s="891"/>
      <c r="AM73" s="891"/>
      <c r="AN73" s="891"/>
      <c r="AO73" s="891"/>
      <c r="AP73" s="891"/>
      <c r="AQ73" s="891"/>
      <c r="AR73" s="891"/>
      <c r="AS73" s="891"/>
      <c r="AT73" s="891"/>
      <c r="AU73" s="891"/>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384</v>
      </c>
      <c r="B88" s="850" t="s">
        <v>420</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10024</v>
      </c>
      <c r="AG88" s="902"/>
      <c r="AH88" s="902"/>
      <c r="AI88" s="902"/>
      <c r="AJ88" s="902"/>
      <c r="AK88" s="899"/>
      <c r="AL88" s="899"/>
      <c r="AM88" s="899"/>
      <c r="AN88" s="899"/>
      <c r="AO88" s="899"/>
      <c r="AP88" s="902">
        <v>680</v>
      </c>
      <c r="AQ88" s="902"/>
      <c r="AR88" s="902"/>
      <c r="AS88" s="902"/>
      <c r="AT88" s="902"/>
      <c r="AU88" s="902">
        <v>150</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384</v>
      </c>
      <c r="BR102" s="850" t="s">
        <v>421</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20</v>
      </c>
      <c r="CS102" s="910"/>
      <c r="CT102" s="910"/>
      <c r="CU102" s="910"/>
      <c r="CV102" s="953"/>
      <c r="CW102" s="952">
        <v>20</v>
      </c>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422</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423</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426</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427</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428</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429</v>
      </c>
      <c r="AB109" s="955"/>
      <c r="AC109" s="955"/>
      <c r="AD109" s="955"/>
      <c r="AE109" s="956"/>
      <c r="AF109" s="954" t="s">
        <v>300</v>
      </c>
      <c r="AG109" s="955"/>
      <c r="AH109" s="955"/>
      <c r="AI109" s="955"/>
      <c r="AJ109" s="956"/>
      <c r="AK109" s="954" t="s">
        <v>299</v>
      </c>
      <c r="AL109" s="955"/>
      <c r="AM109" s="955"/>
      <c r="AN109" s="955"/>
      <c r="AO109" s="956"/>
      <c r="AP109" s="954" t="s">
        <v>430</v>
      </c>
      <c r="AQ109" s="955"/>
      <c r="AR109" s="955"/>
      <c r="AS109" s="955"/>
      <c r="AT109" s="957"/>
      <c r="AU109" s="974" t="s">
        <v>428</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429</v>
      </c>
      <c r="BR109" s="955"/>
      <c r="BS109" s="955"/>
      <c r="BT109" s="955"/>
      <c r="BU109" s="956"/>
      <c r="BV109" s="954" t="s">
        <v>300</v>
      </c>
      <c r="BW109" s="955"/>
      <c r="BX109" s="955"/>
      <c r="BY109" s="955"/>
      <c r="BZ109" s="956"/>
      <c r="CA109" s="954" t="s">
        <v>299</v>
      </c>
      <c r="CB109" s="955"/>
      <c r="CC109" s="955"/>
      <c r="CD109" s="955"/>
      <c r="CE109" s="956"/>
      <c r="CF109" s="975" t="s">
        <v>430</v>
      </c>
      <c r="CG109" s="975"/>
      <c r="CH109" s="975"/>
      <c r="CI109" s="975"/>
      <c r="CJ109" s="975"/>
      <c r="CK109" s="954" t="s">
        <v>431</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429</v>
      </c>
      <c r="DH109" s="955"/>
      <c r="DI109" s="955"/>
      <c r="DJ109" s="955"/>
      <c r="DK109" s="956"/>
      <c r="DL109" s="954" t="s">
        <v>300</v>
      </c>
      <c r="DM109" s="955"/>
      <c r="DN109" s="955"/>
      <c r="DO109" s="955"/>
      <c r="DP109" s="956"/>
      <c r="DQ109" s="954" t="s">
        <v>299</v>
      </c>
      <c r="DR109" s="955"/>
      <c r="DS109" s="955"/>
      <c r="DT109" s="955"/>
      <c r="DU109" s="956"/>
      <c r="DV109" s="954" t="s">
        <v>430</v>
      </c>
      <c r="DW109" s="955"/>
      <c r="DX109" s="955"/>
      <c r="DY109" s="955"/>
      <c r="DZ109" s="957"/>
    </row>
    <row r="110" spans="1:131" s="226" customFormat="1" ht="26.25" customHeight="1">
      <c r="A110" s="958" t="s">
        <v>432</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1495963</v>
      </c>
      <c r="AB110" s="962"/>
      <c r="AC110" s="962"/>
      <c r="AD110" s="962"/>
      <c r="AE110" s="963"/>
      <c r="AF110" s="964">
        <v>1457026</v>
      </c>
      <c r="AG110" s="962"/>
      <c r="AH110" s="962"/>
      <c r="AI110" s="962"/>
      <c r="AJ110" s="963"/>
      <c r="AK110" s="964">
        <v>1509645</v>
      </c>
      <c r="AL110" s="962"/>
      <c r="AM110" s="962"/>
      <c r="AN110" s="962"/>
      <c r="AO110" s="963"/>
      <c r="AP110" s="965">
        <v>34.5</v>
      </c>
      <c r="AQ110" s="966"/>
      <c r="AR110" s="966"/>
      <c r="AS110" s="966"/>
      <c r="AT110" s="967"/>
      <c r="AU110" s="968" t="s">
        <v>66</v>
      </c>
      <c r="AV110" s="969"/>
      <c r="AW110" s="969"/>
      <c r="AX110" s="969"/>
      <c r="AY110" s="969"/>
      <c r="AZ110" s="1010" t="s">
        <v>433</v>
      </c>
      <c r="BA110" s="959"/>
      <c r="BB110" s="959"/>
      <c r="BC110" s="959"/>
      <c r="BD110" s="959"/>
      <c r="BE110" s="959"/>
      <c r="BF110" s="959"/>
      <c r="BG110" s="959"/>
      <c r="BH110" s="959"/>
      <c r="BI110" s="959"/>
      <c r="BJ110" s="959"/>
      <c r="BK110" s="959"/>
      <c r="BL110" s="959"/>
      <c r="BM110" s="959"/>
      <c r="BN110" s="959"/>
      <c r="BO110" s="959"/>
      <c r="BP110" s="960"/>
      <c r="BQ110" s="996">
        <v>14287331</v>
      </c>
      <c r="BR110" s="997"/>
      <c r="BS110" s="997"/>
      <c r="BT110" s="997"/>
      <c r="BU110" s="997"/>
      <c r="BV110" s="997">
        <v>14324948</v>
      </c>
      <c r="BW110" s="997"/>
      <c r="BX110" s="997"/>
      <c r="BY110" s="997"/>
      <c r="BZ110" s="997"/>
      <c r="CA110" s="997">
        <v>14704853</v>
      </c>
      <c r="CB110" s="997"/>
      <c r="CC110" s="997"/>
      <c r="CD110" s="997"/>
      <c r="CE110" s="997"/>
      <c r="CF110" s="1011">
        <v>336.3</v>
      </c>
      <c r="CG110" s="1012"/>
      <c r="CH110" s="1012"/>
      <c r="CI110" s="1012"/>
      <c r="CJ110" s="1012"/>
      <c r="CK110" s="1013" t="s">
        <v>434</v>
      </c>
      <c r="CL110" s="1014"/>
      <c r="CM110" s="993" t="s">
        <v>435</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436</v>
      </c>
      <c r="DH110" s="997"/>
      <c r="DI110" s="997"/>
      <c r="DJ110" s="997"/>
      <c r="DK110" s="997"/>
      <c r="DL110" s="997" t="s">
        <v>436</v>
      </c>
      <c r="DM110" s="997"/>
      <c r="DN110" s="997"/>
      <c r="DO110" s="997"/>
      <c r="DP110" s="997"/>
      <c r="DQ110" s="997" t="s">
        <v>128</v>
      </c>
      <c r="DR110" s="997"/>
      <c r="DS110" s="997"/>
      <c r="DT110" s="997"/>
      <c r="DU110" s="997"/>
      <c r="DV110" s="998" t="s">
        <v>436</v>
      </c>
      <c r="DW110" s="998"/>
      <c r="DX110" s="998"/>
      <c r="DY110" s="998"/>
      <c r="DZ110" s="999"/>
    </row>
    <row r="111" spans="1:131" s="226" customFormat="1" ht="26.25" customHeight="1">
      <c r="A111" s="1000" t="s">
        <v>437</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128</v>
      </c>
      <c r="AB111" s="1004"/>
      <c r="AC111" s="1004"/>
      <c r="AD111" s="1004"/>
      <c r="AE111" s="1005"/>
      <c r="AF111" s="1006" t="s">
        <v>436</v>
      </c>
      <c r="AG111" s="1004"/>
      <c r="AH111" s="1004"/>
      <c r="AI111" s="1004"/>
      <c r="AJ111" s="1005"/>
      <c r="AK111" s="1006" t="s">
        <v>128</v>
      </c>
      <c r="AL111" s="1004"/>
      <c r="AM111" s="1004"/>
      <c r="AN111" s="1004"/>
      <c r="AO111" s="1005"/>
      <c r="AP111" s="1007" t="s">
        <v>128</v>
      </c>
      <c r="AQ111" s="1008"/>
      <c r="AR111" s="1008"/>
      <c r="AS111" s="1008"/>
      <c r="AT111" s="1009"/>
      <c r="AU111" s="970"/>
      <c r="AV111" s="971"/>
      <c r="AW111" s="971"/>
      <c r="AX111" s="971"/>
      <c r="AY111" s="971"/>
      <c r="AZ111" s="1019" t="s">
        <v>438</v>
      </c>
      <c r="BA111" s="1020"/>
      <c r="BB111" s="1020"/>
      <c r="BC111" s="1020"/>
      <c r="BD111" s="1020"/>
      <c r="BE111" s="1020"/>
      <c r="BF111" s="1020"/>
      <c r="BG111" s="1020"/>
      <c r="BH111" s="1020"/>
      <c r="BI111" s="1020"/>
      <c r="BJ111" s="1020"/>
      <c r="BK111" s="1020"/>
      <c r="BL111" s="1020"/>
      <c r="BM111" s="1020"/>
      <c r="BN111" s="1020"/>
      <c r="BO111" s="1020"/>
      <c r="BP111" s="1021"/>
      <c r="BQ111" s="989" t="s">
        <v>436</v>
      </c>
      <c r="BR111" s="990"/>
      <c r="BS111" s="990"/>
      <c r="BT111" s="990"/>
      <c r="BU111" s="990"/>
      <c r="BV111" s="990" t="s">
        <v>128</v>
      </c>
      <c r="BW111" s="990"/>
      <c r="BX111" s="990"/>
      <c r="BY111" s="990"/>
      <c r="BZ111" s="990"/>
      <c r="CA111" s="990" t="s">
        <v>128</v>
      </c>
      <c r="CB111" s="990"/>
      <c r="CC111" s="990"/>
      <c r="CD111" s="990"/>
      <c r="CE111" s="990"/>
      <c r="CF111" s="984" t="s">
        <v>128</v>
      </c>
      <c r="CG111" s="985"/>
      <c r="CH111" s="985"/>
      <c r="CI111" s="985"/>
      <c r="CJ111" s="985"/>
      <c r="CK111" s="1015"/>
      <c r="CL111" s="1016"/>
      <c r="CM111" s="986" t="s">
        <v>439</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128</v>
      </c>
      <c r="DH111" s="990"/>
      <c r="DI111" s="990"/>
      <c r="DJ111" s="990"/>
      <c r="DK111" s="990"/>
      <c r="DL111" s="990" t="s">
        <v>128</v>
      </c>
      <c r="DM111" s="990"/>
      <c r="DN111" s="990"/>
      <c r="DO111" s="990"/>
      <c r="DP111" s="990"/>
      <c r="DQ111" s="990" t="s">
        <v>436</v>
      </c>
      <c r="DR111" s="990"/>
      <c r="DS111" s="990"/>
      <c r="DT111" s="990"/>
      <c r="DU111" s="990"/>
      <c r="DV111" s="991" t="s">
        <v>128</v>
      </c>
      <c r="DW111" s="991"/>
      <c r="DX111" s="991"/>
      <c r="DY111" s="991"/>
      <c r="DZ111" s="992"/>
    </row>
    <row r="112" spans="1:131" s="226" customFormat="1" ht="26.25" customHeight="1">
      <c r="A112" s="1022" t="s">
        <v>440</v>
      </c>
      <c r="B112" s="1023"/>
      <c r="C112" s="1020" t="s">
        <v>441</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128</v>
      </c>
      <c r="AB112" s="1029"/>
      <c r="AC112" s="1029"/>
      <c r="AD112" s="1029"/>
      <c r="AE112" s="1030"/>
      <c r="AF112" s="1031" t="s">
        <v>128</v>
      </c>
      <c r="AG112" s="1029"/>
      <c r="AH112" s="1029"/>
      <c r="AI112" s="1029"/>
      <c r="AJ112" s="1030"/>
      <c r="AK112" s="1031" t="s">
        <v>128</v>
      </c>
      <c r="AL112" s="1029"/>
      <c r="AM112" s="1029"/>
      <c r="AN112" s="1029"/>
      <c r="AO112" s="1030"/>
      <c r="AP112" s="1032" t="s">
        <v>128</v>
      </c>
      <c r="AQ112" s="1033"/>
      <c r="AR112" s="1033"/>
      <c r="AS112" s="1033"/>
      <c r="AT112" s="1034"/>
      <c r="AU112" s="970"/>
      <c r="AV112" s="971"/>
      <c r="AW112" s="971"/>
      <c r="AX112" s="971"/>
      <c r="AY112" s="971"/>
      <c r="AZ112" s="1019" t="s">
        <v>442</v>
      </c>
      <c r="BA112" s="1020"/>
      <c r="BB112" s="1020"/>
      <c r="BC112" s="1020"/>
      <c r="BD112" s="1020"/>
      <c r="BE112" s="1020"/>
      <c r="BF112" s="1020"/>
      <c r="BG112" s="1020"/>
      <c r="BH112" s="1020"/>
      <c r="BI112" s="1020"/>
      <c r="BJ112" s="1020"/>
      <c r="BK112" s="1020"/>
      <c r="BL112" s="1020"/>
      <c r="BM112" s="1020"/>
      <c r="BN112" s="1020"/>
      <c r="BO112" s="1020"/>
      <c r="BP112" s="1021"/>
      <c r="BQ112" s="989">
        <v>1115122</v>
      </c>
      <c r="BR112" s="990"/>
      <c r="BS112" s="990"/>
      <c r="BT112" s="990"/>
      <c r="BU112" s="990"/>
      <c r="BV112" s="990">
        <v>1123711</v>
      </c>
      <c r="BW112" s="990"/>
      <c r="BX112" s="990"/>
      <c r="BY112" s="990"/>
      <c r="BZ112" s="990"/>
      <c r="CA112" s="990">
        <v>1184365</v>
      </c>
      <c r="CB112" s="990"/>
      <c r="CC112" s="990"/>
      <c r="CD112" s="990"/>
      <c r="CE112" s="990"/>
      <c r="CF112" s="984">
        <v>27.1</v>
      </c>
      <c r="CG112" s="985"/>
      <c r="CH112" s="985"/>
      <c r="CI112" s="985"/>
      <c r="CJ112" s="985"/>
      <c r="CK112" s="1015"/>
      <c r="CL112" s="1016"/>
      <c r="CM112" s="986" t="s">
        <v>443</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128</v>
      </c>
      <c r="DH112" s="990"/>
      <c r="DI112" s="990"/>
      <c r="DJ112" s="990"/>
      <c r="DK112" s="990"/>
      <c r="DL112" s="990" t="s">
        <v>128</v>
      </c>
      <c r="DM112" s="990"/>
      <c r="DN112" s="990"/>
      <c r="DO112" s="990"/>
      <c r="DP112" s="990"/>
      <c r="DQ112" s="990" t="s">
        <v>128</v>
      </c>
      <c r="DR112" s="990"/>
      <c r="DS112" s="990"/>
      <c r="DT112" s="990"/>
      <c r="DU112" s="990"/>
      <c r="DV112" s="991" t="s">
        <v>128</v>
      </c>
      <c r="DW112" s="991"/>
      <c r="DX112" s="991"/>
      <c r="DY112" s="991"/>
      <c r="DZ112" s="992"/>
    </row>
    <row r="113" spans="1:130" s="226" customFormat="1" ht="26.25" customHeight="1">
      <c r="A113" s="1024"/>
      <c r="B113" s="1025"/>
      <c r="C113" s="1020" t="s">
        <v>444</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82047</v>
      </c>
      <c r="AB113" s="1004"/>
      <c r="AC113" s="1004"/>
      <c r="AD113" s="1004"/>
      <c r="AE113" s="1005"/>
      <c r="AF113" s="1006">
        <v>82404</v>
      </c>
      <c r="AG113" s="1004"/>
      <c r="AH113" s="1004"/>
      <c r="AI113" s="1004"/>
      <c r="AJ113" s="1005"/>
      <c r="AK113" s="1006">
        <v>89713</v>
      </c>
      <c r="AL113" s="1004"/>
      <c r="AM113" s="1004"/>
      <c r="AN113" s="1004"/>
      <c r="AO113" s="1005"/>
      <c r="AP113" s="1007">
        <v>2.1</v>
      </c>
      <c r="AQ113" s="1008"/>
      <c r="AR113" s="1008"/>
      <c r="AS113" s="1008"/>
      <c r="AT113" s="1009"/>
      <c r="AU113" s="970"/>
      <c r="AV113" s="971"/>
      <c r="AW113" s="971"/>
      <c r="AX113" s="971"/>
      <c r="AY113" s="971"/>
      <c r="AZ113" s="1019" t="s">
        <v>445</v>
      </c>
      <c r="BA113" s="1020"/>
      <c r="BB113" s="1020"/>
      <c r="BC113" s="1020"/>
      <c r="BD113" s="1020"/>
      <c r="BE113" s="1020"/>
      <c r="BF113" s="1020"/>
      <c r="BG113" s="1020"/>
      <c r="BH113" s="1020"/>
      <c r="BI113" s="1020"/>
      <c r="BJ113" s="1020"/>
      <c r="BK113" s="1020"/>
      <c r="BL113" s="1020"/>
      <c r="BM113" s="1020"/>
      <c r="BN113" s="1020"/>
      <c r="BO113" s="1020"/>
      <c r="BP113" s="1021"/>
      <c r="BQ113" s="989">
        <v>184676</v>
      </c>
      <c r="BR113" s="990"/>
      <c r="BS113" s="990"/>
      <c r="BT113" s="990"/>
      <c r="BU113" s="990"/>
      <c r="BV113" s="990">
        <v>166004</v>
      </c>
      <c r="BW113" s="990"/>
      <c r="BX113" s="990"/>
      <c r="BY113" s="990"/>
      <c r="BZ113" s="990"/>
      <c r="CA113" s="990">
        <v>150206</v>
      </c>
      <c r="CB113" s="990"/>
      <c r="CC113" s="990"/>
      <c r="CD113" s="990"/>
      <c r="CE113" s="990"/>
      <c r="CF113" s="984">
        <v>3.4</v>
      </c>
      <c r="CG113" s="985"/>
      <c r="CH113" s="985"/>
      <c r="CI113" s="985"/>
      <c r="CJ113" s="985"/>
      <c r="CK113" s="1015"/>
      <c r="CL113" s="1016"/>
      <c r="CM113" s="986" t="s">
        <v>446</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128</v>
      </c>
      <c r="DH113" s="1029"/>
      <c r="DI113" s="1029"/>
      <c r="DJ113" s="1029"/>
      <c r="DK113" s="1030"/>
      <c r="DL113" s="1031" t="s">
        <v>128</v>
      </c>
      <c r="DM113" s="1029"/>
      <c r="DN113" s="1029"/>
      <c r="DO113" s="1029"/>
      <c r="DP113" s="1030"/>
      <c r="DQ113" s="1031" t="s">
        <v>436</v>
      </c>
      <c r="DR113" s="1029"/>
      <c r="DS113" s="1029"/>
      <c r="DT113" s="1029"/>
      <c r="DU113" s="1030"/>
      <c r="DV113" s="1032" t="s">
        <v>436</v>
      </c>
      <c r="DW113" s="1033"/>
      <c r="DX113" s="1033"/>
      <c r="DY113" s="1033"/>
      <c r="DZ113" s="1034"/>
    </row>
    <row r="114" spans="1:130" s="226" customFormat="1" ht="26.25" customHeight="1">
      <c r="A114" s="1024"/>
      <c r="B114" s="1025"/>
      <c r="C114" s="1020" t="s">
        <v>447</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32879</v>
      </c>
      <c r="AB114" s="1029"/>
      <c r="AC114" s="1029"/>
      <c r="AD114" s="1029"/>
      <c r="AE114" s="1030"/>
      <c r="AF114" s="1031">
        <v>36223</v>
      </c>
      <c r="AG114" s="1029"/>
      <c r="AH114" s="1029"/>
      <c r="AI114" s="1029"/>
      <c r="AJ114" s="1030"/>
      <c r="AK114" s="1031">
        <v>23076</v>
      </c>
      <c r="AL114" s="1029"/>
      <c r="AM114" s="1029"/>
      <c r="AN114" s="1029"/>
      <c r="AO114" s="1030"/>
      <c r="AP114" s="1032">
        <v>0.5</v>
      </c>
      <c r="AQ114" s="1033"/>
      <c r="AR114" s="1033"/>
      <c r="AS114" s="1033"/>
      <c r="AT114" s="1034"/>
      <c r="AU114" s="970"/>
      <c r="AV114" s="971"/>
      <c r="AW114" s="971"/>
      <c r="AX114" s="971"/>
      <c r="AY114" s="971"/>
      <c r="AZ114" s="1019" t="s">
        <v>448</v>
      </c>
      <c r="BA114" s="1020"/>
      <c r="BB114" s="1020"/>
      <c r="BC114" s="1020"/>
      <c r="BD114" s="1020"/>
      <c r="BE114" s="1020"/>
      <c r="BF114" s="1020"/>
      <c r="BG114" s="1020"/>
      <c r="BH114" s="1020"/>
      <c r="BI114" s="1020"/>
      <c r="BJ114" s="1020"/>
      <c r="BK114" s="1020"/>
      <c r="BL114" s="1020"/>
      <c r="BM114" s="1020"/>
      <c r="BN114" s="1020"/>
      <c r="BO114" s="1020"/>
      <c r="BP114" s="1021"/>
      <c r="BQ114" s="989">
        <v>1162765</v>
      </c>
      <c r="BR114" s="990"/>
      <c r="BS114" s="990"/>
      <c r="BT114" s="990"/>
      <c r="BU114" s="990"/>
      <c r="BV114" s="990">
        <v>1101934</v>
      </c>
      <c r="BW114" s="990"/>
      <c r="BX114" s="990"/>
      <c r="BY114" s="990"/>
      <c r="BZ114" s="990"/>
      <c r="CA114" s="990">
        <v>912017</v>
      </c>
      <c r="CB114" s="990"/>
      <c r="CC114" s="990"/>
      <c r="CD114" s="990"/>
      <c r="CE114" s="990"/>
      <c r="CF114" s="984">
        <v>20.9</v>
      </c>
      <c r="CG114" s="985"/>
      <c r="CH114" s="985"/>
      <c r="CI114" s="985"/>
      <c r="CJ114" s="985"/>
      <c r="CK114" s="1015"/>
      <c r="CL114" s="1016"/>
      <c r="CM114" s="986" t="s">
        <v>449</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128</v>
      </c>
      <c r="DH114" s="1029"/>
      <c r="DI114" s="1029"/>
      <c r="DJ114" s="1029"/>
      <c r="DK114" s="1030"/>
      <c r="DL114" s="1031" t="s">
        <v>128</v>
      </c>
      <c r="DM114" s="1029"/>
      <c r="DN114" s="1029"/>
      <c r="DO114" s="1029"/>
      <c r="DP114" s="1030"/>
      <c r="DQ114" s="1031" t="s">
        <v>128</v>
      </c>
      <c r="DR114" s="1029"/>
      <c r="DS114" s="1029"/>
      <c r="DT114" s="1029"/>
      <c r="DU114" s="1030"/>
      <c r="DV114" s="1032" t="s">
        <v>128</v>
      </c>
      <c r="DW114" s="1033"/>
      <c r="DX114" s="1033"/>
      <c r="DY114" s="1033"/>
      <c r="DZ114" s="1034"/>
    </row>
    <row r="115" spans="1:130" s="226" customFormat="1" ht="26.25" customHeight="1">
      <c r="A115" s="1024"/>
      <c r="B115" s="1025"/>
      <c r="C115" s="1020" t="s">
        <v>450</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2104</v>
      </c>
      <c r="AB115" s="1004"/>
      <c r="AC115" s="1004"/>
      <c r="AD115" s="1004"/>
      <c r="AE115" s="1005"/>
      <c r="AF115" s="1006">
        <v>1646</v>
      </c>
      <c r="AG115" s="1004"/>
      <c r="AH115" s="1004"/>
      <c r="AI115" s="1004"/>
      <c r="AJ115" s="1005"/>
      <c r="AK115" s="1006">
        <v>973</v>
      </c>
      <c r="AL115" s="1004"/>
      <c r="AM115" s="1004"/>
      <c r="AN115" s="1004"/>
      <c r="AO115" s="1005"/>
      <c r="AP115" s="1007">
        <v>0</v>
      </c>
      <c r="AQ115" s="1008"/>
      <c r="AR115" s="1008"/>
      <c r="AS115" s="1008"/>
      <c r="AT115" s="1009"/>
      <c r="AU115" s="970"/>
      <c r="AV115" s="971"/>
      <c r="AW115" s="971"/>
      <c r="AX115" s="971"/>
      <c r="AY115" s="971"/>
      <c r="AZ115" s="1019" t="s">
        <v>451</v>
      </c>
      <c r="BA115" s="1020"/>
      <c r="BB115" s="1020"/>
      <c r="BC115" s="1020"/>
      <c r="BD115" s="1020"/>
      <c r="BE115" s="1020"/>
      <c r="BF115" s="1020"/>
      <c r="BG115" s="1020"/>
      <c r="BH115" s="1020"/>
      <c r="BI115" s="1020"/>
      <c r="BJ115" s="1020"/>
      <c r="BK115" s="1020"/>
      <c r="BL115" s="1020"/>
      <c r="BM115" s="1020"/>
      <c r="BN115" s="1020"/>
      <c r="BO115" s="1020"/>
      <c r="BP115" s="1021"/>
      <c r="BQ115" s="989" t="s">
        <v>128</v>
      </c>
      <c r="BR115" s="990"/>
      <c r="BS115" s="990"/>
      <c r="BT115" s="990"/>
      <c r="BU115" s="990"/>
      <c r="BV115" s="990" t="s">
        <v>128</v>
      </c>
      <c r="BW115" s="990"/>
      <c r="BX115" s="990"/>
      <c r="BY115" s="990"/>
      <c r="BZ115" s="990"/>
      <c r="CA115" s="990" t="s">
        <v>436</v>
      </c>
      <c r="CB115" s="990"/>
      <c r="CC115" s="990"/>
      <c r="CD115" s="990"/>
      <c r="CE115" s="990"/>
      <c r="CF115" s="984" t="s">
        <v>128</v>
      </c>
      <c r="CG115" s="985"/>
      <c r="CH115" s="985"/>
      <c r="CI115" s="985"/>
      <c r="CJ115" s="985"/>
      <c r="CK115" s="1015"/>
      <c r="CL115" s="1016"/>
      <c r="CM115" s="1019" t="s">
        <v>452</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128</v>
      </c>
      <c r="DH115" s="1029"/>
      <c r="DI115" s="1029"/>
      <c r="DJ115" s="1029"/>
      <c r="DK115" s="1030"/>
      <c r="DL115" s="1031" t="s">
        <v>436</v>
      </c>
      <c r="DM115" s="1029"/>
      <c r="DN115" s="1029"/>
      <c r="DO115" s="1029"/>
      <c r="DP115" s="1030"/>
      <c r="DQ115" s="1031" t="s">
        <v>128</v>
      </c>
      <c r="DR115" s="1029"/>
      <c r="DS115" s="1029"/>
      <c r="DT115" s="1029"/>
      <c r="DU115" s="1030"/>
      <c r="DV115" s="1032" t="s">
        <v>436</v>
      </c>
      <c r="DW115" s="1033"/>
      <c r="DX115" s="1033"/>
      <c r="DY115" s="1033"/>
      <c r="DZ115" s="1034"/>
    </row>
    <row r="116" spans="1:130" s="226" customFormat="1" ht="26.25" customHeight="1">
      <c r="A116" s="1026"/>
      <c r="B116" s="1027"/>
      <c r="C116" s="1035" t="s">
        <v>453</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128</v>
      </c>
      <c r="AB116" s="1029"/>
      <c r="AC116" s="1029"/>
      <c r="AD116" s="1029"/>
      <c r="AE116" s="1030"/>
      <c r="AF116" s="1031" t="s">
        <v>128</v>
      </c>
      <c r="AG116" s="1029"/>
      <c r="AH116" s="1029"/>
      <c r="AI116" s="1029"/>
      <c r="AJ116" s="1030"/>
      <c r="AK116" s="1031" t="s">
        <v>436</v>
      </c>
      <c r="AL116" s="1029"/>
      <c r="AM116" s="1029"/>
      <c r="AN116" s="1029"/>
      <c r="AO116" s="1030"/>
      <c r="AP116" s="1032" t="s">
        <v>128</v>
      </c>
      <c r="AQ116" s="1033"/>
      <c r="AR116" s="1033"/>
      <c r="AS116" s="1033"/>
      <c r="AT116" s="1034"/>
      <c r="AU116" s="970"/>
      <c r="AV116" s="971"/>
      <c r="AW116" s="971"/>
      <c r="AX116" s="971"/>
      <c r="AY116" s="971"/>
      <c r="AZ116" s="1037" t="s">
        <v>454</v>
      </c>
      <c r="BA116" s="1038"/>
      <c r="BB116" s="1038"/>
      <c r="BC116" s="1038"/>
      <c r="BD116" s="1038"/>
      <c r="BE116" s="1038"/>
      <c r="BF116" s="1038"/>
      <c r="BG116" s="1038"/>
      <c r="BH116" s="1038"/>
      <c r="BI116" s="1038"/>
      <c r="BJ116" s="1038"/>
      <c r="BK116" s="1038"/>
      <c r="BL116" s="1038"/>
      <c r="BM116" s="1038"/>
      <c r="BN116" s="1038"/>
      <c r="BO116" s="1038"/>
      <c r="BP116" s="1039"/>
      <c r="BQ116" s="989" t="s">
        <v>436</v>
      </c>
      <c r="BR116" s="990"/>
      <c r="BS116" s="990"/>
      <c r="BT116" s="990"/>
      <c r="BU116" s="990"/>
      <c r="BV116" s="990" t="s">
        <v>436</v>
      </c>
      <c r="BW116" s="990"/>
      <c r="BX116" s="990"/>
      <c r="BY116" s="990"/>
      <c r="BZ116" s="990"/>
      <c r="CA116" s="990" t="s">
        <v>436</v>
      </c>
      <c r="CB116" s="990"/>
      <c r="CC116" s="990"/>
      <c r="CD116" s="990"/>
      <c r="CE116" s="990"/>
      <c r="CF116" s="984" t="s">
        <v>128</v>
      </c>
      <c r="CG116" s="985"/>
      <c r="CH116" s="985"/>
      <c r="CI116" s="985"/>
      <c r="CJ116" s="985"/>
      <c r="CK116" s="1015"/>
      <c r="CL116" s="1016"/>
      <c r="CM116" s="986" t="s">
        <v>455</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436</v>
      </c>
      <c r="DH116" s="1029"/>
      <c r="DI116" s="1029"/>
      <c r="DJ116" s="1029"/>
      <c r="DK116" s="1030"/>
      <c r="DL116" s="1031" t="s">
        <v>128</v>
      </c>
      <c r="DM116" s="1029"/>
      <c r="DN116" s="1029"/>
      <c r="DO116" s="1029"/>
      <c r="DP116" s="1030"/>
      <c r="DQ116" s="1031" t="s">
        <v>128</v>
      </c>
      <c r="DR116" s="1029"/>
      <c r="DS116" s="1029"/>
      <c r="DT116" s="1029"/>
      <c r="DU116" s="1030"/>
      <c r="DV116" s="1032" t="s">
        <v>128</v>
      </c>
      <c r="DW116" s="1033"/>
      <c r="DX116" s="1033"/>
      <c r="DY116" s="1033"/>
      <c r="DZ116" s="1034"/>
    </row>
    <row r="117" spans="1:130" s="226" customFormat="1" ht="26.25" customHeight="1">
      <c r="A117" s="974" t="s">
        <v>180</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456</v>
      </c>
      <c r="Z117" s="956"/>
      <c r="AA117" s="1046">
        <v>1612993</v>
      </c>
      <c r="AB117" s="1047"/>
      <c r="AC117" s="1047"/>
      <c r="AD117" s="1047"/>
      <c r="AE117" s="1048"/>
      <c r="AF117" s="1049">
        <v>1577299</v>
      </c>
      <c r="AG117" s="1047"/>
      <c r="AH117" s="1047"/>
      <c r="AI117" s="1047"/>
      <c r="AJ117" s="1048"/>
      <c r="AK117" s="1049">
        <v>1623407</v>
      </c>
      <c r="AL117" s="1047"/>
      <c r="AM117" s="1047"/>
      <c r="AN117" s="1047"/>
      <c r="AO117" s="1048"/>
      <c r="AP117" s="1050"/>
      <c r="AQ117" s="1051"/>
      <c r="AR117" s="1051"/>
      <c r="AS117" s="1051"/>
      <c r="AT117" s="1052"/>
      <c r="AU117" s="970"/>
      <c r="AV117" s="971"/>
      <c r="AW117" s="971"/>
      <c r="AX117" s="971"/>
      <c r="AY117" s="971"/>
      <c r="AZ117" s="1037" t="s">
        <v>457</v>
      </c>
      <c r="BA117" s="1038"/>
      <c r="BB117" s="1038"/>
      <c r="BC117" s="1038"/>
      <c r="BD117" s="1038"/>
      <c r="BE117" s="1038"/>
      <c r="BF117" s="1038"/>
      <c r="BG117" s="1038"/>
      <c r="BH117" s="1038"/>
      <c r="BI117" s="1038"/>
      <c r="BJ117" s="1038"/>
      <c r="BK117" s="1038"/>
      <c r="BL117" s="1038"/>
      <c r="BM117" s="1038"/>
      <c r="BN117" s="1038"/>
      <c r="BO117" s="1038"/>
      <c r="BP117" s="1039"/>
      <c r="BQ117" s="989" t="s">
        <v>128</v>
      </c>
      <c r="BR117" s="990"/>
      <c r="BS117" s="990"/>
      <c r="BT117" s="990"/>
      <c r="BU117" s="990"/>
      <c r="BV117" s="990" t="s">
        <v>436</v>
      </c>
      <c r="BW117" s="990"/>
      <c r="BX117" s="990"/>
      <c r="BY117" s="990"/>
      <c r="BZ117" s="990"/>
      <c r="CA117" s="990" t="s">
        <v>128</v>
      </c>
      <c r="CB117" s="990"/>
      <c r="CC117" s="990"/>
      <c r="CD117" s="990"/>
      <c r="CE117" s="990"/>
      <c r="CF117" s="984" t="s">
        <v>436</v>
      </c>
      <c r="CG117" s="985"/>
      <c r="CH117" s="985"/>
      <c r="CI117" s="985"/>
      <c r="CJ117" s="985"/>
      <c r="CK117" s="1015"/>
      <c r="CL117" s="1016"/>
      <c r="CM117" s="986" t="s">
        <v>458</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436</v>
      </c>
      <c r="DH117" s="1029"/>
      <c r="DI117" s="1029"/>
      <c r="DJ117" s="1029"/>
      <c r="DK117" s="1030"/>
      <c r="DL117" s="1031" t="s">
        <v>128</v>
      </c>
      <c r="DM117" s="1029"/>
      <c r="DN117" s="1029"/>
      <c r="DO117" s="1029"/>
      <c r="DP117" s="1030"/>
      <c r="DQ117" s="1031" t="s">
        <v>128</v>
      </c>
      <c r="DR117" s="1029"/>
      <c r="DS117" s="1029"/>
      <c r="DT117" s="1029"/>
      <c r="DU117" s="1030"/>
      <c r="DV117" s="1032" t="s">
        <v>128</v>
      </c>
      <c r="DW117" s="1033"/>
      <c r="DX117" s="1033"/>
      <c r="DY117" s="1033"/>
      <c r="DZ117" s="1034"/>
    </row>
    <row r="118" spans="1:130" s="226" customFormat="1" ht="26.25" customHeight="1">
      <c r="A118" s="974" t="s">
        <v>431</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429</v>
      </c>
      <c r="AB118" s="955"/>
      <c r="AC118" s="955"/>
      <c r="AD118" s="955"/>
      <c r="AE118" s="956"/>
      <c r="AF118" s="954" t="s">
        <v>300</v>
      </c>
      <c r="AG118" s="955"/>
      <c r="AH118" s="955"/>
      <c r="AI118" s="955"/>
      <c r="AJ118" s="956"/>
      <c r="AK118" s="954" t="s">
        <v>299</v>
      </c>
      <c r="AL118" s="955"/>
      <c r="AM118" s="955"/>
      <c r="AN118" s="955"/>
      <c r="AO118" s="956"/>
      <c r="AP118" s="1041" t="s">
        <v>430</v>
      </c>
      <c r="AQ118" s="1042"/>
      <c r="AR118" s="1042"/>
      <c r="AS118" s="1042"/>
      <c r="AT118" s="1043"/>
      <c r="AU118" s="970"/>
      <c r="AV118" s="971"/>
      <c r="AW118" s="971"/>
      <c r="AX118" s="971"/>
      <c r="AY118" s="971"/>
      <c r="AZ118" s="1044" t="s">
        <v>459</v>
      </c>
      <c r="BA118" s="1035"/>
      <c r="BB118" s="1035"/>
      <c r="BC118" s="1035"/>
      <c r="BD118" s="1035"/>
      <c r="BE118" s="1035"/>
      <c r="BF118" s="1035"/>
      <c r="BG118" s="1035"/>
      <c r="BH118" s="1035"/>
      <c r="BI118" s="1035"/>
      <c r="BJ118" s="1035"/>
      <c r="BK118" s="1035"/>
      <c r="BL118" s="1035"/>
      <c r="BM118" s="1035"/>
      <c r="BN118" s="1035"/>
      <c r="BO118" s="1035"/>
      <c r="BP118" s="1036"/>
      <c r="BQ118" s="1067" t="s">
        <v>436</v>
      </c>
      <c r="BR118" s="1068"/>
      <c r="BS118" s="1068"/>
      <c r="BT118" s="1068"/>
      <c r="BU118" s="1068"/>
      <c r="BV118" s="1068" t="s">
        <v>436</v>
      </c>
      <c r="BW118" s="1068"/>
      <c r="BX118" s="1068"/>
      <c r="BY118" s="1068"/>
      <c r="BZ118" s="1068"/>
      <c r="CA118" s="1068" t="s">
        <v>436</v>
      </c>
      <c r="CB118" s="1068"/>
      <c r="CC118" s="1068"/>
      <c r="CD118" s="1068"/>
      <c r="CE118" s="1068"/>
      <c r="CF118" s="984" t="s">
        <v>436</v>
      </c>
      <c r="CG118" s="985"/>
      <c r="CH118" s="985"/>
      <c r="CI118" s="985"/>
      <c r="CJ118" s="985"/>
      <c r="CK118" s="1015"/>
      <c r="CL118" s="1016"/>
      <c r="CM118" s="986" t="s">
        <v>460</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128</v>
      </c>
      <c r="DH118" s="1029"/>
      <c r="DI118" s="1029"/>
      <c r="DJ118" s="1029"/>
      <c r="DK118" s="1030"/>
      <c r="DL118" s="1031" t="s">
        <v>128</v>
      </c>
      <c r="DM118" s="1029"/>
      <c r="DN118" s="1029"/>
      <c r="DO118" s="1029"/>
      <c r="DP118" s="1030"/>
      <c r="DQ118" s="1031" t="s">
        <v>436</v>
      </c>
      <c r="DR118" s="1029"/>
      <c r="DS118" s="1029"/>
      <c r="DT118" s="1029"/>
      <c r="DU118" s="1030"/>
      <c r="DV118" s="1032" t="s">
        <v>128</v>
      </c>
      <c r="DW118" s="1033"/>
      <c r="DX118" s="1033"/>
      <c r="DY118" s="1033"/>
      <c r="DZ118" s="1034"/>
    </row>
    <row r="119" spans="1:130" s="226" customFormat="1" ht="26.25" customHeight="1">
      <c r="A119" s="1128" t="s">
        <v>434</v>
      </c>
      <c r="B119" s="1014"/>
      <c r="C119" s="993" t="s">
        <v>435</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128</v>
      </c>
      <c r="AB119" s="962"/>
      <c r="AC119" s="962"/>
      <c r="AD119" s="962"/>
      <c r="AE119" s="963"/>
      <c r="AF119" s="964" t="s">
        <v>436</v>
      </c>
      <c r="AG119" s="962"/>
      <c r="AH119" s="962"/>
      <c r="AI119" s="962"/>
      <c r="AJ119" s="963"/>
      <c r="AK119" s="964" t="s">
        <v>128</v>
      </c>
      <c r="AL119" s="962"/>
      <c r="AM119" s="962"/>
      <c r="AN119" s="962"/>
      <c r="AO119" s="963"/>
      <c r="AP119" s="965" t="s">
        <v>128</v>
      </c>
      <c r="AQ119" s="966"/>
      <c r="AR119" s="966"/>
      <c r="AS119" s="966"/>
      <c r="AT119" s="967"/>
      <c r="AU119" s="972"/>
      <c r="AV119" s="973"/>
      <c r="AW119" s="973"/>
      <c r="AX119" s="973"/>
      <c r="AY119" s="973"/>
      <c r="AZ119" s="257" t="s">
        <v>180</v>
      </c>
      <c r="BA119" s="257"/>
      <c r="BB119" s="257"/>
      <c r="BC119" s="257"/>
      <c r="BD119" s="257"/>
      <c r="BE119" s="257"/>
      <c r="BF119" s="257"/>
      <c r="BG119" s="257"/>
      <c r="BH119" s="257"/>
      <c r="BI119" s="257"/>
      <c r="BJ119" s="257"/>
      <c r="BK119" s="257"/>
      <c r="BL119" s="257"/>
      <c r="BM119" s="257"/>
      <c r="BN119" s="257"/>
      <c r="BO119" s="1045" t="s">
        <v>461</v>
      </c>
      <c r="BP119" s="1076"/>
      <c r="BQ119" s="1067">
        <v>16749894</v>
      </c>
      <c r="BR119" s="1068"/>
      <c r="BS119" s="1068"/>
      <c r="BT119" s="1068"/>
      <c r="BU119" s="1068"/>
      <c r="BV119" s="1068">
        <v>16716597</v>
      </c>
      <c r="BW119" s="1068"/>
      <c r="BX119" s="1068"/>
      <c r="BY119" s="1068"/>
      <c r="BZ119" s="1068"/>
      <c r="CA119" s="1068">
        <v>16951441</v>
      </c>
      <c r="CB119" s="1068"/>
      <c r="CC119" s="1068"/>
      <c r="CD119" s="1068"/>
      <c r="CE119" s="1068"/>
      <c r="CF119" s="1069"/>
      <c r="CG119" s="1070"/>
      <c r="CH119" s="1070"/>
      <c r="CI119" s="1070"/>
      <c r="CJ119" s="1071"/>
      <c r="CK119" s="1017"/>
      <c r="CL119" s="1018"/>
      <c r="CM119" s="1072" t="s">
        <v>462</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436</v>
      </c>
      <c r="DH119" s="1054"/>
      <c r="DI119" s="1054"/>
      <c r="DJ119" s="1054"/>
      <c r="DK119" s="1055"/>
      <c r="DL119" s="1053" t="s">
        <v>436</v>
      </c>
      <c r="DM119" s="1054"/>
      <c r="DN119" s="1054"/>
      <c r="DO119" s="1054"/>
      <c r="DP119" s="1055"/>
      <c r="DQ119" s="1053" t="s">
        <v>128</v>
      </c>
      <c r="DR119" s="1054"/>
      <c r="DS119" s="1054"/>
      <c r="DT119" s="1054"/>
      <c r="DU119" s="1055"/>
      <c r="DV119" s="1056" t="s">
        <v>128</v>
      </c>
      <c r="DW119" s="1057"/>
      <c r="DX119" s="1057"/>
      <c r="DY119" s="1057"/>
      <c r="DZ119" s="1058"/>
    </row>
    <row r="120" spans="1:130" s="226" customFormat="1" ht="26.25" customHeight="1">
      <c r="A120" s="1129"/>
      <c r="B120" s="1016"/>
      <c r="C120" s="986" t="s">
        <v>439</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128</v>
      </c>
      <c r="AB120" s="1029"/>
      <c r="AC120" s="1029"/>
      <c r="AD120" s="1029"/>
      <c r="AE120" s="1030"/>
      <c r="AF120" s="1031" t="s">
        <v>128</v>
      </c>
      <c r="AG120" s="1029"/>
      <c r="AH120" s="1029"/>
      <c r="AI120" s="1029"/>
      <c r="AJ120" s="1030"/>
      <c r="AK120" s="1031" t="s">
        <v>436</v>
      </c>
      <c r="AL120" s="1029"/>
      <c r="AM120" s="1029"/>
      <c r="AN120" s="1029"/>
      <c r="AO120" s="1030"/>
      <c r="AP120" s="1032" t="s">
        <v>128</v>
      </c>
      <c r="AQ120" s="1033"/>
      <c r="AR120" s="1033"/>
      <c r="AS120" s="1033"/>
      <c r="AT120" s="1034"/>
      <c r="AU120" s="1059" t="s">
        <v>463</v>
      </c>
      <c r="AV120" s="1060"/>
      <c r="AW120" s="1060"/>
      <c r="AX120" s="1060"/>
      <c r="AY120" s="1061"/>
      <c r="AZ120" s="1010" t="s">
        <v>464</v>
      </c>
      <c r="BA120" s="959"/>
      <c r="BB120" s="959"/>
      <c r="BC120" s="959"/>
      <c r="BD120" s="959"/>
      <c r="BE120" s="959"/>
      <c r="BF120" s="959"/>
      <c r="BG120" s="959"/>
      <c r="BH120" s="959"/>
      <c r="BI120" s="959"/>
      <c r="BJ120" s="959"/>
      <c r="BK120" s="959"/>
      <c r="BL120" s="959"/>
      <c r="BM120" s="959"/>
      <c r="BN120" s="959"/>
      <c r="BO120" s="959"/>
      <c r="BP120" s="960"/>
      <c r="BQ120" s="996">
        <v>4288439</v>
      </c>
      <c r="BR120" s="997"/>
      <c r="BS120" s="997"/>
      <c r="BT120" s="997"/>
      <c r="BU120" s="997"/>
      <c r="BV120" s="997">
        <v>4710786</v>
      </c>
      <c r="BW120" s="997"/>
      <c r="BX120" s="997"/>
      <c r="BY120" s="997"/>
      <c r="BZ120" s="997"/>
      <c r="CA120" s="997">
        <v>4420596</v>
      </c>
      <c r="CB120" s="997"/>
      <c r="CC120" s="997"/>
      <c r="CD120" s="997"/>
      <c r="CE120" s="997"/>
      <c r="CF120" s="1011">
        <v>101.1</v>
      </c>
      <c r="CG120" s="1012"/>
      <c r="CH120" s="1012"/>
      <c r="CI120" s="1012"/>
      <c r="CJ120" s="1012"/>
      <c r="CK120" s="1077" t="s">
        <v>465</v>
      </c>
      <c r="CL120" s="1078"/>
      <c r="CM120" s="1078"/>
      <c r="CN120" s="1078"/>
      <c r="CO120" s="1079"/>
      <c r="CP120" s="1085" t="s">
        <v>466</v>
      </c>
      <c r="CQ120" s="1086"/>
      <c r="CR120" s="1086"/>
      <c r="CS120" s="1086"/>
      <c r="CT120" s="1086"/>
      <c r="CU120" s="1086"/>
      <c r="CV120" s="1086"/>
      <c r="CW120" s="1086"/>
      <c r="CX120" s="1086"/>
      <c r="CY120" s="1086"/>
      <c r="CZ120" s="1086"/>
      <c r="DA120" s="1086"/>
      <c r="DB120" s="1086"/>
      <c r="DC120" s="1086"/>
      <c r="DD120" s="1086"/>
      <c r="DE120" s="1086"/>
      <c r="DF120" s="1087"/>
      <c r="DG120" s="996">
        <v>573786</v>
      </c>
      <c r="DH120" s="997"/>
      <c r="DI120" s="997"/>
      <c r="DJ120" s="997"/>
      <c r="DK120" s="997"/>
      <c r="DL120" s="997">
        <v>653059</v>
      </c>
      <c r="DM120" s="997"/>
      <c r="DN120" s="997"/>
      <c r="DO120" s="997"/>
      <c r="DP120" s="997"/>
      <c r="DQ120" s="997">
        <v>751865</v>
      </c>
      <c r="DR120" s="997"/>
      <c r="DS120" s="997"/>
      <c r="DT120" s="997"/>
      <c r="DU120" s="997"/>
      <c r="DV120" s="998">
        <v>17.2</v>
      </c>
      <c r="DW120" s="998"/>
      <c r="DX120" s="998"/>
      <c r="DY120" s="998"/>
      <c r="DZ120" s="999"/>
    </row>
    <row r="121" spans="1:130" s="226" customFormat="1" ht="26.25" customHeight="1">
      <c r="A121" s="1129"/>
      <c r="B121" s="1016"/>
      <c r="C121" s="1037" t="s">
        <v>467</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436</v>
      </c>
      <c r="AB121" s="1029"/>
      <c r="AC121" s="1029"/>
      <c r="AD121" s="1029"/>
      <c r="AE121" s="1030"/>
      <c r="AF121" s="1031" t="s">
        <v>436</v>
      </c>
      <c r="AG121" s="1029"/>
      <c r="AH121" s="1029"/>
      <c r="AI121" s="1029"/>
      <c r="AJ121" s="1030"/>
      <c r="AK121" s="1031" t="s">
        <v>436</v>
      </c>
      <c r="AL121" s="1029"/>
      <c r="AM121" s="1029"/>
      <c r="AN121" s="1029"/>
      <c r="AO121" s="1030"/>
      <c r="AP121" s="1032" t="s">
        <v>128</v>
      </c>
      <c r="AQ121" s="1033"/>
      <c r="AR121" s="1033"/>
      <c r="AS121" s="1033"/>
      <c r="AT121" s="1034"/>
      <c r="AU121" s="1062"/>
      <c r="AV121" s="1063"/>
      <c r="AW121" s="1063"/>
      <c r="AX121" s="1063"/>
      <c r="AY121" s="1064"/>
      <c r="AZ121" s="1019" t="s">
        <v>468</v>
      </c>
      <c r="BA121" s="1020"/>
      <c r="BB121" s="1020"/>
      <c r="BC121" s="1020"/>
      <c r="BD121" s="1020"/>
      <c r="BE121" s="1020"/>
      <c r="BF121" s="1020"/>
      <c r="BG121" s="1020"/>
      <c r="BH121" s="1020"/>
      <c r="BI121" s="1020"/>
      <c r="BJ121" s="1020"/>
      <c r="BK121" s="1020"/>
      <c r="BL121" s="1020"/>
      <c r="BM121" s="1020"/>
      <c r="BN121" s="1020"/>
      <c r="BO121" s="1020"/>
      <c r="BP121" s="1021"/>
      <c r="BQ121" s="989">
        <v>13495</v>
      </c>
      <c r="BR121" s="990"/>
      <c r="BS121" s="990"/>
      <c r="BT121" s="990"/>
      <c r="BU121" s="990"/>
      <c r="BV121" s="990">
        <v>11557</v>
      </c>
      <c r="BW121" s="990"/>
      <c r="BX121" s="990"/>
      <c r="BY121" s="990"/>
      <c r="BZ121" s="990"/>
      <c r="CA121" s="990">
        <v>9584</v>
      </c>
      <c r="CB121" s="990"/>
      <c r="CC121" s="990"/>
      <c r="CD121" s="990"/>
      <c r="CE121" s="990"/>
      <c r="CF121" s="984">
        <v>0.2</v>
      </c>
      <c r="CG121" s="985"/>
      <c r="CH121" s="985"/>
      <c r="CI121" s="985"/>
      <c r="CJ121" s="985"/>
      <c r="CK121" s="1080"/>
      <c r="CL121" s="1081"/>
      <c r="CM121" s="1081"/>
      <c r="CN121" s="1081"/>
      <c r="CO121" s="1082"/>
      <c r="CP121" s="1090" t="s">
        <v>469</v>
      </c>
      <c r="CQ121" s="1091"/>
      <c r="CR121" s="1091"/>
      <c r="CS121" s="1091"/>
      <c r="CT121" s="1091"/>
      <c r="CU121" s="1091"/>
      <c r="CV121" s="1091"/>
      <c r="CW121" s="1091"/>
      <c r="CX121" s="1091"/>
      <c r="CY121" s="1091"/>
      <c r="CZ121" s="1091"/>
      <c r="DA121" s="1091"/>
      <c r="DB121" s="1091"/>
      <c r="DC121" s="1091"/>
      <c r="DD121" s="1091"/>
      <c r="DE121" s="1091"/>
      <c r="DF121" s="1092"/>
      <c r="DG121" s="989">
        <v>232685</v>
      </c>
      <c r="DH121" s="990"/>
      <c r="DI121" s="990"/>
      <c r="DJ121" s="990"/>
      <c r="DK121" s="990"/>
      <c r="DL121" s="990">
        <v>213162</v>
      </c>
      <c r="DM121" s="990"/>
      <c r="DN121" s="990"/>
      <c r="DO121" s="990"/>
      <c r="DP121" s="990"/>
      <c r="DQ121" s="990">
        <v>193056</v>
      </c>
      <c r="DR121" s="990"/>
      <c r="DS121" s="990"/>
      <c r="DT121" s="990"/>
      <c r="DU121" s="990"/>
      <c r="DV121" s="991">
        <v>4.4000000000000004</v>
      </c>
      <c r="DW121" s="991"/>
      <c r="DX121" s="991"/>
      <c r="DY121" s="991"/>
      <c r="DZ121" s="992"/>
    </row>
    <row r="122" spans="1:130" s="226" customFormat="1" ht="26.25" customHeight="1">
      <c r="A122" s="1129"/>
      <c r="B122" s="1016"/>
      <c r="C122" s="986" t="s">
        <v>449</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436</v>
      </c>
      <c r="AB122" s="1029"/>
      <c r="AC122" s="1029"/>
      <c r="AD122" s="1029"/>
      <c r="AE122" s="1030"/>
      <c r="AF122" s="1031" t="s">
        <v>436</v>
      </c>
      <c r="AG122" s="1029"/>
      <c r="AH122" s="1029"/>
      <c r="AI122" s="1029"/>
      <c r="AJ122" s="1030"/>
      <c r="AK122" s="1031" t="s">
        <v>436</v>
      </c>
      <c r="AL122" s="1029"/>
      <c r="AM122" s="1029"/>
      <c r="AN122" s="1029"/>
      <c r="AO122" s="1030"/>
      <c r="AP122" s="1032" t="s">
        <v>128</v>
      </c>
      <c r="AQ122" s="1033"/>
      <c r="AR122" s="1033"/>
      <c r="AS122" s="1033"/>
      <c r="AT122" s="1034"/>
      <c r="AU122" s="1062"/>
      <c r="AV122" s="1063"/>
      <c r="AW122" s="1063"/>
      <c r="AX122" s="1063"/>
      <c r="AY122" s="1064"/>
      <c r="AZ122" s="1044" t="s">
        <v>470</v>
      </c>
      <c r="BA122" s="1035"/>
      <c r="BB122" s="1035"/>
      <c r="BC122" s="1035"/>
      <c r="BD122" s="1035"/>
      <c r="BE122" s="1035"/>
      <c r="BF122" s="1035"/>
      <c r="BG122" s="1035"/>
      <c r="BH122" s="1035"/>
      <c r="BI122" s="1035"/>
      <c r="BJ122" s="1035"/>
      <c r="BK122" s="1035"/>
      <c r="BL122" s="1035"/>
      <c r="BM122" s="1035"/>
      <c r="BN122" s="1035"/>
      <c r="BO122" s="1035"/>
      <c r="BP122" s="1036"/>
      <c r="BQ122" s="1067">
        <v>11996575</v>
      </c>
      <c r="BR122" s="1068"/>
      <c r="BS122" s="1068"/>
      <c r="BT122" s="1068"/>
      <c r="BU122" s="1068"/>
      <c r="BV122" s="1068">
        <v>12362691</v>
      </c>
      <c r="BW122" s="1068"/>
      <c r="BX122" s="1068"/>
      <c r="BY122" s="1068"/>
      <c r="BZ122" s="1068"/>
      <c r="CA122" s="1068">
        <v>12491620</v>
      </c>
      <c r="CB122" s="1068"/>
      <c r="CC122" s="1068"/>
      <c r="CD122" s="1068"/>
      <c r="CE122" s="1068"/>
      <c r="CF122" s="1088">
        <v>285.7</v>
      </c>
      <c r="CG122" s="1089"/>
      <c r="CH122" s="1089"/>
      <c r="CI122" s="1089"/>
      <c r="CJ122" s="1089"/>
      <c r="CK122" s="1080"/>
      <c r="CL122" s="1081"/>
      <c r="CM122" s="1081"/>
      <c r="CN122" s="1081"/>
      <c r="CO122" s="1082"/>
      <c r="CP122" s="1090" t="s">
        <v>471</v>
      </c>
      <c r="CQ122" s="1091"/>
      <c r="CR122" s="1091"/>
      <c r="CS122" s="1091"/>
      <c r="CT122" s="1091"/>
      <c r="CU122" s="1091"/>
      <c r="CV122" s="1091"/>
      <c r="CW122" s="1091"/>
      <c r="CX122" s="1091"/>
      <c r="CY122" s="1091"/>
      <c r="CZ122" s="1091"/>
      <c r="DA122" s="1091"/>
      <c r="DB122" s="1091"/>
      <c r="DC122" s="1091"/>
      <c r="DD122" s="1091"/>
      <c r="DE122" s="1091"/>
      <c r="DF122" s="1092"/>
      <c r="DG122" s="989">
        <v>203337</v>
      </c>
      <c r="DH122" s="990"/>
      <c r="DI122" s="990"/>
      <c r="DJ122" s="990"/>
      <c r="DK122" s="990"/>
      <c r="DL122" s="990">
        <v>186304</v>
      </c>
      <c r="DM122" s="990"/>
      <c r="DN122" s="990"/>
      <c r="DO122" s="990"/>
      <c r="DP122" s="990"/>
      <c r="DQ122" s="990">
        <v>169226</v>
      </c>
      <c r="DR122" s="990"/>
      <c r="DS122" s="990"/>
      <c r="DT122" s="990"/>
      <c r="DU122" s="990"/>
      <c r="DV122" s="991">
        <v>3.9</v>
      </c>
      <c r="DW122" s="991"/>
      <c r="DX122" s="991"/>
      <c r="DY122" s="991"/>
      <c r="DZ122" s="992"/>
    </row>
    <row r="123" spans="1:130" s="226" customFormat="1" ht="26.25" customHeight="1">
      <c r="A123" s="1129"/>
      <c r="B123" s="1016"/>
      <c r="C123" s="986" t="s">
        <v>455</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128</v>
      </c>
      <c r="AB123" s="1029"/>
      <c r="AC123" s="1029"/>
      <c r="AD123" s="1029"/>
      <c r="AE123" s="1030"/>
      <c r="AF123" s="1031" t="s">
        <v>128</v>
      </c>
      <c r="AG123" s="1029"/>
      <c r="AH123" s="1029"/>
      <c r="AI123" s="1029"/>
      <c r="AJ123" s="1030"/>
      <c r="AK123" s="1031" t="s">
        <v>128</v>
      </c>
      <c r="AL123" s="1029"/>
      <c r="AM123" s="1029"/>
      <c r="AN123" s="1029"/>
      <c r="AO123" s="1030"/>
      <c r="AP123" s="1032" t="s">
        <v>128</v>
      </c>
      <c r="AQ123" s="1033"/>
      <c r="AR123" s="1033"/>
      <c r="AS123" s="1033"/>
      <c r="AT123" s="1034"/>
      <c r="AU123" s="1065"/>
      <c r="AV123" s="1066"/>
      <c r="AW123" s="1066"/>
      <c r="AX123" s="1066"/>
      <c r="AY123" s="1066"/>
      <c r="AZ123" s="257" t="s">
        <v>180</v>
      </c>
      <c r="BA123" s="257"/>
      <c r="BB123" s="257"/>
      <c r="BC123" s="257"/>
      <c r="BD123" s="257"/>
      <c r="BE123" s="257"/>
      <c r="BF123" s="257"/>
      <c r="BG123" s="257"/>
      <c r="BH123" s="257"/>
      <c r="BI123" s="257"/>
      <c r="BJ123" s="257"/>
      <c r="BK123" s="257"/>
      <c r="BL123" s="257"/>
      <c r="BM123" s="257"/>
      <c r="BN123" s="257"/>
      <c r="BO123" s="1045" t="s">
        <v>472</v>
      </c>
      <c r="BP123" s="1076"/>
      <c r="BQ123" s="1135">
        <v>16298509</v>
      </c>
      <c r="BR123" s="1136"/>
      <c r="BS123" s="1136"/>
      <c r="BT123" s="1136"/>
      <c r="BU123" s="1136"/>
      <c r="BV123" s="1136">
        <v>17085034</v>
      </c>
      <c r="BW123" s="1136"/>
      <c r="BX123" s="1136"/>
      <c r="BY123" s="1136"/>
      <c r="BZ123" s="1136"/>
      <c r="CA123" s="1136">
        <v>16921800</v>
      </c>
      <c r="CB123" s="1136"/>
      <c r="CC123" s="1136"/>
      <c r="CD123" s="1136"/>
      <c r="CE123" s="1136"/>
      <c r="CF123" s="1069"/>
      <c r="CG123" s="1070"/>
      <c r="CH123" s="1070"/>
      <c r="CI123" s="1070"/>
      <c r="CJ123" s="1071"/>
      <c r="CK123" s="1080"/>
      <c r="CL123" s="1081"/>
      <c r="CM123" s="1081"/>
      <c r="CN123" s="1081"/>
      <c r="CO123" s="1082"/>
      <c r="CP123" s="1090" t="s">
        <v>408</v>
      </c>
      <c r="CQ123" s="1091"/>
      <c r="CR123" s="1091"/>
      <c r="CS123" s="1091"/>
      <c r="CT123" s="1091"/>
      <c r="CU123" s="1091"/>
      <c r="CV123" s="1091"/>
      <c r="CW123" s="1091"/>
      <c r="CX123" s="1091"/>
      <c r="CY123" s="1091"/>
      <c r="CZ123" s="1091"/>
      <c r="DA123" s="1091"/>
      <c r="DB123" s="1091"/>
      <c r="DC123" s="1091"/>
      <c r="DD123" s="1091"/>
      <c r="DE123" s="1091"/>
      <c r="DF123" s="1092"/>
      <c r="DG123" s="1028">
        <v>68957</v>
      </c>
      <c r="DH123" s="1029"/>
      <c r="DI123" s="1029"/>
      <c r="DJ123" s="1029"/>
      <c r="DK123" s="1030"/>
      <c r="DL123" s="1031">
        <v>69405</v>
      </c>
      <c r="DM123" s="1029"/>
      <c r="DN123" s="1029"/>
      <c r="DO123" s="1029"/>
      <c r="DP123" s="1030"/>
      <c r="DQ123" s="1031">
        <v>69405</v>
      </c>
      <c r="DR123" s="1029"/>
      <c r="DS123" s="1029"/>
      <c r="DT123" s="1029"/>
      <c r="DU123" s="1030"/>
      <c r="DV123" s="1032">
        <v>1.6</v>
      </c>
      <c r="DW123" s="1033"/>
      <c r="DX123" s="1033"/>
      <c r="DY123" s="1033"/>
      <c r="DZ123" s="1034"/>
    </row>
    <row r="124" spans="1:130" s="226" customFormat="1" ht="26.25" customHeight="1" thickBot="1">
      <c r="A124" s="1129"/>
      <c r="B124" s="1016"/>
      <c r="C124" s="986" t="s">
        <v>458</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128</v>
      </c>
      <c r="AB124" s="1029"/>
      <c r="AC124" s="1029"/>
      <c r="AD124" s="1029"/>
      <c r="AE124" s="1030"/>
      <c r="AF124" s="1031" t="s">
        <v>436</v>
      </c>
      <c r="AG124" s="1029"/>
      <c r="AH124" s="1029"/>
      <c r="AI124" s="1029"/>
      <c r="AJ124" s="1030"/>
      <c r="AK124" s="1031" t="s">
        <v>436</v>
      </c>
      <c r="AL124" s="1029"/>
      <c r="AM124" s="1029"/>
      <c r="AN124" s="1029"/>
      <c r="AO124" s="1030"/>
      <c r="AP124" s="1032" t="s">
        <v>128</v>
      </c>
      <c r="AQ124" s="1033"/>
      <c r="AR124" s="1033"/>
      <c r="AS124" s="1033"/>
      <c r="AT124" s="1034"/>
      <c r="AU124" s="1131" t="s">
        <v>473</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10.199999999999999</v>
      </c>
      <c r="BR124" s="1098"/>
      <c r="BS124" s="1098"/>
      <c r="BT124" s="1098"/>
      <c r="BU124" s="1098"/>
      <c r="BV124" s="1098" t="s">
        <v>128</v>
      </c>
      <c r="BW124" s="1098"/>
      <c r="BX124" s="1098"/>
      <c r="BY124" s="1098"/>
      <c r="BZ124" s="1098"/>
      <c r="CA124" s="1098">
        <v>0.6</v>
      </c>
      <c r="CB124" s="1098"/>
      <c r="CC124" s="1098"/>
      <c r="CD124" s="1098"/>
      <c r="CE124" s="1098"/>
      <c r="CF124" s="1099"/>
      <c r="CG124" s="1100"/>
      <c r="CH124" s="1100"/>
      <c r="CI124" s="1100"/>
      <c r="CJ124" s="1101"/>
      <c r="CK124" s="1083"/>
      <c r="CL124" s="1083"/>
      <c r="CM124" s="1083"/>
      <c r="CN124" s="1083"/>
      <c r="CO124" s="1084"/>
      <c r="CP124" s="1090" t="s">
        <v>474</v>
      </c>
      <c r="CQ124" s="1091"/>
      <c r="CR124" s="1091"/>
      <c r="CS124" s="1091"/>
      <c r="CT124" s="1091"/>
      <c r="CU124" s="1091"/>
      <c r="CV124" s="1091"/>
      <c r="CW124" s="1091"/>
      <c r="CX124" s="1091"/>
      <c r="CY124" s="1091"/>
      <c r="CZ124" s="1091"/>
      <c r="DA124" s="1091"/>
      <c r="DB124" s="1091"/>
      <c r="DC124" s="1091"/>
      <c r="DD124" s="1091"/>
      <c r="DE124" s="1091"/>
      <c r="DF124" s="1092"/>
      <c r="DG124" s="1075">
        <v>36357</v>
      </c>
      <c r="DH124" s="1054"/>
      <c r="DI124" s="1054"/>
      <c r="DJ124" s="1054"/>
      <c r="DK124" s="1055"/>
      <c r="DL124" s="1053">
        <v>1781</v>
      </c>
      <c r="DM124" s="1054"/>
      <c r="DN124" s="1054"/>
      <c r="DO124" s="1054"/>
      <c r="DP124" s="1055"/>
      <c r="DQ124" s="1053">
        <v>813</v>
      </c>
      <c r="DR124" s="1054"/>
      <c r="DS124" s="1054"/>
      <c r="DT124" s="1054"/>
      <c r="DU124" s="1055"/>
      <c r="DV124" s="1056">
        <v>0</v>
      </c>
      <c r="DW124" s="1057"/>
      <c r="DX124" s="1057"/>
      <c r="DY124" s="1057"/>
      <c r="DZ124" s="1058"/>
    </row>
    <row r="125" spans="1:130" s="226" customFormat="1" ht="26.25" customHeight="1">
      <c r="A125" s="1129"/>
      <c r="B125" s="1016"/>
      <c r="C125" s="986" t="s">
        <v>460</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436</v>
      </c>
      <c r="AB125" s="1029"/>
      <c r="AC125" s="1029"/>
      <c r="AD125" s="1029"/>
      <c r="AE125" s="1030"/>
      <c r="AF125" s="1031" t="s">
        <v>436</v>
      </c>
      <c r="AG125" s="1029"/>
      <c r="AH125" s="1029"/>
      <c r="AI125" s="1029"/>
      <c r="AJ125" s="1030"/>
      <c r="AK125" s="1031" t="s">
        <v>436</v>
      </c>
      <c r="AL125" s="1029"/>
      <c r="AM125" s="1029"/>
      <c r="AN125" s="1029"/>
      <c r="AO125" s="1030"/>
      <c r="AP125" s="1032" t="s">
        <v>436</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475</v>
      </c>
      <c r="CL125" s="1078"/>
      <c r="CM125" s="1078"/>
      <c r="CN125" s="1078"/>
      <c r="CO125" s="1079"/>
      <c r="CP125" s="1010" t="s">
        <v>476</v>
      </c>
      <c r="CQ125" s="959"/>
      <c r="CR125" s="959"/>
      <c r="CS125" s="959"/>
      <c r="CT125" s="959"/>
      <c r="CU125" s="959"/>
      <c r="CV125" s="959"/>
      <c r="CW125" s="959"/>
      <c r="CX125" s="959"/>
      <c r="CY125" s="959"/>
      <c r="CZ125" s="959"/>
      <c r="DA125" s="959"/>
      <c r="DB125" s="959"/>
      <c r="DC125" s="959"/>
      <c r="DD125" s="959"/>
      <c r="DE125" s="959"/>
      <c r="DF125" s="960"/>
      <c r="DG125" s="996" t="s">
        <v>436</v>
      </c>
      <c r="DH125" s="997"/>
      <c r="DI125" s="997"/>
      <c r="DJ125" s="997"/>
      <c r="DK125" s="997"/>
      <c r="DL125" s="997" t="s">
        <v>128</v>
      </c>
      <c r="DM125" s="997"/>
      <c r="DN125" s="997"/>
      <c r="DO125" s="997"/>
      <c r="DP125" s="997"/>
      <c r="DQ125" s="997" t="s">
        <v>436</v>
      </c>
      <c r="DR125" s="997"/>
      <c r="DS125" s="997"/>
      <c r="DT125" s="997"/>
      <c r="DU125" s="997"/>
      <c r="DV125" s="998" t="s">
        <v>436</v>
      </c>
      <c r="DW125" s="998"/>
      <c r="DX125" s="998"/>
      <c r="DY125" s="998"/>
      <c r="DZ125" s="999"/>
    </row>
    <row r="126" spans="1:130" s="226" customFormat="1" ht="26.25" customHeight="1" thickBot="1">
      <c r="A126" s="1129"/>
      <c r="B126" s="1016"/>
      <c r="C126" s="986" t="s">
        <v>462</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2104</v>
      </c>
      <c r="AB126" s="1029"/>
      <c r="AC126" s="1029"/>
      <c r="AD126" s="1029"/>
      <c r="AE126" s="1030"/>
      <c r="AF126" s="1031">
        <v>1646</v>
      </c>
      <c r="AG126" s="1029"/>
      <c r="AH126" s="1029"/>
      <c r="AI126" s="1029"/>
      <c r="AJ126" s="1030"/>
      <c r="AK126" s="1031">
        <v>973</v>
      </c>
      <c r="AL126" s="1029"/>
      <c r="AM126" s="1029"/>
      <c r="AN126" s="1029"/>
      <c r="AO126" s="1030"/>
      <c r="AP126" s="1032">
        <v>0</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477</v>
      </c>
      <c r="CQ126" s="1020"/>
      <c r="CR126" s="1020"/>
      <c r="CS126" s="1020"/>
      <c r="CT126" s="1020"/>
      <c r="CU126" s="1020"/>
      <c r="CV126" s="1020"/>
      <c r="CW126" s="1020"/>
      <c r="CX126" s="1020"/>
      <c r="CY126" s="1020"/>
      <c r="CZ126" s="1020"/>
      <c r="DA126" s="1020"/>
      <c r="DB126" s="1020"/>
      <c r="DC126" s="1020"/>
      <c r="DD126" s="1020"/>
      <c r="DE126" s="1020"/>
      <c r="DF126" s="1021"/>
      <c r="DG126" s="989" t="s">
        <v>436</v>
      </c>
      <c r="DH126" s="990"/>
      <c r="DI126" s="990"/>
      <c r="DJ126" s="990"/>
      <c r="DK126" s="990"/>
      <c r="DL126" s="990" t="s">
        <v>436</v>
      </c>
      <c r="DM126" s="990"/>
      <c r="DN126" s="990"/>
      <c r="DO126" s="990"/>
      <c r="DP126" s="990"/>
      <c r="DQ126" s="990" t="s">
        <v>436</v>
      </c>
      <c r="DR126" s="990"/>
      <c r="DS126" s="990"/>
      <c r="DT126" s="990"/>
      <c r="DU126" s="990"/>
      <c r="DV126" s="991" t="s">
        <v>436</v>
      </c>
      <c r="DW126" s="991"/>
      <c r="DX126" s="991"/>
      <c r="DY126" s="991"/>
      <c r="DZ126" s="992"/>
    </row>
    <row r="127" spans="1:130" s="226" customFormat="1" ht="26.25" customHeight="1">
      <c r="A127" s="1130"/>
      <c r="B127" s="1018"/>
      <c r="C127" s="1072" t="s">
        <v>478</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128</v>
      </c>
      <c r="AB127" s="1029"/>
      <c r="AC127" s="1029"/>
      <c r="AD127" s="1029"/>
      <c r="AE127" s="1030"/>
      <c r="AF127" s="1031" t="s">
        <v>436</v>
      </c>
      <c r="AG127" s="1029"/>
      <c r="AH127" s="1029"/>
      <c r="AI127" s="1029"/>
      <c r="AJ127" s="1030"/>
      <c r="AK127" s="1031" t="s">
        <v>436</v>
      </c>
      <c r="AL127" s="1029"/>
      <c r="AM127" s="1029"/>
      <c r="AN127" s="1029"/>
      <c r="AO127" s="1030"/>
      <c r="AP127" s="1032" t="s">
        <v>128</v>
      </c>
      <c r="AQ127" s="1033"/>
      <c r="AR127" s="1033"/>
      <c r="AS127" s="1033"/>
      <c r="AT127" s="1034"/>
      <c r="AU127" s="262"/>
      <c r="AV127" s="262"/>
      <c r="AW127" s="262"/>
      <c r="AX127" s="1102" t="s">
        <v>479</v>
      </c>
      <c r="AY127" s="1103"/>
      <c r="AZ127" s="1103"/>
      <c r="BA127" s="1103"/>
      <c r="BB127" s="1103"/>
      <c r="BC127" s="1103"/>
      <c r="BD127" s="1103"/>
      <c r="BE127" s="1104"/>
      <c r="BF127" s="1105" t="s">
        <v>480</v>
      </c>
      <c r="BG127" s="1103"/>
      <c r="BH127" s="1103"/>
      <c r="BI127" s="1103"/>
      <c r="BJ127" s="1103"/>
      <c r="BK127" s="1103"/>
      <c r="BL127" s="1104"/>
      <c r="BM127" s="1105" t="s">
        <v>481</v>
      </c>
      <c r="BN127" s="1103"/>
      <c r="BO127" s="1103"/>
      <c r="BP127" s="1103"/>
      <c r="BQ127" s="1103"/>
      <c r="BR127" s="1103"/>
      <c r="BS127" s="1104"/>
      <c r="BT127" s="1105" t="s">
        <v>482</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483</v>
      </c>
      <c r="CQ127" s="1020"/>
      <c r="CR127" s="1020"/>
      <c r="CS127" s="1020"/>
      <c r="CT127" s="1020"/>
      <c r="CU127" s="1020"/>
      <c r="CV127" s="1020"/>
      <c r="CW127" s="1020"/>
      <c r="CX127" s="1020"/>
      <c r="CY127" s="1020"/>
      <c r="CZ127" s="1020"/>
      <c r="DA127" s="1020"/>
      <c r="DB127" s="1020"/>
      <c r="DC127" s="1020"/>
      <c r="DD127" s="1020"/>
      <c r="DE127" s="1020"/>
      <c r="DF127" s="1021"/>
      <c r="DG127" s="989" t="s">
        <v>436</v>
      </c>
      <c r="DH127" s="990"/>
      <c r="DI127" s="990"/>
      <c r="DJ127" s="990"/>
      <c r="DK127" s="990"/>
      <c r="DL127" s="990" t="s">
        <v>436</v>
      </c>
      <c r="DM127" s="990"/>
      <c r="DN127" s="990"/>
      <c r="DO127" s="990"/>
      <c r="DP127" s="990"/>
      <c r="DQ127" s="990" t="s">
        <v>436</v>
      </c>
      <c r="DR127" s="990"/>
      <c r="DS127" s="990"/>
      <c r="DT127" s="990"/>
      <c r="DU127" s="990"/>
      <c r="DV127" s="991" t="s">
        <v>128</v>
      </c>
      <c r="DW127" s="991"/>
      <c r="DX127" s="991"/>
      <c r="DY127" s="991"/>
      <c r="DZ127" s="992"/>
    </row>
    <row r="128" spans="1:130" s="226" customFormat="1" ht="26.25" customHeight="1" thickBot="1">
      <c r="A128" s="1113" t="s">
        <v>484</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485</v>
      </c>
      <c r="X128" s="1115"/>
      <c r="Y128" s="1115"/>
      <c r="Z128" s="1116"/>
      <c r="AA128" s="1117" t="s">
        <v>128</v>
      </c>
      <c r="AB128" s="1118"/>
      <c r="AC128" s="1118"/>
      <c r="AD128" s="1118"/>
      <c r="AE128" s="1119"/>
      <c r="AF128" s="1120">
        <v>3272</v>
      </c>
      <c r="AG128" s="1118"/>
      <c r="AH128" s="1118"/>
      <c r="AI128" s="1118"/>
      <c r="AJ128" s="1119"/>
      <c r="AK128" s="1120">
        <v>3272</v>
      </c>
      <c r="AL128" s="1118"/>
      <c r="AM128" s="1118"/>
      <c r="AN128" s="1118"/>
      <c r="AO128" s="1119"/>
      <c r="AP128" s="1121"/>
      <c r="AQ128" s="1122"/>
      <c r="AR128" s="1122"/>
      <c r="AS128" s="1122"/>
      <c r="AT128" s="1123"/>
      <c r="AU128" s="262"/>
      <c r="AV128" s="262"/>
      <c r="AW128" s="262"/>
      <c r="AX128" s="958" t="s">
        <v>486</v>
      </c>
      <c r="AY128" s="959"/>
      <c r="AZ128" s="959"/>
      <c r="BA128" s="959"/>
      <c r="BB128" s="959"/>
      <c r="BC128" s="959"/>
      <c r="BD128" s="959"/>
      <c r="BE128" s="960"/>
      <c r="BF128" s="1124" t="s">
        <v>128</v>
      </c>
      <c r="BG128" s="1125"/>
      <c r="BH128" s="1125"/>
      <c r="BI128" s="1125"/>
      <c r="BJ128" s="1125"/>
      <c r="BK128" s="1125"/>
      <c r="BL128" s="1126"/>
      <c r="BM128" s="1124">
        <v>14.61</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487</v>
      </c>
      <c r="CQ128" s="1107"/>
      <c r="CR128" s="1107"/>
      <c r="CS128" s="1107"/>
      <c r="CT128" s="1107"/>
      <c r="CU128" s="1107"/>
      <c r="CV128" s="1107"/>
      <c r="CW128" s="1107"/>
      <c r="CX128" s="1107"/>
      <c r="CY128" s="1107"/>
      <c r="CZ128" s="1107"/>
      <c r="DA128" s="1107"/>
      <c r="DB128" s="1107"/>
      <c r="DC128" s="1107"/>
      <c r="DD128" s="1107"/>
      <c r="DE128" s="1107"/>
      <c r="DF128" s="1108"/>
      <c r="DG128" s="1109" t="s">
        <v>128</v>
      </c>
      <c r="DH128" s="1110"/>
      <c r="DI128" s="1110"/>
      <c r="DJ128" s="1110"/>
      <c r="DK128" s="1110"/>
      <c r="DL128" s="1110" t="s">
        <v>436</v>
      </c>
      <c r="DM128" s="1110"/>
      <c r="DN128" s="1110"/>
      <c r="DO128" s="1110"/>
      <c r="DP128" s="1110"/>
      <c r="DQ128" s="1110" t="s">
        <v>436</v>
      </c>
      <c r="DR128" s="1110"/>
      <c r="DS128" s="1110"/>
      <c r="DT128" s="1110"/>
      <c r="DU128" s="1110"/>
      <c r="DV128" s="1111" t="s">
        <v>436</v>
      </c>
      <c r="DW128" s="1111"/>
      <c r="DX128" s="1111"/>
      <c r="DY128" s="1111"/>
      <c r="DZ128" s="1112"/>
    </row>
    <row r="129" spans="1:131" s="226" customFormat="1" ht="26.25" customHeight="1">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488</v>
      </c>
      <c r="X129" s="1144"/>
      <c r="Y129" s="1144"/>
      <c r="Z129" s="1145"/>
      <c r="AA129" s="1028">
        <v>5645796</v>
      </c>
      <c r="AB129" s="1029"/>
      <c r="AC129" s="1029"/>
      <c r="AD129" s="1029"/>
      <c r="AE129" s="1030"/>
      <c r="AF129" s="1031">
        <v>5567173</v>
      </c>
      <c r="AG129" s="1029"/>
      <c r="AH129" s="1029"/>
      <c r="AI129" s="1029"/>
      <c r="AJ129" s="1030"/>
      <c r="AK129" s="1031">
        <v>5667511</v>
      </c>
      <c r="AL129" s="1029"/>
      <c r="AM129" s="1029"/>
      <c r="AN129" s="1029"/>
      <c r="AO129" s="1030"/>
      <c r="AP129" s="1146"/>
      <c r="AQ129" s="1147"/>
      <c r="AR129" s="1147"/>
      <c r="AS129" s="1147"/>
      <c r="AT129" s="1148"/>
      <c r="AU129" s="264"/>
      <c r="AV129" s="264"/>
      <c r="AW129" s="264"/>
      <c r="AX129" s="1137" t="s">
        <v>489</v>
      </c>
      <c r="AY129" s="1020"/>
      <c r="AZ129" s="1020"/>
      <c r="BA129" s="1020"/>
      <c r="BB129" s="1020"/>
      <c r="BC129" s="1020"/>
      <c r="BD129" s="1020"/>
      <c r="BE129" s="1021"/>
      <c r="BF129" s="1138" t="s">
        <v>490</v>
      </c>
      <c r="BG129" s="1139"/>
      <c r="BH129" s="1139"/>
      <c r="BI129" s="1139"/>
      <c r="BJ129" s="1139"/>
      <c r="BK129" s="1139"/>
      <c r="BL129" s="1140"/>
      <c r="BM129" s="1138">
        <v>19.61</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491</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492</v>
      </c>
      <c r="X130" s="1144"/>
      <c r="Y130" s="1144"/>
      <c r="Z130" s="1145"/>
      <c r="AA130" s="1028">
        <v>1245070</v>
      </c>
      <c r="AB130" s="1029"/>
      <c r="AC130" s="1029"/>
      <c r="AD130" s="1029"/>
      <c r="AE130" s="1030"/>
      <c r="AF130" s="1031">
        <v>1231857</v>
      </c>
      <c r="AG130" s="1029"/>
      <c r="AH130" s="1029"/>
      <c r="AI130" s="1029"/>
      <c r="AJ130" s="1030"/>
      <c r="AK130" s="1031">
        <v>1295339</v>
      </c>
      <c r="AL130" s="1029"/>
      <c r="AM130" s="1029"/>
      <c r="AN130" s="1029"/>
      <c r="AO130" s="1030"/>
      <c r="AP130" s="1146"/>
      <c r="AQ130" s="1147"/>
      <c r="AR130" s="1147"/>
      <c r="AS130" s="1147"/>
      <c r="AT130" s="1148"/>
      <c r="AU130" s="264"/>
      <c r="AV130" s="264"/>
      <c r="AW130" s="264"/>
      <c r="AX130" s="1137" t="s">
        <v>493</v>
      </c>
      <c r="AY130" s="1020"/>
      <c r="AZ130" s="1020"/>
      <c r="BA130" s="1020"/>
      <c r="BB130" s="1020"/>
      <c r="BC130" s="1020"/>
      <c r="BD130" s="1020"/>
      <c r="BE130" s="1021"/>
      <c r="BF130" s="1174">
        <v>7.8</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494</v>
      </c>
      <c r="X131" s="1182"/>
      <c r="Y131" s="1182"/>
      <c r="Z131" s="1183"/>
      <c r="AA131" s="1075">
        <v>4400726</v>
      </c>
      <c r="AB131" s="1054"/>
      <c r="AC131" s="1054"/>
      <c r="AD131" s="1054"/>
      <c r="AE131" s="1055"/>
      <c r="AF131" s="1053">
        <v>4335316</v>
      </c>
      <c r="AG131" s="1054"/>
      <c r="AH131" s="1054"/>
      <c r="AI131" s="1054"/>
      <c r="AJ131" s="1055"/>
      <c r="AK131" s="1053">
        <v>4372172</v>
      </c>
      <c r="AL131" s="1054"/>
      <c r="AM131" s="1054"/>
      <c r="AN131" s="1054"/>
      <c r="AO131" s="1055"/>
      <c r="AP131" s="1184"/>
      <c r="AQ131" s="1185"/>
      <c r="AR131" s="1185"/>
      <c r="AS131" s="1185"/>
      <c r="AT131" s="1186"/>
      <c r="AU131" s="264"/>
      <c r="AV131" s="264"/>
      <c r="AW131" s="264"/>
      <c r="AX131" s="1156" t="s">
        <v>495</v>
      </c>
      <c r="AY131" s="1107"/>
      <c r="AZ131" s="1107"/>
      <c r="BA131" s="1107"/>
      <c r="BB131" s="1107"/>
      <c r="BC131" s="1107"/>
      <c r="BD131" s="1107"/>
      <c r="BE131" s="1108"/>
      <c r="BF131" s="1157">
        <v>0.6</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496</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497</v>
      </c>
      <c r="W132" s="1167"/>
      <c r="X132" s="1167"/>
      <c r="Y132" s="1167"/>
      <c r="Z132" s="1168"/>
      <c r="AA132" s="1169">
        <v>8.3605068800000009</v>
      </c>
      <c r="AB132" s="1170"/>
      <c r="AC132" s="1170"/>
      <c r="AD132" s="1170"/>
      <c r="AE132" s="1171"/>
      <c r="AF132" s="1172">
        <v>7.892619592</v>
      </c>
      <c r="AG132" s="1170"/>
      <c r="AH132" s="1170"/>
      <c r="AI132" s="1170"/>
      <c r="AJ132" s="1171"/>
      <c r="AK132" s="1172">
        <v>7.4287104900000003</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498</v>
      </c>
      <c r="W133" s="1150"/>
      <c r="X133" s="1150"/>
      <c r="Y133" s="1150"/>
      <c r="Z133" s="1151"/>
      <c r="AA133" s="1152">
        <v>8.9</v>
      </c>
      <c r="AB133" s="1153"/>
      <c r="AC133" s="1153"/>
      <c r="AD133" s="1153"/>
      <c r="AE133" s="1154"/>
      <c r="AF133" s="1152">
        <v>8.1</v>
      </c>
      <c r="AG133" s="1153"/>
      <c r="AH133" s="1153"/>
      <c r="AI133" s="1153"/>
      <c r="AJ133" s="1154"/>
      <c r="AK133" s="1152">
        <v>7.8</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mb2220MGR3vRKWSWj4iMcXCuxVcyTlrvwZW9qSNhhAHVPFCjS3+L0kRdcy8VFO1T+Zly3jD9jPCnvOoRGu2tig==" saltValue="dAxUbv6lHYli/eqUMMlzy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499</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xYjOumZdrbXMC/VCsNbWRKcwYhk8xsT/niQcweLKvyHx0scyGwl1JfU9H01bZn3TcnXTIKCw4lQsCdXnFzwvkw==" saltValue="1klzJ14+KJUQD/rp1Bq+C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mOqrwrthcwmJS/vaJ9ka4TjT+khBtZoCBNjEfMANQ3tK3MF8nN/8OvRdV0OgIENsCRF7h51fNUfxnCE9jhgSsw==" saltValue="EpTpwQe1gq/OnyoRnO5A8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501</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502</v>
      </c>
      <c r="AP7" s="283"/>
      <c r="AQ7" s="284" t="s">
        <v>503</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504</v>
      </c>
      <c r="AQ8" s="290" t="s">
        <v>505</v>
      </c>
      <c r="AR8" s="291" t="s">
        <v>506</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507</v>
      </c>
      <c r="AL9" s="1193"/>
      <c r="AM9" s="1193"/>
      <c r="AN9" s="1194"/>
      <c r="AO9" s="292">
        <v>1337895</v>
      </c>
      <c r="AP9" s="292">
        <v>125872</v>
      </c>
      <c r="AQ9" s="293">
        <v>94624</v>
      </c>
      <c r="AR9" s="294">
        <v>33</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508</v>
      </c>
      <c r="AL10" s="1193"/>
      <c r="AM10" s="1193"/>
      <c r="AN10" s="1194"/>
      <c r="AO10" s="295">
        <v>247529</v>
      </c>
      <c r="AP10" s="295">
        <v>23288</v>
      </c>
      <c r="AQ10" s="296">
        <v>10828</v>
      </c>
      <c r="AR10" s="297">
        <v>115.1</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509</v>
      </c>
      <c r="AL11" s="1193"/>
      <c r="AM11" s="1193"/>
      <c r="AN11" s="1194"/>
      <c r="AO11" s="295">
        <v>193096</v>
      </c>
      <c r="AP11" s="295">
        <v>18167</v>
      </c>
      <c r="AQ11" s="296">
        <v>19094</v>
      </c>
      <c r="AR11" s="297">
        <v>-4.9000000000000004</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510</v>
      </c>
      <c r="AL12" s="1193"/>
      <c r="AM12" s="1193"/>
      <c r="AN12" s="1194"/>
      <c r="AO12" s="295" t="s">
        <v>511</v>
      </c>
      <c r="AP12" s="295" t="s">
        <v>511</v>
      </c>
      <c r="AQ12" s="296">
        <v>2189</v>
      </c>
      <c r="AR12" s="297" t="s">
        <v>511</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512</v>
      </c>
      <c r="AL13" s="1193"/>
      <c r="AM13" s="1193"/>
      <c r="AN13" s="1194"/>
      <c r="AO13" s="295" t="s">
        <v>511</v>
      </c>
      <c r="AP13" s="295" t="s">
        <v>511</v>
      </c>
      <c r="AQ13" s="296" t="s">
        <v>511</v>
      </c>
      <c r="AR13" s="297" t="s">
        <v>511</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513</v>
      </c>
      <c r="AL14" s="1193"/>
      <c r="AM14" s="1193"/>
      <c r="AN14" s="1194"/>
      <c r="AO14" s="295">
        <v>31412</v>
      </c>
      <c r="AP14" s="295">
        <v>2955</v>
      </c>
      <c r="AQ14" s="296">
        <v>4559</v>
      </c>
      <c r="AR14" s="297">
        <v>-35.200000000000003</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514</v>
      </c>
      <c r="AL15" s="1193"/>
      <c r="AM15" s="1193"/>
      <c r="AN15" s="1194"/>
      <c r="AO15" s="295">
        <v>4050</v>
      </c>
      <c r="AP15" s="295">
        <v>381</v>
      </c>
      <c r="AQ15" s="296">
        <v>2298</v>
      </c>
      <c r="AR15" s="297">
        <v>-83.4</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515</v>
      </c>
      <c r="AL16" s="1196"/>
      <c r="AM16" s="1196"/>
      <c r="AN16" s="1197"/>
      <c r="AO16" s="295">
        <v>-178582</v>
      </c>
      <c r="AP16" s="295">
        <v>-16801</v>
      </c>
      <c r="AQ16" s="296">
        <v>-9895</v>
      </c>
      <c r="AR16" s="297">
        <v>69.8</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180</v>
      </c>
      <c r="AL17" s="1196"/>
      <c r="AM17" s="1196"/>
      <c r="AN17" s="1197"/>
      <c r="AO17" s="295">
        <v>1635400</v>
      </c>
      <c r="AP17" s="295">
        <v>153862</v>
      </c>
      <c r="AQ17" s="296">
        <v>123697</v>
      </c>
      <c r="AR17" s="297">
        <v>24.4</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516</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517</v>
      </c>
      <c r="AP20" s="303" t="s">
        <v>518</v>
      </c>
      <c r="AQ20" s="304" t="s">
        <v>519</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520</v>
      </c>
      <c r="AL21" s="1188"/>
      <c r="AM21" s="1188"/>
      <c r="AN21" s="1189"/>
      <c r="AO21" s="307">
        <v>12.89</v>
      </c>
      <c r="AP21" s="308">
        <v>11.1</v>
      </c>
      <c r="AQ21" s="309">
        <v>1.79</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521</v>
      </c>
      <c r="AL22" s="1188"/>
      <c r="AM22" s="1188"/>
      <c r="AN22" s="1189"/>
      <c r="AO22" s="312">
        <v>95.4</v>
      </c>
      <c r="AP22" s="313">
        <v>95.8</v>
      </c>
      <c r="AQ22" s="314">
        <v>-0.4</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523</v>
      </c>
      <c r="AO27" s="273"/>
      <c r="AP27" s="273"/>
      <c r="AQ27" s="273"/>
      <c r="AR27" s="273"/>
      <c r="AS27" s="273"/>
      <c r="AT27" s="273"/>
    </row>
    <row r="28" spans="1:46" ht="17.25">
      <c r="A28" s="274" t="s">
        <v>524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525</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502</v>
      </c>
      <c r="AP30" s="283"/>
      <c r="AQ30" s="284" t="s">
        <v>503</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504</v>
      </c>
      <c r="AQ31" s="290" t="s">
        <v>505</v>
      </c>
      <c r="AR31" s="291" t="s">
        <v>506</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526</v>
      </c>
      <c r="AL32" s="1204"/>
      <c r="AM32" s="1204"/>
      <c r="AN32" s="1205"/>
      <c r="AO32" s="322">
        <v>1509645</v>
      </c>
      <c r="AP32" s="322">
        <v>142031</v>
      </c>
      <c r="AQ32" s="323">
        <v>80576</v>
      </c>
      <c r="AR32" s="324">
        <v>76.3</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527</v>
      </c>
      <c r="AL33" s="1204"/>
      <c r="AM33" s="1204"/>
      <c r="AN33" s="1205"/>
      <c r="AO33" s="322" t="s">
        <v>511</v>
      </c>
      <c r="AP33" s="322" t="s">
        <v>511</v>
      </c>
      <c r="AQ33" s="323" t="s">
        <v>511</v>
      </c>
      <c r="AR33" s="324" t="s">
        <v>511</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528</v>
      </c>
      <c r="AL34" s="1204"/>
      <c r="AM34" s="1204"/>
      <c r="AN34" s="1205"/>
      <c r="AO34" s="322" t="s">
        <v>511</v>
      </c>
      <c r="AP34" s="322" t="s">
        <v>511</v>
      </c>
      <c r="AQ34" s="323" t="s">
        <v>511</v>
      </c>
      <c r="AR34" s="324" t="s">
        <v>511</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529</v>
      </c>
      <c r="AL35" s="1204"/>
      <c r="AM35" s="1204"/>
      <c r="AN35" s="1205"/>
      <c r="AO35" s="322">
        <v>89713</v>
      </c>
      <c r="AP35" s="322">
        <v>8440</v>
      </c>
      <c r="AQ35" s="323">
        <v>26282</v>
      </c>
      <c r="AR35" s="324">
        <v>-67.900000000000006</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530</v>
      </c>
      <c r="AL36" s="1204"/>
      <c r="AM36" s="1204"/>
      <c r="AN36" s="1205"/>
      <c r="AO36" s="322">
        <v>23076</v>
      </c>
      <c r="AP36" s="322">
        <v>2171</v>
      </c>
      <c r="AQ36" s="323">
        <v>3165</v>
      </c>
      <c r="AR36" s="324">
        <v>-31.4</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531</v>
      </c>
      <c r="AL37" s="1204"/>
      <c r="AM37" s="1204"/>
      <c r="AN37" s="1205"/>
      <c r="AO37" s="322">
        <v>973</v>
      </c>
      <c r="AP37" s="322">
        <v>92</v>
      </c>
      <c r="AQ37" s="323">
        <v>1250</v>
      </c>
      <c r="AR37" s="324">
        <v>-92.6</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532</v>
      </c>
      <c r="AL38" s="1207"/>
      <c r="AM38" s="1207"/>
      <c r="AN38" s="1208"/>
      <c r="AO38" s="325" t="s">
        <v>511</v>
      </c>
      <c r="AP38" s="325" t="s">
        <v>511</v>
      </c>
      <c r="AQ38" s="326">
        <v>22</v>
      </c>
      <c r="AR38" s="314" t="s">
        <v>511</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533</v>
      </c>
      <c r="AL39" s="1207"/>
      <c r="AM39" s="1207"/>
      <c r="AN39" s="1208"/>
      <c r="AO39" s="322">
        <v>-3272</v>
      </c>
      <c r="AP39" s="322">
        <v>-308</v>
      </c>
      <c r="AQ39" s="323">
        <v>-3638</v>
      </c>
      <c r="AR39" s="324">
        <v>-91.5</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534</v>
      </c>
      <c r="AL40" s="1204"/>
      <c r="AM40" s="1204"/>
      <c r="AN40" s="1205"/>
      <c r="AO40" s="322">
        <v>-1295339</v>
      </c>
      <c r="AP40" s="322">
        <v>-121868</v>
      </c>
      <c r="AQ40" s="323">
        <v>-75354</v>
      </c>
      <c r="AR40" s="324">
        <v>61.7</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294</v>
      </c>
      <c r="AL41" s="1210"/>
      <c r="AM41" s="1210"/>
      <c r="AN41" s="1211"/>
      <c r="AO41" s="322">
        <v>324796</v>
      </c>
      <c r="AP41" s="322">
        <v>30558</v>
      </c>
      <c r="AQ41" s="323">
        <v>32302</v>
      </c>
      <c r="AR41" s="324">
        <v>-5.4</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535</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537</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502</v>
      </c>
      <c r="AN49" s="1200" t="s">
        <v>538</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539</v>
      </c>
      <c r="AO50" s="339" t="s">
        <v>540</v>
      </c>
      <c r="AP50" s="340" t="s">
        <v>541</v>
      </c>
      <c r="AQ50" s="341" t="s">
        <v>542</v>
      </c>
      <c r="AR50" s="342" t="s">
        <v>543</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544</v>
      </c>
      <c r="AL51" s="335"/>
      <c r="AM51" s="343">
        <v>3043631</v>
      </c>
      <c r="AN51" s="344">
        <v>270858</v>
      </c>
      <c r="AO51" s="345">
        <v>6.3</v>
      </c>
      <c r="AP51" s="346">
        <v>136577</v>
      </c>
      <c r="AQ51" s="347">
        <v>19.7</v>
      </c>
      <c r="AR51" s="348">
        <v>-13.4</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545</v>
      </c>
      <c r="AM52" s="351">
        <v>1113904</v>
      </c>
      <c r="AN52" s="352">
        <v>99128</v>
      </c>
      <c r="AO52" s="353">
        <v>-40.6</v>
      </c>
      <c r="AP52" s="354">
        <v>59645</v>
      </c>
      <c r="AQ52" s="355">
        <v>-3.2</v>
      </c>
      <c r="AR52" s="356">
        <v>-37.4</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546</v>
      </c>
      <c r="AL53" s="335"/>
      <c r="AM53" s="343">
        <v>2919532</v>
      </c>
      <c r="AN53" s="344">
        <v>263139</v>
      </c>
      <c r="AO53" s="345">
        <v>-2.8</v>
      </c>
      <c r="AP53" s="346">
        <v>132212</v>
      </c>
      <c r="AQ53" s="347">
        <v>-3.2</v>
      </c>
      <c r="AR53" s="348">
        <v>0.4</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545</v>
      </c>
      <c r="AM54" s="351">
        <v>1087733</v>
      </c>
      <c r="AN54" s="352">
        <v>98038</v>
      </c>
      <c r="AO54" s="353">
        <v>-1.1000000000000001</v>
      </c>
      <c r="AP54" s="354">
        <v>67114</v>
      </c>
      <c r="AQ54" s="355">
        <v>12.5</v>
      </c>
      <c r="AR54" s="356">
        <v>-13.6</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547</v>
      </c>
      <c r="AL55" s="335"/>
      <c r="AM55" s="343">
        <v>2918847</v>
      </c>
      <c r="AN55" s="344">
        <v>267196</v>
      </c>
      <c r="AO55" s="345">
        <v>1.5</v>
      </c>
      <c r="AP55" s="346">
        <v>93741</v>
      </c>
      <c r="AQ55" s="347">
        <v>-29.1</v>
      </c>
      <c r="AR55" s="348">
        <v>30.6</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545</v>
      </c>
      <c r="AM56" s="351">
        <v>916604</v>
      </c>
      <c r="AN56" s="352">
        <v>83907</v>
      </c>
      <c r="AO56" s="353">
        <v>-14.4</v>
      </c>
      <c r="AP56" s="354">
        <v>46285</v>
      </c>
      <c r="AQ56" s="355">
        <v>-31</v>
      </c>
      <c r="AR56" s="356">
        <v>16.600000000000001</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548</v>
      </c>
      <c r="AL57" s="335"/>
      <c r="AM57" s="343">
        <v>3101553</v>
      </c>
      <c r="AN57" s="344">
        <v>287367</v>
      </c>
      <c r="AO57" s="345">
        <v>7.5</v>
      </c>
      <c r="AP57" s="346">
        <v>107537</v>
      </c>
      <c r="AQ57" s="347">
        <v>14.7</v>
      </c>
      <c r="AR57" s="348">
        <v>-7.2</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545</v>
      </c>
      <c r="AM58" s="351">
        <v>1492136</v>
      </c>
      <c r="AN58" s="352">
        <v>138250</v>
      </c>
      <c r="AO58" s="353">
        <v>64.8</v>
      </c>
      <c r="AP58" s="354">
        <v>57923</v>
      </c>
      <c r="AQ58" s="355">
        <v>25.1</v>
      </c>
      <c r="AR58" s="356">
        <v>39.700000000000003</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549</v>
      </c>
      <c r="AL59" s="335"/>
      <c r="AM59" s="343">
        <v>3883576</v>
      </c>
      <c r="AN59" s="344">
        <v>365375</v>
      </c>
      <c r="AO59" s="345">
        <v>27.1</v>
      </c>
      <c r="AP59" s="346">
        <v>113913</v>
      </c>
      <c r="AQ59" s="347">
        <v>5.9</v>
      </c>
      <c r="AR59" s="348">
        <v>21.2</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545</v>
      </c>
      <c r="AM60" s="351">
        <v>1235858</v>
      </c>
      <c r="AN60" s="352">
        <v>116272</v>
      </c>
      <c r="AO60" s="353">
        <v>-15.9</v>
      </c>
      <c r="AP60" s="354">
        <v>53160</v>
      </c>
      <c r="AQ60" s="355">
        <v>-8.1999999999999993</v>
      </c>
      <c r="AR60" s="356">
        <v>-7.7</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550</v>
      </c>
      <c r="AL61" s="357"/>
      <c r="AM61" s="358">
        <v>3173428</v>
      </c>
      <c r="AN61" s="359">
        <v>290787</v>
      </c>
      <c r="AO61" s="360">
        <v>7.9</v>
      </c>
      <c r="AP61" s="361">
        <v>116796</v>
      </c>
      <c r="AQ61" s="362">
        <v>1.6</v>
      </c>
      <c r="AR61" s="348">
        <v>6.3</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545</v>
      </c>
      <c r="AM62" s="351">
        <v>1169247</v>
      </c>
      <c r="AN62" s="352">
        <v>107119</v>
      </c>
      <c r="AO62" s="353">
        <v>-1.4</v>
      </c>
      <c r="AP62" s="354">
        <v>56825</v>
      </c>
      <c r="AQ62" s="355">
        <v>-1</v>
      </c>
      <c r="AR62" s="356">
        <v>-0.4</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k3btapSapAmBMgp1GNoaRdav3N5Jkz3o95E+f+zR6SfKfTt/QhzGobOJf/1W1ygR1Y0inj4iYQLAmMwZkcjO5g==" saltValue="wwo6dKzKP14prSjo37lqa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552</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KDhkVPN59Ou8x1IUxQhOpJw2bj572peDbzcWIzhPXfX4y85aOOvarUOzVpxlsIwdbo2wGWFnGSmF8uwr9S+0Tg==" saltValue="brebFC5p+nG15JiekeeRY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553</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sioo3IIUfiSDTKdjaXCi5ZBGK/6537H+bvvSwA4nPBKFEe11yeYoVNhiET0gVfUDkTeBJJDVJFtE1bmWzGOE0g==" saltValue="9jQfwCIcBiXO4P8Doii+W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554</v>
      </c>
      <c r="G46" s="8" t="s">
        <v>555</v>
      </c>
      <c r="H46" s="8" t="s">
        <v>556</v>
      </c>
      <c r="I46" s="8" t="s">
        <v>557</v>
      </c>
      <c r="J46" s="9" t="s">
        <v>558</v>
      </c>
    </row>
    <row r="47" spans="2:10" ht="57.75" customHeight="1">
      <c r="B47" s="10"/>
      <c r="C47" s="1212" t="s">
        <v>3</v>
      </c>
      <c r="D47" s="1212"/>
      <c r="E47" s="1213"/>
      <c r="F47" s="11">
        <v>15.86</v>
      </c>
      <c r="G47" s="12">
        <v>16.149999999999999</v>
      </c>
      <c r="H47" s="12">
        <v>15.95</v>
      </c>
      <c r="I47" s="12">
        <v>16.170000000000002</v>
      </c>
      <c r="J47" s="13">
        <v>15.89</v>
      </c>
    </row>
    <row r="48" spans="2:10" ht="57.75" customHeight="1">
      <c r="B48" s="14"/>
      <c r="C48" s="1214" t="s">
        <v>4</v>
      </c>
      <c r="D48" s="1214"/>
      <c r="E48" s="1215"/>
      <c r="F48" s="15">
        <v>9.84</v>
      </c>
      <c r="G48" s="16">
        <v>11.25</v>
      </c>
      <c r="H48" s="16">
        <v>10.8</v>
      </c>
      <c r="I48" s="16">
        <v>10.32</v>
      </c>
      <c r="J48" s="17">
        <v>11.39</v>
      </c>
    </row>
    <row r="49" spans="2:10" ht="57.75" customHeight="1" thickBot="1">
      <c r="B49" s="18"/>
      <c r="C49" s="1216" t="s">
        <v>5</v>
      </c>
      <c r="D49" s="1216"/>
      <c r="E49" s="1217"/>
      <c r="F49" s="19">
        <v>3.46</v>
      </c>
      <c r="G49" s="20">
        <v>1.23</v>
      </c>
      <c r="H49" s="20">
        <v>3.88</v>
      </c>
      <c r="I49" s="20">
        <v>3.86</v>
      </c>
      <c r="J49" s="21">
        <v>2.44</v>
      </c>
    </row>
    <row r="50" spans="2:10" ht="13.5" customHeight="1"/>
    <row r="51" spans="2:10" ht="13.5" hidden="1" customHeight="1"/>
    <row r="52" spans="2:10" ht="13.5" hidden="1" customHeight="1"/>
    <row r="53" spans="2:10" ht="13.5" hidden="1" customHeight="1"/>
  </sheetData>
  <sheetProtection algorithmName="SHA-512" hashValue="q8spNuJX06U+oJ2WfmXu/0alJ96iIM8ovYupTXFQumBHWeFRJH2RFcGSeNkm4Py0pI3jpsXjVGibtdUYywtSOw==" saltValue="LpbfzDMukdjxKh74Vk0Da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鹿児島県</cp:lastModifiedBy>
  <cp:lastPrinted>2019-09-16T11:09:52Z</cp:lastPrinted>
  <dcterms:created xsi:type="dcterms:W3CDTF">2019-02-14T05:27:37Z</dcterms:created>
  <dcterms:modified xsi:type="dcterms:W3CDTF">2019-11-11T00:29:30Z</dcterms:modified>
  <cp:category/>
</cp:coreProperties>
</file>