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30" windowWidth="20250" windowHeight="45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CO34" i="10" l="1"/>
  <c r="BW34" i="10"/>
  <c r="BW35" i="10" s="1"/>
  <c r="BW36" i="10" s="1"/>
</calcChain>
</file>

<file path=xl/sharedStrings.xml><?xml version="1.0" encoding="utf-8"?>
<sst xmlns="http://schemas.openxmlformats.org/spreadsheetml/2006/main" count="1117" uniqueCount="595">
  <si>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</si>
  <si>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</si>
  <si>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</si>
  <si>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</si>
  <si>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</si>
  <si>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</si>
  <si>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</si>
  <si>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</si>
  <si>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</si>
  <si>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</si>
  <si>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</si>
  <si>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</si>
  <si>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</si>
  <si>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</si>
  <si>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</si>
  <si>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</si>
  <si>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</si>
  <si>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</si>
  <si>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</si>
  <si>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</si>
  <si>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</si>
  <si>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</si>
  <si>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</si>
  <si>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</si>
  <si>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</si>
  <si>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</si>
  <si>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</si>
  <si>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</si>
  <si>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</si>
  <si>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</si>
  <si>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</si>
  <si>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</si>
  <si>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</si>
  <si>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</si>
  <si>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</si>
  <si>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</si>
  <si>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</si>
  <si>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</si>
  <si>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</si>
  <si>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</si>
  <si>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</si>
  <si>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</si>
  <si>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</si>
  <si>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</si>
  <si>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</si>
  <si>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</si>
  <si>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</si>
  <si>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</si>
  <si>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</si>
  <si>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</si>
  <si>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</si>
  <si>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</si>
  <si>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</si>
  <si>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</si>
  <si>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</si>
  <si>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</si>
  <si>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</si>
  <si>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</si>
  <si>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</si>
  <si>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</si>
  <si>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</si>
  <si>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</si>
  <si>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</si>
  <si>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</si>
  <si>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</si>
  <si>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</si>
  <si>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</si>
  <si>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</si>
  <si>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</si>
  <si>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</si>
  <si>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</si>
  <si>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</si>
  <si>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</si>
  <si>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</si>
  <si>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</si>
  <si>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</si>
  <si>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</si>
  <si>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</si>
  <si>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</si>
  <si>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</si>
  <si>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</si>
  <si>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</si>
  <si>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</si>
  <si>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</si>
  <si>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</si>
  <si>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</si>
  <si>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</si>
  <si>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</si>
  <si>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</si>
  <si>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</si>
  <si>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</si>
  <si>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</si>
  <si>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さつま町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</si>
  <si>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</si>
  <si>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</si>
  <si>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</si>
  <si>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</si>
  <si>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</si>
  <si>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</si>
  <si>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</si>
  <si>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</si>
  <si>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</si>
  <si>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</si>
  <si>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</si>
  <si>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</si>
  <si>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</si>
  <si>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</si>
  <si>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</si>
  <si>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</si>
  <si>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</si>
  <si>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</si>
  <si>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</si>
  <si>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</si>
  <si>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</si>
  <si>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</si>
  <si>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</si>
  <si>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</si>
  <si>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</si>
  <si>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</si>
  <si>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</si>
  <si>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</si>
  <si>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</si>
  <si>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</si>
  <si>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</si>
  <si>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</si>
  <si>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</si>
  <si>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</si>
  <si>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</si>
  <si>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</si>
  <si>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</si>
  <si>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</si>
  <si>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</si>
  <si>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</si>
  <si>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</si>
  <si>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</si>
  <si>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</si>
  <si>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</si>
  <si>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</si>
  <si>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</si>
  <si>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</si>
  <si>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</si>
  <si>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</si>
  <si>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</si>
  <si>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</si>
  <si>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</si>
  <si>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</si>
  <si>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</si>
  <si>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</si>
  <si>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</si>
  <si>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</si>
  <si>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</si>
  <si>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</si>
  <si>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</si>
  <si>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</si>
  <si>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</si>
  <si>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</si>
  <si>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</si>
  <si>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</si>
  <si>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</si>
  <si>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</si>
  <si>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</si>
  <si>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</si>
  <si>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</si>
  <si>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</si>
  <si>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</si>
  <si>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</si>
  <si>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</si>
  <si>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</si>
  <si>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</si>
  <si>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</si>
  <si>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</si>
  <si>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</si>
  <si>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</si>
  <si>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</si>
  <si>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</si>
  <si>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</si>
  <si>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</si>
  <si>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</si>
  <si>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</si>
  <si>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</si>
  <si>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</si>
  <si>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</si>
  <si>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</si>
  <si>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</si>
  <si>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</si>
  <si>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</si>
  <si>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</si>
  <si>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</si>
  <si>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</si>
  <si>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</si>
  <si>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</si>
  <si>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</si>
  <si>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</si>
  <si>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</si>
  <si>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</si>
  <si>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</si>
  <si>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</si>
  <si>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</si>
  <si>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</si>
  <si>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</si>
  <si>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</si>
  <si>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</si>
  <si>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</si>
  <si>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</si>
  <si>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</si>
  <si>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</si>
  <si>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</si>
  <si>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</si>
  <si>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</si>
  <si>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</si>
  <si>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鹿児島県さつま町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</si>
  <si>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</si>
  <si>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</si>
  <si>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</si>
  <si>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</si>
  <si>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</si>
  <si>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</si>
  <si>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</si>
  <si>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</si>
  <si>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</si>
  <si>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</si>
  <si>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</si>
  <si>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</si>
  <si>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</si>
  <si>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</si>
  <si>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</si>
  <si>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</si>
  <si>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</si>
  <si>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</si>
  <si>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</si>
  <si>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</si>
  <si>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</si>
  <si>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</si>
  <si>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</si>
  <si>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</si>
  <si>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</si>
  <si>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</si>
  <si>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</si>
  <si>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</si>
  <si>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</si>
  <si>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</si>
  <si>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</si>
  <si>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</si>
  <si>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</si>
  <si>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</si>
  <si>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</si>
  <si>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</si>
  <si>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</si>
  <si>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</si>
  <si>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</si>
  <si>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</si>
  <si>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</si>
  <si>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</si>
  <si>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</si>
  <si>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</si>
  <si>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</si>
  <si>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</si>
  <si>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</si>
  <si>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</si>
  <si>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</si>
  <si>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</si>
  <si>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</si>
  <si>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</si>
  <si>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</si>
  <si>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</si>
  <si>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</si>
  <si>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</si>
  <si>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</si>
  <si>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</si>
  <si>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</si>
  <si>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</si>
  <si>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</si>
  <si>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</si>
  <si>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</si>
  <si>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</si>
  <si>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</si>
  <si>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</si>
  <si>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</si>
  <si>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</si>
  <si>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</si>
  <si>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</si>
  <si>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</si>
  <si>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</si>
  <si>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</si>
  <si>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</si>
  <si>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</si>
  <si>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</si>
  <si>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</si>
  <si>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</si>
  <si>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</si>
  <si>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</si>
  <si>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</si>
  <si>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</si>
  <si>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</si>
  <si>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</si>
  <si>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</si>
  <si>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</si>
  <si>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</si>
  <si>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</si>
  <si>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</si>
  <si>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</si>
  <si>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</si>
  <si>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</si>
  <si>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</si>
  <si>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</si>
  <si>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</si>
  <si>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</si>
  <si>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</si>
  <si>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</si>
  <si>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</si>
  <si>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</si>
  <si>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</si>
  <si>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</si>
  <si>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</si>
  <si>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</si>
  <si>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</si>
  <si>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</si>
  <si>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</si>
  <si>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</si>
  <si>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</si>
  <si>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</si>
  <si>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</si>
  <si>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</si>
  <si>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</si>
  <si>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</si>
  <si>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</si>
  <si>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</si>
  <si>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</si>
  <si>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</si>
  <si>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</si>
  <si>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</si>
  <si>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</si>
  <si>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</si>
  <si>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</si>
  <si>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</si>
  <si>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</si>
  <si>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</si>
  <si>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</si>
  <si>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</si>
  <si>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</si>
  <si>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</si>
  <si>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</si>
  <si>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</si>
  <si>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</si>
  <si>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</si>
  <si>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</si>
  <si>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</si>
  <si>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</si>
  <si>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</si>
  <si>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</si>
  <si>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</si>
  <si>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</si>
  <si>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</si>
  <si>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</si>
  <si>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</si>
  <si>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</si>
  <si>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</si>
  <si>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</si>
  <si>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</si>
  <si>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</si>
  <si>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</si>
  <si>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鹿児島県さつま町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</si>
  <si>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</si>
  <si>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</si>
  <si>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</si>
  <si>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</si>
  <si>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</si>
  <si>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</si>
  <si>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</si>
  <si>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</si>
  <si>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</si>
  <si>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</si>
  <si>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</si>
  <si>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</si>
  <si>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</si>
  <si>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</si>
  <si>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</si>
  <si>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</si>
  <si>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</si>
  <si>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</si>
  <si>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</si>
  <si>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</si>
  <si>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</si>
  <si>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</si>
  <si>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</si>
  <si>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</si>
  <si>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</si>
  <si>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</si>
  <si>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</si>
  <si>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</si>
  <si>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</si>
  <si>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</si>
  <si>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</si>
  <si>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</si>
  <si>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</si>
  <si>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</si>
  <si>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さつま町国民健康保険事業特別会計</t>
    <phoneticPr fontId="5"/>
  </si>
  <si>
    <t>さつま町介護保険事業特別会計</t>
    <phoneticPr fontId="5"/>
  </si>
  <si>
    <t>さつま町後期高齢者医療特別会計</t>
    <phoneticPr fontId="5"/>
  </si>
  <si>
    <t>さつま町水道事業会計</t>
    <phoneticPr fontId="5"/>
  </si>
  <si>
    <t>法適用企業</t>
    <phoneticPr fontId="5"/>
  </si>
  <si>
    <t>さつま町農業集落排水事業特別会計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</si>
  <si>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</si>
  <si>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</si>
  <si>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</si>
  <si>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</si>
  <si>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</si>
  <si>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</si>
  <si>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</si>
  <si>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</si>
  <si>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</si>
  <si>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</si>
  <si>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</si>
  <si>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</si>
  <si>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</si>
  <si>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</si>
  <si>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</si>
  <si>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</si>
  <si>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</si>
  <si>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</si>
  <si>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</si>
  <si>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</si>
  <si>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</si>
  <si>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</si>
  <si>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</si>
  <si>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</si>
  <si>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</si>
  <si>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</si>
  <si>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</si>
  <si>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</si>
  <si>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</si>
  <si>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</si>
  <si>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</si>
  <si>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</si>
  <si>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</si>
  <si>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</si>
  <si>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</si>
  <si>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</si>
  <si>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</si>
  <si>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</si>
  <si>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</si>
  <si>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</si>
  <si>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</si>
  <si>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</si>
  <si>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</si>
  <si>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</si>
  <si>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</si>
  <si>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</si>
  <si>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</si>
  <si>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</si>
  <si>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</si>
  <si>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</si>
  <si>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</si>
  <si>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</si>
  <si>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</si>
  <si>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</si>
  <si>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</si>
  <si>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</si>
  <si>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</si>
  <si>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</si>
  <si>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</si>
  <si>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</si>
  <si>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</si>
  <si>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さつま町水道事業会計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</si>
  <si>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</si>
  <si>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</si>
  <si>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さつま町農業集落排水事業特別会計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</si>
  <si>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</si>
  <si>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</si>
  <si>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</si>
  <si>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</si>
  <si>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</si>
  <si>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</si>
  <si>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</si>
  <si>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</si>
  <si>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</si>
  <si>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</si>
  <si>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</si>
  <si>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</si>
  <si>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</si>
  <si>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</si>
  <si>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</si>
  <si>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</si>
  <si>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</si>
  <si>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</si>
  <si>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</si>
  <si>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</si>
  <si>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</si>
  <si>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</si>
  <si>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</si>
  <si>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</si>
  <si>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</si>
  <si>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</si>
  <si>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</si>
  <si>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</si>
  <si>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</si>
  <si>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</si>
  <si>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</si>
  <si>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</si>
  <si>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</si>
  <si>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</si>
  <si>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</si>
  <si>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</si>
  <si>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</si>
  <si>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</si>
  <si>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</si>
  <si>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</si>
  <si>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</si>
  <si>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</si>
  <si>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</si>
  <si>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</si>
  <si>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</si>
  <si>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</si>
  <si>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</si>
  <si>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</si>
  <si>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</si>
  <si>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</si>
  <si>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</si>
  <si>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</si>
  <si>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</si>
  <si>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</si>
  <si>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</si>
  <si>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</si>
  <si>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</si>
  <si>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</si>
  <si>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</si>
  <si>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</si>
  <si>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</si>
  <si>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</si>
  <si>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</si>
  <si>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</si>
  <si>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</si>
  <si>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</si>
  <si>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</si>
  <si>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</si>
  <si>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</si>
  <si>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</si>
  <si>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</si>
  <si>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</si>
  <si>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</si>
  <si>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</si>
  <si>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</si>
  <si>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</si>
  <si>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</si>
  <si>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</si>
  <si>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</si>
  <si>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</si>
  <si>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</si>
  <si>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</si>
  <si>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</si>
  <si>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</si>
  <si>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</si>
  <si>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</si>
  <si>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</si>
  <si>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0.55</t>
  </si>
  <si>
    <t>▲ 6.85</t>
  </si>
  <si>
    <t>▲ 4.80</t>
  </si>
  <si>
    <t>▲ 4.91</t>
  </si>
  <si>
    <t>一般会計</t>
  </si>
  <si>
    <t>さつま町水道事業会計</t>
  </si>
  <si>
    <t>さつま町国民健康保険事業特別会計</t>
  </si>
  <si>
    <t>さつま町介護保険事業特別会計</t>
  </si>
  <si>
    <t>さつま町農業集落排水事業特別会計</t>
  </si>
  <si>
    <t>さつま町後期高齢者医療特別会計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</si>
  <si>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</si>
  <si>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</si>
  <si>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</si>
  <si>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</si>
  <si>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</si>
  <si>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</si>
  <si>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</si>
  <si>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</si>
  <si>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</si>
  <si>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さつま町土地開発公社</t>
    <rPh sb="4" eb="6">
      <t>トチ</t>
    </rPh>
    <rPh sb="6" eb="8">
      <t>カイハツ</t>
    </rPh>
    <rPh sb="8" eb="10">
      <t>コウシャ</t>
    </rPh>
    <phoneticPr fontId="2"/>
  </si>
  <si>
    <t>-</t>
    <phoneticPr fontId="2"/>
  </si>
  <si>
    <t>-</t>
    <phoneticPr fontId="2"/>
  </si>
  <si>
    <t>-</t>
    <phoneticPr fontId="2"/>
  </si>
  <si>
    <t>まちづくり振興基金</t>
    <rPh sb="5" eb="7">
      <t>シンコウ</t>
    </rPh>
    <rPh sb="7" eb="9">
      <t>キキン</t>
    </rPh>
    <phoneticPr fontId="11"/>
  </si>
  <si>
    <t>公共施設整備基金</t>
    <rPh sb="0" eb="2">
      <t>コウキョウ</t>
    </rPh>
    <rPh sb="2" eb="4">
      <t>シセツ</t>
    </rPh>
    <rPh sb="4" eb="6">
      <t>セイビ</t>
    </rPh>
    <rPh sb="6" eb="8">
      <t>キキン</t>
    </rPh>
    <phoneticPr fontId="11"/>
  </si>
  <si>
    <t>文化施設建設基金</t>
    <rPh sb="0" eb="2">
      <t>ブンカ</t>
    </rPh>
    <rPh sb="2" eb="4">
      <t>シセツ</t>
    </rPh>
    <rPh sb="4" eb="6">
      <t>ケンセツ</t>
    </rPh>
    <rPh sb="6" eb="8">
      <t>キキン</t>
    </rPh>
    <phoneticPr fontId="11"/>
  </si>
  <si>
    <t>子ども健やか育成基金</t>
    <rPh sb="0" eb="1">
      <t>コ</t>
    </rPh>
    <rPh sb="3" eb="4">
      <t>スコ</t>
    </rPh>
    <rPh sb="6" eb="8">
      <t>イクセイ</t>
    </rPh>
    <rPh sb="8" eb="10">
      <t>キキン</t>
    </rPh>
    <phoneticPr fontId="11"/>
  </si>
  <si>
    <t>職員の退職手当組合調整特別負担金基金</t>
    <rPh sb="0" eb="2">
      <t>ショクイン</t>
    </rPh>
    <rPh sb="3" eb="5">
      <t>タイショク</t>
    </rPh>
    <rPh sb="5" eb="7">
      <t>テアテ</t>
    </rPh>
    <rPh sb="7" eb="9">
      <t>クミアイ</t>
    </rPh>
    <rPh sb="9" eb="11">
      <t>チョウセイ</t>
    </rPh>
    <rPh sb="11" eb="13">
      <t>トクベツ</t>
    </rPh>
    <rPh sb="13" eb="16">
      <t>フタンキン</t>
    </rPh>
    <rPh sb="16" eb="1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</si>
  <si>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</si>
  <si>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</si>
  <si>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</si>
  <si>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</si>
  <si>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</si>
  <si>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</si>
  <si>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</si>
  <si>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</si>
  <si>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</si>
  <si>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</si>
  <si>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</si>
  <si>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</si>
  <si>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公債費負担適正化計画に基づく地方債残高の大幅な減や退職手当負担見込額の減などで将来負担額が年々減少したことが影響し，平成２７年度決算以降，充当可能財源が将来負担額を上回り，将来負担比率は算定されていない。
　実質公債費比率は類似団体と比較しても数値が下回る等着実に改善しており，今後も公債費負担適正化計画に基づく公債費の適正な管理により比率の改善に努める。</t>
    <rPh sb="55" eb="57">
      <t>エイキョウ</t>
    </rPh>
    <rPh sb="67" eb="69">
      <t>イコウ</t>
    </rPh>
    <rPh sb="91" eb="93">
      <t>ヒリツ</t>
    </rPh>
    <rPh sb="123" eb="125">
      <t>スウチ</t>
    </rPh>
    <rPh sb="126" eb="128">
      <t>シタマワ</t>
    </rPh>
    <rPh sb="129" eb="130">
      <t>ナド</t>
    </rPh>
    <rPh sb="130" eb="132">
      <t>チャクジツ</t>
    </rPh>
    <rPh sb="133" eb="135">
      <t>カイゼン</t>
    </rPh>
    <rPh sb="140" eb="142">
      <t>コンゴ</t>
    </rPh>
    <rPh sb="143" eb="146">
      <t>コウサイヒ</t>
    </rPh>
    <rPh sb="146" eb="148">
      <t>フタン</t>
    </rPh>
    <rPh sb="148" eb="151">
      <t>テキセイカ</t>
    </rPh>
    <rPh sb="151" eb="153">
      <t>ケイカク</t>
    </rPh>
    <rPh sb="154" eb="155">
      <t>モト</t>
    </rPh>
    <rPh sb="157" eb="160">
      <t>コウサイヒ</t>
    </rPh>
    <rPh sb="161" eb="163">
      <t>テキセイ</t>
    </rPh>
    <rPh sb="164" eb="166">
      <t>カンリ</t>
    </rPh>
    <rPh sb="169" eb="171">
      <t>ヒリツ</t>
    </rPh>
    <rPh sb="172" eb="174">
      <t>カイゼン</t>
    </rPh>
    <rPh sb="175" eb="1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</si>
</sst>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92698</c:v>
                </c:pt>
                <c:pt idx="1">
                  <c:v>78556</c:v>
                </c:pt>
                <c:pt idx="2">
                  <c:v>87924</c:v>
                </c:pt>
                <c:pt idx="3">
                  <c:v>57122</c:v>
                </c:pt>
                <c:pt idx="4">
                  <c:v>53655</c:v>
                </c:pt>
              </c:numCache>
            </c:numRef>
          </c:val>
          <c:smooth val="0"/>
          <c:extLst>
            <c:ext xmlns:c16="http://schemas.microsoft.com/office/drawing/2014/chart" uri="{C3380CC4-5D6E-409C-BE32-E72D297353CC}">
              <c16:uniqueId val="{00000000-BE7C-4D72-AD54-A4958D71AD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117149</c:v>
                </c:pt>
                <c:pt idx="1">
                  <c:v>82722</c:v>
                </c:pt>
                <c:pt idx="2">
                  <c:v>83114</c:v>
                </c:pt>
                <c:pt idx="3">
                  <c:v>78251</c:v>
                </c:pt>
                <c:pt idx="4">
                  <c:v>129549</c:v>
                </c:pt>
              </c:numCache>
            </c:numRef>
          </c:val>
          <c:smooth val="0"/>
          <c:extLst>
            <c:ext xmlns:c16="http://schemas.microsoft.com/office/drawing/2014/chart" uri="{C3380CC4-5D6E-409C-BE32-E72D297353CC}">
              <c16:uniqueId val="{00000001-BE7C-4D72-AD54-A4958D71AD8D}"/>
            </c:ext>
          </c:extLst>
        </c:ser>
        <c:dLbls>
          <c:showLegendKey val="0"/>
          <c:showVal val="0"/>
          <c:showCatName val="0"/>
          <c:showSerName val="0"/>
          <c:showPercent val="0"/>
          <c:showBubbleSize val="0"/>
        </c:dLbls>
        <c:marker val="1"/>
        <c:smooth val="0"/>
        <c:axId val="98259328"/>
        <c:axId val="98260864"/>
      </c:lineChart>
      <c:catAx>
        <c:axId val="98259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60864"/>
        <c:crosses val="autoZero"/>
        <c:auto val="1"/>
        <c:lblAlgn val="ctr"/>
        <c:lblOffset val="100"/>
        <c:tickLblSkip val="1"/>
        <c:tickMarkSkip val="1"/>
        <c:noMultiLvlLbl val="0"/>
      </c:catAx>
      <c:valAx>
        <c:axId val="98260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5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15.05</c:v>
                </c:pt>
                <c:pt idx="1">
                  <c:v>14.31</c:v>
                </c:pt>
                <c:pt idx="2">
                  <c:v>10.69</c:v>
                </c:pt>
                <c:pt idx="3">
                  <c:v>12.81</c:v>
                </c:pt>
                <c:pt idx="4">
                  <c:v>14.4</c:v>
                </c:pt>
              </c:numCache>
            </c:numRef>
          </c:val>
          <c:extLst>
            <c:ext xmlns:c16="http://schemas.microsoft.com/office/drawing/2014/chart" uri="{C3380CC4-5D6E-409C-BE32-E72D297353CC}">
              <c16:uniqueId val="{00000000-D9D0-4300-8FE8-2C988579E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39.33</c:v>
                </c:pt>
                <c:pt idx="1">
                  <c:v>48.75</c:v>
                </c:pt>
                <c:pt idx="2">
                  <c:v>52.63</c:v>
                </c:pt>
                <c:pt idx="3">
                  <c:v>53.82</c:v>
                </c:pt>
                <c:pt idx="4">
                  <c:v>56.86</c:v>
                </c:pt>
              </c:numCache>
            </c:numRef>
          </c:val>
          <c:extLst>
            <c:ext xmlns:c16="http://schemas.microsoft.com/office/drawing/2014/chart" uri="{C3380CC4-5D6E-409C-BE32-E72D297353CC}">
              <c16:uniqueId val="{00000001-D9D0-4300-8FE8-2C988579E274}"/>
            </c:ext>
          </c:extLst>
        </c:ser>
        <c:dLbls>
          <c:showLegendKey val="0"/>
          <c:showVal val="0"/>
          <c:showCatName val="0"/>
          <c:showSerName val="0"/>
          <c:showPercent val="0"/>
          <c:showBubbleSize val="0"/>
        </c:dLbls>
        <c:gapWidth val="250"/>
        <c:overlap val="100"/>
        <c:axId val="97179136"/>
        <c:axId val="9718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3.21</c:v>
                </c:pt>
                <c:pt idx="1">
                  <c:v>-0.55000000000000004</c:v>
                </c:pt>
                <c:pt idx="2">
                  <c:v>-6.85</c:v>
                </c:pt>
                <c:pt idx="3">
                  <c:v>-4.8</c:v>
                </c:pt>
                <c:pt idx="4">
                  <c:v>-4.91</c:v>
                </c:pt>
              </c:numCache>
            </c:numRef>
          </c:val>
          <c:smooth val="0"/>
          <c:extLst>
            <c:ext xmlns:c16="http://schemas.microsoft.com/office/drawing/2014/chart" uri="{C3380CC4-5D6E-409C-BE32-E72D297353CC}">
              <c16:uniqueId val="{00000002-D9D0-4300-8FE8-2C988579E274}"/>
            </c:ext>
          </c:extLst>
        </c:ser>
        <c:dLbls>
          <c:showLegendKey val="0"/>
          <c:showVal val="0"/>
          <c:showCatName val="0"/>
          <c:showSerName val="0"/>
          <c:showPercent val="0"/>
          <c:showBubbleSize val="0"/>
        </c:dLbls>
        <c:marker val="1"/>
        <c:smooth val="0"/>
        <c:axId val="97179136"/>
        <c:axId val="97181056"/>
      </c:lineChart>
      <c:catAx>
        <c:axId val="9717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181056"/>
        <c:crosses val="autoZero"/>
        <c:auto val="1"/>
        <c:lblAlgn val="ctr"/>
        <c:lblOffset val="100"/>
        <c:tickLblSkip val="1"/>
        <c:tickMarkSkip val="1"/>
        <c:noMultiLvlLbl val="0"/>
      </c:catAx>
      <c:valAx>
        <c:axId val="9718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7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2.4900000000000002</c:v>
                </c:pt>
                <c:pt idx="2">
                  <c:v>#N/A</c:v>
                </c:pt>
                <c:pt idx="3">
                  <c:v>1.28</c:v>
                </c:pt>
                <c:pt idx="4">
                  <c:v>0</c:v>
                </c:pt>
                <c:pt idx="5">
                  <c:v>0</c:v>
                </c:pt>
                <c:pt idx="6">
                  <c:v>0</c:v>
                </c:pt>
                <c:pt idx="7">
                  <c:v>0</c:v>
                </c:pt>
                <c:pt idx="8">
                  <c:v>0</c:v>
                </c:pt>
                <c:pt idx="9">
                  <c:v>0</c:v>
                </c:pt>
              </c:numCache>
            </c:numRef>
          </c:val>
          <c:extLst>
            <c:ext xmlns:c16="http://schemas.microsoft.com/office/drawing/2014/chart" uri="{C3380CC4-5D6E-409C-BE32-E72D297353CC}">
              <c16:uniqueId val="{00000000-C46A-4274-B9CE-823C1B01FB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6A-4274-B9CE-823C1B01FB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6A-4274-B9CE-823C1B01FB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6A-4274-B9CE-823C1B01FB2D}"/>
            </c:ext>
          </c:extLst>
        </c:ser>
        <c:ser>
          <c:idx val="4"/>
          <c:order val="4"/>
          <c:tx>
            <c:strRef>
              <c:f>データシート!$A$31</c:f>
              <c:strCache>
                <c:ptCount val="1"/>
                <c:pt idx="0">
                  <c:v>さつま町後期高齢者医療特別会計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C46A-4274-B9CE-823C1B01FB2D}"/>
            </c:ext>
          </c:extLst>
        </c:ser>
        <c:ser>
          <c:idx val="5"/>
          <c:order val="5"/>
          <c:tx>
            <c:strRef>
              <c:f>データシート!$A$32</c:f>
              <c:strCache>
                <c:ptCount val="1"/>
                <c:pt idx="0">
                  <c:v>さつま町農業集落排水事業特別会計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7.0000000000000007E-2</c:v>
                </c:pt>
                <c:pt idx="4">
                  <c:v>#N/A</c:v>
                </c:pt>
                <c:pt idx="5">
                  <c:v>0.04</c:v>
                </c:pt>
                <c:pt idx="6">
                  <c:v>#N/A</c:v>
                </c:pt>
                <c:pt idx="7">
                  <c:v>0.03</c:v>
                </c:pt>
                <c:pt idx="8">
                  <c:v>#N/A</c:v>
                </c:pt>
                <c:pt idx="9">
                  <c:v>0.04</c:v>
                </c:pt>
              </c:numCache>
            </c:numRef>
          </c:val>
          <c:extLst>
            <c:ext xmlns:c16="http://schemas.microsoft.com/office/drawing/2014/chart" uri="{C3380CC4-5D6E-409C-BE32-E72D297353CC}">
              <c16:uniqueId val="{00000005-C46A-4274-B9CE-823C1B01FB2D}"/>
            </c:ext>
          </c:extLst>
        </c:ser>
        <c:ser>
          <c:idx val="6"/>
          <c:order val="6"/>
          <c:tx>
            <c:strRef>
              <c:f>データシート!$A$33</c:f>
              <c:strCache>
                <c:ptCount val="1"/>
                <c:pt idx="0">
                  <c:v>さつま町介護保険事業特別会計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0.89</c:v>
                </c:pt>
                <c:pt idx="2">
                  <c:v>#N/A</c:v>
                </c:pt>
                <c:pt idx="3">
                  <c:v>0.8</c:v>
                </c:pt>
                <c:pt idx="4">
                  <c:v>#N/A</c:v>
                </c:pt>
                <c:pt idx="5">
                  <c:v>1.51</c:v>
                </c:pt>
                <c:pt idx="6">
                  <c:v>#N/A</c:v>
                </c:pt>
                <c:pt idx="7">
                  <c:v>1.98</c:v>
                </c:pt>
                <c:pt idx="8">
                  <c:v>#N/A</c:v>
                </c:pt>
                <c:pt idx="9">
                  <c:v>2.2999999999999998</c:v>
                </c:pt>
              </c:numCache>
            </c:numRef>
          </c:val>
          <c:extLst>
            <c:ext xmlns:c16="http://schemas.microsoft.com/office/drawing/2014/chart" uri="{C3380CC4-5D6E-409C-BE32-E72D297353CC}">
              <c16:uniqueId val="{00000006-C46A-4274-B9CE-823C1B01FB2D}"/>
            </c:ext>
          </c:extLst>
        </c:ser>
        <c:ser>
          <c:idx val="7"/>
          <c:order val="7"/>
          <c:tx>
            <c:strRef>
              <c:f>データシート!$A$34</c:f>
              <c:strCache>
                <c:ptCount val="1"/>
                <c:pt idx="0">
                  <c:v>さつま町国民健康保険事業特別会計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1.52</c:v>
                </c:pt>
                <c:pt idx="2">
                  <c:v>#N/A</c:v>
                </c:pt>
                <c:pt idx="3">
                  <c:v>3.66</c:v>
                </c:pt>
                <c:pt idx="4">
                  <c:v>#N/A</c:v>
                </c:pt>
                <c:pt idx="5">
                  <c:v>2.38</c:v>
                </c:pt>
                <c:pt idx="6">
                  <c:v>#N/A</c:v>
                </c:pt>
                <c:pt idx="7">
                  <c:v>3.31</c:v>
                </c:pt>
                <c:pt idx="8">
                  <c:v>#N/A</c:v>
                </c:pt>
                <c:pt idx="9">
                  <c:v>3.74</c:v>
                </c:pt>
              </c:numCache>
            </c:numRef>
          </c:val>
          <c:extLst>
            <c:ext xmlns:c16="http://schemas.microsoft.com/office/drawing/2014/chart" uri="{C3380CC4-5D6E-409C-BE32-E72D297353CC}">
              <c16:uniqueId val="{00000007-C46A-4274-B9CE-823C1B01FB2D}"/>
            </c:ext>
          </c:extLst>
        </c:ser>
        <c:ser>
          <c:idx val="8"/>
          <c:order val="8"/>
          <c:tx>
            <c:strRef>
              <c:f>データシート!$A$35</c:f>
              <c:strCache>
                <c:ptCount val="1"/>
                <c:pt idx="0">
                  <c:v>さつま町水道事業会計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4.0199999999999996</c:v>
                </c:pt>
                <c:pt idx="2">
                  <c:v>#N/A</c:v>
                </c:pt>
                <c:pt idx="3">
                  <c:v>3.86</c:v>
                </c:pt>
                <c:pt idx="4">
                  <c:v>#N/A</c:v>
                </c:pt>
                <c:pt idx="5">
                  <c:v>4.6900000000000004</c:v>
                </c:pt>
                <c:pt idx="6">
                  <c:v>#N/A</c:v>
                </c:pt>
                <c:pt idx="7">
                  <c:v>5.71</c:v>
                </c:pt>
                <c:pt idx="8">
                  <c:v>#N/A</c:v>
                </c:pt>
                <c:pt idx="9">
                  <c:v>6.06</c:v>
                </c:pt>
              </c:numCache>
            </c:numRef>
          </c:val>
          <c:extLst>
            <c:ext xmlns:c16="http://schemas.microsoft.com/office/drawing/2014/chart" uri="{C3380CC4-5D6E-409C-BE32-E72D297353CC}">
              <c16:uniqueId val="{00000008-C46A-4274-B9CE-823C1B01FB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15.04</c:v>
                </c:pt>
                <c:pt idx="2">
                  <c:v>#N/A</c:v>
                </c:pt>
                <c:pt idx="3">
                  <c:v>14.3</c:v>
                </c:pt>
                <c:pt idx="4">
                  <c:v>#N/A</c:v>
                </c:pt>
                <c:pt idx="5">
                  <c:v>10.69</c:v>
                </c:pt>
                <c:pt idx="6">
                  <c:v>#N/A</c:v>
                </c:pt>
                <c:pt idx="7">
                  <c:v>12.8</c:v>
                </c:pt>
                <c:pt idx="8">
                  <c:v>#N/A</c:v>
                </c:pt>
                <c:pt idx="9">
                  <c:v>14.39</c:v>
                </c:pt>
              </c:numCache>
            </c:numRef>
          </c:val>
          <c:extLst>
            <c:ext xmlns:c16="http://schemas.microsoft.com/office/drawing/2014/chart" uri="{C3380CC4-5D6E-409C-BE32-E72D297353CC}">
              <c16:uniqueId val="{00000009-C46A-4274-B9CE-823C1B01FB2D}"/>
            </c:ext>
          </c:extLst>
        </c:ser>
        <c:dLbls>
          <c:showLegendKey val="0"/>
          <c:showVal val="0"/>
          <c:showCatName val="0"/>
          <c:showSerName val="0"/>
          <c:showPercent val="0"/>
          <c:showBubbleSize val="0"/>
        </c:dLbls>
        <c:gapWidth val="150"/>
        <c:overlap val="100"/>
        <c:axId val="133782912"/>
        <c:axId val="133784704"/>
      </c:barChart>
      <c:catAx>
        <c:axId val="13378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84704"/>
        <c:crosses val="autoZero"/>
        <c:auto val="1"/>
        <c:lblAlgn val="ctr"/>
        <c:lblOffset val="100"/>
        <c:tickLblSkip val="1"/>
        <c:tickMarkSkip val="1"/>
        <c:noMultiLvlLbl val="0"/>
      </c:catAx>
      <c:valAx>
        <c:axId val="13378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8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1670</c:v>
                </c:pt>
                <c:pt idx="5">
                  <c:v>1706</c:v>
                </c:pt>
                <c:pt idx="8">
                  <c:v>1619</c:v>
                </c:pt>
                <c:pt idx="11">
                  <c:v>1535</c:v>
                </c:pt>
                <c:pt idx="14">
                  <c:v>1437</c:v>
                </c:pt>
              </c:numCache>
            </c:numRef>
          </c:val>
          <c:extLst>
            <c:ext xmlns:c16="http://schemas.microsoft.com/office/drawing/2014/chart" uri="{C3380CC4-5D6E-409C-BE32-E72D297353CC}">
              <c16:uniqueId val="{00000000-AFD9-4425-85D9-32047DAA0C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D9-4425-85D9-32047DAA0C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AFD9-4425-85D9-32047DAA0C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D9-4425-85D9-32047DAA0C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114</c:v>
                </c:pt>
                <c:pt idx="3">
                  <c:v>106</c:v>
                </c:pt>
                <c:pt idx="6">
                  <c:v>103</c:v>
                </c:pt>
                <c:pt idx="9">
                  <c:v>80</c:v>
                </c:pt>
                <c:pt idx="12">
                  <c:v>66</c:v>
                </c:pt>
              </c:numCache>
            </c:numRef>
          </c:val>
          <c:extLst>
            <c:ext xmlns:c16="http://schemas.microsoft.com/office/drawing/2014/chart" uri="{C3380CC4-5D6E-409C-BE32-E72D297353CC}">
              <c16:uniqueId val="{00000004-AFD9-4425-85D9-32047DAA0C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D9-4425-85D9-32047DAA0C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D9-4425-85D9-32047DAA0C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2248</c:v>
                </c:pt>
                <c:pt idx="3">
                  <c:v>2174</c:v>
                </c:pt>
                <c:pt idx="6">
                  <c:v>1967</c:v>
                </c:pt>
                <c:pt idx="9">
                  <c:v>1839</c:v>
                </c:pt>
                <c:pt idx="12">
                  <c:v>1683</c:v>
                </c:pt>
              </c:numCache>
            </c:numRef>
          </c:val>
          <c:extLst>
            <c:ext xmlns:c16="http://schemas.microsoft.com/office/drawing/2014/chart" uri="{C3380CC4-5D6E-409C-BE32-E72D297353CC}">
              <c16:uniqueId val="{00000007-AFD9-4425-85D9-32047DAA0C6E}"/>
            </c:ext>
          </c:extLst>
        </c:ser>
        <c:dLbls>
          <c:showLegendKey val="0"/>
          <c:showVal val="0"/>
          <c:showCatName val="0"/>
          <c:showSerName val="0"/>
          <c:showPercent val="0"/>
          <c:showBubbleSize val="0"/>
        </c:dLbls>
        <c:gapWidth val="100"/>
        <c:overlap val="100"/>
        <c:axId val="121288576"/>
        <c:axId val="13368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694</c:v>
                </c:pt>
                <c:pt idx="2">
                  <c:v>#N/A</c:v>
                </c:pt>
                <c:pt idx="3">
                  <c:v>#N/A</c:v>
                </c:pt>
                <c:pt idx="4">
                  <c:v>574</c:v>
                </c:pt>
                <c:pt idx="5">
                  <c:v>#N/A</c:v>
                </c:pt>
                <c:pt idx="6">
                  <c:v>#N/A</c:v>
                </c:pt>
                <c:pt idx="7">
                  <c:v>451</c:v>
                </c:pt>
                <c:pt idx="8">
                  <c:v>#N/A</c:v>
                </c:pt>
                <c:pt idx="9">
                  <c:v>#N/A</c:v>
                </c:pt>
                <c:pt idx="10">
                  <c:v>384</c:v>
                </c:pt>
                <c:pt idx="11">
                  <c:v>#N/A</c:v>
                </c:pt>
                <c:pt idx="12">
                  <c:v>#N/A</c:v>
                </c:pt>
                <c:pt idx="13">
                  <c:v>312</c:v>
                </c:pt>
                <c:pt idx="14">
                  <c:v>#N/A</c:v>
                </c:pt>
              </c:numCache>
            </c:numRef>
          </c:val>
          <c:smooth val="0"/>
          <c:extLst>
            <c:ext xmlns:c16="http://schemas.microsoft.com/office/drawing/2014/chart" uri="{C3380CC4-5D6E-409C-BE32-E72D297353CC}">
              <c16:uniqueId val="{00000008-AFD9-4425-85D9-32047DAA0C6E}"/>
            </c:ext>
          </c:extLst>
        </c:ser>
        <c:dLbls>
          <c:showLegendKey val="0"/>
          <c:showVal val="0"/>
          <c:showCatName val="0"/>
          <c:showSerName val="0"/>
          <c:showPercent val="0"/>
          <c:showBubbleSize val="0"/>
        </c:dLbls>
        <c:marker val="1"/>
        <c:smooth val="0"/>
        <c:axId val="121288576"/>
        <c:axId val="133685248"/>
      </c:lineChart>
      <c:catAx>
        <c:axId val="1212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85248"/>
        <c:crosses val="autoZero"/>
        <c:auto val="1"/>
        <c:lblAlgn val="ctr"/>
        <c:lblOffset val="100"/>
        <c:tickLblSkip val="1"/>
        <c:tickMarkSkip val="1"/>
        <c:noMultiLvlLbl val="0"/>
      </c:catAx>
      <c:valAx>
        <c:axId val="1336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13226</c:v>
                </c:pt>
                <c:pt idx="5">
                  <c:v>12798</c:v>
                </c:pt>
                <c:pt idx="8">
                  <c:v>12222</c:v>
                </c:pt>
                <c:pt idx="11">
                  <c:v>11616</c:v>
                </c:pt>
                <c:pt idx="14">
                  <c:v>11188</c:v>
                </c:pt>
              </c:numCache>
            </c:numRef>
          </c:val>
          <c:extLst>
            <c:ext xmlns:c16="http://schemas.microsoft.com/office/drawing/2014/chart" uri="{C3380CC4-5D6E-409C-BE32-E72D297353CC}">
              <c16:uniqueId val="{00000000-D62A-4A96-859A-97092045F8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504</c:v>
                </c:pt>
                <c:pt idx="5">
                  <c:v>470</c:v>
                </c:pt>
                <c:pt idx="8">
                  <c:v>411</c:v>
                </c:pt>
                <c:pt idx="11">
                  <c:v>368</c:v>
                </c:pt>
                <c:pt idx="14">
                  <c:v>406</c:v>
                </c:pt>
              </c:numCache>
            </c:numRef>
          </c:val>
          <c:extLst>
            <c:ext xmlns:c16="http://schemas.microsoft.com/office/drawing/2014/chart" uri="{C3380CC4-5D6E-409C-BE32-E72D297353CC}">
              <c16:uniqueId val="{00000001-D62A-4A96-859A-97092045F8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5235</c:v>
                </c:pt>
                <c:pt idx="5">
                  <c:v>5537</c:v>
                </c:pt>
                <c:pt idx="8">
                  <c:v>7028</c:v>
                </c:pt>
                <c:pt idx="11">
                  <c:v>7190</c:v>
                </c:pt>
                <c:pt idx="14">
                  <c:v>7711</c:v>
                </c:pt>
              </c:numCache>
            </c:numRef>
          </c:val>
          <c:extLst>
            <c:ext xmlns:c16="http://schemas.microsoft.com/office/drawing/2014/chart" uri="{C3380CC4-5D6E-409C-BE32-E72D297353CC}">
              <c16:uniqueId val="{00000002-D62A-4A96-859A-97092045F8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2A-4A96-859A-97092045F8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2A-4A96-859A-97092045F8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2A-4A96-859A-97092045F8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3539</c:v>
                </c:pt>
                <c:pt idx="3">
                  <c:v>3228</c:v>
                </c:pt>
                <c:pt idx="6">
                  <c:v>2925</c:v>
                </c:pt>
                <c:pt idx="9">
                  <c:v>2832</c:v>
                </c:pt>
                <c:pt idx="12">
                  <c:v>2572</c:v>
                </c:pt>
              </c:numCache>
            </c:numRef>
          </c:val>
          <c:extLst>
            <c:ext xmlns:c16="http://schemas.microsoft.com/office/drawing/2014/chart" uri="{C3380CC4-5D6E-409C-BE32-E72D297353CC}">
              <c16:uniqueId val="{00000006-D62A-4A96-859A-97092045F8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62A-4A96-859A-97092045F8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817</c:v>
                </c:pt>
                <c:pt idx="3">
                  <c:v>739</c:v>
                </c:pt>
                <c:pt idx="6">
                  <c:v>694</c:v>
                </c:pt>
                <c:pt idx="9">
                  <c:v>828</c:v>
                </c:pt>
                <c:pt idx="12">
                  <c:v>729</c:v>
                </c:pt>
              </c:numCache>
            </c:numRef>
          </c:val>
          <c:extLst>
            <c:ext xmlns:c16="http://schemas.microsoft.com/office/drawing/2014/chart" uri="{C3380CC4-5D6E-409C-BE32-E72D297353CC}">
              <c16:uniqueId val="{00000008-D62A-4A96-859A-97092045F8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2A-4A96-859A-97092045F8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15897</c:v>
                </c:pt>
                <c:pt idx="3">
                  <c:v>15224</c:v>
                </c:pt>
                <c:pt idx="6">
                  <c:v>14547</c:v>
                </c:pt>
                <c:pt idx="9">
                  <c:v>13583</c:v>
                </c:pt>
                <c:pt idx="12">
                  <c:v>13207</c:v>
                </c:pt>
              </c:numCache>
            </c:numRef>
          </c:val>
          <c:extLst>
            <c:ext xmlns:c16="http://schemas.microsoft.com/office/drawing/2014/chart" uri="{C3380CC4-5D6E-409C-BE32-E72D297353CC}">
              <c16:uniqueId val="{0000000A-D62A-4A96-859A-97092045F8AF}"/>
            </c:ext>
          </c:extLst>
        </c:ser>
        <c:dLbls>
          <c:showLegendKey val="0"/>
          <c:showVal val="0"/>
          <c:showCatName val="0"/>
          <c:showSerName val="0"/>
          <c:showPercent val="0"/>
          <c:showBubbleSize val="0"/>
        </c:dLbls>
        <c:gapWidth val="100"/>
        <c:overlap val="100"/>
        <c:axId val="98683904"/>
        <c:axId val="9869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1287</c:v>
                </c:pt>
                <c:pt idx="2">
                  <c:v>#N/A</c:v>
                </c:pt>
                <c:pt idx="3">
                  <c:v>#N/A</c:v>
                </c:pt>
                <c:pt idx="4">
                  <c:v>386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2A-4A96-859A-97092045F8AF}"/>
            </c:ext>
          </c:extLst>
        </c:ser>
        <c:dLbls>
          <c:showLegendKey val="0"/>
          <c:showVal val="0"/>
          <c:showCatName val="0"/>
          <c:showSerName val="0"/>
          <c:showPercent val="0"/>
          <c:showBubbleSize val="0"/>
        </c:dLbls>
        <c:marker val="1"/>
        <c:smooth val="0"/>
        <c:axId val="98683904"/>
        <c:axId val="98694272"/>
      </c:lineChart>
      <c:catAx>
        <c:axId val="986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694272"/>
        <c:crosses val="autoZero"/>
        <c:auto val="1"/>
        <c:lblAlgn val="ctr"/>
        <c:lblOffset val="100"/>
        <c:tickLblSkip val="1"/>
        <c:tickMarkSkip val="1"/>
        <c:noMultiLvlLbl val="0"/>
      </c:catAx>
      <c:valAx>
        <c:axId val="9869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4727</c:v>
                </c:pt>
                <c:pt idx="1">
                  <c:v>4662</c:v>
                </c:pt>
                <c:pt idx="2">
                  <c:v>4727</c:v>
                </c:pt>
              </c:numCache>
            </c:numRef>
          </c:val>
          <c:extLst>
            <c:ext xmlns:c16="http://schemas.microsoft.com/office/drawing/2014/chart" uri="{C3380CC4-5D6E-409C-BE32-E72D297353CC}">
              <c16:uniqueId val="{00000000-024C-4A67-993B-61AA1616CE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024C-4A67-993B-61AA1616CE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2956</c:v>
                </c:pt>
                <c:pt idx="1">
                  <c:v>3107</c:v>
                </c:pt>
                <c:pt idx="2">
                  <c:v>3442</c:v>
                </c:pt>
              </c:numCache>
            </c:numRef>
          </c:val>
          <c:extLst>
            <c:ext xmlns:c16="http://schemas.microsoft.com/office/drawing/2014/chart" uri="{C3380CC4-5D6E-409C-BE32-E72D297353CC}">
              <c16:uniqueId val="{00000002-024C-4A67-993B-61AA1616CE79}"/>
            </c:ext>
          </c:extLst>
        </c:ser>
        <c:dLbls>
          <c:showLegendKey val="0"/>
          <c:showVal val="0"/>
          <c:showCatName val="0"/>
          <c:showSerName val="0"/>
          <c:showPercent val="0"/>
          <c:showBubbleSize val="0"/>
        </c:dLbls>
        <c:gapWidth val="120"/>
        <c:overlap val="100"/>
        <c:axId val="134296320"/>
        <c:axId val="134297856"/>
      </c:barChart>
      <c:catAx>
        <c:axId val="13429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297856"/>
        <c:crosses val="autoZero"/>
        <c:auto val="1"/>
        <c:lblAlgn val="ctr"/>
        <c:lblOffset val="100"/>
        <c:tickLblSkip val="1"/>
        <c:tickMarkSkip val="1"/>
        <c:noMultiLvlLbl val="0"/>
      </c:catAx>
      <c:valAx>
        <c:axId val="134297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29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{1A40072B-B949-4FD9-BEEA-1AA6FC8CA756}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CC0-4A03-9FD4-D008D84CEE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{D40455D7-3785-4540-8576-15FDC19360A8}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C0-4A03-9FD4-D008D84CEE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{9083F22A-2A77-4537-B1D8-702061FF8F6D}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C0-4A03-9FD4-D008D84CEE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{76CACCB4-EB6D-406E-A04C-1F4740948FEC}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C0-4A03-9FD4-D008D84CEE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{D6205D99-D3A3-42C0-A5AE-1EEA5E7E3448}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C0-4A03-9FD4-D008D84CEE9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{06B482C4-384B-4035-B7EE-3E676F5A0A82}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CC0-4A03-9FD4-D008D84CEE9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{D9FC5ACD-A5D7-437D-B91D-67D8F88153D6}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CC0-4A03-9FD4-D008D84CEE9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{69DB560F-164C-4C51-84A4-AB37979C7FC6}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CC0-4A03-9FD4-D008D84CEE9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{8F57127E-5A03-48B4-B69F-C1CB78B63D63}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CC0-4A03-9FD4-D008D84CEE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C0-4A03-9FD4-D008D84CEE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{BEFEC5FB-BE21-40C5-8390-CB0FF85A2AB6}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CC0-4A03-9FD4-D008D84CEE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{CE4B2183-1BEC-4892-91B7-C432AA0A9072}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C0-4A03-9FD4-D008D84CEE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{8B996108-F708-4B87-925F-4A8EF4EF77D9}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C0-4A03-9FD4-D008D84CEE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{7DF07788-9907-4FA4-A58B-D1724A63353F}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C0-4A03-9FD4-D008D84CEE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{C4FB8B4F-369C-42E4-98D4-DDFEA32C0730}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C0-4A03-9FD4-D008D84CEE9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{14669540-5F68-4C3B-BFC7-ABE9CF790D04}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CC0-4A03-9FD4-D008D84CEE9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{33B6F472-5882-408C-B7EF-0839A6248F5E}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CC0-4A03-9FD4-D008D84CEE9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{BEA98115-2C35-452C-99BE-A11F053E1DAE}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CC0-4A03-9FD4-D008D84CEE9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{D251EF03-6A3C-473F-8584-8079FF011DAD}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CC0-4A03-9FD4-D008D84CEE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CC0-4A03-9FD4-D008D84CEE96}"/>
            </c:ext>
          </c:extLst>
        </c:ser>
        <c:dLbls>
          <c:showLegendKey val="0"/>
          <c:showVal val="1"/>
          <c:showCatName val="0"/>
          <c:showSerName val="0"/>
          <c:showPercent val="0"/>
          <c:showBubbleSize val="0"/>
        </c:dLbls>
        <c:axId val="134742784"/>
        <c:axId val="134744704"/>
      </c:scatterChart>
      <c:valAx>
        <c:axId val="134742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44704"/>
        <c:crosses val="autoZero"/>
        <c:crossBetween val="midCat"/>
      </c:valAx>
      <c:valAx>
        <c:axId val="134744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42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{2D8AFB9B-2E97-4BC4-9350-B8F1A5AA5B79}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19F-43CB-A534-E61D719DA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{EEE86708-FF12-41C3-AC93-A48F34EB4C59}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9F-43CB-A534-E61D719DA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{5BEA3CD8-E6B9-4B22-94DF-670636A62AF5}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9F-43CB-A534-E61D719DA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{57CFA355-8ABD-4DCE-B675-CDA5DED03803}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9F-43CB-A534-E61D719DA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{1700E83E-2A06-415D-90B4-1CFC373E05CB}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9F-43CB-A534-E61D719DA6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{9822B9EA-915C-4B6A-80CC-B9D95F55095C}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19F-43CB-A534-E61D719DA6E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{0B38BAED-A299-43F0-AA53-361B18E997C8}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19F-43CB-A534-E61D719DA6E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{6DD94317-EF2D-438C-9E98-8B34FA86C64D}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19F-43CB-A534-E61D719DA6E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{4024D4A1-0E64-40D9-B614-594DF9FD905D}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19F-43CB-A534-E61D719DA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9.3000000000000007</c:v>
                </c:pt>
                <c:pt idx="16">
                  <c:v>7.6</c:v>
                </c:pt>
                <c:pt idx="24">
                  <c:v>6.4</c:v>
                </c:pt>
                <c:pt idx="32">
                  <c:v>5.3</c:v>
                </c:pt>
              </c:numCache>
            </c:numRef>
          </c:xVal>
          <c:yVal>
            <c:numRef>
              <c:f>公会計指標分析・財政指標組合せ分析表!$BP$73:$DC$73</c:f>
              <c:numCache>
                <c:formatCode>#,##0.0;"▲ "#,##0.0</c:formatCode>
                <c:ptCount val="40"/>
                <c:pt idx="0">
                  <c:v>16.8</c:v>
                </c:pt>
                <c:pt idx="8">
                  <c:v>5.2</c:v>
                </c:pt>
              </c:numCache>
            </c:numRef>
          </c:yVal>
          <c:smooth val="0"/>
          <c:extLst>
            <c:ext xmlns:c16="http://schemas.microsoft.com/office/drawing/2014/chart" uri="{C3380CC4-5D6E-409C-BE32-E72D297353CC}">
              <c16:uniqueId val="{00000009-719F-43CB-A534-E61D719DA6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{9F7225DC-57A6-4D8E-8F5A-B9E8C2524681}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19F-43CB-A534-E61D719DA6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{50AC4A90-FAD5-443C-BECE-687C359D9BEC}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9F-43CB-A534-E61D719DA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{C435AA70-85CD-481C-92C1-3D37E22D362C}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9F-43CB-A534-E61D719DA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{10FC1722-F83C-4F96-9BFC-3246C4990877}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9F-43CB-A534-E61D719DA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{3CFCB1F1-4E11-4A85-B68D-394DD8773561}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9F-43CB-A534-E61D719DA6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{877DBA47-D5D8-41F5-882D-8C9AA7FC0AAD}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19F-43CB-A534-E61D719DA6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{94CC24F8-3A24-4796-91C6-DC1EA641E486}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19F-43CB-A534-E61D719DA6E4}"/>
                </c:ext>
              </c:extLst>
            </c:dLbl>
            <c:dLbl>
              <c:idx val="24"/>
              <c:layout>
                <c:manualLayout>
                  <c:x val="-2.5182657095727801E-2"/>
                  <c:y val="-7.159805384863555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{2D6FA6B2-71F5-45A3-86E7-8F5AB378BA5A}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19F-43CB-A534-E61D719DA6E4}"/>
                </c:ext>
              </c:extLst>
            </c:dLbl>
            <c:dLbl>
              <c:idx val="32"/>
              <c:layout>
                <c:manualLayout>
                  <c:x val="-3.8213326142493495E-2"/>
                  <c:y val="-5.323524032695241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{670E22AB-E906-42AD-BF1C-BBE3FEEB280A}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19F-43CB-A534-E61D719DA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11.7</c:v>
                </c:pt>
                <c:pt idx="8">
                  <c:v>10.4</c:v>
                </c:pt>
                <c:pt idx="16">
                  <c:v>9.9</c:v>
                </c:pt>
                <c:pt idx="24">
                  <c:v>6.6</c:v>
                </c:pt>
                <c:pt idx="32">
                  <c:v>6.5</c:v>
                </c:pt>
              </c:numCache>
            </c:numRef>
          </c:xVal>
          <c:yVal>
            <c:numRef>
              <c:f>公会計指標分析・財政指標組合せ分析表!$BP$77:$DC$77</c:f>
              <c:numCache>
                <c:formatCode>#,##0.0;"▲ "#,##0.0</c:formatCode>
                <c:ptCount val="40"/>
                <c:pt idx="0">
                  <c:v>51.9</c:v>
                </c:pt>
                <c:pt idx="8">
                  <c:v>46.9</c:v>
                </c:pt>
                <c:pt idx="16">
                  <c:v>44.6</c:v>
                </c:pt>
                <c:pt idx="24">
                  <c:v>15.5</c:v>
                </c:pt>
                <c:pt idx="32">
                  <c:v>14</c:v>
                </c:pt>
              </c:numCache>
            </c:numRef>
          </c:yVal>
          <c:smooth val="0"/>
          <c:extLst>
            <c:ext xmlns:c16="http://schemas.microsoft.com/office/drawing/2014/chart" uri="{C3380CC4-5D6E-409C-BE32-E72D297353CC}">
              <c16:uniqueId val="{00000013-719F-43CB-A534-E61D719DA6E4}"/>
            </c:ext>
          </c:extLst>
        </c:ser>
        <c:dLbls>
          <c:showLegendKey val="0"/>
          <c:showVal val="1"/>
          <c:showCatName val="0"/>
          <c:showSerName val="0"/>
          <c:showPercent val="0"/>
          <c:showBubbleSize val="0"/>
        </c:dLbls>
        <c:axId val="135242112"/>
        <c:axId val="135244032"/>
      </c:scatterChart>
      <c:valAx>
        <c:axId val="135242112"/>
        <c:scaling>
          <c:orientation val="minMax"/>
          <c:max val="12.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44032"/>
        <c:crosses val="autoZero"/>
        <c:crossBetween val="midCat"/>
      </c:valAx>
      <c:valAx>
        <c:axId val="135244032"/>
        <c:scaling>
          <c:orientation val="minMax"/>
          <c:max val="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242112"/>
        <c:crosses val="autoZero"/>
        <c:crossBetween val="midCat"/>
        <c:majorUnit val="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　平成１７年度の合併当時，基準の１８％を超えていたため，「公債費負担適正化計画」に基づく地方債借入額の抑制に取り組んできた結果，公債費や公債費に準ずる支出額が年々減少し，実質公債費比率も着実に改善してきており，平成２</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９</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年度決算において</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も全国</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平均を下回る水準となった。</a:t>
          </a:r>
          <a:endParaRPr kumimoji="0" lang="ja-JP" altLang="ja-JP" sz="1200" b="0" i="0" u="none" strike="noStrike" kern="0" cap="none" spc="0" normalizeH="0" baseline="0" noProof="0">
            <a:ln>
              <a:noFill/>
            </a:ln>
            <a:solidFill>
              <a:prstClr val="black"/>
            </a:solidFill>
            <a:effectLst/>
            <a:uLnTx/>
            <a:uFillTx/>
            <a:latin typeface="+mn-lt"/>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今後も計画に基づく公債費の管理により比率の改善に努める。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公債費負担適正化計画に基づく地方債残高の大幅な減</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や</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退職手当負担見込額の減などにより</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将来負担額は年々減少し，逆に充当可能財源となる基金は年々増加してきた。平成２</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９</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年度決算に</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ついては，</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充当可能財源等が将来負担額を上回り，比率</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は</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マイナス数値となった。</a:t>
          </a:r>
          <a:endParaRPr kumimoji="0" lang="ja-JP" altLang="ja-JP" sz="1200" b="0" i="0" u="none" strike="noStrike" kern="0" cap="none" spc="0" normalizeH="0" baseline="0" noProof="0">
            <a:ln>
              <a:noFill/>
            </a:ln>
            <a:solidFill>
              <a:prstClr val="black"/>
            </a:solidFill>
            <a:effectLst/>
            <a:uLnTx/>
            <a:uFillTx/>
            <a:latin typeface="+mn-lt"/>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　今後においても，地方債現在高の減少が見込まれる中で，充当可能基金等の確保に努めながら比率の改善に努める。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鹿児島県さつま町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財源不足を補うために，「財政調整基金」を９億円取り崩した一方，歳計剰余金積立５億６千万円と歳出決算額積立４億円を積み立てたこと，文化施設建設のために「文化施設建設基金」を２億円積み立てたこと，公共施設の維持補修等のために「公共施設整備基金」を１億円積み立てたこと等により，基金全体としては，４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公共施設等の長寿命化に係る経費の増大等による一般財源の不足が懸念されていることからも，計画的な積立てと確実で効率的な運用のもと，町民への負担を増加させることなく，行政サービスの水準を維持しながら，設置の趣旨に沿った事業への有効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・まちづくり振興基金：地域住民の連帯の強化及び地域振興等に資するため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・子ども健やか育成基金：子育てに対する各種事務事業を長期にわたって安定して実施できるように事業の財源を確保するため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・地域公共交通対策維持確保基金：地域公共交通に対する各種事業を長期的にわたって安定して実施できるように事業の財源を確保するため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・文化施設建設基金：老朽化が進んでいる宮之城文化センターの建替えに備えるために，２億円を積み立てたことによる増加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・公共施設整備基金：今後増加すると見込まれる公共施設の維持補修等に充当するため，１億円を積み立てたことによる増加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さつま応援基金：「ふるさと納税」は，受け入れた年度に活用した残額を基金に積み立てた上で，使途の明確化や公表のあり方等も含めた検討を行いながら，平成３１年度以降に基金を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３０年度末までに策定予定の「公共施設等総合管理計画に基づく個別施設計画」の内容を精査するとともに，今後の公共施設全体のあり方を把握した上で，計画的な取崩しや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・文化施設建設基金：建設に向けた計画の内容検討に応じた積立てを行いながら，２０３０年前後の完成を目指して，２５億円程度を積立予定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平成２９年度については，財源不足を補うために，当初予算編成において９億円を取り崩し，歳計剰余金積立と歳出決算額積立を合わせて９億６千万を積み立てたことにより増となった。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中長期的な財政運営を十分考慮し，条例に基づく適正な取崩しと積立てを行いながら，類似団体の状況等も勘案し，年度末残高３０億円以上を維持していくように努めることとしている。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平成２９年度については，町債の繰上償還を行っていないため，増減はなかった。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計画的な確保や償還確実性に対する信認の向上等を図る観点からも，町債現在高の状況や公債費負担の今後の見通しに応じた，計画的な積立てを行うこととしている。また，減債基金のうち，「住宅新築資金等貸付町債償還基金」については，平成３０年度で償還が終了することから，基金の廃止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21,577
303.90
15,793,000
14,495,679
1,196,788
8,313,672
13,206,896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1" name="正方形/長方形 5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2" name="正方形/長方形 5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3" name="正方形/長方形 5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4" name="正方形/長方形 5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5" name="正方形/長方形 5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6" name="正方形/長方形 5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7" name="正方形/長方形 5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8" name="正方形/長方形 5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9" name="正方形/長方形 5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0" name="正方形/長方形 5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1" name="正方形/長方形 6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2" name="正方形/長方形 6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3" name="正方形/長方形 6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4" name="テキスト ボックス 6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債務償還可能年数は類似団体平均を下回っている。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公債費負担適正化計画に基づいた各年の起債総額抑制や，職員数を削減し人件費を減少させたこと等が影響したと考えられる。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引き続き、債務償還可能年数が上昇することのないように取り組んでいく。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5" name="テキスト ボックス 6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6" name="直線コネクタ 6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7" name="直線コネクタ 6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8" name="テキスト ボックス 6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9" name="直線コネクタ 6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0" name="テキスト ボックス 6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1" name="直線コネクタ 7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2" name="テキスト ボックス 7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3" name="直線コネクタ 7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4" name="テキスト ボックス 7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5" name="直線コネクタ 7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6" name="テキスト ボックス 7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8" name="テキスト ボックス 7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80" name="直線コネクタ 79"/>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2" name="直線コネクタ 8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3"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4" name="直線コネクタ 83"/>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85"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86" name="フローチャート: 判断 85"/>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92" name="楕円 91"/>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93" name="債務償還可能年数該当値テキスト"/>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21,577
303.90
15,793,000
14,495,679
1,196,788
8,313,672
13,206,896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21,577
303.90
15,793,000
14,495,679
1,196,788
8,313,672
13,206,896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21,577
303.90
15,793,000
14,495,679
1,196,788
8,313,672
13,206,896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人口の減少や全国平均を上回る高齢化率（平成２９年度末３８．９％）に加え，町内に中心となる産業が少ないこと等により，財政基盤が弱く，類似団体平均をかなり下回っている。今後も課税客体の適正な把握，自主財源の確保及び歳出の徹底的な見直し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20461</xdr:rowOff>
    </xdr:to>
    <xdr:cxnSp macro="">
      <xdr:nvCxnSpPr>
        <xdr:cNvPr id="69" name="直線コネクタ 68"/>
        <xdr:cNvCxnSpPr/>
      </xdr:nvCxnSpPr>
      <xdr:spPr>
        <a:xfrm flipV="1">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20461</xdr:rowOff>
    </xdr:from>
    <xdr:to>
      <xdr:col>19</xdr:col>
      <xdr:colOff>133350</xdr:colOff>
      <xdr:row>45</xdr:row>
      <xdr:rowOff>33867</xdr:rowOff>
    </xdr:to>
    <xdr:cxnSp macro="">
      <xdr:nvCxnSpPr>
        <xdr:cNvPr id="72" name="直線コネクタ 71"/>
        <xdr:cNvCxnSpPr/>
      </xdr:nvCxnSpPr>
      <xdr:spPr>
        <a:xfrm flipV="1">
          <a:off x="3225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60678</xdr:rowOff>
    </xdr:to>
    <xdr:cxnSp macro="">
      <xdr:nvCxnSpPr>
        <xdr:cNvPr id="75" name="直線コネクタ 74"/>
        <xdr:cNvCxnSpPr/>
      </xdr:nvCxnSpPr>
      <xdr:spPr>
        <a:xfrm flipV="1">
          <a:off x="2336800" y="77491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127705</xdr:rowOff>
    </xdr:from>
    <xdr:to>
      <xdr:col>15</xdr:col>
      <xdr:colOff>133350</xdr:colOff>
      <xdr:row>45</xdr:row>
      <xdr:rowOff>57855</xdr:rowOff>
    </xdr:to>
    <xdr:sp macro="" textlink="">
      <xdr:nvSpPr>
        <xdr:cNvPr id="76" name="フローチャート: 判断 75"/>
        <xdr:cNvSpPr/>
      </xdr:nvSpPr>
      <xdr:spPr>
        <a:xfrm>
          <a:off x="3175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68032</xdr:rowOff>
    </xdr:from>
    <xdr:ext cx="762000" cy="259045"/>
    <xdr:sp macro="" textlink="">
      <xdr:nvSpPr>
        <xdr:cNvPr id="77" name="テキスト ボックス 76"/>
        <xdr:cNvSpPr txBox="1"/>
      </xdr:nvSpPr>
      <xdr:spPr>
        <a:xfrm>
          <a:off x="2844800" y="74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60678</xdr:rowOff>
    </xdr:from>
    <xdr:to>
      <xdr:col>11</xdr:col>
      <xdr:colOff>31750</xdr:colOff>
      <xdr:row>45</xdr:row>
      <xdr:rowOff>74083</xdr:rowOff>
    </xdr:to>
    <xdr:cxnSp macro="">
      <xdr:nvCxnSpPr>
        <xdr:cNvPr id="78" name="直線コネクタ 77"/>
        <xdr:cNvCxnSpPr/>
      </xdr:nvCxnSpPr>
      <xdr:spPr>
        <a:xfrm flipV="1">
          <a:off x="1447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87489</xdr:rowOff>
    </xdr:from>
    <xdr:to>
      <xdr:col>11</xdr:col>
      <xdr:colOff>82550</xdr:colOff>
      <xdr:row>45</xdr:row>
      <xdr:rowOff>17639</xdr:rowOff>
    </xdr:to>
    <xdr:sp macro="" textlink="">
      <xdr:nvSpPr>
        <xdr:cNvPr id="79" name="フローチャート: 判断 78"/>
        <xdr:cNvSpPr/>
      </xdr:nvSpPr>
      <xdr:spPr>
        <a:xfrm>
          <a:off x="2286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27816</xdr:rowOff>
    </xdr:from>
    <xdr:ext cx="762000" cy="259045"/>
    <xdr:sp macro="" textlink="">
      <xdr:nvSpPr>
        <xdr:cNvPr id="80" name="テキスト ボックス 79"/>
        <xdr:cNvSpPr txBox="1"/>
      </xdr:nvSpPr>
      <xdr:spPr>
        <a:xfrm>
          <a:off x="1955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87489</xdr:rowOff>
    </xdr:from>
    <xdr:to>
      <xdr:col>7</xdr:col>
      <xdr:colOff>31750</xdr:colOff>
      <xdr:row>45</xdr:row>
      <xdr:rowOff>17639</xdr:rowOff>
    </xdr:to>
    <xdr:sp macro="" textlink="">
      <xdr:nvSpPr>
        <xdr:cNvPr id="81" name="フローチャート: 判断 80"/>
        <xdr:cNvSpPr/>
      </xdr:nvSpPr>
      <xdr:spPr>
        <a:xfrm>
          <a:off x="1397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27816</xdr:rowOff>
    </xdr:from>
    <xdr:ext cx="762000" cy="259045"/>
    <xdr:sp macro="" textlink="">
      <xdr:nvSpPr>
        <xdr:cNvPr id="82" name="テキスト ボックス 81"/>
        <xdr:cNvSpPr txBox="1"/>
      </xdr:nvSpPr>
      <xdr:spPr>
        <a:xfrm>
          <a:off x="1066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99782</xdr:rowOff>
    </xdr:from>
    <xdr:ext cx="762000" cy="259045"/>
    <xdr:sp macro="" textlink="">
      <xdr:nvSpPr>
        <xdr:cNvPr id="89" name="財政力該当値テキスト"/>
        <xdr:cNvSpPr txBox="1"/>
      </xdr:nvSpPr>
      <xdr:spPr>
        <a:xfrm>
          <a:off x="5041900" y="76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9878</xdr:rowOff>
    </xdr:from>
    <xdr:to>
      <xdr:col>11</xdr:col>
      <xdr:colOff>82550</xdr:colOff>
      <xdr:row>45</xdr:row>
      <xdr:rowOff>111478</xdr:rowOff>
    </xdr:to>
    <xdr:sp macro="" textlink="">
      <xdr:nvSpPr>
        <xdr:cNvPr id="94" name="楕円 93"/>
        <xdr:cNvSpPr/>
      </xdr:nvSpPr>
      <xdr:spPr>
        <a:xfrm>
          <a:off x="2286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96255</xdr:rowOff>
    </xdr:from>
    <xdr:ext cx="762000" cy="259045"/>
    <xdr:sp macro="" textlink="">
      <xdr:nvSpPr>
        <xdr:cNvPr id="95" name="テキスト ボックス 94"/>
        <xdr:cNvSpPr txBox="1"/>
      </xdr:nvSpPr>
      <xdr:spPr>
        <a:xfrm>
          <a:off x="1955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行革による人件費や公債費等の削減効果により，</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近年</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類似団体平均値まで改善し</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てき</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た</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が，平成２９年度においては，段階的縮減（３年目）に伴う普通交付税の減額幅が大きくなったために類似団体を上回る数値となった。今後においても，さらなる普通交付税の縮減をはじめ，扶助費，維持補修費，繰出金等の増加により比率の悪化が予想されるため，</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事務事業の更なる見直しを進めると</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とも</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に，公共施設</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等総合管理計画や個別施設計画に基づき，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計画的な施設の統廃合や民営化を含め，管理経費等の抑制に努める。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64981</xdr:rowOff>
    </xdr:from>
    <xdr:to>
      <xdr:col>23</xdr:col>
      <xdr:colOff>133350</xdr:colOff>
      <xdr:row>65</xdr:row>
      <xdr:rowOff>97155</xdr:rowOff>
    </xdr:to>
    <xdr:cxnSp macro="">
      <xdr:nvCxnSpPr>
        <xdr:cNvPr id="132" name="直線コネクタ 131"/>
        <xdr:cNvCxnSpPr/>
      </xdr:nvCxnSpPr>
      <xdr:spPr>
        <a:xfrm flipV="1">
          <a:off x="4114800" y="1120923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139912</xdr:rowOff>
    </xdr:from>
    <xdr:to>
      <xdr:col>19</xdr:col>
      <xdr:colOff>133350</xdr:colOff>
      <xdr:row>65</xdr:row>
      <xdr:rowOff>97155</xdr:rowOff>
    </xdr:to>
    <xdr:cxnSp macro="">
      <xdr:nvCxnSpPr>
        <xdr:cNvPr id="135" name="直線コネクタ 134"/>
        <xdr:cNvCxnSpPr/>
      </xdr:nvCxnSpPr>
      <xdr:spPr>
        <a:xfrm>
          <a:off x="3225800" y="1111271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139912</xdr:rowOff>
    </xdr:to>
    <xdr:cxnSp macro="">
      <xdr:nvCxnSpPr>
        <xdr:cNvPr id="138" name="直線コネクタ 137"/>
        <xdr:cNvCxnSpPr/>
      </xdr:nvCxnSpPr>
      <xdr:spPr>
        <a:xfrm>
          <a:off x="2336800" y="110845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43392</xdr:rowOff>
    </xdr:from>
    <xdr:to>
      <xdr:col>11</xdr:col>
      <xdr:colOff>31750</xdr:colOff>
      <xdr:row>64</xdr:row>
      <xdr:rowOff>111760</xdr:rowOff>
    </xdr:to>
    <xdr:cxnSp macro="">
      <xdr:nvCxnSpPr>
        <xdr:cNvPr id="141" name="直線コネクタ 140"/>
        <xdr:cNvCxnSpPr/>
      </xdr:nvCxnSpPr>
      <xdr:spPr>
        <a:xfrm>
          <a:off x="1447800" y="110161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64981</xdr:rowOff>
    </xdr:from>
    <xdr:to>
      <xdr:col>11</xdr:col>
      <xdr:colOff>82550</xdr:colOff>
      <xdr:row>64</xdr:row>
      <xdr:rowOff>166581</xdr:rowOff>
    </xdr:to>
    <xdr:sp macro="" textlink="">
      <xdr:nvSpPr>
        <xdr:cNvPr id="142" name="フローチャート: 判断 141"/>
        <xdr:cNvSpPr/>
      </xdr:nvSpPr>
      <xdr:spPr>
        <a:xfrm>
          <a:off x="2286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151358</xdr:rowOff>
    </xdr:from>
    <xdr:ext cx="762000" cy="259045"/>
    <xdr:sp macro="" textlink="">
      <xdr:nvSpPr>
        <xdr:cNvPr id="143" name="テキスト ボックス 142"/>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4" name="フローチャート: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14181</xdr:rowOff>
    </xdr:from>
    <xdr:to>
      <xdr:col>23</xdr:col>
      <xdr:colOff>184150</xdr:colOff>
      <xdr:row>65</xdr:row>
      <xdr:rowOff>115781</xdr:rowOff>
    </xdr:to>
    <xdr:sp macro="" textlink="">
      <xdr:nvSpPr>
        <xdr:cNvPr id="151" name="楕円 150"/>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157708</xdr:rowOff>
    </xdr:from>
    <xdr:ext cx="762000" cy="259045"/>
    <xdr:sp macro="" textlink="">
      <xdr:nvSpPr>
        <xdr:cNvPr id="152" name="財政構造の弾力性該当値テキスト"/>
        <xdr:cNvSpPr txBox="1"/>
      </xdr:nvSpPr>
      <xdr:spPr>
        <a:xfrm>
          <a:off x="5041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3" name="楕円 152"/>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4" name="テキスト ボックス 153"/>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5" name="楕円 154"/>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56" name="テキスト ボックス 155"/>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8" name="テキスト ボックス 157"/>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59" name="楕円 158"/>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60" name="テキスト ボックス 159"/>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人件費，物件費，維持補修費の中で人口１人当たりの金額が類似団体平均を上回っているのは，主に人件費が要因となっている。これは，合併以降，消防業務と衛生処理業務を町単独で運営していること等から，職員数の増に影響していることが考えられる。今後は，民間でも実施可能な部分については，指定管理者制度の導入などにより委託化を進め，コストの低減を図っていく方針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30314</xdr:rowOff>
    </xdr:from>
    <xdr:to>
      <xdr:col>23</xdr:col>
      <xdr:colOff>133350</xdr:colOff>
      <xdr:row>84</xdr:row>
      <xdr:rowOff>65255</xdr:rowOff>
    </xdr:to>
    <xdr:cxnSp macro="">
      <xdr:nvCxnSpPr>
        <xdr:cNvPr id="191" name="直線コネクタ 190"/>
        <xdr:cNvCxnSpPr/>
      </xdr:nvCxnSpPr>
      <xdr:spPr>
        <a:xfrm>
          <a:off x="4114800" y="14432114"/>
          <a:ext cx="838200" cy="3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27141</xdr:rowOff>
    </xdr:from>
    <xdr:to>
      <xdr:col>19</xdr:col>
      <xdr:colOff>133350</xdr:colOff>
      <xdr:row>84</xdr:row>
      <xdr:rowOff>30314</xdr:rowOff>
    </xdr:to>
    <xdr:cxnSp macro="">
      <xdr:nvCxnSpPr>
        <xdr:cNvPr id="194" name="直線コネクタ 193"/>
        <xdr:cNvCxnSpPr/>
      </xdr:nvCxnSpPr>
      <xdr:spPr>
        <a:xfrm>
          <a:off x="3225800" y="14428941"/>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13599</xdr:rowOff>
    </xdr:from>
    <xdr:to>
      <xdr:col>15</xdr:col>
      <xdr:colOff>82550</xdr:colOff>
      <xdr:row>84</xdr:row>
      <xdr:rowOff>27141</xdr:rowOff>
    </xdr:to>
    <xdr:cxnSp macro="">
      <xdr:nvCxnSpPr>
        <xdr:cNvPr id="197" name="直線コネクタ 196"/>
        <xdr:cNvCxnSpPr/>
      </xdr:nvCxnSpPr>
      <xdr:spPr>
        <a:xfrm>
          <a:off x="2336800" y="14415399"/>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120597</xdr:rowOff>
    </xdr:from>
    <xdr:to>
      <xdr:col>15</xdr:col>
      <xdr:colOff>133350</xdr:colOff>
      <xdr:row>84</xdr:row>
      <xdr:rowOff>50747</xdr:rowOff>
    </xdr:to>
    <xdr:sp macro="" textlink="">
      <xdr:nvSpPr>
        <xdr:cNvPr id="198" name="フローチャート: 判断 197"/>
        <xdr:cNvSpPr/>
      </xdr:nvSpPr>
      <xdr:spPr>
        <a:xfrm>
          <a:off x="3175000" y="1435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60924</xdr:rowOff>
    </xdr:from>
    <xdr:ext cx="762000" cy="259045"/>
    <xdr:sp macro="" textlink="">
      <xdr:nvSpPr>
        <xdr:cNvPr id="199" name="テキスト ボックス 198"/>
        <xdr:cNvSpPr txBox="1"/>
      </xdr:nvSpPr>
      <xdr:spPr>
        <a:xfrm>
          <a:off x="2844800" y="141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134919</xdr:rowOff>
    </xdr:from>
    <xdr:to>
      <xdr:col>11</xdr:col>
      <xdr:colOff>31750</xdr:colOff>
      <xdr:row>84</xdr:row>
      <xdr:rowOff>13599</xdr:rowOff>
    </xdr:to>
    <xdr:cxnSp macro="">
      <xdr:nvCxnSpPr>
        <xdr:cNvPr id="200" name="直線コネクタ 199"/>
        <xdr:cNvCxnSpPr/>
      </xdr:nvCxnSpPr>
      <xdr:spPr>
        <a:xfrm>
          <a:off x="1447800" y="14365269"/>
          <a:ext cx="889000" cy="5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62015</xdr:rowOff>
    </xdr:from>
    <xdr:to>
      <xdr:col>11</xdr:col>
      <xdr:colOff>82550</xdr:colOff>
      <xdr:row>83</xdr:row>
      <xdr:rowOff>163615</xdr:rowOff>
    </xdr:to>
    <xdr:sp macro="" textlink="">
      <xdr:nvSpPr>
        <xdr:cNvPr id="201" name="フローチャート: 判断 200"/>
        <xdr:cNvSpPr/>
      </xdr:nvSpPr>
      <xdr:spPr>
        <a:xfrm>
          <a:off x="2286000" y="1429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2342</xdr:rowOff>
    </xdr:from>
    <xdr:ext cx="762000" cy="259045"/>
    <xdr:sp macro="" textlink="">
      <xdr:nvSpPr>
        <xdr:cNvPr id="202" name="テキスト ボックス 201"/>
        <xdr:cNvSpPr txBox="1"/>
      </xdr:nvSpPr>
      <xdr:spPr>
        <a:xfrm>
          <a:off x="1955800" y="1406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3862</xdr:rowOff>
    </xdr:from>
    <xdr:to>
      <xdr:col>7</xdr:col>
      <xdr:colOff>31750</xdr:colOff>
      <xdr:row>83</xdr:row>
      <xdr:rowOff>105462</xdr:rowOff>
    </xdr:to>
    <xdr:sp macro="" textlink="">
      <xdr:nvSpPr>
        <xdr:cNvPr id="203" name="フローチャート: 判断 202"/>
        <xdr:cNvSpPr/>
      </xdr:nvSpPr>
      <xdr:spPr>
        <a:xfrm>
          <a:off x="1397000" y="1423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115639</xdr:rowOff>
    </xdr:from>
    <xdr:ext cx="762000" cy="259045"/>
    <xdr:sp macro="" textlink="">
      <xdr:nvSpPr>
        <xdr:cNvPr id="204" name="テキスト ボックス 203"/>
        <xdr:cNvSpPr txBox="1"/>
      </xdr:nvSpPr>
      <xdr:spPr>
        <a:xfrm>
          <a:off x="1066800" y="1400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14455</xdr:rowOff>
    </xdr:from>
    <xdr:to>
      <xdr:col>23</xdr:col>
      <xdr:colOff>184150</xdr:colOff>
      <xdr:row>84</xdr:row>
      <xdr:rowOff>116055</xdr:rowOff>
    </xdr:to>
    <xdr:sp macro="" textlink="">
      <xdr:nvSpPr>
        <xdr:cNvPr id="210" name="楕円 209"/>
        <xdr:cNvSpPr/>
      </xdr:nvSpPr>
      <xdr:spPr>
        <a:xfrm>
          <a:off x="4902200" y="144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157982</xdr:rowOff>
    </xdr:from>
    <xdr:ext cx="762000" cy="259045"/>
    <xdr:sp macro="" textlink="">
      <xdr:nvSpPr>
        <xdr:cNvPr id="211" name="人件費・物件費等の状況該当値テキスト"/>
        <xdr:cNvSpPr txBox="1"/>
      </xdr:nvSpPr>
      <xdr:spPr>
        <a:xfrm>
          <a:off x="5041900" y="143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150964</xdr:rowOff>
    </xdr:from>
    <xdr:to>
      <xdr:col>19</xdr:col>
      <xdr:colOff>184150</xdr:colOff>
      <xdr:row>84</xdr:row>
      <xdr:rowOff>81114</xdr:rowOff>
    </xdr:to>
    <xdr:sp macro="" textlink="">
      <xdr:nvSpPr>
        <xdr:cNvPr id="212" name="楕円 211"/>
        <xdr:cNvSpPr/>
      </xdr:nvSpPr>
      <xdr:spPr>
        <a:xfrm>
          <a:off x="4064000" y="1438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65891</xdr:rowOff>
    </xdr:from>
    <xdr:ext cx="736600" cy="259045"/>
    <xdr:sp macro="" textlink="">
      <xdr:nvSpPr>
        <xdr:cNvPr id="213" name="テキスト ボックス 212"/>
        <xdr:cNvSpPr txBox="1"/>
      </xdr:nvSpPr>
      <xdr:spPr>
        <a:xfrm>
          <a:off x="3733800" y="1446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147791</xdr:rowOff>
    </xdr:from>
    <xdr:to>
      <xdr:col>15</xdr:col>
      <xdr:colOff>133350</xdr:colOff>
      <xdr:row>84</xdr:row>
      <xdr:rowOff>77941</xdr:rowOff>
    </xdr:to>
    <xdr:sp macro="" textlink="">
      <xdr:nvSpPr>
        <xdr:cNvPr id="214" name="楕円 213"/>
        <xdr:cNvSpPr/>
      </xdr:nvSpPr>
      <xdr:spPr>
        <a:xfrm>
          <a:off x="3175000" y="143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62718</xdr:rowOff>
    </xdr:from>
    <xdr:ext cx="762000" cy="259045"/>
    <xdr:sp macro="" textlink="">
      <xdr:nvSpPr>
        <xdr:cNvPr id="215" name="テキスト ボックス 214"/>
        <xdr:cNvSpPr txBox="1"/>
      </xdr:nvSpPr>
      <xdr:spPr>
        <a:xfrm>
          <a:off x="2844800" y="1446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134249</xdr:rowOff>
    </xdr:from>
    <xdr:to>
      <xdr:col>11</xdr:col>
      <xdr:colOff>82550</xdr:colOff>
      <xdr:row>84</xdr:row>
      <xdr:rowOff>64399</xdr:rowOff>
    </xdr:to>
    <xdr:sp macro="" textlink="">
      <xdr:nvSpPr>
        <xdr:cNvPr id="216" name="楕円 215"/>
        <xdr:cNvSpPr/>
      </xdr:nvSpPr>
      <xdr:spPr>
        <a:xfrm>
          <a:off x="2286000" y="1436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49176</xdr:rowOff>
    </xdr:from>
    <xdr:ext cx="762000" cy="259045"/>
    <xdr:sp macro="" textlink="">
      <xdr:nvSpPr>
        <xdr:cNvPr id="217" name="テキスト ボックス 216"/>
        <xdr:cNvSpPr txBox="1"/>
      </xdr:nvSpPr>
      <xdr:spPr>
        <a:xfrm>
          <a:off x="1955800" y="1445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84119</xdr:rowOff>
    </xdr:from>
    <xdr:to>
      <xdr:col>7</xdr:col>
      <xdr:colOff>31750</xdr:colOff>
      <xdr:row>84</xdr:row>
      <xdr:rowOff>14269</xdr:rowOff>
    </xdr:to>
    <xdr:sp macro="" textlink="">
      <xdr:nvSpPr>
        <xdr:cNvPr id="218" name="楕円 217"/>
        <xdr:cNvSpPr/>
      </xdr:nvSpPr>
      <xdr:spPr>
        <a:xfrm>
          <a:off x="1397000" y="1431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170496</xdr:rowOff>
    </xdr:from>
    <xdr:ext cx="762000" cy="259045"/>
    <xdr:sp macro="" textlink="">
      <xdr:nvSpPr>
        <xdr:cNvPr id="219" name="テキスト ボックス 218"/>
        <xdr:cNvSpPr txBox="1"/>
      </xdr:nvSpPr>
      <xdr:spPr>
        <a:xfrm>
          <a:off x="1066800" y="1440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給与制度の見直しが遅れ，平成２７年度までは類似団体平均を上回っていたが，昨年度に引き続き，平成２９年度は，職員の採用・退職及び階層変動等により，類似団体平均並びに全国町村平均をともに下回った。今後も，類似団体等の平均水準を参考としながら引き続き給与の適正化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「ラスパイレス指数」は地方公務員給与実態調査に基づくものであるが，当該資料作成時点において，調査結果が未公表のため，前年度の数値を使用している。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3" name="直線コネクタ 252"/>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86</xdr:row>
      <xdr:rowOff>21166</xdr:rowOff>
    </xdr:to>
    <xdr:cxnSp macro="">
      <xdr:nvCxnSpPr>
        <xdr:cNvPr id="256" name="直線コネクタ 255"/>
        <xdr:cNvCxnSpPr/>
      </xdr:nvCxnSpPr>
      <xdr:spPr>
        <a:xfrm flipV="1">
          <a:off x="15290800" y="1459159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86</xdr:row>
      <xdr:rowOff>21166</xdr:rowOff>
    </xdr:to>
    <xdr:cxnSp macro="">
      <xdr:nvCxnSpPr>
        <xdr:cNvPr id="259" name="直線コネクタ 258"/>
        <xdr:cNvCxnSpPr/>
      </xdr:nvCxnSpPr>
      <xdr:spPr>
        <a:xfrm>
          <a:off x="14401800" y="1459159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0" name="フローチャート: 判断 259"/>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1" name="テキスト ボックス 260"/>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98778</xdr:rowOff>
    </xdr:to>
    <xdr:cxnSp macro="">
      <xdr:nvCxnSpPr>
        <xdr:cNvPr id="262" name="直線コネクタ 261"/>
        <xdr:cNvCxnSpPr/>
      </xdr:nvCxnSpPr>
      <xdr:spPr>
        <a:xfrm flipV="1">
          <a:off x="13512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2" name="楕円 271"/>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3"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4" name="楕円 273"/>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5" name="テキスト ボックス 274"/>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6" name="楕円 275"/>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7" name="テキスト ボックス 276"/>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8" name="楕円 277"/>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9" name="テキスト ボックス 278"/>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0" name="楕円 279"/>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1" name="テキスト ボックス 280"/>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第２次定員管理計画（平成２２年度～平成２６年度）に基づき，定年退職者の不補充や組織体制等の見直しにより職員数の抑制に努めてきたが，合併以降，消防部門と衛生処理部門について，町単独で運営することになったため，人口千人当たりの職員数は類似団体と比較して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今後，</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第３次定員管理計画（平成２７年度～平成３６年度）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に基づき，消防職員等の増員や年齢構成の平準化などから職員数の抑制は難しいが，本町の実情に即した定員管理に取り組んでいく。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76563</xdr:rowOff>
    </xdr:from>
    <xdr:to>
      <xdr:col>81</xdr:col>
      <xdr:colOff>44450</xdr:colOff>
      <xdr:row>67</xdr:row>
      <xdr:rowOff>119652</xdr:rowOff>
    </xdr:to>
    <xdr:cxnSp macro="">
      <xdr:nvCxnSpPr>
        <xdr:cNvPr id="318" name="直線コネクタ 317"/>
        <xdr:cNvCxnSpPr/>
      </xdr:nvCxnSpPr>
      <xdr:spPr>
        <a:xfrm>
          <a:off x="16179800" y="11563713"/>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11067</xdr:rowOff>
    </xdr:from>
    <xdr:to>
      <xdr:col>77</xdr:col>
      <xdr:colOff>44450</xdr:colOff>
      <xdr:row>67</xdr:row>
      <xdr:rowOff>76563</xdr:rowOff>
    </xdr:to>
    <xdr:cxnSp macro="">
      <xdr:nvCxnSpPr>
        <xdr:cNvPr id="321" name="直線コネクタ 320"/>
        <xdr:cNvCxnSpPr/>
      </xdr:nvCxnSpPr>
      <xdr:spPr>
        <a:xfrm>
          <a:off x="15290800" y="1149821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98062</xdr:rowOff>
    </xdr:from>
    <xdr:to>
      <xdr:col>72</xdr:col>
      <xdr:colOff>203200</xdr:colOff>
      <xdr:row>67</xdr:row>
      <xdr:rowOff>11067</xdr:rowOff>
    </xdr:to>
    <xdr:cxnSp macro="">
      <xdr:nvCxnSpPr>
        <xdr:cNvPr id="324" name="直線コネクタ 323"/>
        <xdr:cNvCxnSpPr/>
      </xdr:nvCxnSpPr>
      <xdr:spPr>
        <a:xfrm>
          <a:off x="14401800" y="1141376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74749</xdr:rowOff>
    </xdr:from>
    <xdr:to>
      <xdr:col>73</xdr:col>
      <xdr:colOff>44450</xdr:colOff>
      <xdr:row>65</xdr:row>
      <xdr:rowOff>4899</xdr:rowOff>
    </xdr:to>
    <xdr:sp macro="" textlink="">
      <xdr:nvSpPr>
        <xdr:cNvPr id="325" name="フローチャート: 判断 324"/>
        <xdr:cNvSpPr/>
      </xdr:nvSpPr>
      <xdr:spPr>
        <a:xfrm>
          <a:off x="15240000" y="1104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15076</xdr:rowOff>
    </xdr:from>
    <xdr:ext cx="762000" cy="259045"/>
    <xdr:sp macro="" textlink="">
      <xdr:nvSpPr>
        <xdr:cNvPr id="326" name="テキスト ボックス 325"/>
        <xdr:cNvSpPr txBox="1"/>
      </xdr:nvSpPr>
      <xdr:spPr>
        <a:xfrm>
          <a:off x="14909800" y="1081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98062</xdr:rowOff>
    </xdr:from>
    <xdr:to>
      <xdr:col>68</xdr:col>
      <xdr:colOff>152400</xdr:colOff>
      <xdr:row>66</xdr:row>
      <xdr:rowOff>130810</xdr:rowOff>
    </xdr:to>
    <xdr:cxnSp macro="">
      <xdr:nvCxnSpPr>
        <xdr:cNvPr id="327" name="直線コネクタ 326"/>
        <xdr:cNvCxnSpPr/>
      </xdr:nvCxnSpPr>
      <xdr:spPr>
        <a:xfrm flipV="1">
          <a:off x="13512800" y="1141376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134166</xdr:rowOff>
    </xdr:from>
    <xdr:to>
      <xdr:col>68</xdr:col>
      <xdr:colOff>203200</xdr:colOff>
      <xdr:row>64</xdr:row>
      <xdr:rowOff>64316</xdr:rowOff>
    </xdr:to>
    <xdr:sp macro="" textlink="">
      <xdr:nvSpPr>
        <xdr:cNvPr id="328" name="フローチャート: 判断 327"/>
        <xdr:cNvSpPr/>
      </xdr:nvSpPr>
      <xdr:spPr>
        <a:xfrm>
          <a:off x="14351000" y="1093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74493</xdr:rowOff>
    </xdr:from>
    <xdr:ext cx="762000" cy="259045"/>
    <xdr:sp macro="" textlink="">
      <xdr:nvSpPr>
        <xdr:cNvPr id="329" name="テキスト ボックス 328"/>
        <xdr:cNvSpPr txBox="1"/>
      </xdr:nvSpPr>
      <xdr:spPr>
        <a:xfrm>
          <a:off x="14020800" y="1070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130719</xdr:rowOff>
    </xdr:from>
    <xdr:to>
      <xdr:col>64</xdr:col>
      <xdr:colOff>152400</xdr:colOff>
      <xdr:row>64</xdr:row>
      <xdr:rowOff>60869</xdr:rowOff>
    </xdr:to>
    <xdr:sp macro="" textlink="">
      <xdr:nvSpPr>
        <xdr:cNvPr id="330" name="フローチャート: 判断 329"/>
        <xdr:cNvSpPr/>
      </xdr:nvSpPr>
      <xdr:spPr>
        <a:xfrm>
          <a:off x="13462000" y="1093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71046</xdr:rowOff>
    </xdr:from>
    <xdr:ext cx="762000" cy="259045"/>
    <xdr:sp macro="" textlink="">
      <xdr:nvSpPr>
        <xdr:cNvPr id="331" name="テキスト ボックス 330"/>
        <xdr:cNvSpPr txBox="1"/>
      </xdr:nvSpPr>
      <xdr:spPr>
        <a:xfrm>
          <a:off x="13131800" y="1070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68852</xdr:rowOff>
    </xdr:from>
    <xdr:to>
      <xdr:col>81</xdr:col>
      <xdr:colOff>95250</xdr:colOff>
      <xdr:row>67</xdr:row>
      <xdr:rowOff>170452</xdr:rowOff>
    </xdr:to>
    <xdr:sp macro="" textlink="">
      <xdr:nvSpPr>
        <xdr:cNvPr id="337" name="楕円 336"/>
        <xdr:cNvSpPr/>
      </xdr:nvSpPr>
      <xdr:spPr>
        <a:xfrm>
          <a:off x="16967200" y="115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136179</xdr:rowOff>
    </xdr:from>
    <xdr:ext cx="762000" cy="259045"/>
    <xdr:sp macro="" textlink="">
      <xdr:nvSpPr>
        <xdr:cNvPr id="338" name="定員管理の状況該当値テキスト"/>
        <xdr:cNvSpPr txBox="1"/>
      </xdr:nvSpPr>
      <xdr:spPr>
        <a:xfrm>
          <a:off x="17106900" y="1145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25763</xdr:rowOff>
    </xdr:from>
    <xdr:to>
      <xdr:col>77</xdr:col>
      <xdr:colOff>95250</xdr:colOff>
      <xdr:row>67</xdr:row>
      <xdr:rowOff>127363</xdr:rowOff>
    </xdr:to>
    <xdr:sp macro="" textlink="">
      <xdr:nvSpPr>
        <xdr:cNvPr id="339" name="楕円 338"/>
        <xdr:cNvSpPr/>
      </xdr:nvSpPr>
      <xdr:spPr>
        <a:xfrm>
          <a:off x="16129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112140</xdr:rowOff>
    </xdr:from>
    <xdr:ext cx="736600" cy="259045"/>
    <xdr:sp macro="" textlink="">
      <xdr:nvSpPr>
        <xdr:cNvPr id="340" name="テキスト ボックス 339"/>
        <xdr:cNvSpPr txBox="1"/>
      </xdr:nvSpPr>
      <xdr:spPr>
        <a:xfrm>
          <a:off x="15798800" y="1159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131717</xdr:rowOff>
    </xdr:from>
    <xdr:to>
      <xdr:col>73</xdr:col>
      <xdr:colOff>44450</xdr:colOff>
      <xdr:row>67</xdr:row>
      <xdr:rowOff>61867</xdr:rowOff>
    </xdr:to>
    <xdr:sp macro="" textlink="">
      <xdr:nvSpPr>
        <xdr:cNvPr id="341" name="楕円 340"/>
        <xdr:cNvSpPr/>
      </xdr:nvSpPr>
      <xdr:spPr>
        <a:xfrm>
          <a:off x="15240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46644</xdr:rowOff>
    </xdr:from>
    <xdr:ext cx="762000" cy="259045"/>
    <xdr:sp macro="" textlink="">
      <xdr:nvSpPr>
        <xdr:cNvPr id="342" name="テキスト ボックス 341"/>
        <xdr:cNvSpPr txBox="1"/>
      </xdr:nvSpPr>
      <xdr:spPr>
        <a:xfrm>
          <a:off x="14909800" y="115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47262</xdr:rowOff>
    </xdr:from>
    <xdr:to>
      <xdr:col>68</xdr:col>
      <xdr:colOff>203200</xdr:colOff>
      <xdr:row>66</xdr:row>
      <xdr:rowOff>148862</xdr:rowOff>
    </xdr:to>
    <xdr:sp macro="" textlink="">
      <xdr:nvSpPr>
        <xdr:cNvPr id="343" name="楕円 342"/>
        <xdr:cNvSpPr/>
      </xdr:nvSpPr>
      <xdr:spPr>
        <a:xfrm>
          <a:off x="14351000" y="113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133639</xdr:rowOff>
    </xdr:from>
    <xdr:ext cx="762000" cy="259045"/>
    <xdr:sp macro="" textlink="">
      <xdr:nvSpPr>
        <xdr:cNvPr id="344" name="テキスト ボックス 343"/>
        <xdr:cNvSpPr txBox="1"/>
      </xdr:nvSpPr>
      <xdr:spPr>
        <a:xfrm>
          <a:off x="14020800" y="114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80010</xdr:rowOff>
    </xdr:from>
    <xdr:to>
      <xdr:col>64</xdr:col>
      <xdr:colOff>152400</xdr:colOff>
      <xdr:row>67</xdr:row>
      <xdr:rowOff>10160</xdr:rowOff>
    </xdr:to>
    <xdr:sp macro="" textlink="">
      <xdr:nvSpPr>
        <xdr:cNvPr id="345" name="楕円 344"/>
        <xdr:cNvSpPr/>
      </xdr:nvSpPr>
      <xdr:spPr>
        <a:xfrm>
          <a:off x="13462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166387</xdr:rowOff>
    </xdr:from>
    <xdr:ext cx="762000" cy="259045"/>
    <xdr:sp macro="" textlink="">
      <xdr:nvSpPr>
        <xdr:cNvPr id="346" name="テキスト ボックス 345"/>
        <xdr:cNvSpPr txBox="1"/>
      </xdr:nvSpPr>
      <xdr:spPr>
        <a:xfrm>
          <a:off x="13131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公債費負担適正化計画に基づき新規発行債を抑制してきたことにより年々公債費が減少し，比率が順調に改善してきた。平成２９年度においては，類似団体及び県の平均値を下回った。普通交付税の縮減期間に入り，改善が難しくなりつつあるが，今後においても新規発行債の抑制などにより比率の低下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51163</xdr:rowOff>
    </xdr:to>
    <xdr:cxnSp macro="">
      <xdr:nvCxnSpPr>
        <xdr:cNvPr id="381" name="直線コネクタ 380"/>
        <xdr:cNvCxnSpPr/>
      </xdr:nvCxnSpPr>
      <xdr:spPr>
        <a:xfrm flipV="1">
          <a:off x="16179800" y="6833326"/>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133894</xdr:rowOff>
    </xdr:to>
    <xdr:cxnSp macro="">
      <xdr:nvCxnSpPr>
        <xdr:cNvPr id="384" name="直線コネクタ 383"/>
        <xdr:cNvCxnSpPr/>
      </xdr:nvCxnSpPr>
      <xdr:spPr>
        <a:xfrm flipV="1">
          <a:off x="15290800" y="69091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133894</xdr:rowOff>
    </xdr:from>
    <xdr:to>
      <xdr:col>72</xdr:col>
      <xdr:colOff>203200</xdr:colOff>
      <xdr:row>41</xdr:row>
      <xdr:rowOff>79647</xdr:rowOff>
    </xdr:to>
    <xdr:cxnSp macro="">
      <xdr:nvCxnSpPr>
        <xdr:cNvPr id="387" name="直線コネクタ 386"/>
        <xdr:cNvCxnSpPr/>
      </xdr:nvCxnSpPr>
      <xdr:spPr>
        <a:xfrm flipV="1">
          <a:off x="14401800" y="699189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70213</xdr:rowOff>
    </xdr:from>
    <xdr:to>
      <xdr:col>73</xdr:col>
      <xdr:colOff>44450</xdr:colOff>
      <xdr:row>42</xdr:row>
      <xdr:rowOff>363</xdr:rowOff>
    </xdr:to>
    <xdr:sp macro="" textlink="">
      <xdr:nvSpPr>
        <xdr:cNvPr id="388" name="フローチャート: 判断 387"/>
        <xdr:cNvSpPr/>
      </xdr:nvSpPr>
      <xdr:spPr>
        <a:xfrm>
          <a:off x="15240000" y="709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156590</xdr:rowOff>
    </xdr:from>
    <xdr:ext cx="762000" cy="259045"/>
    <xdr:sp macro="" textlink="">
      <xdr:nvSpPr>
        <xdr:cNvPr id="389" name="テキスト ボックス 388"/>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79647</xdr:rowOff>
    </xdr:from>
    <xdr:to>
      <xdr:col>68</xdr:col>
      <xdr:colOff>152400</xdr:colOff>
      <xdr:row>42</xdr:row>
      <xdr:rowOff>66766</xdr:rowOff>
    </xdr:to>
    <xdr:cxnSp macro="">
      <xdr:nvCxnSpPr>
        <xdr:cNvPr id="390" name="直線コネクタ 389"/>
        <xdr:cNvCxnSpPr/>
      </xdr:nvCxnSpPr>
      <xdr:spPr>
        <a:xfrm flipV="1">
          <a:off x="13512800" y="710909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104684</xdr:rowOff>
    </xdr:from>
    <xdr:to>
      <xdr:col>68</xdr:col>
      <xdr:colOff>203200</xdr:colOff>
      <xdr:row>42</xdr:row>
      <xdr:rowOff>34834</xdr:rowOff>
    </xdr:to>
    <xdr:sp macro="" textlink="">
      <xdr:nvSpPr>
        <xdr:cNvPr id="391" name="フローチャート: 判断 390"/>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392" name="テキスト ボックス 391"/>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3" name="フローチャート: 判断 392"/>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4" name="テキスト ボックス 393"/>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0" name="楕円 399"/>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1" name="公債費負担の状況該当値テキスト"/>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363</xdr:rowOff>
    </xdr:from>
    <xdr:to>
      <xdr:col>77</xdr:col>
      <xdr:colOff>95250</xdr:colOff>
      <xdr:row>40</xdr:row>
      <xdr:rowOff>101963</xdr:rowOff>
    </xdr:to>
    <xdr:sp macro="" textlink="">
      <xdr:nvSpPr>
        <xdr:cNvPr id="402" name="楕円 401"/>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403" name="テキスト ボックス 402"/>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83094</xdr:rowOff>
    </xdr:from>
    <xdr:to>
      <xdr:col>73</xdr:col>
      <xdr:colOff>44450</xdr:colOff>
      <xdr:row>41</xdr:row>
      <xdr:rowOff>13244</xdr:rowOff>
    </xdr:to>
    <xdr:sp macro="" textlink="">
      <xdr:nvSpPr>
        <xdr:cNvPr id="404" name="楕円 403"/>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23421</xdr:rowOff>
    </xdr:from>
    <xdr:ext cx="762000" cy="259045"/>
    <xdr:sp macro="" textlink="">
      <xdr:nvSpPr>
        <xdr:cNvPr id="405" name="テキスト ボックス 404"/>
        <xdr:cNvSpPr txBox="1"/>
      </xdr:nvSpPr>
      <xdr:spPr>
        <a:xfrm>
          <a:off x="14909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28847</xdr:rowOff>
    </xdr:from>
    <xdr:to>
      <xdr:col>68</xdr:col>
      <xdr:colOff>203200</xdr:colOff>
      <xdr:row>41</xdr:row>
      <xdr:rowOff>130447</xdr:rowOff>
    </xdr:to>
    <xdr:sp macro="" textlink="">
      <xdr:nvSpPr>
        <xdr:cNvPr id="406" name="楕円 405"/>
        <xdr:cNvSpPr/>
      </xdr:nvSpPr>
      <xdr:spPr>
        <a:xfrm>
          <a:off x="14351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140624</xdr:rowOff>
    </xdr:from>
    <xdr:ext cx="762000" cy="259045"/>
    <xdr:sp macro="" textlink="">
      <xdr:nvSpPr>
        <xdr:cNvPr id="407" name="テキスト ボックス 40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15966</xdr:rowOff>
    </xdr:from>
    <xdr:to>
      <xdr:col>64</xdr:col>
      <xdr:colOff>152400</xdr:colOff>
      <xdr:row>42</xdr:row>
      <xdr:rowOff>117566</xdr:rowOff>
    </xdr:to>
    <xdr:sp macro="" textlink="">
      <xdr:nvSpPr>
        <xdr:cNvPr id="408" name="楕円 407"/>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127743</xdr:rowOff>
    </xdr:from>
    <xdr:ext cx="762000" cy="259045"/>
    <xdr:sp macro="" textlink="">
      <xdr:nvSpPr>
        <xdr:cNvPr id="409" name="テキスト ボックス 408"/>
        <xdr:cNvSpPr txBox="1"/>
      </xdr:nvSpPr>
      <xdr:spPr>
        <a:xfrm>
          <a:off x="13131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の中でも低い水準で推移してきたが，平成２７年度から基金などの充当可能財源等が地方債残高などの将来負担額を上回ったため，比率がマイナス数値となっている。今後においては，公債費等の減額幅の減少や普通交付税の縮減に伴い，基金等からの財源投入が懸念されることから，事務事業評価に基づく事業の見直しなど，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144115</xdr:rowOff>
    </xdr:from>
    <xdr:to>
      <xdr:col>68</xdr:col>
      <xdr:colOff>152400</xdr:colOff>
      <xdr:row>14</xdr:row>
      <xdr:rowOff>105954</xdr:rowOff>
    </xdr:to>
    <xdr:cxnSp macro="">
      <xdr:nvCxnSpPr>
        <xdr:cNvPr id="445" name="直線コネクタ 444"/>
        <xdr:cNvCxnSpPr/>
      </xdr:nvCxnSpPr>
      <xdr:spPr>
        <a:xfrm flipV="1">
          <a:off x="13512800" y="2372965"/>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6"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8" name="フローチャート: 判断 447"/>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9" name="テキスト ボックス 448"/>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31690</xdr:rowOff>
    </xdr:from>
    <xdr:to>
      <xdr:col>73</xdr:col>
      <xdr:colOff>44450</xdr:colOff>
      <xdr:row>16</xdr:row>
      <xdr:rowOff>133290</xdr:rowOff>
    </xdr:to>
    <xdr:sp macro="" textlink="">
      <xdr:nvSpPr>
        <xdr:cNvPr id="450" name="フローチャート: 判断 449"/>
        <xdr:cNvSpPr/>
      </xdr:nvSpPr>
      <xdr:spPr>
        <a:xfrm>
          <a:off x="15240000" y="277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143467</xdr:rowOff>
    </xdr:from>
    <xdr:ext cx="762000" cy="259045"/>
    <xdr:sp macro="" textlink="">
      <xdr:nvSpPr>
        <xdr:cNvPr id="451" name="テキスト ボックス 450"/>
        <xdr:cNvSpPr txBox="1"/>
      </xdr:nvSpPr>
      <xdr:spPr>
        <a:xfrm>
          <a:off x="14909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58118</xdr:rowOff>
    </xdr:from>
    <xdr:to>
      <xdr:col>68</xdr:col>
      <xdr:colOff>203200</xdr:colOff>
      <xdr:row>16</xdr:row>
      <xdr:rowOff>159718</xdr:rowOff>
    </xdr:to>
    <xdr:sp macro="" textlink="">
      <xdr:nvSpPr>
        <xdr:cNvPr id="452" name="フローチャート: 判断 451"/>
        <xdr:cNvSpPr/>
      </xdr:nvSpPr>
      <xdr:spPr>
        <a:xfrm>
          <a:off x="14351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144495</xdr:rowOff>
    </xdr:from>
    <xdr:ext cx="762000" cy="259045"/>
    <xdr:sp macro="" textlink="">
      <xdr:nvSpPr>
        <xdr:cNvPr id="453" name="テキスト ボックス 452"/>
        <xdr:cNvSpPr txBox="1"/>
      </xdr:nvSpPr>
      <xdr:spPr>
        <a:xfrm>
          <a:off x="14020800" y="288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54" name="フローチャート: 判断 453"/>
        <xdr:cNvSpPr/>
      </xdr:nvSpPr>
      <xdr:spPr>
        <a:xfrm>
          <a:off x="13462000" y="285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55" name="テキスト ボックス 454"/>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93315</xdr:rowOff>
    </xdr:from>
    <xdr:to>
      <xdr:col>68</xdr:col>
      <xdr:colOff>203200</xdr:colOff>
      <xdr:row>14</xdr:row>
      <xdr:rowOff>23465</xdr:rowOff>
    </xdr:to>
    <xdr:sp macro="" textlink="">
      <xdr:nvSpPr>
        <xdr:cNvPr id="461" name="楕円 460"/>
        <xdr:cNvSpPr/>
      </xdr:nvSpPr>
      <xdr:spPr>
        <a:xfrm>
          <a:off x="14351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33642</xdr:rowOff>
    </xdr:from>
    <xdr:ext cx="762000" cy="259045"/>
    <xdr:sp macro="" textlink="">
      <xdr:nvSpPr>
        <xdr:cNvPr id="462" name="テキスト ボックス 461"/>
        <xdr:cNvSpPr txBox="1"/>
      </xdr:nvSpPr>
      <xdr:spPr>
        <a:xfrm>
          <a:off x="14020800" y="20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55154</xdr:rowOff>
    </xdr:from>
    <xdr:to>
      <xdr:col>64</xdr:col>
      <xdr:colOff>152400</xdr:colOff>
      <xdr:row>14</xdr:row>
      <xdr:rowOff>156754</xdr:rowOff>
    </xdr:to>
    <xdr:sp macro="" textlink="">
      <xdr:nvSpPr>
        <xdr:cNvPr id="463" name="楕円 462"/>
        <xdr:cNvSpPr/>
      </xdr:nvSpPr>
      <xdr:spPr>
        <a:xfrm>
          <a:off x="13462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166931</xdr:rowOff>
    </xdr:from>
    <xdr:ext cx="762000" cy="259045"/>
    <xdr:sp macro="" textlink="">
      <xdr:nvSpPr>
        <xdr:cNvPr id="464" name="テキスト ボックス 463"/>
        <xdr:cNvSpPr txBox="1"/>
      </xdr:nvSpPr>
      <xdr:spPr>
        <a:xfrm>
          <a:off x="13131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21,577
303.90
15,793,000
14,495,679
1,196,788
8,313,672
13,206,896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rPr>
            <a:t>　人件費が３１．０％と類似団体の中で高い水準にあるのは，消防業務と衛生処理業務を町単独で運営しているため，職員数が類似団体と比較して多いことが要因であり，行政サービスの提供方法の差異によるものといえる。また，平成２９年度から会計年度任用職員の導入に向けて，一般職非常勤職員への支給区分を賃金（物件費）から報酬（人件費）に変更したことにより，人件費への影響が大きくなっている。今後においても，民間でも実施可能な業務については，指定管理者制度の導入や施設の譲渡等の検討も踏まえ，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39</xdr:row>
      <xdr:rowOff>1270</xdr:rowOff>
    </xdr:to>
    <xdr:cxnSp macro="">
      <xdr:nvCxnSpPr>
        <xdr:cNvPr id="64" name="直線コネクタ 63"/>
        <xdr:cNvCxnSpPr/>
      </xdr:nvCxnSpPr>
      <xdr:spPr>
        <a:xfrm>
          <a:off x="3987800" y="65780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62992</xdr:rowOff>
    </xdr:to>
    <xdr:cxnSp macro="">
      <xdr:nvCxnSpPr>
        <xdr:cNvPr id="67" name="直線コネクタ 66"/>
        <xdr:cNvCxnSpPr/>
      </xdr:nvCxnSpPr>
      <xdr:spPr>
        <a:xfrm>
          <a:off x="3098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21844</xdr:rowOff>
    </xdr:to>
    <xdr:cxnSp macro="">
      <xdr:nvCxnSpPr>
        <xdr:cNvPr id="70" name="直線コネクタ 69"/>
        <xdr:cNvCxnSpPr/>
      </xdr:nvCxnSpPr>
      <xdr:spPr>
        <a:xfrm flipV="1">
          <a:off x="2209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21844</xdr:rowOff>
    </xdr:to>
    <xdr:cxnSp macro="">
      <xdr:nvCxnSpPr>
        <xdr:cNvPr id="73" name="直線コネクタ 72"/>
        <xdr:cNvCxnSpPr/>
      </xdr:nvCxnSpPr>
      <xdr:spPr>
        <a:xfrm>
          <a:off x="1320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149352</xdr:rowOff>
    </xdr:from>
    <xdr:to>
      <xdr:col>11</xdr:col>
      <xdr:colOff>60325</xdr:colOff>
      <xdr:row>37</xdr:row>
      <xdr:rowOff>79502</xdr:rowOff>
    </xdr:to>
    <xdr:sp macro="" textlink="">
      <xdr:nvSpPr>
        <xdr:cNvPr id="74" name="フローチャート: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75" name="テキスト ボックス 74"/>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物件費は１１．０％と鹿児島県平均値に近い数値にあるが，近年，委託料等の増などにより，比率が増加傾向にある。今後，公共施設の維持管理経費の増大などが見込まれることから，公共施設等総合管理計画や個別施設計画の策定に基づき，計画的な施設の統廃合や民営化を含め，管理経費等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88900</xdr:rowOff>
    </xdr:from>
    <xdr:to>
      <xdr:col>82</xdr:col>
      <xdr:colOff>107950</xdr:colOff>
      <xdr:row>14</xdr:row>
      <xdr:rowOff>41275</xdr:rowOff>
    </xdr:to>
    <xdr:cxnSp macro="">
      <xdr:nvCxnSpPr>
        <xdr:cNvPr id="129" name="直線コネクタ 128"/>
        <xdr:cNvCxnSpPr/>
      </xdr:nvCxnSpPr>
      <xdr:spPr>
        <a:xfrm flipV="1">
          <a:off x="15671800" y="23177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41275</xdr:rowOff>
    </xdr:to>
    <xdr:cxnSp macro="">
      <xdr:nvCxnSpPr>
        <xdr:cNvPr id="132" name="直線コネクタ 131"/>
        <xdr:cNvCxnSpPr/>
      </xdr:nvCxnSpPr>
      <xdr:spPr>
        <a:xfrm>
          <a:off x="14782800" y="2413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14</xdr:row>
      <xdr:rowOff>12700</xdr:rowOff>
    </xdr:to>
    <xdr:cxnSp macro="">
      <xdr:nvCxnSpPr>
        <xdr:cNvPr id="135" name="直線コネクタ 134"/>
        <xdr:cNvCxnSpPr/>
      </xdr:nvCxnSpPr>
      <xdr:spPr>
        <a:xfrm>
          <a:off x="13893800" y="235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28575</xdr:rowOff>
    </xdr:from>
    <xdr:to>
      <xdr:col>74</xdr:col>
      <xdr:colOff>31750</xdr:colOff>
      <xdr:row>14</xdr:row>
      <xdr:rowOff>130175</xdr:rowOff>
    </xdr:to>
    <xdr:sp macro="" textlink="">
      <xdr:nvSpPr>
        <xdr:cNvPr id="136" name="フローチャート: 判断 135"/>
        <xdr:cNvSpPr/>
      </xdr:nvSpPr>
      <xdr:spPr>
        <a:xfrm>
          <a:off x="14732000" y="24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114952</xdr:rowOff>
    </xdr:from>
    <xdr:ext cx="762000" cy="259045"/>
    <xdr:sp macro="" textlink="">
      <xdr:nvSpPr>
        <xdr:cNvPr id="137" name="テキスト ボックス 136"/>
        <xdr:cNvSpPr txBox="1"/>
      </xdr:nvSpPr>
      <xdr:spPr>
        <a:xfrm>
          <a:off x="14401800" y="251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127000</xdr:rowOff>
    </xdr:to>
    <xdr:cxnSp macro="">
      <xdr:nvCxnSpPr>
        <xdr:cNvPr id="138" name="直線コネクタ 137"/>
        <xdr:cNvCxnSpPr/>
      </xdr:nvCxnSpPr>
      <xdr:spPr>
        <a:xfrm>
          <a:off x="13004800" y="226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66675</xdr:rowOff>
    </xdr:from>
    <xdr:to>
      <xdr:col>69</xdr:col>
      <xdr:colOff>142875</xdr:colOff>
      <xdr:row>14</xdr:row>
      <xdr:rowOff>168275</xdr:rowOff>
    </xdr:to>
    <xdr:sp macro="" textlink="">
      <xdr:nvSpPr>
        <xdr:cNvPr id="139" name="フローチャート: 判断 138"/>
        <xdr:cNvSpPr/>
      </xdr:nvSpPr>
      <xdr:spPr>
        <a:xfrm>
          <a:off x="13843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153052</xdr:rowOff>
    </xdr:from>
    <xdr:ext cx="762000" cy="259045"/>
    <xdr:sp macro="" textlink="">
      <xdr:nvSpPr>
        <xdr:cNvPr id="140" name="テキスト ボックス 139"/>
        <xdr:cNvSpPr txBox="1"/>
      </xdr:nvSpPr>
      <xdr:spPr>
        <a:xfrm>
          <a:off x="13512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41" name="フローチャート: 判断 140"/>
        <xdr:cNvSpPr/>
      </xdr:nvSpPr>
      <xdr:spPr>
        <a:xfrm>
          <a:off x="12954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42" name="テキスト ボックス 141"/>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38100</xdr:rowOff>
    </xdr:from>
    <xdr:to>
      <xdr:col>82</xdr:col>
      <xdr:colOff>158750</xdr:colOff>
      <xdr:row>13</xdr:row>
      <xdr:rowOff>139700</xdr:rowOff>
    </xdr:to>
    <xdr:sp macro="" textlink="">
      <xdr:nvSpPr>
        <xdr:cNvPr id="148" name="楕円 147"/>
        <xdr:cNvSpPr/>
      </xdr:nvSpPr>
      <xdr:spPr>
        <a:xfrm>
          <a:off x="164592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118127</xdr:rowOff>
    </xdr:from>
    <xdr:ext cx="762000" cy="259045"/>
    <xdr:sp macro="" textlink="">
      <xdr:nvSpPr>
        <xdr:cNvPr id="149" name="物件費該当値テキスト"/>
        <xdr:cNvSpPr txBox="1"/>
      </xdr:nvSpPr>
      <xdr:spPr>
        <a:xfrm>
          <a:off x="16598900" y="21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161925</xdr:rowOff>
    </xdr:from>
    <xdr:to>
      <xdr:col>78</xdr:col>
      <xdr:colOff>120650</xdr:colOff>
      <xdr:row>14</xdr:row>
      <xdr:rowOff>92075</xdr:rowOff>
    </xdr:to>
    <xdr:sp macro="" textlink="">
      <xdr:nvSpPr>
        <xdr:cNvPr id="150" name="楕円 149"/>
        <xdr:cNvSpPr/>
      </xdr:nvSpPr>
      <xdr:spPr>
        <a:xfrm>
          <a:off x="15621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102252</xdr:rowOff>
    </xdr:from>
    <xdr:ext cx="736600" cy="259045"/>
    <xdr:sp macro="" textlink="">
      <xdr:nvSpPr>
        <xdr:cNvPr id="151" name="テキスト ボックス 150"/>
        <xdr:cNvSpPr txBox="1"/>
      </xdr:nvSpPr>
      <xdr:spPr>
        <a:xfrm>
          <a:off x="15290800" y="21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2" name="楕円 151"/>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3" name="テキスト ボックス 152"/>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4" name="楕円 153"/>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5" name="テキスト ボックス 154"/>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6" name="楕円 155"/>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7" name="テキスト ボックス 156"/>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扶助費が８．２％と類似団体の中でもやや高い水準にあるのは，少子高齢化が進行し，福祉サービスが充実・高度化する中で，制度に基づく教育・保育給付費，障害福祉サービス費，老人保護措置費等に加え，町の施策による特例加算等が要因となっている。今後，資格審査等の適正化や特別加算の見直し等により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110672</xdr:rowOff>
    </xdr:to>
    <xdr:cxnSp macro="">
      <xdr:nvCxnSpPr>
        <xdr:cNvPr id="192" name="直線コネクタ 191"/>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78015</xdr:rowOff>
    </xdr:to>
    <xdr:cxnSp macro="">
      <xdr:nvCxnSpPr>
        <xdr:cNvPr id="195" name="直線コネクタ 194"/>
        <xdr:cNvCxnSpPr/>
      </xdr:nvCxnSpPr>
      <xdr:spPr>
        <a:xfrm>
          <a:off x="3098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151493</xdr:rowOff>
    </xdr:to>
    <xdr:cxnSp macro="">
      <xdr:nvCxnSpPr>
        <xdr:cNvPr id="198" name="直線コネクタ 197"/>
        <xdr:cNvCxnSpPr/>
      </xdr:nvCxnSpPr>
      <xdr:spPr>
        <a:xfrm>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27215</xdr:rowOff>
    </xdr:from>
    <xdr:to>
      <xdr:col>15</xdr:col>
      <xdr:colOff>149225</xdr:colOff>
      <xdr:row>54</xdr:row>
      <xdr:rowOff>128815</xdr:rowOff>
    </xdr:to>
    <xdr:sp macro="" textlink="">
      <xdr:nvSpPr>
        <xdr:cNvPr id="199" name="フローチャート: 判断 198"/>
        <xdr:cNvSpPr/>
      </xdr:nvSpPr>
      <xdr:spPr>
        <a:xfrm>
          <a:off x="3048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0" name="テキスト ボックス 199"/>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102507</xdr:rowOff>
    </xdr:to>
    <xdr:cxnSp macro="">
      <xdr:nvCxnSpPr>
        <xdr:cNvPr id="201" name="直線コネクタ 200"/>
        <xdr:cNvCxnSpPr/>
      </xdr:nvCxnSpPr>
      <xdr:spPr>
        <a:xfrm>
          <a:off x="1320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27215</xdr:rowOff>
    </xdr:from>
    <xdr:to>
      <xdr:col>11</xdr:col>
      <xdr:colOff>60325</xdr:colOff>
      <xdr:row>54</xdr:row>
      <xdr:rowOff>128815</xdr:rowOff>
    </xdr:to>
    <xdr:sp macro="" textlink="">
      <xdr:nvSpPr>
        <xdr:cNvPr id="202" name="フローチャート: 判断 201"/>
        <xdr:cNvSpPr/>
      </xdr:nvSpPr>
      <xdr:spPr>
        <a:xfrm>
          <a:off x="2159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03" name="テキスト ボックス 20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4" name="フローチャート: 判断 20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05" name="テキスト ボックス 20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4" name="テキスト ボックス 213"/>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7" name="楕円 216"/>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218" name="テキスト ボックス 21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9" name="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72770</xdr:rowOff>
    </xdr:from>
    <xdr:ext cx="762000" cy="259045"/>
    <xdr:sp macro="" textlink="">
      <xdr:nvSpPr>
        <xdr:cNvPr id="220" name="テキスト ボックス 21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その他では， </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１５．６％のうち</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繰出金が１</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０．６％</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と大きな割合を占めて</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いる。平成２９年度は，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会計年度任用職員の導入に向けて，一般職非常勤職員への支給区分を賃金（物件費）から報酬（人件費）に変更したことにより，物件費</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の</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減の影響が大きい</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。今後においては，特別会計についても財政健全化を図り，繰出基準に基づく適正な繰出に努める。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146050</xdr:rowOff>
    </xdr:to>
    <xdr:cxnSp macro="">
      <xdr:nvCxnSpPr>
        <xdr:cNvPr id="253" name="直線コネクタ 252"/>
        <xdr:cNvCxnSpPr/>
      </xdr:nvCxnSpPr>
      <xdr:spPr>
        <a:xfrm flipV="1">
          <a:off x="15671800" y="988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146050</xdr:rowOff>
    </xdr:to>
    <xdr:cxnSp macro="">
      <xdr:nvCxnSpPr>
        <xdr:cNvPr id="256" name="直線コネクタ 255"/>
        <xdr:cNvCxnSpPr/>
      </xdr:nvCxnSpPr>
      <xdr:spPr>
        <a:xfrm>
          <a:off x="14782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100330</xdr:rowOff>
    </xdr:to>
    <xdr:cxnSp macro="">
      <xdr:nvCxnSpPr>
        <xdr:cNvPr id="259" name="直線コネクタ 258"/>
        <xdr:cNvCxnSpPr/>
      </xdr:nvCxnSpPr>
      <xdr:spPr>
        <a:xfrm>
          <a:off x="13893800" y="978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60" name="フローチャート: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8890</xdr:rowOff>
    </xdr:to>
    <xdr:cxnSp macro="">
      <xdr:nvCxnSpPr>
        <xdr:cNvPr id="262" name="直線コネクタ 261"/>
        <xdr:cNvCxnSpPr/>
      </xdr:nvCxnSpPr>
      <xdr:spPr>
        <a:xfrm>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22860</xdr:rowOff>
    </xdr:from>
    <xdr:to>
      <xdr:col>69</xdr:col>
      <xdr:colOff>142875</xdr:colOff>
      <xdr:row>56</xdr:row>
      <xdr:rowOff>124460</xdr:rowOff>
    </xdr:to>
    <xdr:sp macro="" textlink="">
      <xdr:nvSpPr>
        <xdr:cNvPr id="263" name="フローチャート: 判断 262"/>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64" name="テキスト ボックス 263"/>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6" name="楕円 275"/>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7" name="テキスト ボックス 27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9" name="テキスト ボックス 278"/>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0" name="楕円 27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81" name="テキスト ボックス 280"/>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補助費等が５．３％と類似団体の中では最も低い水準にあるのは，消防・衛生処理施設等の運営を町単独で行っており，加入している一部事務組合に対する負担金等が少ないことが要因となっている。今後は，各種団体への補助要綱等の見直しや補助期間の設定など補助事業全体の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39</xdr:row>
      <xdr:rowOff>152146</xdr:rowOff>
    </xdr:to>
    <xdr:cxnSp macro="">
      <xdr:nvCxnSpPr>
        <xdr:cNvPr id="306" name="直線コネクタ 305"/>
        <xdr:cNvCxnSpPr/>
      </xdr:nvCxnSpPr>
      <xdr:spPr>
        <a:xfrm flipV="1">
          <a:off x="16510000" y="5970016"/>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307"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308" name="直線コネクタ 307"/>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9"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0" name="直線コネクタ 309"/>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34</xdr:row>
      <xdr:rowOff>145288</xdr:rowOff>
    </xdr:to>
    <xdr:cxnSp macro="">
      <xdr:nvCxnSpPr>
        <xdr:cNvPr id="311" name="直線コネクタ 310"/>
        <xdr:cNvCxnSpPr/>
      </xdr:nvCxnSpPr>
      <xdr:spPr>
        <a:xfrm flipV="1">
          <a:off x="15671800" y="5970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12"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3" name="フローチャート: 判断 312"/>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145288</xdr:rowOff>
    </xdr:to>
    <xdr:cxnSp macro="">
      <xdr:nvCxnSpPr>
        <xdr:cNvPr id="314" name="直線コネクタ 313"/>
        <xdr:cNvCxnSpPr/>
      </xdr:nvCxnSpPr>
      <xdr:spPr>
        <a:xfrm>
          <a:off x="14782800" y="59425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5" name="フローチャート: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113284</xdr:rowOff>
    </xdr:to>
    <xdr:cxnSp macro="">
      <xdr:nvCxnSpPr>
        <xdr:cNvPr id="317" name="直線コネクタ 316"/>
        <xdr:cNvCxnSpPr/>
      </xdr:nvCxnSpPr>
      <xdr:spPr>
        <a:xfrm>
          <a:off x="13893800" y="5933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8" name="フローチャート: 判断 317"/>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9" name="テキスト ボックス 318"/>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104140</xdr:rowOff>
    </xdr:to>
    <xdr:cxnSp macro="">
      <xdr:nvCxnSpPr>
        <xdr:cNvPr id="320" name="直線コネクタ 319"/>
        <xdr:cNvCxnSpPr/>
      </xdr:nvCxnSpPr>
      <xdr:spPr>
        <a:xfrm>
          <a:off x="13004800" y="59197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3" name="フローチャート: 判断 322"/>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24" name="テキスト ボックス 323"/>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30" name="楕円 329"/>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31"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32" name="楕円 331"/>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33" name="テキスト ボックス 332"/>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4" name="楕円 333"/>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5" name="テキスト ボックス 334"/>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6" name="楕円 335"/>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7" name="テキスト ボックス 336"/>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8" name="楕円 337"/>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9" name="テキスト ボックス 338"/>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公債費は，１９．２％と類似団体の中でも高い水準にある。これまで公債費負担適正化計画に基づく新規発行債の抑制により，公債費は大幅に減少してきているものの，依然として全国平均値よりも高い比率となっている。今後においても，計画に基づき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67" name="直線コネクタ 366"/>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9" name="直線コネクタ 36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168911</xdr:rowOff>
    </xdr:to>
    <xdr:cxnSp macro="">
      <xdr:nvCxnSpPr>
        <xdr:cNvPr id="372" name="直線コネクタ 371"/>
        <xdr:cNvCxnSpPr/>
      </xdr:nvCxnSpPr>
      <xdr:spPr>
        <a:xfrm flipV="1">
          <a:off x="3987800" y="135915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4" name="フローチャート: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12700</xdr:rowOff>
    </xdr:to>
    <xdr:cxnSp macro="">
      <xdr:nvCxnSpPr>
        <xdr:cNvPr id="375" name="直線コネクタ 374"/>
        <xdr:cNvCxnSpPr/>
      </xdr:nvCxnSpPr>
      <xdr:spPr>
        <a:xfrm flipV="1">
          <a:off x="3098800" y="13713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6" name="フローチャート: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111761</xdr:rowOff>
    </xdr:to>
    <xdr:cxnSp macro="">
      <xdr:nvCxnSpPr>
        <xdr:cNvPr id="378" name="直線コネクタ 377"/>
        <xdr:cNvCxnSpPr/>
      </xdr:nvCxnSpPr>
      <xdr:spPr>
        <a:xfrm flipV="1">
          <a:off x="2209800" y="137287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79" name="フローチャート: 判断 378"/>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80" name="テキスト ボックス 379"/>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80</xdr:row>
      <xdr:rowOff>157480</xdr:rowOff>
    </xdr:to>
    <xdr:cxnSp macro="">
      <xdr:nvCxnSpPr>
        <xdr:cNvPr id="381" name="直線コネクタ 380"/>
        <xdr:cNvCxnSpPr/>
      </xdr:nvCxnSpPr>
      <xdr:spPr>
        <a:xfrm flipV="1">
          <a:off x="1320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64770</xdr:rowOff>
    </xdr:from>
    <xdr:to>
      <xdr:col>11</xdr:col>
      <xdr:colOff>60325</xdr:colOff>
      <xdr:row>79</xdr:row>
      <xdr:rowOff>166370</xdr:rowOff>
    </xdr:to>
    <xdr:sp macro="" textlink="">
      <xdr:nvSpPr>
        <xdr:cNvPr id="382" name="フローチャート: 判断 381"/>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5097</xdr:rowOff>
    </xdr:from>
    <xdr:ext cx="762000" cy="259045"/>
    <xdr:sp macro="" textlink="">
      <xdr:nvSpPr>
        <xdr:cNvPr id="383" name="テキスト ボックス 382"/>
        <xdr:cNvSpPr txBox="1"/>
      </xdr:nvSpPr>
      <xdr:spPr>
        <a:xfrm>
          <a:off x="1828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84" name="フローチャート: 判断 383"/>
        <xdr:cNvSpPr/>
      </xdr:nvSpPr>
      <xdr:spPr>
        <a:xfrm>
          <a:off x="1270000" y="136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58438</xdr:rowOff>
    </xdr:from>
    <xdr:ext cx="762000" cy="259045"/>
    <xdr:sp macro="" textlink="">
      <xdr:nvSpPr>
        <xdr:cNvPr id="385" name="テキスト ボックス 384"/>
        <xdr:cNvSpPr txBox="1"/>
      </xdr:nvSpPr>
      <xdr:spPr>
        <a:xfrm>
          <a:off x="939800" y="1343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1" name="楕円 390"/>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2"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3" name="楕円 392"/>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4" name="テキスト ボックス 393"/>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5" name="楕円 394"/>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6" name="テキスト ボックス 395"/>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60961</xdr:rowOff>
    </xdr:from>
    <xdr:to>
      <xdr:col>11</xdr:col>
      <xdr:colOff>60325</xdr:colOff>
      <xdr:row>80</xdr:row>
      <xdr:rowOff>162561</xdr:rowOff>
    </xdr:to>
    <xdr:sp macro="" textlink="">
      <xdr:nvSpPr>
        <xdr:cNvPr id="397" name="楕円 396"/>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147338</xdr:rowOff>
    </xdr:from>
    <xdr:ext cx="762000" cy="259045"/>
    <xdr:sp macro="" textlink="">
      <xdr:nvSpPr>
        <xdr:cNvPr id="398" name="テキスト ボックス 397"/>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106680</xdr:rowOff>
    </xdr:from>
    <xdr:to>
      <xdr:col>6</xdr:col>
      <xdr:colOff>171450</xdr:colOff>
      <xdr:row>81</xdr:row>
      <xdr:rowOff>36830</xdr:rowOff>
    </xdr:to>
    <xdr:sp macro="" textlink="">
      <xdr:nvSpPr>
        <xdr:cNvPr id="399" name="楕円 398"/>
        <xdr:cNvSpPr/>
      </xdr:nvSpPr>
      <xdr:spPr>
        <a:xfrm>
          <a:off x="1270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21607</xdr:rowOff>
    </xdr:from>
    <xdr:ext cx="762000" cy="259045"/>
    <xdr:sp macro="" textlink="">
      <xdr:nvSpPr>
        <xdr:cNvPr id="400" name="テキスト ボックス 399"/>
        <xdr:cNvSpPr txBox="1"/>
      </xdr:nvSpPr>
      <xdr:spPr>
        <a:xfrm>
          <a:off x="939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公債費が減少する中で，</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年々</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扶助費が増加傾向にあり，経常収支比率を悪化させる要因となっている。</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今後においても，</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特別会計の財政健全化や物件費等の抑制等により経常経費の節減に努める。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28" name="直線コネクタ 427"/>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9"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0" name="直線コネクタ 429"/>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1"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2" name="直線コネクタ 431"/>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111761</xdr:rowOff>
    </xdr:to>
    <xdr:cxnSp macro="">
      <xdr:nvCxnSpPr>
        <xdr:cNvPr id="433" name="直線コネクタ 432"/>
        <xdr:cNvCxnSpPr/>
      </xdr:nvCxnSpPr>
      <xdr:spPr>
        <a:xfrm>
          <a:off x="15671800" y="132829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4"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5" name="フローチャート: 判断 434"/>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81280</xdr:rowOff>
    </xdr:to>
    <xdr:cxnSp macro="">
      <xdr:nvCxnSpPr>
        <xdr:cNvPr id="436" name="直線コネクタ 435"/>
        <xdr:cNvCxnSpPr/>
      </xdr:nvCxnSpPr>
      <xdr:spPr>
        <a:xfrm>
          <a:off x="14782800" y="131533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37" name="フローチャート: 判断 436"/>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38" name="テキスト ボックス 437"/>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123189</xdr:rowOff>
    </xdr:to>
    <xdr:cxnSp macro="">
      <xdr:nvCxnSpPr>
        <xdr:cNvPr id="439" name="直線コネクタ 438"/>
        <xdr:cNvCxnSpPr/>
      </xdr:nvCxnSpPr>
      <xdr:spPr>
        <a:xfrm>
          <a:off x="13893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60961</xdr:rowOff>
    </xdr:from>
    <xdr:to>
      <xdr:col>74</xdr:col>
      <xdr:colOff>31750</xdr:colOff>
      <xdr:row>76</xdr:row>
      <xdr:rowOff>162561</xdr:rowOff>
    </xdr:to>
    <xdr:sp macro="" textlink="">
      <xdr:nvSpPr>
        <xdr:cNvPr id="440" name="フローチャート: 判断 439"/>
        <xdr:cNvSpPr/>
      </xdr:nvSpPr>
      <xdr:spPr>
        <a:xfrm>
          <a:off x="14732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1" name="テキスト ボックス 440"/>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46989</xdr:rowOff>
    </xdr:to>
    <xdr:cxnSp macro="">
      <xdr:nvCxnSpPr>
        <xdr:cNvPr id="442" name="直線コネクタ 441"/>
        <xdr:cNvCxnSpPr/>
      </xdr:nvCxnSpPr>
      <xdr:spPr>
        <a:xfrm>
          <a:off x="13004800" y="12989560"/>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3" name="フローチャート: 判断 442"/>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4" name="テキスト ボックス 443"/>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45" name="フローチャート: 判断 444"/>
        <xdr:cNvSpPr/>
      </xdr:nvSpPr>
      <xdr:spPr>
        <a:xfrm>
          <a:off x="12954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74947</xdr:rowOff>
    </xdr:from>
    <xdr:ext cx="762000" cy="259045"/>
    <xdr:sp macro="" textlink="">
      <xdr:nvSpPr>
        <xdr:cNvPr id="446" name="テキスト ボックス 445"/>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52" name="楕円 451"/>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77488</xdr:rowOff>
    </xdr:from>
    <xdr:ext cx="762000" cy="259045"/>
    <xdr:sp macro="" textlink="">
      <xdr:nvSpPr>
        <xdr:cNvPr id="453"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4" name="楕円 453"/>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55" name="テキスト ボックス 454"/>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56" name="楕円 455"/>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57" name="テキスト ボックス 456"/>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58" name="楕円 457"/>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59" name="テキスト ボックス 458"/>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0" name="楕円 459"/>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1" name="テキスト ボックス 460"/>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84034</xdr:rowOff>
    </xdr:from>
    <xdr:to>
      <xdr:col>29</xdr:col>
      <xdr:colOff>127000</xdr:colOff>
      <xdr:row>13</xdr:row>
      <xdr:rowOff>12825</xdr:rowOff>
    </xdr:to>
    <xdr:cxnSp macro="">
      <xdr:nvCxnSpPr>
        <xdr:cNvPr id="52" name="直線コネクタ 51"/>
        <xdr:cNvCxnSpPr/>
      </xdr:nvCxnSpPr>
      <xdr:spPr bwMode="auto">
        <a:xfrm flipV="1">
          <a:off x="5003800" y="2189059"/>
          <a:ext cx="647700" cy="10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12825</xdr:rowOff>
    </xdr:from>
    <xdr:to>
      <xdr:col>26</xdr:col>
      <xdr:colOff>50800</xdr:colOff>
      <xdr:row>13</xdr:row>
      <xdr:rowOff>14932</xdr:rowOff>
    </xdr:to>
    <xdr:cxnSp macro="">
      <xdr:nvCxnSpPr>
        <xdr:cNvPr id="55" name="直線コネクタ 54"/>
        <xdr:cNvCxnSpPr/>
      </xdr:nvCxnSpPr>
      <xdr:spPr bwMode="auto">
        <a:xfrm flipV="1">
          <a:off x="4305300" y="2289300"/>
          <a:ext cx="698500" cy="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149348</xdr:rowOff>
    </xdr:from>
    <xdr:to>
      <xdr:col>22</xdr:col>
      <xdr:colOff>114300</xdr:colOff>
      <xdr:row>13</xdr:row>
      <xdr:rowOff>14932</xdr:rowOff>
    </xdr:to>
    <xdr:cxnSp macro="">
      <xdr:nvCxnSpPr>
        <xdr:cNvPr id="58" name="直線コネクタ 57"/>
        <xdr:cNvCxnSpPr/>
      </xdr:nvCxnSpPr>
      <xdr:spPr bwMode="auto">
        <a:xfrm>
          <a:off x="3606800" y="2254373"/>
          <a:ext cx="698500" cy="37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140366</xdr:rowOff>
    </xdr:from>
    <xdr:to>
      <xdr:col>22</xdr:col>
      <xdr:colOff>165100</xdr:colOff>
      <xdr:row>14</xdr:row>
      <xdr:rowOff>70516</xdr:rowOff>
    </xdr:to>
    <xdr:sp macro="" textlink="">
      <xdr:nvSpPr>
        <xdr:cNvPr id="59" name="フローチャート: 判断 58"/>
        <xdr:cNvSpPr/>
      </xdr:nvSpPr>
      <xdr:spPr bwMode="auto">
        <a:xfrm>
          <a:off x="4254500" y="241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55293</xdr:rowOff>
    </xdr:from>
    <xdr:ext cx="762000" cy="259045"/>
    <xdr:sp macro="" textlink="">
      <xdr:nvSpPr>
        <xdr:cNvPr id="60" name="テキスト ボックス 59"/>
        <xdr:cNvSpPr txBox="1"/>
      </xdr:nvSpPr>
      <xdr:spPr>
        <a:xfrm>
          <a:off x="3924300" y="250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149348</xdr:rowOff>
    </xdr:from>
    <xdr:to>
      <xdr:col>18</xdr:col>
      <xdr:colOff>177800</xdr:colOff>
      <xdr:row>13</xdr:row>
      <xdr:rowOff>21496</xdr:rowOff>
    </xdr:to>
    <xdr:cxnSp macro="">
      <xdr:nvCxnSpPr>
        <xdr:cNvPr id="61" name="直線コネクタ 60"/>
        <xdr:cNvCxnSpPr/>
      </xdr:nvCxnSpPr>
      <xdr:spPr bwMode="auto">
        <a:xfrm flipV="1">
          <a:off x="2908300" y="2254373"/>
          <a:ext cx="698500" cy="43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66708</xdr:rowOff>
    </xdr:from>
    <xdr:to>
      <xdr:col>19</xdr:col>
      <xdr:colOff>38100</xdr:colOff>
      <xdr:row>14</xdr:row>
      <xdr:rowOff>168308</xdr:rowOff>
    </xdr:to>
    <xdr:sp macro="" textlink="">
      <xdr:nvSpPr>
        <xdr:cNvPr id="62" name="フローチャート: 判断 61"/>
        <xdr:cNvSpPr/>
      </xdr:nvSpPr>
      <xdr:spPr bwMode="auto">
        <a:xfrm>
          <a:off x="3556000" y="2514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153085</xdr:rowOff>
    </xdr:from>
    <xdr:ext cx="762000" cy="259045"/>
    <xdr:sp macro="" textlink="">
      <xdr:nvSpPr>
        <xdr:cNvPr id="63" name="テキスト ボックス 62"/>
        <xdr:cNvSpPr txBox="1"/>
      </xdr:nvSpPr>
      <xdr:spPr>
        <a:xfrm>
          <a:off x="3225800" y="26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131957</xdr:rowOff>
    </xdr:from>
    <xdr:to>
      <xdr:col>15</xdr:col>
      <xdr:colOff>101600</xdr:colOff>
      <xdr:row>15</xdr:row>
      <xdr:rowOff>62107</xdr:rowOff>
    </xdr:to>
    <xdr:sp macro="" textlink="">
      <xdr:nvSpPr>
        <xdr:cNvPr id="64" name="フローチャート: 判断 63"/>
        <xdr:cNvSpPr/>
      </xdr:nvSpPr>
      <xdr:spPr bwMode="auto">
        <a:xfrm>
          <a:off x="2857500" y="2579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46884</xdr:rowOff>
    </xdr:from>
    <xdr:ext cx="762000" cy="259045"/>
    <xdr:sp macro="" textlink="">
      <xdr:nvSpPr>
        <xdr:cNvPr id="65" name="テキスト ボックス 64"/>
        <xdr:cNvSpPr txBox="1"/>
      </xdr:nvSpPr>
      <xdr:spPr>
        <a:xfrm>
          <a:off x="2527300" y="266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33234</xdr:rowOff>
    </xdr:from>
    <xdr:to>
      <xdr:col>29</xdr:col>
      <xdr:colOff>177800</xdr:colOff>
      <xdr:row>12</xdr:row>
      <xdr:rowOff>134834</xdr:rowOff>
    </xdr:to>
    <xdr:sp macro="" textlink="">
      <xdr:nvSpPr>
        <xdr:cNvPr id="71" name="楕円 70"/>
        <xdr:cNvSpPr/>
      </xdr:nvSpPr>
      <xdr:spPr bwMode="auto">
        <a:xfrm>
          <a:off x="5600700" y="213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151361</xdr:rowOff>
    </xdr:from>
    <xdr:ext cx="762000" cy="259045"/>
    <xdr:sp macro="" textlink="">
      <xdr:nvSpPr>
        <xdr:cNvPr id="72" name="人口1人当たり決算額の推移該当値テキスト130"/>
        <xdr:cNvSpPr txBox="1"/>
      </xdr:nvSpPr>
      <xdr:spPr>
        <a:xfrm>
          <a:off x="5740400" y="208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133475</xdr:rowOff>
    </xdr:from>
    <xdr:to>
      <xdr:col>26</xdr:col>
      <xdr:colOff>101600</xdr:colOff>
      <xdr:row>13</xdr:row>
      <xdr:rowOff>63625</xdr:rowOff>
    </xdr:to>
    <xdr:sp macro="" textlink="">
      <xdr:nvSpPr>
        <xdr:cNvPr id="73" name="楕円 72"/>
        <xdr:cNvSpPr/>
      </xdr:nvSpPr>
      <xdr:spPr bwMode="auto">
        <a:xfrm>
          <a:off x="4953000" y="22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73802</xdr:rowOff>
    </xdr:from>
    <xdr:ext cx="736600" cy="259045"/>
    <xdr:sp macro="" textlink="">
      <xdr:nvSpPr>
        <xdr:cNvPr id="74" name="テキスト ボックス 73"/>
        <xdr:cNvSpPr txBox="1"/>
      </xdr:nvSpPr>
      <xdr:spPr>
        <a:xfrm>
          <a:off x="4622800" y="2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135582</xdr:rowOff>
    </xdr:from>
    <xdr:to>
      <xdr:col>22</xdr:col>
      <xdr:colOff>165100</xdr:colOff>
      <xdr:row>13</xdr:row>
      <xdr:rowOff>65732</xdr:rowOff>
    </xdr:to>
    <xdr:sp macro="" textlink="">
      <xdr:nvSpPr>
        <xdr:cNvPr id="75" name="楕円 74"/>
        <xdr:cNvSpPr/>
      </xdr:nvSpPr>
      <xdr:spPr bwMode="auto">
        <a:xfrm>
          <a:off x="4254500" y="224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75909</xdr:rowOff>
    </xdr:from>
    <xdr:ext cx="762000" cy="259045"/>
    <xdr:sp macro="" textlink="">
      <xdr:nvSpPr>
        <xdr:cNvPr id="76" name="テキスト ボックス 75"/>
        <xdr:cNvSpPr txBox="1"/>
      </xdr:nvSpPr>
      <xdr:spPr>
        <a:xfrm>
          <a:off x="3924300" y="2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98548</xdr:rowOff>
    </xdr:from>
    <xdr:to>
      <xdr:col>19</xdr:col>
      <xdr:colOff>38100</xdr:colOff>
      <xdr:row>13</xdr:row>
      <xdr:rowOff>28698</xdr:rowOff>
    </xdr:to>
    <xdr:sp macro="" textlink="">
      <xdr:nvSpPr>
        <xdr:cNvPr id="77" name="楕円 76"/>
        <xdr:cNvSpPr/>
      </xdr:nvSpPr>
      <xdr:spPr bwMode="auto">
        <a:xfrm>
          <a:off x="3556000" y="220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38875</xdr:rowOff>
    </xdr:from>
    <xdr:ext cx="762000" cy="259045"/>
    <xdr:sp macro="" textlink="">
      <xdr:nvSpPr>
        <xdr:cNvPr id="78" name="テキスト ボックス 77"/>
        <xdr:cNvSpPr txBox="1"/>
      </xdr:nvSpPr>
      <xdr:spPr>
        <a:xfrm>
          <a:off x="3225800" y="197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142146</xdr:rowOff>
    </xdr:from>
    <xdr:to>
      <xdr:col>15</xdr:col>
      <xdr:colOff>101600</xdr:colOff>
      <xdr:row>13</xdr:row>
      <xdr:rowOff>72296</xdr:rowOff>
    </xdr:to>
    <xdr:sp macro="" textlink="">
      <xdr:nvSpPr>
        <xdr:cNvPr id="79" name="楕円 78"/>
        <xdr:cNvSpPr/>
      </xdr:nvSpPr>
      <xdr:spPr bwMode="auto">
        <a:xfrm>
          <a:off x="2857500" y="224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82473</xdr:rowOff>
    </xdr:from>
    <xdr:ext cx="762000" cy="259045"/>
    <xdr:sp macro="" textlink="">
      <xdr:nvSpPr>
        <xdr:cNvPr id="80" name="テキスト ボックス 79"/>
        <xdr:cNvSpPr txBox="1"/>
      </xdr:nvSpPr>
      <xdr:spPr>
        <a:xfrm>
          <a:off x="2527300" y="201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130543</xdr:rowOff>
    </xdr:from>
    <xdr:to>
      <xdr:col>29</xdr:col>
      <xdr:colOff>127000</xdr:colOff>
      <xdr:row>37</xdr:row>
      <xdr:rowOff>28679</xdr:rowOff>
    </xdr:to>
    <xdr:cxnSp macro="">
      <xdr:nvCxnSpPr>
        <xdr:cNvPr id="112" name="直線コネクタ 111"/>
        <xdr:cNvCxnSpPr/>
      </xdr:nvCxnSpPr>
      <xdr:spPr bwMode="auto">
        <a:xfrm>
          <a:off x="5003800" y="7083793"/>
          <a:ext cx="647700" cy="6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73599</xdr:rowOff>
    </xdr:from>
    <xdr:to>
      <xdr:col>26</xdr:col>
      <xdr:colOff>50800</xdr:colOff>
      <xdr:row>36</xdr:row>
      <xdr:rowOff>130543</xdr:rowOff>
    </xdr:to>
    <xdr:cxnSp macro="">
      <xdr:nvCxnSpPr>
        <xdr:cNvPr id="115" name="直線コネクタ 114"/>
        <xdr:cNvCxnSpPr/>
      </xdr:nvCxnSpPr>
      <xdr:spPr bwMode="auto">
        <a:xfrm>
          <a:off x="4305300" y="7026849"/>
          <a:ext cx="698500" cy="56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303411</xdr:rowOff>
    </xdr:from>
    <xdr:to>
      <xdr:col>22</xdr:col>
      <xdr:colOff>114300</xdr:colOff>
      <xdr:row>36</xdr:row>
      <xdr:rowOff>73599</xdr:rowOff>
    </xdr:to>
    <xdr:cxnSp macro="">
      <xdr:nvCxnSpPr>
        <xdr:cNvPr id="118" name="直線コネクタ 117"/>
        <xdr:cNvCxnSpPr/>
      </xdr:nvCxnSpPr>
      <xdr:spPr bwMode="auto">
        <a:xfrm>
          <a:off x="3606800" y="6913761"/>
          <a:ext cx="698500" cy="11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210274</xdr:rowOff>
    </xdr:from>
    <xdr:to>
      <xdr:col>22</xdr:col>
      <xdr:colOff>165100</xdr:colOff>
      <xdr:row>35</xdr:row>
      <xdr:rowOff>311874</xdr:rowOff>
    </xdr:to>
    <xdr:sp macro="" textlink="">
      <xdr:nvSpPr>
        <xdr:cNvPr id="119" name="フローチャート: 判断 118"/>
        <xdr:cNvSpPr/>
      </xdr:nvSpPr>
      <xdr:spPr bwMode="auto">
        <a:xfrm>
          <a:off x="4254500" y="682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322051</xdr:rowOff>
    </xdr:from>
    <xdr:ext cx="762000" cy="259045"/>
    <xdr:sp macro="" textlink="">
      <xdr:nvSpPr>
        <xdr:cNvPr id="120" name="テキスト ボックス 119"/>
        <xdr:cNvSpPr txBox="1"/>
      </xdr:nvSpPr>
      <xdr:spPr>
        <a:xfrm>
          <a:off x="3924300" y="658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196448</xdr:rowOff>
    </xdr:from>
    <xdr:to>
      <xdr:col>18</xdr:col>
      <xdr:colOff>177800</xdr:colOff>
      <xdr:row>35</xdr:row>
      <xdr:rowOff>303411</xdr:rowOff>
    </xdr:to>
    <xdr:cxnSp macro="">
      <xdr:nvCxnSpPr>
        <xdr:cNvPr id="121" name="直線コネクタ 120"/>
        <xdr:cNvCxnSpPr/>
      </xdr:nvCxnSpPr>
      <xdr:spPr bwMode="auto">
        <a:xfrm>
          <a:off x="2908300" y="6806798"/>
          <a:ext cx="698500" cy="10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242667</xdr:rowOff>
    </xdr:from>
    <xdr:to>
      <xdr:col>19</xdr:col>
      <xdr:colOff>38100</xdr:colOff>
      <xdr:row>36</xdr:row>
      <xdr:rowOff>1367</xdr:rowOff>
    </xdr:to>
    <xdr:sp macro="" textlink="">
      <xdr:nvSpPr>
        <xdr:cNvPr id="122" name="フローチャート: 判断 121"/>
        <xdr:cNvSpPr/>
      </xdr:nvSpPr>
      <xdr:spPr bwMode="auto">
        <a:xfrm>
          <a:off x="3556000" y="6853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11544</xdr:rowOff>
    </xdr:from>
    <xdr:ext cx="762000" cy="259045"/>
    <xdr:sp macro="" textlink="">
      <xdr:nvSpPr>
        <xdr:cNvPr id="123" name="テキスト ボックス 122"/>
        <xdr:cNvSpPr txBox="1"/>
      </xdr:nvSpPr>
      <xdr:spPr>
        <a:xfrm>
          <a:off x="32258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149237</xdr:rowOff>
    </xdr:from>
    <xdr:to>
      <xdr:col>15</xdr:col>
      <xdr:colOff>101600</xdr:colOff>
      <xdr:row>35</xdr:row>
      <xdr:rowOff>250837</xdr:rowOff>
    </xdr:to>
    <xdr:sp macro="" textlink="">
      <xdr:nvSpPr>
        <xdr:cNvPr id="124" name="フローチャート: 判断 123"/>
        <xdr:cNvSpPr/>
      </xdr:nvSpPr>
      <xdr:spPr bwMode="auto">
        <a:xfrm>
          <a:off x="2857500" y="675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235614</xdr:rowOff>
    </xdr:from>
    <xdr:ext cx="762000" cy="259045"/>
    <xdr:sp macro="" textlink="">
      <xdr:nvSpPr>
        <xdr:cNvPr id="125" name="テキスト ボックス 124"/>
        <xdr:cNvSpPr txBox="1"/>
      </xdr:nvSpPr>
      <xdr:spPr>
        <a:xfrm>
          <a:off x="2527300" y="684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149329</xdr:rowOff>
    </xdr:from>
    <xdr:to>
      <xdr:col>29</xdr:col>
      <xdr:colOff>177800</xdr:colOff>
      <xdr:row>37</xdr:row>
      <xdr:rowOff>79479</xdr:rowOff>
    </xdr:to>
    <xdr:sp macro="" textlink="">
      <xdr:nvSpPr>
        <xdr:cNvPr id="131" name="楕円 130"/>
        <xdr:cNvSpPr/>
      </xdr:nvSpPr>
      <xdr:spPr bwMode="auto">
        <a:xfrm>
          <a:off x="5600700" y="71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121406</xdr:rowOff>
    </xdr:from>
    <xdr:ext cx="762000" cy="259045"/>
    <xdr:sp macro="" textlink="">
      <xdr:nvSpPr>
        <xdr:cNvPr id="132" name="人口1人当たり決算額の推移該当値テキスト445"/>
        <xdr:cNvSpPr txBox="1"/>
      </xdr:nvSpPr>
      <xdr:spPr>
        <a:xfrm>
          <a:off x="5740400" y="707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79743</xdr:rowOff>
    </xdr:from>
    <xdr:to>
      <xdr:col>26</xdr:col>
      <xdr:colOff>101600</xdr:colOff>
      <xdr:row>37</xdr:row>
      <xdr:rowOff>9893</xdr:rowOff>
    </xdr:to>
    <xdr:sp macro="" textlink="">
      <xdr:nvSpPr>
        <xdr:cNvPr id="133" name="楕円 132"/>
        <xdr:cNvSpPr/>
      </xdr:nvSpPr>
      <xdr:spPr bwMode="auto">
        <a:xfrm>
          <a:off x="4953000" y="703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191520</xdr:rowOff>
    </xdr:from>
    <xdr:ext cx="736600" cy="259045"/>
    <xdr:sp macro="" textlink="">
      <xdr:nvSpPr>
        <xdr:cNvPr id="134" name="テキスト ボックス 133"/>
        <xdr:cNvSpPr txBox="1"/>
      </xdr:nvSpPr>
      <xdr:spPr>
        <a:xfrm>
          <a:off x="4622800" y="680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22799</xdr:rowOff>
    </xdr:from>
    <xdr:to>
      <xdr:col>22</xdr:col>
      <xdr:colOff>165100</xdr:colOff>
      <xdr:row>36</xdr:row>
      <xdr:rowOff>124399</xdr:rowOff>
    </xdr:to>
    <xdr:sp macro="" textlink="">
      <xdr:nvSpPr>
        <xdr:cNvPr id="135" name="楕円 134"/>
        <xdr:cNvSpPr/>
      </xdr:nvSpPr>
      <xdr:spPr bwMode="auto">
        <a:xfrm>
          <a:off x="4254500" y="697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109176</xdr:rowOff>
    </xdr:from>
    <xdr:ext cx="762000" cy="259045"/>
    <xdr:sp macro="" textlink="">
      <xdr:nvSpPr>
        <xdr:cNvPr id="136" name="テキスト ボックス 135"/>
        <xdr:cNvSpPr txBox="1"/>
      </xdr:nvSpPr>
      <xdr:spPr>
        <a:xfrm>
          <a:off x="3924300" y="706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252611</xdr:rowOff>
    </xdr:from>
    <xdr:to>
      <xdr:col>19</xdr:col>
      <xdr:colOff>38100</xdr:colOff>
      <xdr:row>36</xdr:row>
      <xdr:rowOff>11311</xdr:rowOff>
    </xdr:to>
    <xdr:sp macro="" textlink="">
      <xdr:nvSpPr>
        <xdr:cNvPr id="137" name="楕円 136"/>
        <xdr:cNvSpPr/>
      </xdr:nvSpPr>
      <xdr:spPr bwMode="auto">
        <a:xfrm>
          <a:off x="3556000" y="686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338988</xdr:rowOff>
    </xdr:from>
    <xdr:ext cx="762000" cy="259045"/>
    <xdr:sp macro="" textlink="">
      <xdr:nvSpPr>
        <xdr:cNvPr id="138" name="テキスト ボックス 137"/>
        <xdr:cNvSpPr txBox="1"/>
      </xdr:nvSpPr>
      <xdr:spPr>
        <a:xfrm>
          <a:off x="3225800" y="694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145648</xdr:rowOff>
    </xdr:from>
    <xdr:to>
      <xdr:col>15</xdr:col>
      <xdr:colOff>101600</xdr:colOff>
      <xdr:row>35</xdr:row>
      <xdr:rowOff>247248</xdr:rowOff>
    </xdr:to>
    <xdr:sp macro="" textlink="">
      <xdr:nvSpPr>
        <xdr:cNvPr id="139" name="楕円 138"/>
        <xdr:cNvSpPr/>
      </xdr:nvSpPr>
      <xdr:spPr bwMode="auto">
        <a:xfrm>
          <a:off x="2857500" y="675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257425</xdr:rowOff>
    </xdr:from>
    <xdr:ext cx="762000" cy="259045"/>
    <xdr:sp macro="" textlink="">
      <xdr:nvSpPr>
        <xdr:cNvPr id="140" name="テキスト ボックス 139"/>
        <xdr:cNvSpPr txBox="1"/>
      </xdr:nvSpPr>
      <xdr:spPr>
        <a:xfrm>
          <a:off x="2527300" y="65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21,577
303.90
15,793,000
14,495,679
1,196,788
8,313,672
13,206,896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140062</xdr:rowOff>
    </xdr:from>
    <xdr:to>
      <xdr:col>24</xdr:col>
      <xdr:colOff>63500</xdr:colOff>
      <xdr:row>31</xdr:row>
      <xdr:rowOff>16751</xdr:rowOff>
    </xdr:to>
    <xdr:cxnSp macro="">
      <xdr:nvCxnSpPr>
        <xdr:cNvPr id="61" name="直線コネクタ 60"/>
        <xdr:cNvCxnSpPr/>
      </xdr:nvCxnSpPr>
      <xdr:spPr>
        <a:xfrm flipV="1">
          <a:off x="3797300" y="5112112"/>
          <a:ext cx="838200" cy="2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86608</xdr:rowOff>
    </xdr:from>
    <xdr:to>
      <xdr:col>19</xdr:col>
      <xdr:colOff>177800</xdr:colOff>
      <xdr:row>31</xdr:row>
      <xdr:rowOff>16751</xdr:rowOff>
    </xdr:to>
    <xdr:cxnSp macro="">
      <xdr:nvCxnSpPr>
        <xdr:cNvPr id="64" name="直線コネクタ 63"/>
        <xdr:cNvCxnSpPr/>
      </xdr:nvCxnSpPr>
      <xdr:spPr>
        <a:xfrm>
          <a:off x="2908300" y="5230108"/>
          <a:ext cx="889000" cy="10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86608</xdr:rowOff>
    </xdr:from>
    <xdr:to>
      <xdr:col>15</xdr:col>
      <xdr:colOff>50800</xdr:colOff>
      <xdr:row>30</xdr:row>
      <xdr:rowOff>171304</xdr:rowOff>
    </xdr:to>
    <xdr:cxnSp macro="">
      <xdr:nvCxnSpPr>
        <xdr:cNvPr id="67" name="直線コネクタ 66"/>
        <xdr:cNvCxnSpPr/>
      </xdr:nvCxnSpPr>
      <xdr:spPr>
        <a:xfrm flipV="1">
          <a:off x="2019300" y="5230108"/>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142373</xdr:rowOff>
    </xdr:from>
    <xdr:to>
      <xdr:col>15</xdr:col>
      <xdr:colOff>101600</xdr:colOff>
      <xdr:row>33</xdr:row>
      <xdr:rowOff>72523</xdr:rowOff>
    </xdr:to>
    <xdr:sp macro="" textlink="">
      <xdr:nvSpPr>
        <xdr:cNvPr id="68" name="フローチャート: 判断 67"/>
        <xdr:cNvSpPr/>
      </xdr:nvSpPr>
      <xdr:spPr>
        <a:xfrm>
          <a:off x="2857500" y="56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63650</xdr:rowOff>
    </xdr:from>
    <xdr:ext cx="534377" cy="259045"/>
    <xdr:sp macro="" textlink="">
      <xdr:nvSpPr>
        <xdr:cNvPr id="69" name="テキスト ボックス 68"/>
        <xdr:cNvSpPr txBox="1"/>
      </xdr:nvSpPr>
      <xdr:spPr>
        <a:xfrm>
          <a:off x="2641111" y="57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171304</xdr:rowOff>
    </xdr:from>
    <xdr:to>
      <xdr:col>10</xdr:col>
      <xdr:colOff>114300</xdr:colOff>
      <xdr:row>31</xdr:row>
      <xdr:rowOff>40888</xdr:rowOff>
    </xdr:to>
    <xdr:cxnSp macro="">
      <xdr:nvCxnSpPr>
        <xdr:cNvPr id="70" name="直線コネクタ 69"/>
        <xdr:cNvCxnSpPr/>
      </xdr:nvCxnSpPr>
      <xdr:spPr>
        <a:xfrm flipV="1">
          <a:off x="1130300" y="531480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85795</xdr:rowOff>
    </xdr:from>
    <xdr:to>
      <xdr:col>10</xdr:col>
      <xdr:colOff>165100</xdr:colOff>
      <xdr:row>34</xdr:row>
      <xdr:rowOff>15945</xdr:rowOff>
    </xdr:to>
    <xdr:sp macro="" textlink="">
      <xdr:nvSpPr>
        <xdr:cNvPr id="71" name="フローチャート: 判断 70"/>
        <xdr:cNvSpPr/>
      </xdr:nvSpPr>
      <xdr:spPr>
        <a:xfrm>
          <a:off x="1968500" y="574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7072</xdr:rowOff>
    </xdr:from>
    <xdr:ext cx="534377" cy="259045"/>
    <xdr:sp macro="" textlink="">
      <xdr:nvSpPr>
        <xdr:cNvPr id="72" name="テキスト ボックス 71"/>
        <xdr:cNvSpPr txBox="1"/>
      </xdr:nvSpPr>
      <xdr:spPr>
        <a:xfrm>
          <a:off x="1752111" y="5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115970</xdr:rowOff>
    </xdr:from>
    <xdr:to>
      <xdr:col>6</xdr:col>
      <xdr:colOff>38100</xdr:colOff>
      <xdr:row>34</xdr:row>
      <xdr:rowOff>46120</xdr:rowOff>
    </xdr:to>
    <xdr:sp macro="" textlink="">
      <xdr:nvSpPr>
        <xdr:cNvPr id="73" name="フローチャート: 判断 72"/>
        <xdr:cNvSpPr/>
      </xdr:nvSpPr>
      <xdr:spPr>
        <a:xfrm>
          <a:off x="1079500" y="577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37247</xdr:rowOff>
    </xdr:from>
    <xdr:ext cx="534377" cy="259045"/>
    <xdr:sp macro="" textlink="">
      <xdr:nvSpPr>
        <xdr:cNvPr id="74" name="テキスト ボックス 73"/>
        <xdr:cNvSpPr txBox="1"/>
      </xdr:nvSpPr>
      <xdr:spPr>
        <a:xfrm>
          <a:off x="863111" y="58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89262</xdr:rowOff>
    </xdr:from>
    <xdr:to>
      <xdr:col>24</xdr:col>
      <xdr:colOff>114300</xdr:colOff>
      <xdr:row>30</xdr:row>
      <xdr:rowOff>19412</xdr:rowOff>
    </xdr:to>
    <xdr:sp macro="" textlink="">
      <xdr:nvSpPr>
        <xdr:cNvPr id="80" name="楕円 79"/>
        <xdr:cNvSpPr/>
      </xdr:nvSpPr>
      <xdr:spPr>
        <a:xfrm>
          <a:off x="4584700" y="50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42289</xdr:rowOff>
    </xdr:from>
    <xdr:ext cx="599010" cy="259045"/>
    <xdr:sp macro="" textlink="">
      <xdr:nvSpPr>
        <xdr:cNvPr id="81" name="人件費該当値テキスト"/>
        <xdr:cNvSpPr txBox="1"/>
      </xdr:nvSpPr>
      <xdr:spPr>
        <a:xfrm>
          <a:off x="4686300" y="501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137401</xdr:rowOff>
    </xdr:from>
    <xdr:to>
      <xdr:col>20</xdr:col>
      <xdr:colOff>38100</xdr:colOff>
      <xdr:row>31</xdr:row>
      <xdr:rowOff>67551</xdr:rowOff>
    </xdr:to>
    <xdr:sp macro="" textlink="">
      <xdr:nvSpPr>
        <xdr:cNvPr id="82" name="楕円 81"/>
        <xdr:cNvSpPr/>
      </xdr:nvSpPr>
      <xdr:spPr>
        <a:xfrm>
          <a:off x="3746500" y="52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84078</xdr:rowOff>
    </xdr:from>
    <xdr:ext cx="599010" cy="259045"/>
    <xdr:sp macro="" textlink="">
      <xdr:nvSpPr>
        <xdr:cNvPr id="83" name="テキスト ボックス 82"/>
        <xdr:cNvSpPr txBox="1"/>
      </xdr:nvSpPr>
      <xdr:spPr>
        <a:xfrm>
          <a:off x="3497795" y="50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35808</xdr:rowOff>
    </xdr:from>
    <xdr:to>
      <xdr:col>15</xdr:col>
      <xdr:colOff>101600</xdr:colOff>
      <xdr:row>30</xdr:row>
      <xdr:rowOff>137408</xdr:rowOff>
    </xdr:to>
    <xdr:sp macro="" textlink="">
      <xdr:nvSpPr>
        <xdr:cNvPr id="84" name="楕円 83"/>
        <xdr:cNvSpPr/>
      </xdr:nvSpPr>
      <xdr:spPr>
        <a:xfrm>
          <a:off x="2857500" y="51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153935</xdr:rowOff>
    </xdr:from>
    <xdr:ext cx="599010" cy="259045"/>
    <xdr:sp macro="" textlink="">
      <xdr:nvSpPr>
        <xdr:cNvPr id="85" name="テキスト ボックス 84"/>
        <xdr:cNvSpPr txBox="1"/>
      </xdr:nvSpPr>
      <xdr:spPr>
        <a:xfrm>
          <a:off x="2608795" y="49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120504</xdr:rowOff>
    </xdr:from>
    <xdr:to>
      <xdr:col>10</xdr:col>
      <xdr:colOff>165100</xdr:colOff>
      <xdr:row>31</xdr:row>
      <xdr:rowOff>50654</xdr:rowOff>
    </xdr:to>
    <xdr:sp macro="" textlink="">
      <xdr:nvSpPr>
        <xdr:cNvPr id="86" name="楕円 85"/>
        <xdr:cNvSpPr/>
      </xdr:nvSpPr>
      <xdr:spPr>
        <a:xfrm>
          <a:off x="1968500" y="52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67181</xdr:rowOff>
    </xdr:from>
    <xdr:ext cx="599010" cy="259045"/>
    <xdr:sp macro="" textlink="">
      <xdr:nvSpPr>
        <xdr:cNvPr id="87" name="テキスト ボックス 86"/>
        <xdr:cNvSpPr txBox="1"/>
      </xdr:nvSpPr>
      <xdr:spPr>
        <a:xfrm>
          <a:off x="1719795" y="503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161538</xdr:rowOff>
    </xdr:from>
    <xdr:to>
      <xdr:col>6</xdr:col>
      <xdr:colOff>38100</xdr:colOff>
      <xdr:row>31</xdr:row>
      <xdr:rowOff>91688</xdr:rowOff>
    </xdr:to>
    <xdr:sp macro="" textlink="">
      <xdr:nvSpPr>
        <xdr:cNvPr id="88" name="楕円 87"/>
        <xdr:cNvSpPr/>
      </xdr:nvSpPr>
      <xdr:spPr>
        <a:xfrm>
          <a:off x="1079500" y="53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108215</xdr:rowOff>
    </xdr:from>
    <xdr:ext cx="599010" cy="259045"/>
    <xdr:sp macro="" textlink="">
      <xdr:nvSpPr>
        <xdr:cNvPr id="89" name="テキスト ボックス 88"/>
        <xdr:cNvSpPr txBox="1"/>
      </xdr:nvSpPr>
      <xdr:spPr>
        <a:xfrm>
          <a:off x="830795" y="50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39660</xdr:rowOff>
    </xdr:from>
    <xdr:to>
      <xdr:col>24</xdr:col>
      <xdr:colOff>63500</xdr:colOff>
      <xdr:row>57</xdr:row>
      <xdr:rowOff>64047</xdr:rowOff>
    </xdr:to>
    <xdr:cxnSp macro="">
      <xdr:nvCxnSpPr>
        <xdr:cNvPr id="116" name="直線コネクタ 115"/>
        <xdr:cNvCxnSpPr/>
      </xdr:nvCxnSpPr>
      <xdr:spPr>
        <a:xfrm>
          <a:off x="3797300" y="9812310"/>
          <a:ext cx="8382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39660</xdr:rowOff>
    </xdr:from>
    <xdr:to>
      <xdr:col>19</xdr:col>
      <xdr:colOff>177800</xdr:colOff>
      <xdr:row>57</xdr:row>
      <xdr:rowOff>45256</xdr:rowOff>
    </xdr:to>
    <xdr:cxnSp macro="">
      <xdr:nvCxnSpPr>
        <xdr:cNvPr id="119" name="直線コネクタ 118"/>
        <xdr:cNvCxnSpPr/>
      </xdr:nvCxnSpPr>
      <xdr:spPr>
        <a:xfrm flipV="1">
          <a:off x="2908300" y="9812310"/>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45256</xdr:rowOff>
    </xdr:from>
    <xdr:to>
      <xdr:col>15</xdr:col>
      <xdr:colOff>50800</xdr:colOff>
      <xdr:row>57</xdr:row>
      <xdr:rowOff>50578</xdr:rowOff>
    </xdr:to>
    <xdr:cxnSp macro="">
      <xdr:nvCxnSpPr>
        <xdr:cNvPr id="122" name="直線コネクタ 121"/>
        <xdr:cNvCxnSpPr/>
      </xdr:nvCxnSpPr>
      <xdr:spPr>
        <a:xfrm flipV="1">
          <a:off x="2019300" y="9817906"/>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102593</xdr:rowOff>
    </xdr:from>
    <xdr:to>
      <xdr:col>15</xdr:col>
      <xdr:colOff>101600</xdr:colOff>
      <xdr:row>57</xdr:row>
      <xdr:rowOff>32743</xdr:rowOff>
    </xdr:to>
    <xdr:sp macro="" textlink="">
      <xdr:nvSpPr>
        <xdr:cNvPr id="123" name="フローチャート: 判断 122"/>
        <xdr:cNvSpPr/>
      </xdr:nvSpPr>
      <xdr:spPr>
        <a:xfrm>
          <a:off x="2857500" y="970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49270</xdr:rowOff>
    </xdr:from>
    <xdr:ext cx="534377" cy="259045"/>
    <xdr:sp macro="" textlink="">
      <xdr:nvSpPr>
        <xdr:cNvPr id="124" name="テキスト ボックス 123"/>
        <xdr:cNvSpPr txBox="1"/>
      </xdr:nvSpPr>
      <xdr:spPr>
        <a:xfrm>
          <a:off x="2641111" y="94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50578</xdr:rowOff>
    </xdr:from>
    <xdr:to>
      <xdr:col>10</xdr:col>
      <xdr:colOff>114300</xdr:colOff>
      <xdr:row>57</xdr:row>
      <xdr:rowOff>75143</xdr:rowOff>
    </xdr:to>
    <xdr:cxnSp macro="">
      <xdr:nvCxnSpPr>
        <xdr:cNvPr id="125" name="直線コネクタ 124"/>
        <xdr:cNvCxnSpPr/>
      </xdr:nvCxnSpPr>
      <xdr:spPr>
        <a:xfrm flipV="1">
          <a:off x="1130300" y="9823228"/>
          <a:ext cx="889000"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122815</xdr:rowOff>
    </xdr:from>
    <xdr:to>
      <xdr:col>10</xdr:col>
      <xdr:colOff>165100</xdr:colOff>
      <xdr:row>57</xdr:row>
      <xdr:rowOff>52965</xdr:rowOff>
    </xdr:to>
    <xdr:sp macro="" textlink="">
      <xdr:nvSpPr>
        <xdr:cNvPr id="126" name="フローチャート: 判断 125"/>
        <xdr:cNvSpPr/>
      </xdr:nvSpPr>
      <xdr:spPr>
        <a:xfrm>
          <a:off x="1968500" y="9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69492</xdr:rowOff>
    </xdr:from>
    <xdr:ext cx="534377" cy="259045"/>
    <xdr:sp macro="" textlink="">
      <xdr:nvSpPr>
        <xdr:cNvPr id="127" name="テキスト ボックス 126"/>
        <xdr:cNvSpPr txBox="1"/>
      </xdr:nvSpPr>
      <xdr:spPr>
        <a:xfrm>
          <a:off x="1752111" y="94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148011</xdr:rowOff>
    </xdr:from>
    <xdr:to>
      <xdr:col>6</xdr:col>
      <xdr:colOff>38100</xdr:colOff>
      <xdr:row>57</xdr:row>
      <xdr:rowOff>78161</xdr:rowOff>
    </xdr:to>
    <xdr:sp macro="" textlink="">
      <xdr:nvSpPr>
        <xdr:cNvPr id="128" name="フローチャート: 判断 127"/>
        <xdr:cNvSpPr/>
      </xdr:nvSpPr>
      <xdr:spPr>
        <a:xfrm>
          <a:off x="1079500" y="97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94688</xdr:rowOff>
    </xdr:from>
    <xdr:ext cx="534377" cy="259045"/>
    <xdr:sp macro="" textlink="">
      <xdr:nvSpPr>
        <xdr:cNvPr id="129" name="テキスト ボックス 128"/>
        <xdr:cNvSpPr txBox="1"/>
      </xdr:nvSpPr>
      <xdr:spPr>
        <a:xfrm>
          <a:off x="863111" y="95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13247</xdr:rowOff>
    </xdr:from>
    <xdr:to>
      <xdr:col>24</xdr:col>
      <xdr:colOff>114300</xdr:colOff>
      <xdr:row>57</xdr:row>
      <xdr:rowOff>114847</xdr:rowOff>
    </xdr:to>
    <xdr:sp macro="" textlink="">
      <xdr:nvSpPr>
        <xdr:cNvPr id="135" name="楕円 134"/>
        <xdr:cNvSpPr/>
      </xdr:nvSpPr>
      <xdr:spPr>
        <a:xfrm>
          <a:off x="4584700" y="97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99624</xdr:rowOff>
    </xdr:from>
    <xdr:ext cx="534377" cy="259045"/>
    <xdr:sp macro="" textlink="">
      <xdr:nvSpPr>
        <xdr:cNvPr id="136" name="物件費該当値テキスト"/>
        <xdr:cNvSpPr txBox="1"/>
      </xdr:nvSpPr>
      <xdr:spPr>
        <a:xfrm>
          <a:off x="4686300" y="97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160310</xdr:rowOff>
    </xdr:from>
    <xdr:to>
      <xdr:col>20</xdr:col>
      <xdr:colOff>38100</xdr:colOff>
      <xdr:row>57</xdr:row>
      <xdr:rowOff>90460</xdr:rowOff>
    </xdr:to>
    <xdr:sp macro="" textlink="">
      <xdr:nvSpPr>
        <xdr:cNvPr id="137" name="楕円 136"/>
        <xdr:cNvSpPr/>
      </xdr:nvSpPr>
      <xdr:spPr>
        <a:xfrm>
          <a:off x="3746500" y="97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81587</xdr:rowOff>
    </xdr:from>
    <xdr:ext cx="534377" cy="259045"/>
    <xdr:sp macro="" textlink="">
      <xdr:nvSpPr>
        <xdr:cNvPr id="138" name="テキスト ボックス 137"/>
        <xdr:cNvSpPr txBox="1"/>
      </xdr:nvSpPr>
      <xdr:spPr>
        <a:xfrm>
          <a:off x="3530111" y="98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165906</xdr:rowOff>
    </xdr:from>
    <xdr:to>
      <xdr:col>15</xdr:col>
      <xdr:colOff>101600</xdr:colOff>
      <xdr:row>57</xdr:row>
      <xdr:rowOff>96056</xdr:rowOff>
    </xdr:to>
    <xdr:sp macro="" textlink="">
      <xdr:nvSpPr>
        <xdr:cNvPr id="139" name="楕円 138"/>
        <xdr:cNvSpPr/>
      </xdr:nvSpPr>
      <xdr:spPr>
        <a:xfrm>
          <a:off x="2857500" y="97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87183</xdr:rowOff>
    </xdr:from>
    <xdr:ext cx="534377" cy="259045"/>
    <xdr:sp macro="" textlink="">
      <xdr:nvSpPr>
        <xdr:cNvPr id="140" name="テキスト ボックス 139"/>
        <xdr:cNvSpPr txBox="1"/>
      </xdr:nvSpPr>
      <xdr:spPr>
        <a:xfrm>
          <a:off x="2641111" y="98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171228</xdr:rowOff>
    </xdr:from>
    <xdr:to>
      <xdr:col>10</xdr:col>
      <xdr:colOff>165100</xdr:colOff>
      <xdr:row>57</xdr:row>
      <xdr:rowOff>101378</xdr:rowOff>
    </xdr:to>
    <xdr:sp macro="" textlink="">
      <xdr:nvSpPr>
        <xdr:cNvPr id="141" name="楕円 140"/>
        <xdr:cNvSpPr/>
      </xdr:nvSpPr>
      <xdr:spPr>
        <a:xfrm>
          <a:off x="1968500" y="97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92505</xdr:rowOff>
    </xdr:from>
    <xdr:ext cx="534377" cy="259045"/>
    <xdr:sp macro="" textlink="">
      <xdr:nvSpPr>
        <xdr:cNvPr id="142" name="テキスト ボックス 141"/>
        <xdr:cNvSpPr txBox="1"/>
      </xdr:nvSpPr>
      <xdr:spPr>
        <a:xfrm>
          <a:off x="1752111" y="98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24343</xdr:rowOff>
    </xdr:from>
    <xdr:to>
      <xdr:col>6</xdr:col>
      <xdr:colOff>38100</xdr:colOff>
      <xdr:row>57</xdr:row>
      <xdr:rowOff>125943</xdr:rowOff>
    </xdr:to>
    <xdr:sp macro="" textlink="">
      <xdr:nvSpPr>
        <xdr:cNvPr id="143" name="楕円 142"/>
        <xdr:cNvSpPr/>
      </xdr:nvSpPr>
      <xdr:spPr>
        <a:xfrm>
          <a:off x="1079500" y="97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117070</xdr:rowOff>
    </xdr:from>
    <xdr:ext cx="534377" cy="259045"/>
    <xdr:sp macro="" textlink="">
      <xdr:nvSpPr>
        <xdr:cNvPr id="144" name="テキスト ボックス 143"/>
        <xdr:cNvSpPr txBox="1"/>
      </xdr:nvSpPr>
      <xdr:spPr>
        <a:xfrm>
          <a:off x="863111" y="98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93432</xdr:rowOff>
    </xdr:from>
    <xdr:to>
      <xdr:col>24</xdr:col>
      <xdr:colOff>63500</xdr:colOff>
      <xdr:row>77</xdr:row>
      <xdr:rowOff>95855</xdr:rowOff>
    </xdr:to>
    <xdr:cxnSp macro="">
      <xdr:nvCxnSpPr>
        <xdr:cNvPr id="171" name="直線コネクタ 170"/>
        <xdr:cNvCxnSpPr/>
      </xdr:nvCxnSpPr>
      <xdr:spPr>
        <a:xfrm>
          <a:off x="3797300" y="1329508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31161</xdr:rowOff>
    </xdr:from>
    <xdr:to>
      <xdr:col>19</xdr:col>
      <xdr:colOff>177800</xdr:colOff>
      <xdr:row>77</xdr:row>
      <xdr:rowOff>93432</xdr:rowOff>
    </xdr:to>
    <xdr:cxnSp macro="">
      <xdr:nvCxnSpPr>
        <xdr:cNvPr id="174" name="直線コネクタ 173"/>
        <xdr:cNvCxnSpPr/>
      </xdr:nvCxnSpPr>
      <xdr:spPr>
        <a:xfrm>
          <a:off x="2908300" y="1323281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31161</xdr:rowOff>
    </xdr:from>
    <xdr:to>
      <xdr:col>15</xdr:col>
      <xdr:colOff>50800</xdr:colOff>
      <xdr:row>77</xdr:row>
      <xdr:rowOff>164388</xdr:rowOff>
    </xdr:to>
    <xdr:cxnSp macro="">
      <xdr:nvCxnSpPr>
        <xdr:cNvPr id="177" name="直線コネクタ 176"/>
        <xdr:cNvCxnSpPr/>
      </xdr:nvCxnSpPr>
      <xdr:spPr>
        <a:xfrm flipV="1">
          <a:off x="2019300" y="13232811"/>
          <a:ext cx="889000" cy="13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106685</xdr:rowOff>
    </xdr:from>
    <xdr:to>
      <xdr:col>15</xdr:col>
      <xdr:colOff>101600</xdr:colOff>
      <xdr:row>77</xdr:row>
      <xdr:rowOff>36835</xdr:rowOff>
    </xdr:to>
    <xdr:sp macro="" textlink="">
      <xdr:nvSpPr>
        <xdr:cNvPr id="178" name="フローチャート: 判断 177"/>
        <xdr:cNvSpPr/>
      </xdr:nvSpPr>
      <xdr:spPr>
        <a:xfrm>
          <a:off x="2857500" y="1313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53362</xdr:rowOff>
    </xdr:from>
    <xdr:ext cx="469744" cy="259045"/>
    <xdr:sp macro="" textlink="">
      <xdr:nvSpPr>
        <xdr:cNvPr id="179" name="テキスト ボックス 178"/>
        <xdr:cNvSpPr txBox="1"/>
      </xdr:nvSpPr>
      <xdr:spPr>
        <a:xfrm>
          <a:off x="2673428" y="1291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164388</xdr:rowOff>
    </xdr:from>
    <xdr:to>
      <xdr:col>10</xdr:col>
      <xdr:colOff>114300</xdr:colOff>
      <xdr:row>78</xdr:row>
      <xdr:rowOff>4049</xdr:rowOff>
    </xdr:to>
    <xdr:cxnSp macro="">
      <xdr:nvCxnSpPr>
        <xdr:cNvPr id="180" name="直線コネクタ 179"/>
        <xdr:cNvCxnSpPr/>
      </xdr:nvCxnSpPr>
      <xdr:spPr>
        <a:xfrm flipV="1">
          <a:off x="1130300" y="13366038"/>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132700</xdr:rowOff>
    </xdr:from>
    <xdr:to>
      <xdr:col>10</xdr:col>
      <xdr:colOff>165100</xdr:colOff>
      <xdr:row>77</xdr:row>
      <xdr:rowOff>62850</xdr:rowOff>
    </xdr:to>
    <xdr:sp macro="" textlink="">
      <xdr:nvSpPr>
        <xdr:cNvPr id="181" name="フローチャート: 判断 180"/>
        <xdr:cNvSpPr/>
      </xdr:nvSpPr>
      <xdr:spPr>
        <a:xfrm>
          <a:off x="1968500" y="1316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79377</xdr:rowOff>
    </xdr:from>
    <xdr:ext cx="469744" cy="259045"/>
    <xdr:sp macro="" textlink="">
      <xdr:nvSpPr>
        <xdr:cNvPr id="182" name="テキスト ボックス 181"/>
        <xdr:cNvSpPr txBox="1"/>
      </xdr:nvSpPr>
      <xdr:spPr>
        <a:xfrm>
          <a:off x="1784428" y="129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28642</xdr:rowOff>
    </xdr:from>
    <xdr:to>
      <xdr:col>6</xdr:col>
      <xdr:colOff>38100</xdr:colOff>
      <xdr:row>77</xdr:row>
      <xdr:rowOff>130242</xdr:rowOff>
    </xdr:to>
    <xdr:sp macro="" textlink="">
      <xdr:nvSpPr>
        <xdr:cNvPr id="183" name="フローチャート: 判断 182"/>
        <xdr:cNvSpPr/>
      </xdr:nvSpPr>
      <xdr:spPr>
        <a:xfrm>
          <a:off x="1079500" y="1323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146769</xdr:rowOff>
    </xdr:from>
    <xdr:ext cx="469744" cy="259045"/>
    <xdr:sp macro="" textlink="">
      <xdr:nvSpPr>
        <xdr:cNvPr id="184" name="テキスト ボックス 183"/>
        <xdr:cNvSpPr txBox="1"/>
      </xdr:nvSpPr>
      <xdr:spPr>
        <a:xfrm>
          <a:off x="895428" y="130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45055</xdr:rowOff>
    </xdr:from>
    <xdr:to>
      <xdr:col>24</xdr:col>
      <xdr:colOff>114300</xdr:colOff>
      <xdr:row>77</xdr:row>
      <xdr:rowOff>146655</xdr:rowOff>
    </xdr:to>
    <xdr:sp macro="" textlink="">
      <xdr:nvSpPr>
        <xdr:cNvPr id="190" name="楕円 189"/>
        <xdr:cNvSpPr/>
      </xdr:nvSpPr>
      <xdr:spPr>
        <a:xfrm>
          <a:off x="4584700" y="132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23482</xdr:rowOff>
    </xdr:from>
    <xdr:ext cx="469744" cy="259045"/>
    <xdr:sp macro="" textlink="">
      <xdr:nvSpPr>
        <xdr:cNvPr id="191" name="維持補修費該当値テキスト"/>
        <xdr:cNvSpPr txBox="1"/>
      </xdr:nvSpPr>
      <xdr:spPr>
        <a:xfrm>
          <a:off x="4686300" y="132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42632</xdr:rowOff>
    </xdr:from>
    <xdr:to>
      <xdr:col>20</xdr:col>
      <xdr:colOff>38100</xdr:colOff>
      <xdr:row>77</xdr:row>
      <xdr:rowOff>144232</xdr:rowOff>
    </xdr:to>
    <xdr:sp macro="" textlink="">
      <xdr:nvSpPr>
        <xdr:cNvPr id="192" name="楕円 191"/>
        <xdr:cNvSpPr/>
      </xdr:nvSpPr>
      <xdr:spPr>
        <a:xfrm>
          <a:off x="3746500" y="13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160759</xdr:rowOff>
    </xdr:from>
    <xdr:ext cx="469744" cy="259045"/>
    <xdr:sp macro="" textlink="">
      <xdr:nvSpPr>
        <xdr:cNvPr id="193" name="テキスト ボックス 192"/>
        <xdr:cNvSpPr txBox="1"/>
      </xdr:nvSpPr>
      <xdr:spPr>
        <a:xfrm>
          <a:off x="3562428" y="13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151811</xdr:rowOff>
    </xdr:from>
    <xdr:to>
      <xdr:col>15</xdr:col>
      <xdr:colOff>101600</xdr:colOff>
      <xdr:row>77</xdr:row>
      <xdr:rowOff>81961</xdr:rowOff>
    </xdr:to>
    <xdr:sp macro="" textlink="">
      <xdr:nvSpPr>
        <xdr:cNvPr id="194" name="楕円 193"/>
        <xdr:cNvSpPr/>
      </xdr:nvSpPr>
      <xdr:spPr>
        <a:xfrm>
          <a:off x="2857500" y="131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73088</xdr:rowOff>
    </xdr:from>
    <xdr:ext cx="469744" cy="259045"/>
    <xdr:sp macro="" textlink="">
      <xdr:nvSpPr>
        <xdr:cNvPr id="195" name="テキスト ボックス 194"/>
        <xdr:cNvSpPr txBox="1"/>
      </xdr:nvSpPr>
      <xdr:spPr>
        <a:xfrm>
          <a:off x="2673428" y="1327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113588</xdr:rowOff>
    </xdr:from>
    <xdr:to>
      <xdr:col>10</xdr:col>
      <xdr:colOff>165100</xdr:colOff>
      <xdr:row>78</xdr:row>
      <xdr:rowOff>43738</xdr:rowOff>
    </xdr:to>
    <xdr:sp macro="" textlink="">
      <xdr:nvSpPr>
        <xdr:cNvPr id="196" name="楕円 195"/>
        <xdr:cNvSpPr/>
      </xdr:nvSpPr>
      <xdr:spPr>
        <a:xfrm>
          <a:off x="1968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34865</xdr:rowOff>
    </xdr:from>
    <xdr:ext cx="469744" cy="259045"/>
    <xdr:sp macro="" textlink="">
      <xdr:nvSpPr>
        <xdr:cNvPr id="197" name="テキスト ボックス 196"/>
        <xdr:cNvSpPr txBox="1"/>
      </xdr:nvSpPr>
      <xdr:spPr>
        <a:xfrm>
          <a:off x="1784428"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124699</xdr:rowOff>
    </xdr:from>
    <xdr:to>
      <xdr:col>6</xdr:col>
      <xdr:colOff>38100</xdr:colOff>
      <xdr:row>78</xdr:row>
      <xdr:rowOff>54849</xdr:rowOff>
    </xdr:to>
    <xdr:sp macro="" textlink="">
      <xdr:nvSpPr>
        <xdr:cNvPr id="198" name="楕円 197"/>
        <xdr:cNvSpPr/>
      </xdr:nvSpPr>
      <xdr:spPr>
        <a:xfrm>
          <a:off x="1079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45976</xdr:rowOff>
    </xdr:from>
    <xdr:ext cx="469744" cy="259045"/>
    <xdr:sp macro="" textlink="">
      <xdr:nvSpPr>
        <xdr:cNvPr id="199" name="テキスト ボックス 198"/>
        <xdr:cNvSpPr txBox="1"/>
      </xdr:nvSpPr>
      <xdr:spPr>
        <a:xfrm>
          <a:off x="895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115263</xdr:rowOff>
    </xdr:from>
    <xdr:to>
      <xdr:col>24</xdr:col>
      <xdr:colOff>63500</xdr:colOff>
      <xdr:row>90</xdr:row>
      <xdr:rowOff>124430</xdr:rowOff>
    </xdr:to>
    <xdr:cxnSp macro="">
      <xdr:nvCxnSpPr>
        <xdr:cNvPr id="227" name="直線コネクタ 226"/>
        <xdr:cNvCxnSpPr/>
      </xdr:nvCxnSpPr>
      <xdr:spPr>
        <a:xfrm flipV="1">
          <a:off x="3797300" y="15545763"/>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124430</xdr:rowOff>
    </xdr:from>
    <xdr:to>
      <xdr:col>19</xdr:col>
      <xdr:colOff>177800</xdr:colOff>
      <xdr:row>91</xdr:row>
      <xdr:rowOff>101501</xdr:rowOff>
    </xdr:to>
    <xdr:cxnSp macro="">
      <xdr:nvCxnSpPr>
        <xdr:cNvPr id="230" name="直線コネクタ 229"/>
        <xdr:cNvCxnSpPr/>
      </xdr:nvCxnSpPr>
      <xdr:spPr>
        <a:xfrm flipV="1">
          <a:off x="2908300" y="15554930"/>
          <a:ext cx="889000" cy="1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101501</xdr:rowOff>
    </xdr:from>
    <xdr:to>
      <xdr:col>15</xdr:col>
      <xdr:colOff>50800</xdr:colOff>
      <xdr:row>92</xdr:row>
      <xdr:rowOff>11730</xdr:rowOff>
    </xdr:to>
    <xdr:cxnSp macro="">
      <xdr:nvCxnSpPr>
        <xdr:cNvPr id="233" name="直線コネクタ 232"/>
        <xdr:cNvCxnSpPr/>
      </xdr:nvCxnSpPr>
      <xdr:spPr>
        <a:xfrm flipV="1">
          <a:off x="2019300" y="15703451"/>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161663</xdr:rowOff>
    </xdr:from>
    <xdr:to>
      <xdr:col>15</xdr:col>
      <xdr:colOff>101600</xdr:colOff>
      <xdr:row>95</xdr:row>
      <xdr:rowOff>91813</xdr:rowOff>
    </xdr:to>
    <xdr:sp macro="" textlink="">
      <xdr:nvSpPr>
        <xdr:cNvPr id="234" name="フローチャート: 判断 233"/>
        <xdr:cNvSpPr/>
      </xdr:nvSpPr>
      <xdr:spPr>
        <a:xfrm>
          <a:off x="2857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82940</xdr:rowOff>
    </xdr:from>
    <xdr:ext cx="534377" cy="259045"/>
    <xdr:sp macro="" textlink="">
      <xdr:nvSpPr>
        <xdr:cNvPr id="235" name="テキスト ボックス 234"/>
        <xdr:cNvSpPr txBox="1"/>
      </xdr:nvSpPr>
      <xdr:spPr>
        <a:xfrm>
          <a:off x="2641111" y="163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11730</xdr:rowOff>
    </xdr:from>
    <xdr:to>
      <xdr:col>10</xdr:col>
      <xdr:colOff>114300</xdr:colOff>
      <xdr:row>93</xdr:row>
      <xdr:rowOff>66137</xdr:rowOff>
    </xdr:to>
    <xdr:cxnSp macro="">
      <xdr:nvCxnSpPr>
        <xdr:cNvPr id="236" name="直線コネクタ 235"/>
        <xdr:cNvCxnSpPr/>
      </xdr:nvCxnSpPr>
      <xdr:spPr>
        <a:xfrm flipV="1">
          <a:off x="1130300" y="15785130"/>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27110</xdr:rowOff>
    </xdr:from>
    <xdr:to>
      <xdr:col>10</xdr:col>
      <xdr:colOff>165100</xdr:colOff>
      <xdr:row>95</xdr:row>
      <xdr:rowOff>128710</xdr:rowOff>
    </xdr:to>
    <xdr:sp macro="" textlink="">
      <xdr:nvSpPr>
        <xdr:cNvPr id="237" name="フローチャート: 判断 236"/>
        <xdr:cNvSpPr/>
      </xdr:nvSpPr>
      <xdr:spPr>
        <a:xfrm>
          <a:off x="1968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119837</xdr:rowOff>
    </xdr:from>
    <xdr:ext cx="534377" cy="259045"/>
    <xdr:sp macro="" textlink="">
      <xdr:nvSpPr>
        <xdr:cNvPr id="238" name="テキスト ボックス 237"/>
        <xdr:cNvSpPr txBox="1"/>
      </xdr:nvSpPr>
      <xdr:spPr>
        <a:xfrm>
          <a:off x="1752111" y="164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169619</xdr:rowOff>
    </xdr:from>
    <xdr:to>
      <xdr:col>6</xdr:col>
      <xdr:colOff>38100</xdr:colOff>
      <xdr:row>96</xdr:row>
      <xdr:rowOff>99769</xdr:rowOff>
    </xdr:to>
    <xdr:sp macro="" textlink="">
      <xdr:nvSpPr>
        <xdr:cNvPr id="239" name="フローチャート: 判断 238"/>
        <xdr:cNvSpPr/>
      </xdr:nvSpPr>
      <xdr:spPr>
        <a:xfrm>
          <a:off x="1079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90896</xdr:rowOff>
    </xdr:from>
    <xdr:ext cx="534377" cy="259045"/>
    <xdr:sp macro="" textlink="">
      <xdr:nvSpPr>
        <xdr:cNvPr id="240" name="テキスト ボックス 239"/>
        <xdr:cNvSpPr txBox="1"/>
      </xdr:nvSpPr>
      <xdr:spPr>
        <a:xfrm>
          <a:off x="863111" y="165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64463</xdr:rowOff>
    </xdr:from>
    <xdr:to>
      <xdr:col>24</xdr:col>
      <xdr:colOff>114300</xdr:colOff>
      <xdr:row>90</xdr:row>
      <xdr:rowOff>166063</xdr:rowOff>
    </xdr:to>
    <xdr:sp macro="" textlink="">
      <xdr:nvSpPr>
        <xdr:cNvPr id="246" name="楕円 245"/>
        <xdr:cNvSpPr/>
      </xdr:nvSpPr>
      <xdr:spPr>
        <a:xfrm>
          <a:off x="4584700" y="154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17490</xdr:rowOff>
    </xdr:from>
    <xdr:ext cx="599010" cy="259045"/>
    <xdr:sp macro="" textlink="">
      <xdr:nvSpPr>
        <xdr:cNvPr id="247" name="扶助費該当値テキスト"/>
        <xdr:cNvSpPr txBox="1"/>
      </xdr:nvSpPr>
      <xdr:spPr>
        <a:xfrm>
          <a:off x="4686300" y="1544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73630</xdr:rowOff>
    </xdr:from>
    <xdr:to>
      <xdr:col>20</xdr:col>
      <xdr:colOff>38100</xdr:colOff>
      <xdr:row>91</xdr:row>
      <xdr:rowOff>3780</xdr:rowOff>
    </xdr:to>
    <xdr:sp macro="" textlink="">
      <xdr:nvSpPr>
        <xdr:cNvPr id="248" name="楕円 247"/>
        <xdr:cNvSpPr/>
      </xdr:nvSpPr>
      <xdr:spPr>
        <a:xfrm>
          <a:off x="3746500" y="155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20307</xdr:rowOff>
    </xdr:from>
    <xdr:ext cx="599010" cy="259045"/>
    <xdr:sp macro="" textlink="">
      <xdr:nvSpPr>
        <xdr:cNvPr id="249" name="テキスト ボックス 248"/>
        <xdr:cNvSpPr txBox="1"/>
      </xdr:nvSpPr>
      <xdr:spPr>
        <a:xfrm>
          <a:off x="3497795" y="1527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50701</xdr:rowOff>
    </xdr:from>
    <xdr:to>
      <xdr:col>15</xdr:col>
      <xdr:colOff>101600</xdr:colOff>
      <xdr:row>91</xdr:row>
      <xdr:rowOff>152301</xdr:rowOff>
    </xdr:to>
    <xdr:sp macro="" textlink="">
      <xdr:nvSpPr>
        <xdr:cNvPr id="250" name="楕円 249"/>
        <xdr:cNvSpPr/>
      </xdr:nvSpPr>
      <xdr:spPr>
        <a:xfrm>
          <a:off x="2857500" y="156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168828</xdr:rowOff>
    </xdr:from>
    <xdr:ext cx="534377" cy="259045"/>
    <xdr:sp macro="" textlink="">
      <xdr:nvSpPr>
        <xdr:cNvPr id="251" name="テキスト ボックス 250"/>
        <xdr:cNvSpPr txBox="1"/>
      </xdr:nvSpPr>
      <xdr:spPr>
        <a:xfrm>
          <a:off x="2641111" y="154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132380</xdr:rowOff>
    </xdr:from>
    <xdr:to>
      <xdr:col>10</xdr:col>
      <xdr:colOff>165100</xdr:colOff>
      <xdr:row>92</xdr:row>
      <xdr:rowOff>62530</xdr:rowOff>
    </xdr:to>
    <xdr:sp macro="" textlink="">
      <xdr:nvSpPr>
        <xdr:cNvPr id="252" name="楕円 251"/>
        <xdr:cNvSpPr/>
      </xdr:nvSpPr>
      <xdr:spPr>
        <a:xfrm>
          <a:off x="1968500" y="157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79057</xdr:rowOff>
    </xdr:from>
    <xdr:ext cx="534377" cy="259045"/>
    <xdr:sp macro="" textlink="">
      <xdr:nvSpPr>
        <xdr:cNvPr id="253" name="テキスト ボックス 252"/>
        <xdr:cNvSpPr txBox="1"/>
      </xdr:nvSpPr>
      <xdr:spPr>
        <a:xfrm>
          <a:off x="1752111" y="155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15337</xdr:rowOff>
    </xdr:from>
    <xdr:to>
      <xdr:col>6</xdr:col>
      <xdr:colOff>38100</xdr:colOff>
      <xdr:row>93</xdr:row>
      <xdr:rowOff>116937</xdr:rowOff>
    </xdr:to>
    <xdr:sp macro="" textlink="">
      <xdr:nvSpPr>
        <xdr:cNvPr id="254" name="楕円 253"/>
        <xdr:cNvSpPr/>
      </xdr:nvSpPr>
      <xdr:spPr>
        <a:xfrm>
          <a:off x="1079500" y="159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133464</xdr:rowOff>
    </xdr:from>
    <xdr:ext cx="534377" cy="259045"/>
    <xdr:sp macro="" textlink="">
      <xdr:nvSpPr>
        <xdr:cNvPr id="255" name="テキスト ボックス 254"/>
        <xdr:cNvSpPr txBox="1"/>
      </xdr:nvSpPr>
      <xdr:spPr>
        <a:xfrm>
          <a:off x="863111" y="157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127704</xdr:rowOff>
    </xdr:from>
    <xdr:to>
      <xdr:col>55</xdr:col>
      <xdr:colOff>0</xdr:colOff>
      <xdr:row>36</xdr:row>
      <xdr:rowOff>162288</xdr:rowOff>
    </xdr:to>
    <xdr:cxnSp macro="">
      <xdr:nvCxnSpPr>
        <xdr:cNvPr id="286" name="直線コネクタ 285"/>
        <xdr:cNvCxnSpPr/>
      </xdr:nvCxnSpPr>
      <xdr:spPr>
        <a:xfrm flipV="1">
          <a:off x="9639300" y="6299904"/>
          <a:ext cx="8382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157487</xdr:rowOff>
    </xdr:from>
    <xdr:to>
      <xdr:col>50</xdr:col>
      <xdr:colOff>114300</xdr:colOff>
      <xdr:row>36</xdr:row>
      <xdr:rowOff>162288</xdr:rowOff>
    </xdr:to>
    <xdr:cxnSp macro="">
      <xdr:nvCxnSpPr>
        <xdr:cNvPr id="289" name="直線コネクタ 288"/>
        <xdr:cNvCxnSpPr/>
      </xdr:nvCxnSpPr>
      <xdr:spPr>
        <a:xfrm>
          <a:off x="8750300" y="632968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157487</xdr:rowOff>
    </xdr:from>
    <xdr:to>
      <xdr:col>45</xdr:col>
      <xdr:colOff>177800</xdr:colOff>
      <xdr:row>37</xdr:row>
      <xdr:rowOff>56718</xdr:rowOff>
    </xdr:to>
    <xdr:cxnSp macro="">
      <xdr:nvCxnSpPr>
        <xdr:cNvPr id="292" name="直線コネクタ 291"/>
        <xdr:cNvCxnSpPr/>
      </xdr:nvCxnSpPr>
      <xdr:spPr>
        <a:xfrm flipV="1">
          <a:off x="7861300" y="6329687"/>
          <a:ext cx="889000" cy="7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136645</xdr:rowOff>
    </xdr:from>
    <xdr:to>
      <xdr:col>46</xdr:col>
      <xdr:colOff>38100</xdr:colOff>
      <xdr:row>34</xdr:row>
      <xdr:rowOff>66795</xdr:rowOff>
    </xdr:to>
    <xdr:sp macro="" textlink="">
      <xdr:nvSpPr>
        <xdr:cNvPr id="293" name="フローチャート: 判断 292"/>
        <xdr:cNvSpPr/>
      </xdr:nvSpPr>
      <xdr:spPr>
        <a:xfrm>
          <a:off x="8699500" y="579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83322</xdr:rowOff>
    </xdr:from>
    <xdr:ext cx="534377" cy="259045"/>
    <xdr:sp macro="" textlink="">
      <xdr:nvSpPr>
        <xdr:cNvPr id="294" name="テキスト ボックス 293"/>
        <xdr:cNvSpPr txBox="1"/>
      </xdr:nvSpPr>
      <xdr:spPr>
        <a:xfrm>
          <a:off x="8483111" y="55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48314</xdr:rowOff>
    </xdr:from>
    <xdr:to>
      <xdr:col>41</xdr:col>
      <xdr:colOff>50800</xdr:colOff>
      <xdr:row>37</xdr:row>
      <xdr:rowOff>56718</xdr:rowOff>
    </xdr:to>
    <xdr:cxnSp macro="">
      <xdr:nvCxnSpPr>
        <xdr:cNvPr id="295" name="直線コネクタ 294"/>
        <xdr:cNvCxnSpPr/>
      </xdr:nvCxnSpPr>
      <xdr:spPr>
        <a:xfrm>
          <a:off x="6972300" y="6391964"/>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88780</xdr:rowOff>
    </xdr:from>
    <xdr:to>
      <xdr:col>41</xdr:col>
      <xdr:colOff>101600</xdr:colOff>
      <xdr:row>36</xdr:row>
      <xdr:rowOff>18930</xdr:rowOff>
    </xdr:to>
    <xdr:sp macro="" textlink="">
      <xdr:nvSpPr>
        <xdr:cNvPr id="296" name="フローチャート: 判断 295"/>
        <xdr:cNvSpPr/>
      </xdr:nvSpPr>
      <xdr:spPr>
        <a:xfrm>
          <a:off x="7810500" y="608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35457</xdr:rowOff>
    </xdr:from>
    <xdr:ext cx="534377" cy="259045"/>
    <xdr:sp macro="" textlink="">
      <xdr:nvSpPr>
        <xdr:cNvPr id="297" name="テキスト ボックス 296"/>
        <xdr:cNvSpPr txBox="1"/>
      </xdr:nvSpPr>
      <xdr:spPr>
        <a:xfrm>
          <a:off x="7594111" y="58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128393</xdr:rowOff>
    </xdr:from>
    <xdr:to>
      <xdr:col>36</xdr:col>
      <xdr:colOff>165100</xdr:colOff>
      <xdr:row>36</xdr:row>
      <xdr:rowOff>58543</xdr:rowOff>
    </xdr:to>
    <xdr:sp macro="" textlink="">
      <xdr:nvSpPr>
        <xdr:cNvPr id="298" name="フローチャート: 判断 297"/>
        <xdr:cNvSpPr/>
      </xdr:nvSpPr>
      <xdr:spPr>
        <a:xfrm>
          <a:off x="6921500" y="612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75070</xdr:rowOff>
    </xdr:from>
    <xdr:ext cx="534377" cy="259045"/>
    <xdr:sp macro="" textlink="">
      <xdr:nvSpPr>
        <xdr:cNvPr id="299" name="テキスト ボックス 298"/>
        <xdr:cNvSpPr txBox="1"/>
      </xdr:nvSpPr>
      <xdr:spPr>
        <a:xfrm>
          <a:off x="6705111" y="59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76904</xdr:rowOff>
    </xdr:from>
    <xdr:to>
      <xdr:col>55</xdr:col>
      <xdr:colOff>50800</xdr:colOff>
      <xdr:row>37</xdr:row>
      <xdr:rowOff>7054</xdr:rowOff>
    </xdr:to>
    <xdr:sp macro="" textlink="">
      <xdr:nvSpPr>
        <xdr:cNvPr id="305" name="楕円 304"/>
        <xdr:cNvSpPr/>
      </xdr:nvSpPr>
      <xdr:spPr>
        <a:xfrm>
          <a:off x="10426700" y="62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55331</xdr:rowOff>
    </xdr:from>
    <xdr:ext cx="534377" cy="259045"/>
    <xdr:sp macro="" textlink="">
      <xdr:nvSpPr>
        <xdr:cNvPr id="306" name="補助費等該当値テキスト"/>
        <xdr:cNvSpPr txBox="1"/>
      </xdr:nvSpPr>
      <xdr:spPr>
        <a:xfrm>
          <a:off x="10528300" y="62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111488</xdr:rowOff>
    </xdr:from>
    <xdr:to>
      <xdr:col>50</xdr:col>
      <xdr:colOff>165100</xdr:colOff>
      <xdr:row>37</xdr:row>
      <xdr:rowOff>41638</xdr:rowOff>
    </xdr:to>
    <xdr:sp macro="" textlink="">
      <xdr:nvSpPr>
        <xdr:cNvPr id="307" name="楕円 306"/>
        <xdr:cNvSpPr/>
      </xdr:nvSpPr>
      <xdr:spPr>
        <a:xfrm>
          <a:off x="9588500" y="62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32765</xdr:rowOff>
    </xdr:from>
    <xdr:ext cx="534377" cy="259045"/>
    <xdr:sp macro="" textlink="">
      <xdr:nvSpPr>
        <xdr:cNvPr id="308" name="テキスト ボックス 307"/>
        <xdr:cNvSpPr txBox="1"/>
      </xdr:nvSpPr>
      <xdr:spPr>
        <a:xfrm>
          <a:off x="9372111" y="637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106687</xdr:rowOff>
    </xdr:from>
    <xdr:to>
      <xdr:col>46</xdr:col>
      <xdr:colOff>38100</xdr:colOff>
      <xdr:row>37</xdr:row>
      <xdr:rowOff>36837</xdr:rowOff>
    </xdr:to>
    <xdr:sp macro="" textlink="">
      <xdr:nvSpPr>
        <xdr:cNvPr id="309" name="楕円 308"/>
        <xdr:cNvSpPr/>
      </xdr:nvSpPr>
      <xdr:spPr>
        <a:xfrm>
          <a:off x="8699500" y="62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27964</xdr:rowOff>
    </xdr:from>
    <xdr:ext cx="534377" cy="259045"/>
    <xdr:sp macro="" textlink="">
      <xdr:nvSpPr>
        <xdr:cNvPr id="310" name="テキスト ボックス 309"/>
        <xdr:cNvSpPr txBox="1"/>
      </xdr:nvSpPr>
      <xdr:spPr>
        <a:xfrm>
          <a:off x="8483111" y="63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5918</xdr:rowOff>
    </xdr:from>
    <xdr:to>
      <xdr:col>41</xdr:col>
      <xdr:colOff>101600</xdr:colOff>
      <xdr:row>37</xdr:row>
      <xdr:rowOff>107518</xdr:rowOff>
    </xdr:to>
    <xdr:sp macro="" textlink="">
      <xdr:nvSpPr>
        <xdr:cNvPr id="311" name="楕円 310"/>
        <xdr:cNvSpPr/>
      </xdr:nvSpPr>
      <xdr:spPr>
        <a:xfrm>
          <a:off x="7810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98645</xdr:rowOff>
    </xdr:from>
    <xdr:ext cx="534377" cy="259045"/>
    <xdr:sp macro="" textlink="">
      <xdr:nvSpPr>
        <xdr:cNvPr id="312" name="テキスト ボックス 311"/>
        <xdr:cNvSpPr txBox="1"/>
      </xdr:nvSpPr>
      <xdr:spPr>
        <a:xfrm>
          <a:off x="7594111" y="64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168964</xdr:rowOff>
    </xdr:from>
    <xdr:to>
      <xdr:col>36</xdr:col>
      <xdr:colOff>165100</xdr:colOff>
      <xdr:row>37</xdr:row>
      <xdr:rowOff>99114</xdr:rowOff>
    </xdr:to>
    <xdr:sp macro="" textlink="">
      <xdr:nvSpPr>
        <xdr:cNvPr id="313" name="楕円 312"/>
        <xdr:cNvSpPr/>
      </xdr:nvSpPr>
      <xdr:spPr>
        <a:xfrm>
          <a:off x="6921500" y="63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90241</xdr:rowOff>
    </xdr:from>
    <xdr:ext cx="534377" cy="259045"/>
    <xdr:sp macro="" textlink="">
      <xdr:nvSpPr>
        <xdr:cNvPr id="314" name="テキスト ボックス 313"/>
        <xdr:cNvSpPr txBox="1"/>
      </xdr:nvSpPr>
      <xdr:spPr>
        <a:xfrm>
          <a:off x="6705111" y="64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60245</xdr:rowOff>
    </xdr:from>
    <xdr:to>
      <xdr:col>55</xdr:col>
      <xdr:colOff>0</xdr:colOff>
      <xdr:row>54</xdr:row>
      <xdr:rowOff>104311</xdr:rowOff>
    </xdr:to>
    <xdr:cxnSp macro="">
      <xdr:nvCxnSpPr>
        <xdr:cNvPr id="345" name="直線コネクタ 344"/>
        <xdr:cNvCxnSpPr/>
      </xdr:nvCxnSpPr>
      <xdr:spPr>
        <a:xfrm flipV="1">
          <a:off x="9639300" y="8804195"/>
          <a:ext cx="838200" cy="5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51374</xdr:rowOff>
    </xdr:from>
    <xdr:to>
      <xdr:col>50</xdr:col>
      <xdr:colOff>114300</xdr:colOff>
      <xdr:row>54</xdr:row>
      <xdr:rowOff>104311</xdr:rowOff>
    </xdr:to>
    <xdr:cxnSp macro="">
      <xdr:nvCxnSpPr>
        <xdr:cNvPr id="348" name="直線コネクタ 347"/>
        <xdr:cNvCxnSpPr/>
      </xdr:nvCxnSpPr>
      <xdr:spPr>
        <a:xfrm>
          <a:off x="8750300" y="9309674"/>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51374</xdr:rowOff>
    </xdr:from>
    <xdr:to>
      <xdr:col>45</xdr:col>
      <xdr:colOff>177800</xdr:colOff>
      <xdr:row>54</xdr:row>
      <xdr:rowOff>55641</xdr:rowOff>
    </xdr:to>
    <xdr:cxnSp macro="">
      <xdr:nvCxnSpPr>
        <xdr:cNvPr id="351" name="直線コネクタ 350"/>
        <xdr:cNvCxnSpPr/>
      </xdr:nvCxnSpPr>
      <xdr:spPr>
        <a:xfrm flipV="1">
          <a:off x="7861300" y="930967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119663</xdr:rowOff>
    </xdr:from>
    <xdr:to>
      <xdr:col>46</xdr:col>
      <xdr:colOff>38100</xdr:colOff>
      <xdr:row>54</xdr:row>
      <xdr:rowOff>49813</xdr:rowOff>
    </xdr:to>
    <xdr:sp macro="" textlink="">
      <xdr:nvSpPr>
        <xdr:cNvPr id="352" name="フローチャート: 判断 351"/>
        <xdr:cNvSpPr/>
      </xdr:nvSpPr>
      <xdr:spPr>
        <a:xfrm>
          <a:off x="8699500" y="920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66340</xdr:rowOff>
    </xdr:from>
    <xdr:ext cx="534377" cy="259045"/>
    <xdr:sp macro="" textlink="">
      <xdr:nvSpPr>
        <xdr:cNvPr id="353" name="テキスト ボックス 352"/>
        <xdr:cNvSpPr txBox="1"/>
      </xdr:nvSpPr>
      <xdr:spPr>
        <a:xfrm>
          <a:off x="8483111" y="89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23778</xdr:rowOff>
    </xdr:from>
    <xdr:to>
      <xdr:col>41</xdr:col>
      <xdr:colOff>50800</xdr:colOff>
      <xdr:row>54</xdr:row>
      <xdr:rowOff>55641</xdr:rowOff>
    </xdr:to>
    <xdr:cxnSp macro="">
      <xdr:nvCxnSpPr>
        <xdr:cNvPr id="354" name="直線コネクタ 353"/>
        <xdr:cNvCxnSpPr/>
      </xdr:nvCxnSpPr>
      <xdr:spPr>
        <a:xfrm>
          <a:off x="6972300" y="8939178"/>
          <a:ext cx="889000" cy="37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50191</xdr:rowOff>
    </xdr:from>
    <xdr:to>
      <xdr:col>41</xdr:col>
      <xdr:colOff>101600</xdr:colOff>
      <xdr:row>54</xdr:row>
      <xdr:rowOff>151791</xdr:rowOff>
    </xdr:to>
    <xdr:sp macro="" textlink="">
      <xdr:nvSpPr>
        <xdr:cNvPr id="355" name="フローチャート: 判断 354"/>
        <xdr:cNvSpPr/>
      </xdr:nvSpPr>
      <xdr:spPr>
        <a:xfrm>
          <a:off x="7810500" y="93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142918</xdr:rowOff>
    </xdr:from>
    <xdr:ext cx="534377" cy="259045"/>
    <xdr:sp macro="" textlink="">
      <xdr:nvSpPr>
        <xdr:cNvPr id="356" name="テキスト ボックス 355"/>
        <xdr:cNvSpPr txBox="1"/>
      </xdr:nvSpPr>
      <xdr:spPr>
        <a:xfrm>
          <a:off x="7594111" y="94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67694</xdr:rowOff>
    </xdr:from>
    <xdr:to>
      <xdr:col>36</xdr:col>
      <xdr:colOff>165100</xdr:colOff>
      <xdr:row>53</xdr:row>
      <xdr:rowOff>169294</xdr:rowOff>
    </xdr:to>
    <xdr:sp macro="" textlink="">
      <xdr:nvSpPr>
        <xdr:cNvPr id="357" name="フローチャート: 判断 356"/>
        <xdr:cNvSpPr/>
      </xdr:nvSpPr>
      <xdr:spPr>
        <a:xfrm>
          <a:off x="6921500" y="915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160421</xdr:rowOff>
    </xdr:from>
    <xdr:ext cx="534377" cy="259045"/>
    <xdr:sp macro="" textlink="">
      <xdr:nvSpPr>
        <xdr:cNvPr id="358" name="テキスト ボックス 357"/>
        <xdr:cNvSpPr txBox="1"/>
      </xdr:nvSpPr>
      <xdr:spPr>
        <a:xfrm>
          <a:off x="6705111" y="92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9445</xdr:rowOff>
    </xdr:from>
    <xdr:to>
      <xdr:col>55</xdr:col>
      <xdr:colOff>50800</xdr:colOff>
      <xdr:row>51</xdr:row>
      <xdr:rowOff>111045</xdr:rowOff>
    </xdr:to>
    <xdr:sp macro="" textlink="">
      <xdr:nvSpPr>
        <xdr:cNvPr id="364" name="楕円 363"/>
        <xdr:cNvSpPr/>
      </xdr:nvSpPr>
      <xdr:spPr>
        <a:xfrm>
          <a:off x="10426700" y="87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133922</xdr:rowOff>
    </xdr:from>
    <xdr:ext cx="599010" cy="259045"/>
    <xdr:sp macro="" textlink="">
      <xdr:nvSpPr>
        <xdr:cNvPr id="365" name="普通建設事業費該当値テキスト"/>
        <xdr:cNvSpPr txBox="1"/>
      </xdr:nvSpPr>
      <xdr:spPr>
        <a:xfrm>
          <a:off x="10528300" y="870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53511</xdr:rowOff>
    </xdr:from>
    <xdr:to>
      <xdr:col>50</xdr:col>
      <xdr:colOff>165100</xdr:colOff>
      <xdr:row>54</xdr:row>
      <xdr:rowOff>155111</xdr:rowOff>
    </xdr:to>
    <xdr:sp macro="" textlink="">
      <xdr:nvSpPr>
        <xdr:cNvPr id="366" name="楕円 365"/>
        <xdr:cNvSpPr/>
      </xdr:nvSpPr>
      <xdr:spPr>
        <a:xfrm>
          <a:off x="9588500" y="9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188</xdr:rowOff>
    </xdr:from>
    <xdr:ext cx="534377" cy="259045"/>
    <xdr:sp macro="" textlink="">
      <xdr:nvSpPr>
        <xdr:cNvPr id="367" name="テキスト ボックス 366"/>
        <xdr:cNvSpPr txBox="1"/>
      </xdr:nvSpPr>
      <xdr:spPr>
        <a:xfrm>
          <a:off x="9372111" y="9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574</xdr:rowOff>
    </xdr:from>
    <xdr:to>
      <xdr:col>46</xdr:col>
      <xdr:colOff>38100</xdr:colOff>
      <xdr:row>54</xdr:row>
      <xdr:rowOff>102174</xdr:rowOff>
    </xdr:to>
    <xdr:sp macro="" textlink="">
      <xdr:nvSpPr>
        <xdr:cNvPr id="368" name="楕円 367"/>
        <xdr:cNvSpPr/>
      </xdr:nvSpPr>
      <xdr:spPr>
        <a:xfrm>
          <a:off x="8699500" y="92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93301</xdr:rowOff>
    </xdr:from>
    <xdr:ext cx="534377" cy="259045"/>
    <xdr:sp macro="" textlink="">
      <xdr:nvSpPr>
        <xdr:cNvPr id="369" name="テキスト ボックス 368"/>
        <xdr:cNvSpPr txBox="1"/>
      </xdr:nvSpPr>
      <xdr:spPr>
        <a:xfrm>
          <a:off x="8483111" y="935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4841</xdr:rowOff>
    </xdr:from>
    <xdr:to>
      <xdr:col>41</xdr:col>
      <xdr:colOff>101600</xdr:colOff>
      <xdr:row>54</xdr:row>
      <xdr:rowOff>106441</xdr:rowOff>
    </xdr:to>
    <xdr:sp macro="" textlink="">
      <xdr:nvSpPr>
        <xdr:cNvPr id="370" name="楕円 369"/>
        <xdr:cNvSpPr/>
      </xdr:nvSpPr>
      <xdr:spPr>
        <a:xfrm>
          <a:off x="7810500" y="9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122968</xdr:rowOff>
    </xdr:from>
    <xdr:ext cx="534377" cy="259045"/>
    <xdr:sp macro="" textlink="">
      <xdr:nvSpPr>
        <xdr:cNvPr id="371" name="テキスト ボックス 370"/>
        <xdr:cNvSpPr txBox="1"/>
      </xdr:nvSpPr>
      <xdr:spPr>
        <a:xfrm>
          <a:off x="7594111" y="90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144428</xdr:rowOff>
    </xdr:from>
    <xdr:to>
      <xdr:col>36</xdr:col>
      <xdr:colOff>165100</xdr:colOff>
      <xdr:row>52</xdr:row>
      <xdr:rowOff>74578</xdr:rowOff>
    </xdr:to>
    <xdr:sp macro="" textlink="">
      <xdr:nvSpPr>
        <xdr:cNvPr id="372" name="楕円 371"/>
        <xdr:cNvSpPr/>
      </xdr:nvSpPr>
      <xdr:spPr>
        <a:xfrm>
          <a:off x="6921500" y="88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91105</xdr:rowOff>
    </xdr:from>
    <xdr:ext cx="599010" cy="259045"/>
    <xdr:sp macro="" textlink="">
      <xdr:nvSpPr>
        <xdr:cNvPr id="373" name="テキスト ボックス 372"/>
        <xdr:cNvSpPr txBox="1"/>
      </xdr:nvSpPr>
      <xdr:spPr>
        <a:xfrm>
          <a:off x="6672795" y="86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93962</xdr:rowOff>
    </xdr:from>
    <xdr:to>
      <xdr:col>55</xdr:col>
      <xdr:colOff>0</xdr:colOff>
      <xdr:row>77</xdr:row>
      <xdr:rowOff>96075</xdr:rowOff>
    </xdr:to>
    <xdr:cxnSp macro="">
      <xdr:nvCxnSpPr>
        <xdr:cNvPr id="402" name="直線コネクタ 401"/>
        <xdr:cNvCxnSpPr/>
      </xdr:nvCxnSpPr>
      <xdr:spPr>
        <a:xfrm flipV="1">
          <a:off x="9639300" y="13295612"/>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41764</xdr:rowOff>
    </xdr:from>
    <xdr:to>
      <xdr:col>50</xdr:col>
      <xdr:colOff>114300</xdr:colOff>
      <xdr:row>77</xdr:row>
      <xdr:rowOff>96075</xdr:rowOff>
    </xdr:to>
    <xdr:cxnSp macro="">
      <xdr:nvCxnSpPr>
        <xdr:cNvPr id="405" name="直線コネクタ 404"/>
        <xdr:cNvCxnSpPr/>
      </xdr:nvCxnSpPr>
      <xdr:spPr>
        <a:xfrm>
          <a:off x="8750300" y="12900514"/>
          <a:ext cx="889000" cy="39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106287</xdr:rowOff>
    </xdr:from>
    <xdr:to>
      <xdr:col>45</xdr:col>
      <xdr:colOff>177800</xdr:colOff>
      <xdr:row>75</xdr:row>
      <xdr:rowOff>41764</xdr:rowOff>
    </xdr:to>
    <xdr:cxnSp macro="">
      <xdr:nvCxnSpPr>
        <xdr:cNvPr id="408" name="直線コネクタ 407"/>
        <xdr:cNvCxnSpPr/>
      </xdr:nvCxnSpPr>
      <xdr:spPr>
        <a:xfrm>
          <a:off x="7861300" y="12622137"/>
          <a:ext cx="889000" cy="2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168243</xdr:rowOff>
    </xdr:from>
    <xdr:to>
      <xdr:col>46</xdr:col>
      <xdr:colOff>38100</xdr:colOff>
      <xdr:row>75</xdr:row>
      <xdr:rowOff>98393</xdr:rowOff>
    </xdr:to>
    <xdr:sp macro="" textlink="">
      <xdr:nvSpPr>
        <xdr:cNvPr id="409" name="フローチャート: 判断 408"/>
        <xdr:cNvSpPr/>
      </xdr:nvSpPr>
      <xdr:spPr>
        <a:xfrm>
          <a:off x="8699500" y="1285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89520</xdr:rowOff>
    </xdr:from>
    <xdr:ext cx="534377" cy="259045"/>
    <xdr:sp macro="" textlink="">
      <xdr:nvSpPr>
        <xdr:cNvPr id="410" name="テキスト ボックス 409"/>
        <xdr:cNvSpPr txBox="1"/>
      </xdr:nvSpPr>
      <xdr:spPr>
        <a:xfrm>
          <a:off x="8483111" y="129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153956</xdr:rowOff>
    </xdr:from>
    <xdr:to>
      <xdr:col>41</xdr:col>
      <xdr:colOff>101600</xdr:colOff>
      <xdr:row>77</xdr:row>
      <xdr:rowOff>84106</xdr:rowOff>
    </xdr:to>
    <xdr:sp macro="" textlink="">
      <xdr:nvSpPr>
        <xdr:cNvPr id="411" name="フローチャート: 判断 410"/>
        <xdr:cNvSpPr/>
      </xdr:nvSpPr>
      <xdr:spPr>
        <a:xfrm>
          <a:off x="7810500" y="131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75233</xdr:rowOff>
    </xdr:from>
    <xdr:ext cx="534377" cy="259045"/>
    <xdr:sp macro="" textlink="">
      <xdr:nvSpPr>
        <xdr:cNvPr id="412" name="テキスト ボックス 411"/>
        <xdr:cNvSpPr txBox="1"/>
      </xdr:nvSpPr>
      <xdr:spPr>
        <a:xfrm>
          <a:off x="7594111" y="132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43162</xdr:rowOff>
    </xdr:from>
    <xdr:to>
      <xdr:col>55</xdr:col>
      <xdr:colOff>50800</xdr:colOff>
      <xdr:row>77</xdr:row>
      <xdr:rowOff>144762</xdr:rowOff>
    </xdr:to>
    <xdr:sp macro="" textlink="">
      <xdr:nvSpPr>
        <xdr:cNvPr id="418" name="楕円 417"/>
        <xdr:cNvSpPr/>
      </xdr:nvSpPr>
      <xdr:spPr>
        <a:xfrm>
          <a:off x="10426700" y="132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66039</xdr:rowOff>
    </xdr:from>
    <xdr:ext cx="534377" cy="259045"/>
    <xdr:sp macro="" textlink="">
      <xdr:nvSpPr>
        <xdr:cNvPr id="419" name="普通建設事業費 （ うち新規整備　）該当値テキスト"/>
        <xdr:cNvSpPr txBox="1"/>
      </xdr:nvSpPr>
      <xdr:spPr>
        <a:xfrm>
          <a:off x="10528300" y="130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45275</xdr:rowOff>
    </xdr:from>
    <xdr:to>
      <xdr:col>50</xdr:col>
      <xdr:colOff>165100</xdr:colOff>
      <xdr:row>77</xdr:row>
      <xdr:rowOff>146875</xdr:rowOff>
    </xdr:to>
    <xdr:sp macro="" textlink="">
      <xdr:nvSpPr>
        <xdr:cNvPr id="420" name="楕円 419"/>
        <xdr:cNvSpPr/>
      </xdr:nvSpPr>
      <xdr:spPr>
        <a:xfrm>
          <a:off x="9588500" y="132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138002</xdr:rowOff>
    </xdr:from>
    <xdr:ext cx="534377" cy="259045"/>
    <xdr:sp macro="" textlink="">
      <xdr:nvSpPr>
        <xdr:cNvPr id="421" name="テキスト ボックス 420"/>
        <xdr:cNvSpPr txBox="1"/>
      </xdr:nvSpPr>
      <xdr:spPr>
        <a:xfrm>
          <a:off x="9372111" y="133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162414</xdr:rowOff>
    </xdr:from>
    <xdr:to>
      <xdr:col>46</xdr:col>
      <xdr:colOff>38100</xdr:colOff>
      <xdr:row>75</xdr:row>
      <xdr:rowOff>92564</xdr:rowOff>
    </xdr:to>
    <xdr:sp macro="" textlink="">
      <xdr:nvSpPr>
        <xdr:cNvPr id="422" name="楕円 421"/>
        <xdr:cNvSpPr/>
      </xdr:nvSpPr>
      <xdr:spPr>
        <a:xfrm>
          <a:off x="8699500" y="128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109091</xdr:rowOff>
    </xdr:from>
    <xdr:ext cx="534377" cy="259045"/>
    <xdr:sp macro="" textlink="">
      <xdr:nvSpPr>
        <xdr:cNvPr id="423" name="テキスト ボックス 422"/>
        <xdr:cNvSpPr txBox="1"/>
      </xdr:nvSpPr>
      <xdr:spPr>
        <a:xfrm>
          <a:off x="8483111" y="126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55487</xdr:rowOff>
    </xdr:from>
    <xdr:to>
      <xdr:col>41</xdr:col>
      <xdr:colOff>101600</xdr:colOff>
      <xdr:row>73</xdr:row>
      <xdr:rowOff>157087</xdr:rowOff>
    </xdr:to>
    <xdr:sp macro="" textlink="">
      <xdr:nvSpPr>
        <xdr:cNvPr id="424" name="楕円 423"/>
        <xdr:cNvSpPr/>
      </xdr:nvSpPr>
      <xdr:spPr>
        <a:xfrm>
          <a:off x="7810500" y="125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2164</xdr:rowOff>
    </xdr:from>
    <xdr:ext cx="534377" cy="259045"/>
    <xdr:sp macro="" textlink="">
      <xdr:nvSpPr>
        <xdr:cNvPr id="425" name="テキスト ボックス 424"/>
        <xdr:cNvSpPr txBox="1"/>
      </xdr:nvSpPr>
      <xdr:spPr>
        <a:xfrm>
          <a:off x="7594111" y="123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125013</xdr:rowOff>
    </xdr:from>
    <xdr:to>
      <xdr:col>55</xdr:col>
      <xdr:colOff>0</xdr:colOff>
      <xdr:row>95</xdr:row>
      <xdr:rowOff>14408</xdr:rowOff>
    </xdr:to>
    <xdr:cxnSp macro="">
      <xdr:nvCxnSpPr>
        <xdr:cNvPr id="454" name="直線コネクタ 453"/>
        <xdr:cNvCxnSpPr/>
      </xdr:nvCxnSpPr>
      <xdr:spPr>
        <a:xfrm flipV="1">
          <a:off x="9639300" y="15555513"/>
          <a:ext cx="838200" cy="74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14408</xdr:rowOff>
    </xdr:from>
    <xdr:to>
      <xdr:col>50</xdr:col>
      <xdr:colOff>114300</xdr:colOff>
      <xdr:row>95</xdr:row>
      <xdr:rowOff>127012</xdr:rowOff>
    </xdr:to>
    <xdr:cxnSp macro="">
      <xdr:nvCxnSpPr>
        <xdr:cNvPr id="457" name="直線コネクタ 456"/>
        <xdr:cNvCxnSpPr/>
      </xdr:nvCxnSpPr>
      <xdr:spPr>
        <a:xfrm flipV="1">
          <a:off x="8750300" y="16302158"/>
          <a:ext cx="889000" cy="1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127012</xdr:rowOff>
    </xdr:from>
    <xdr:to>
      <xdr:col>45</xdr:col>
      <xdr:colOff>177800</xdr:colOff>
      <xdr:row>96</xdr:row>
      <xdr:rowOff>170790</xdr:rowOff>
    </xdr:to>
    <xdr:cxnSp macro="">
      <xdr:nvCxnSpPr>
        <xdr:cNvPr id="460" name="直線コネクタ 459"/>
        <xdr:cNvCxnSpPr/>
      </xdr:nvCxnSpPr>
      <xdr:spPr>
        <a:xfrm flipV="1">
          <a:off x="7861300" y="16414762"/>
          <a:ext cx="889000" cy="2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106007</xdr:rowOff>
    </xdr:from>
    <xdr:to>
      <xdr:col>46</xdr:col>
      <xdr:colOff>38100</xdr:colOff>
      <xdr:row>95</xdr:row>
      <xdr:rowOff>36157</xdr:rowOff>
    </xdr:to>
    <xdr:sp macro="" textlink="">
      <xdr:nvSpPr>
        <xdr:cNvPr id="461" name="フローチャート: 判断 460"/>
        <xdr:cNvSpPr/>
      </xdr:nvSpPr>
      <xdr:spPr>
        <a:xfrm>
          <a:off x="8699500" y="162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52684</xdr:rowOff>
    </xdr:from>
    <xdr:ext cx="534377" cy="259045"/>
    <xdr:sp macro="" textlink="">
      <xdr:nvSpPr>
        <xdr:cNvPr id="462" name="テキスト ボックス 461"/>
        <xdr:cNvSpPr txBox="1"/>
      </xdr:nvSpPr>
      <xdr:spPr>
        <a:xfrm>
          <a:off x="8483111" y="159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119514</xdr:rowOff>
    </xdr:from>
    <xdr:to>
      <xdr:col>41</xdr:col>
      <xdr:colOff>101600</xdr:colOff>
      <xdr:row>94</xdr:row>
      <xdr:rowOff>49664</xdr:rowOff>
    </xdr:to>
    <xdr:sp macro="" textlink="">
      <xdr:nvSpPr>
        <xdr:cNvPr id="463" name="フローチャート: 判断 462"/>
        <xdr:cNvSpPr/>
      </xdr:nvSpPr>
      <xdr:spPr>
        <a:xfrm>
          <a:off x="7810500" y="160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66191</xdr:rowOff>
    </xdr:from>
    <xdr:ext cx="534377" cy="259045"/>
    <xdr:sp macro="" textlink="">
      <xdr:nvSpPr>
        <xdr:cNvPr id="464" name="テキスト ボックス 463"/>
        <xdr:cNvSpPr txBox="1"/>
      </xdr:nvSpPr>
      <xdr:spPr>
        <a:xfrm>
          <a:off x="7594111" y="158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74213</xdr:rowOff>
    </xdr:from>
    <xdr:to>
      <xdr:col>55</xdr:col>
      <xdr:colOff>50800</xdr:colOff>
      <xdr:row>91</xdr:row>
      <xdr:rowOff>4363</xdr:rowOff>
    </xdr:to>
    <xdr:sp macro="" textlink="">
      <xdr:nvSpPr>
        <xdr:cNvPr id="470" name="楕円 469"/>
        <xdr:cNvSpPr/>
      </xdr:nvSpPr>
      <xdr:spPr>
        <a:xfrm>
          <a:off x="10426700" y="1550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17448</xdr:rowOff>
    </xdr:from>
    <xdr:ext cx="534377" cy="259045"/>
    <xdr:sp macro="" textlink="">
      <xdr:nvSpPr>
        <xdr:cNvPr id="471" name="普通建設事業費 （ うち更新整備　）該当値テキスト"/>
        <xdr:cNvSpPr txBox="1"/>
      </xdr:nvSpPr>
      <xdr:spPr>
        <a:xfrm>
          <a:off x="10528300" y="154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135058</xdr:rowOff>
    </xdr:from>
    <xdr:to>
      <xdr:col>50</xdr:col>
      <xdr:colOff>165100</xdr:colOff>
      <xdr:row>95</xdr:row>
      <xdr:rowOff>65208</xdr:rowOff>
    </xdr:to>
    <xdr:sp macro="" textlink="">
      <xdr:nvSpPr>
        <xdr:cNvPr id="472" name="楕円 471"/>
        <xdr:cNvSpPr/>
      </xdr:nvSpPr>
      <xdr:spPr>
        <a:xfrm>
          <a:off x="9588500" y="162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81735</xdr:rowOff>
    </xdr:from>
    <xdr:ext cx="534377" cy="259045"/>
    <xdr:sp macro="" textlink="">
      <xdr:nvSpPr>
        <xdr:cNvPr id="473" name="テキスト ボックス 472"/>
        <xdr:cNvSpPr txBox="1"/>
      </xdr:nvSpPr>
      <xdr:spPr>
        <a:xfrm>
          <a:off x="9372111" y="160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76212</xdr:rowOff>
    </xdr:from>
    <xdr:to>
      <xdr:col>46</xdr:col>
      <xdr:colOff>38100</xdr:colOff>
      <xdr:row>96</xdr:row>
      <xdr:rowOff>6362</xdr:rowOff>
    </xdr:to>
    <xdr:sp macro="" textlink="">
      <xdr:nvSpPr>
        <xdr:cNvPr id="474" name="楕円 473"/>
        <xdr:cNvSpPr/>
      </xdr:nvSpPr>
      <xdr:spPr>
        <a:xfrm>
          <a:off x="8699500" y="163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168939</xdr:rowOff>
    </xdr:from>
    <xdr:ext cx="534377" cy="259045"/>
    <xdr:sp macro="" textlink="">
      <xdr:nvSpPr>
        <xdr:cNvPr id="475" name="テキスト ボックス 474"/>
        <xdr:cNvSpPr txBox="1"/>
      </xdr:nvSpPr>
      <xdr:spPr>
        <a:xfrm>
          <a:off x="8483111" y="164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119990</xdr:rowOff>
    </xdr:from>
    <xdr:to>
      <xdr:col>41</xdr:col>
      <xdr:colOff>101600</xdr:colOff>
      <xdr:row>97</xdr:row>
      <xdr:rowOff>50140</xdr:rowOff>
    </xdr:to>
    <xdr:sp macro="" textlink="">
      <xdr:nvSpPr>
        <xdr:cNvPr id="476" name="楕円 475"/>
        <xdr:cNvSpPr/>
      </xdr:nvSpPr>
      <xdr:spPr>
        <a:xfrm>
          <a:off x="7810500" y="165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41267</xdr:rowOff>
    </xdr:from>
    <xdr:ext cx="534377" cy="259045"/>
    <xdr:sp macro="" textlink="">
      <xdr:nvSpPr>
        <xdr:cNvPr id="477" name="テキスト ボックス 476"/>
        <xdr:cNvSpPr txBox="1"/>
      </xdr:nvSpPr>
      <xdr:spPr>
        <a:xfrm>
          <a:off x="7594111" y="166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90741</xdr:rowOff>
    </xdr:from>
    <xdr:to>
      <xdr:col>85</xdr:col>
      <xdr:colOff>127000</xdr:colOff>
      <xdr:row>37</xdr:row>
      <xdr:rowOff>111697</xdr:rowOff>
    </xdr:to>
    <xdr:cxnSp macro="">
      <xdr:nvCxnSpPr>
        <xdr:cNvPr id="506" name="直線コネクタ 505"/>
        <xdr:cNvCxnSpPr/>
      </xdr:nvCxnSpPr>
      <xdr:spPr>
        <a:xfrm>
          <a:off x="15481300" y="6434391"/>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77500</xdr:rowOff>
    </xdr:from>
    <xdr:ext cx="469744" cy="259045"/>
    <xdr:sp macro="" textlink="">
      <xdr:nvSpPr>
        <xdr:cNvPr id="507" name="災害復旧事業費平均値テキスト"/>
        <xdr:cNvSpPr txBox="1"/>
      </xdr:nvSpPr>
      <xdr:spPr>
        <a:xfrm>
          <a:off x="16370300" y="6592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75844</xdr:rowOff>
    </xdr:from>
    <xdr:to>
      <xdr:col>81</xdr:col>
      <xdr:colOff>50800</xdr:colOff>
      <xdr:row>37</xdr:row>
      <xdr:rowOff>90741</xdr:rowOff>
    </xdr:to>
    <xdr:cxnSp macro="">
      <xdr:nvCxnSpPr>
        <xdr:cNvPr id="509" name="直線コネクタ 508"/>
        <xdr:cNvCxnSpPr/>
      </xdr:nvCxnSpPr>
      <xdr:spPr>
        <a:xfrm>
          <a:off x="14592300" y="6419494"/>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36237</xdr:rowOff>
    </xdr:from>
    <xdr:ext cx="469744" cy="259045"/>
    <xdr:sp macro="" textlink="">
      <xdr:nvSpPr>
        <xdr:cNvPr id="511" name="テキスト ボックス 510"/>
        <xdr:cNvSpPr txBox="1"/>
      </xdr:nvSpPr>
      <xdr:spPr>
        <a:xfrm>
          <a:off x="15246428"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75844</xdr:rowOff>
    </xdr:from>
    <xdr:to>
      <xdr:col>76</xdr:col>
      <xdr:colOff>114300</xdr:colOff>
      <xdr:row>37</xdr:row>
      <xdr:rowOff>145491</xdr:rowOff>
    </xdr:to>
    <xdr:cxnSp macro="">
      <xdr:nvCxnSpPr>
        <xdr:cNvPr id="512" name="直線コネクタ 511"/>
        <xdr:cNvCxnSpPr/>
      </xdr:nvCxnSpPr>
      <xdr:spPr>
        <a:xfrm flipV="1">
          <a:off x="13703300" y="6419494"/>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20586</xdr:rowOff>
    </xdr:from>
    <xdr:to>
      <xdr:col>76</xdr:col>
      <xdr:colOff>165100</xdr:colOff>
      <xdr:row>38</xdr:row>
      <xdr:rowOff>122186</xdr:rowOff>
    </xdr:to>
    <xdr:sp macro="" textlink="">
      <xdr:nvSpPr>
        <xdr:cNvPr id="513" name="フローチャート: 判断 512"/>
        <xdr:cNvSpPr/>
      </xdr:nvSpPr>
      <xdr:spPr>
        <a:xfrm>
          <a:off x="14541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113313</xdr:rowOff>
    </xdr:from>
    <xdr:ext cx="469744" cy="259045"/>
    <xdr:sp macro="" textlink="">
      <xdr:nvSpPr>
        <xdr:cNvPr id="514" name="テキスト ボックス 513"/>
        <xdr:cNvSpPr txBox="1"/>
      </xdr:nvSpPr>
      <xdr:spPr>
        <a:xfrm>
          <a:off x="14357428" y="66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145491</xdr:rowOff>
    </xdr:from>
    <xdr:to>
      <xdr:col>71</xdr:col>
      <xdr:colOff>177800</xdr:colOff>
      <xdr:row>38</xdr:row>
      <xdr:rowOff>3873</xdr:rowOff>
    </xdr:to>
    <xdr:cxnSp macro="">
      <xdr:nvCxnSpPr>
        <xdr:cNvPr id="515" name="直線コネクタ 514"/>
        <xdr:cNvCxnSpPr/>
      </xdr:nvCxnSpPr>
      <xdr:spPr>
        <a:xfrm flipV="1">
          <a:off x="12814300" y="648914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63411</xdr:rowOff>
    </xdr:from>
    <xdr:to>
      <xdr:col>72</xdr:col>
      <xdr:colOff>38100</xdr:colOff>
      <xdr:row>38</xdr:row>
      <xdr:rowOff>165011</xdr:rowOff>
    </xdr:to>
    <xdr:sp macro="" textlink="">
      <xdr:nvSpPr>
        <xdr:cNvPr id="516" name="フローチャート: 判断 515"/>
        <xdr:cNvSpPr/>
      </xdr:nvSpPr>
      <xdr:spPr>
        <a:xfrm>
          <a:off x="13652500" y="657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156138</xdr:rowOff>
    </xdr:from>
    <xdr:ext cx="469744" cy="259045"/>
    <xdr:sp macro="" textlink="">
      <xdr:nvSpPr>
        <xdr:cNvPr id="517" name="テキスト ボックス 516"/>
        <xdr:cNvSpPr txBox="1"/>
      </xdr:nvSpPr>
      <xdr:spPr>
        <a:xfrm>
          <a:off x="13468428" y="66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69812</xdr:rowOff>
    </xdr:from>
    <xdr:to>
      <xdr:col>67</xdr:col>
      <xdr:colOff>101600</xdr:colOff>
      <xdr:row>38</xdr:row>
      <xdr:rowOff>171412</xdr:rowOff>
    </xdr:to>
    <xdr:sp macro="" textlink="">
      <xdr:nvSpPr>
        <xdr:cNvPr id="518" name="フローチャート: 判断 517"/>
        <xdr:cNvSpPr/>
      </xdr:nvSpPr>
      <xdr:spPr>
        <a:xfrm>
          <a:off x="12763500" y="65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162539</xdr:rowOff>
    </xdr:from>
    <xdr:ext cx="469744" cy="259045"/>
    <xdr:sp macro="" textlink="">
      <xdr:nvSpPr>
        <xdr:cNvPr id="519" name="テキスト ボックス 518"/>
        <xdr:cNvSpPr txBox="1"/>
      </xdr:nvSpPr>
      <xdr:spPr>
        <a:xfrm>
          <a:off x="12579428" y="66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60897</xdr:rowOff>
    </xdr:from>
    <xdr:to>
      <xdr:col>85</xdr:col>
      <xdr:colOff>177800</xdr:colOff>
      <xdr:row>37</xdr:row>
      <xdr:rowOff>162497</xdr:rowOff>
    </xdr:to>
    <xdr:sp macro="" textlink="">
      <xdr:nvSpPr>
        <xdr:cNvPr id="525" name="楕円 524"/>
        <xdr:cNvSpPr/>
      </xdr:nvSpPr>
      <xdr:spPr>
        <a:xfrm>
          <a:off x="16268700" y="6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83774</xdr:rowOff>
    </xdr:from>
    <xdr:ext cx="469744" cy="259045"/>
    <xdr:sp macro="" textlink="">
      <xdr:nvSpPr>
        <xdr:cNvPr id="526" name="災害復旧事業費該当値テキスト"/>
        <xdr:cNvSpPr txBox="1"/>
      </xdr:nvSpPr>
      <xdr:spPr>
        <a:xfrm>
          <a:off x="16370300" y="625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39941</xdr:rowOff>
    </xdr:from>
    <xdr:to>
      <xdr:col>81</xdr:col>
      <xdr:colOff>101600</xdr:colOff>
      <xdr:row>37</xdr:row>
      <xdr:rowOff>141541</xdr:rowOff>
    </xdr:to>
    <xdr:sp macro="" textlink="">
      <xdr:nvSpPr>
        <xdr:cNvPr id="527" name="楕円 526"/>
        <xdr:cNvSpPr/>
      </xdr:nvSpPr>
      <xdr:spPr>
        <a:xfrm>
          <a:off x="15430500" y="6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158068</xdr:rowOff>
    </xdr:from>
    <xdr:ext cx="469744" cy="259045"/>
    <xdr:sp macro="" textlink="">
      <xdr:nvSpPr>
        <xdr:cNvPr id="528" name="テキスト ボックス 527"/>
        <xdr:cNvSpPr txBox="1"/>
      </xdr:nvSpPr>
      <xdr:spPr>
        <a:xfrm>
          <a:off x="15246428" y="615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25044</xdr:rowOff>
    </xdr:from>
    <xdr:to>
      <xdr:col>76</xdr:col>
      <xdr:colOff>165100</xdr:colOff>
      <xdr:row>37</xdr:row>
      <xdr:rowOff>126644</xdr:rowOff>
    </xdr:to>
    <xdr:sp macro="" textlink="">
      <xdr:nvSpPr>
        <xdr:cNvPr id="529" name="楕円 528"/>
        <xdr:cNvSpPr/>
      </xdr:nvSpPr>
      <xdr:spPr>
        <a:xfrm>
          <a:off x="14541500" y="63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143171</xdr:rowOff>
    </xdr:from>
    <xdr:ext cx="469744" cy="259045"/>
    <xdr:sp macro="" textlink="">
      <xdr:nvSpPr>
        <xdr:cNvPr id="530" name="テキスト ボックス 529"/>
        <xdr:cNvSpPr txBox="1"/>
      </xdr:nvSpPr>
      <xdr:spPr>
        <a:xfrm>
          <a:off x="14357428" y="61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94691</xdr:rowOff>
    </xdr:from>
    <xdr:to>
      <xdr:col>72</xdr:col>
      <xdr:colOff>38100</xdr:colOff>
      <xdr:row>38</xdr:row>
      <xdr:rowOff>24841</xdr:rowOff>
    </xdr:to>
    <xdr:sp macro="" textlink="">
      <xdr:nvSpPr>
        <xdr:cNvPr id="531" name="楕円 530"/>
        <xdr:cNvSpPr/>
      </xdr:nvSpPr>
      <xdr:spPr>
        <a:xfrm>
          <a:off x="13652500" y="64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41368</xdr:rowOff>
    </xdr:from>
    <xdr:ext cx="469744" cy="259045"/>
    <xdr:sp macro="" textlink="">
      <xdr:nvSpPr>
        <xdr:cNvPr id="532" name="テキスト ボックス 531"/>
        <xdr:cNvSpPr txBox="1"/>
      </xdr:nvSpPr>
      <xdr:spPr>
        <a:xfrm>
          <a:off x="13468428" y="62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124523</xdr:rowOff>
    </xdr:from>
    <xdr:to>
      <xdr:col>67</xdr:col>
      <xdr:colOff>101600</xdr:colOff>
      <xdr:row>38</xdr:row>
      <xdr:rowOff>54673</xdr:rowOff>
    </xdr:to>
    <xdr:sp macro="" textlink="">
      <xdr:nvSpPr>
        <xdr:cNvPr id="533" name="楕円 532"/>
        <xdr:cNvSpPr/>
      </xdr:nvSpPr>
      <xdr:spPr>
        <a:xfrm>
          <a:off x="12763500" y="64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71200</xdr:rowOff>
    </xdr:from>
    <xdr:ext cx="469744" cy="259045"/>
    <xdr:sp macro="" textlink="">
      <xdr:nvSpPr>
        <xdr:cNvPr id="534" name="テキスト ボックス 533"/>
        <xdr:cNvSpPr txBox="1"/>
      </xdr:nvSpPr>
      <xdr:spPr>
        <a:xfrm>
          <a:off x="12579428" y="624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118849</xdr:rowOff>
    </xdr:from>
    <xdr:to>
      <xdr:col>85</xdr:col>
      <xdr:colOff>127000</xdr:colOff>
      <xdr:row>72</xdr:row>
      <xdr:rowOff>39116</xdr:rowOff>
    </xdr:to>
    <xdr:cxnSp macro="">
      <xdr:nvCxnSpPr>
        <xdr:cNvPr id="614" name="直線コネクタ 613"/>
        <xdr:cNvCxnSpPr/>
      </xdr:nvCxnSpPr>
      <xdr:spPr>
        <a:xfrm>
          <a:off x="15481300" y="12291799"/>
          <a:ext cx="8382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59837</xdr:rowOff>
    </xdr:from>
    <xdr:to>
      <xdr:col>81</xdr:col>
      <xdr:colOff>50800</xdr:colOff>
      <xdr:row>71</xdr:row>
      <xdr:rowOff>118849</xdr:rowOff>
    </xdr:to>
    <xdr:cxnSp macro="">
      <xdr:nvCxnSpPr>
        <xdr:cNvPr id="617" name="直線コネクタ 616"/>
        <xdr:cNvCxnSpPr/>
      </xdr:nvCxnSpPr>
      <xdr:spPr>
        <a:xfrm>
          <a:off x="14592300" y="12232787"/>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111076</xdr:rowOff>
    </xdr:from>
    <xdr:to>
      <xdr:col>76</xdr:col>
      <xdr:colOff>114300</xdr:colOff>
      <xdr:row>71</xdr:row>
      <xdr:rowOff>59837</xdr:rowOff>
    </xdr:to>
    <xdr:cxnSp macro="">
      <xdr:nvCxnSpPr>
        <xdr:cNvPr id="620" name="直線コネクタ 619"/>
        <xdr:cNvCxnSpPr/>
      </xdr:nvCxnSpPr>
      <xdr:spPr>
        <a:xfrm>
          <a:off x="13703300" y="12112576"/>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157545</xdr:rowOff>
    </xdr:from>
    <xdr:to>
      <xdr:col>76</xdr:col>
      <xdr:colOff>165100</xdr:colOff>
      <xdr:row>72</xdr:row>
      <xdr:rowOff>87695</xdr:rowOff>
    </xdr:to>
    <xdr:sp macro="" textlink="">
      <xdr:nvSpPr>
        <xdr:cNvPr id="621" name="フローチャート: 判断 620"/>
        <xdr:cNvSpPr/>
      </xdr:nvSpPr>
      <xdr:spPr>
        <a:xfrm>
          <a:off x="14541500" y="12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78822</xdr:rowOff>
    </xdr:from>
    <xdr:ext cx="534377" cy="259045"/>
    <xdr:sp macro="" textlink="">
      <xdr:nvSpPr>
        <xdr:cNvPr id="622" name="テキスト ボックス 621"/>
        <xdr:cNvSpPr txBox="1"/>
      </xdr:nvSpPr>
      <xdr:spPr>
        <a:xfrm>
          <a:off x="14325111" y="124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83056</xdr:rowOff>
    </xdr:from>
    <xdr:to>
      <xdr:col>71</xdr:col>
      <xdr:colOff>177800</xdr:colOff>
      <xdr:row>70</xdr:row>
      <xdr:rowOff>111076</xdr:rowOff>
    </xdr:to>
    <xdr:cxnSp macro="">
      <xdr:nvCxnSpPr>
        <xdr:cNvPr id="623" name="直線コネクタ 622"/>
        <xdr:cNvCxnSpPr/>
      </xdr:nvCxnSpPr>
      <xdr:spPr>
        <a:xfrm>
          <a:off x="12814300" y="12084556"/>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75821</xdr:rowOff>
    </xdr:from>
    <xdr:to>
      <xdr:col>72</xdr:col>
      <xdr:colOff>38100</xdr:colOff>
      <xdr:row>73</xdr:row>
      <xdr:rowOff>5971</xdr:rowOff>
    </xdr:to>
    <xdr:sp macro="" textlink="">
      <xdr:nvSpPr>
        <xdr:cNvPr id="624" name="フローチャート: 判断 623"/>
        <xdr:cNvSpPr/>
      </xdr:nvSpPr>
      <xdr:spPr>
        <a:xfrm>
          <a:off x="13652500" y="1242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168548</xdr:rowOff>
    </xdr:from>
    <xdr:ext cx="534377" cy="259045"/>
    <xdr:sp macro="" textlink="">
      <xdr:nvSpPr>
        <xdr:cNvPr id="625" name="テキスト ボックス 624"/>
        <xdr:cNvSpPr txBox="1"/>
      </xdr:nvSpPr>
      <xdr:spPr>
        <a:xfrm>
          <a:off x="13436111" y="125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23357</xdr:rowOff>
    </xdr:from>
    <xdr:to>
      <xdr:col>67</xdr:col>
      <xdr:colOff>101600</xdr:colOff>
      <xdr:row>72</xdr:row>
      <xdr:rowOff>124957</xdr:rowOff>
    </xdr:to>
    <xdr:sp macro="" textlink="">
      <xdr:nvSpPr>
        <xdr:cNvPr id="626" name="フローチャート: 判断 625"/>
        <xdr:cNvSpPr/>
      </xdr:nvSpPr>
      <xdr:spPr>
        <a:xfrm>
          <a:off x="12763500" y="1236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116084</xdr:rowOff>
    </xdr:from>
    <xdr:ext cx="534377" cy="259045"/>
    <xdr:sp macro="" textlink="">
      <xdr:nvSpPr>
        <xdr:cNvPr id="627" name="テキスト ボックス 626"/>
        <xdr:cNvSpPr txBox="1"/>
      </xdr:nvSpPr>
      <xdr:spPr>
        <a:xfrm>
          <a:off x="12547111" y="124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159766</xdr:rowOff>
    </xdr:from>
    <xdr:to>
      <xdr:col>85</xdr:col>
      <xdr:colOff>177800</xdr:colOff>
      <xdr:row>72</xdr:row>
      <xdr:rowOff>89916</xdr:rowOff>
    </xdr:to>
    <xdr:sp macro="" textlink="">
      <xdr:nvSpPr>
        <xdr:cNvPr id="633" name="楕円 632"/>
        <xdr:cNvSpPr/>
      </xdr:nvSpPr>
      <xdr:spPr>
        <a:xfrm>
          <a:off x="16268700" y="12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11193</xdr:rowOff>
    </xdr:from>
    <xdr:ext cx="534377" cy="259045"/>
    <xdr:sp macro="" textlink="">
      <xdr:nvSpPr>
        <xdr:cNvPr id="634" name="公債費該当値テキスト"/>
        <xdr:cNvSpPr txBox="1"/>
      </xdr:nvSpPr>
      <xdr:spPr>
        <a:xfrm>
          <a:off x="16370300" y="121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68049</xdr:rowOff>
    </xdr:from>
    <xdr:to>
      <xdr:col>81</xdr:col>
      <xdr:colOff>101600</xdr:colOff>
      <xdr:row>71</xdr:row>
      <xdr:rowOff>169649</xdr:rowOff>
    </xdr:to>
    <xdr:sp macro="" textlink="">
      <xdr:nvSpPr>
        <xdr:cNvPr id="635" name="楕円 634"/>
        <xdr:cNvSpPr/>
      </xdr:nvSpPr>
      <xdr:spPr>
        <a:xfrm>
          <a:off x="15430500" y="122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14726</xdr:rowOff>
    </xdr:from>
    <xdr:ext cx="534377" cy="259045"/>
    <xdr:sp macro="" textlink="">
      <xdr:nvSpPr>
        <xdr:cNvPr id="636" name="テキスト ボックス 635"/>
        <xdr:cNvSpPr txBox="1"/>
      </xdr:nvSpPr>
      <xdr:spPr>
        <a:xfrm>
          <a:off x="15214111" y="12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9037</xdr:rowOff>
    </xdr:from>
    <xdr:to>
      <xdr:col>76</xdr:col>
      <xdr:colOff>165100</xdr:colOff>
      <xdr:row>71</xdr:row>
      <xdr:rowOff>110637</xdr:rowOff>
    </xdr:to>
    <xdr:sp macro="" textlink="">
      <xdr:nvSpPr>
        <xdr:cNvPr id="637" name="楕円 636"/>
        <xdr:cNvSpPr/>
      </xdr:nvSpPr>
      <xdr:spPr>
        <a:xfrm>
          <a:off x="14541500" y="12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127164</xdr:rowOff>
    </xdr:from>
    <xdr:ext cx="534377" cy="259045"/>
    <xdr:sp macro="" textlink="">
      <xdr:nvSpPr>
        <xdr:cNvPr id="638" name="テキスト ボックス 637"/>
        <xdr:cNvSpPr txBox="1"/>
      </xdr:nvSpPr>
      <xdr:spPr>
        <a:xfrm>
          <a:off x="14325111" y="119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60276</xdr:rowOff>
    </xdr:from>
    <xdr:to>
      <xdr:col>72</xdr:col>
      <xdr:colOff>38100</xdr:colOff>
      <xdr:row>70</xdr:row>
      <xdr:rowOff>161876</xdr:rowOff>
    </xdr:to>
    <xdr:sp macro="" textlink="">
      <xdr:nvSpPr>
        <xdr:cNvPr id="639" name="楕円 638"/>
        <xdr:cNvSpPr/>
      </xdr:nvSpPr>
      <xdr:spPr>
        <a:xfrm>
          <a:off x="13652500" y="120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6953</xdr:rowOff>
    </xdr:from>
    <xdr:ext cx="534377" cy="259045"/>
    <xdr:sp macro="" textlink="">
      <xdr:nvSpPr>
        <xdr:cNvPr id="640" name="テキスト ボックス 639"/>
        <xdr:cNvSpPr txBox="1"/>
      </xdr:nvSpPr>
      <xdr:spPr>
        <a:xfrm>
          <a:off x="13436111" y="118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32256</xdr:rowOff>
    </xdr:from>
    <xdr:to>
      <xdr:col>67</xdr:col>
      <xdr:colOff>101600</xdr:colOff>
      <xdr:row>70</xdr:row>
      <xdr:rowOff>133856</xdr:rowOff>
    </xdr:to>
    <xdr:sp macro="" textlink="">
      <xdr:nvSpPr>
        <xdr:cNvPr id="641" name="楕円 640"/>
        <xdr:cNvSpPr/>
      </xdr:nvSpPr>
      <xdr:spPr>
        <a:xfrm>
          <a:off x="12763500" y="12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150383</xdr:rowOff>
    </xdr:from>
    <xdr:ext cx="534377" cy="259045"/>
    <xdr:sp macro="" textlink="">
      <xdr:nvSpPr>
        <xdr:cNvPr id="642" name="テキスト ボックス 641"/>
        <xdr:cNvSpPr txBox="1"/>
      </xdr:nvSpPr>
      <xdr:spPr>
        <a:xfrm>
          <a:off x="12547111" y="118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34168</xdr:rowOff>
    </xdr:from>
    <xdr:to>
      <xdr:col>85</xdr:col>
      <xdr:colOff>127000</xdr:colOff>
      <xdr:row>96</xdr:row>
      <xdr:rowOff>124972</xdr:rowOff>
    </xdr:to>
    <xdr:cxnSp macro="">
      <xdr:nvCxnSpPr>
        <xdr:cNvPr id="673" name="直線コネクタ 672"/>
        <xdr:cNvCxnSpPr/>
      </xdr:nvCxnSpPr>
      <xdr:spPr>
        <a:xfrm flipV="1">
          <a:off x="15481300" y="16493368"/>
          <a:ext cx="838200" cy="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39295</xdr:rowOff>
    </xdr:from>
    <xdr:to>
      <xdr:col>81</xdr:col>
      <xdr:colOff>50800</xdr:colOff>
      <xdr:row>96</xdr:row>
      <xdr:rowOff>124972</xdr:rowOff>
    </xdr:to>
    <xdr:cxnSp macro="">
      <xdr:nvCxnSpPr>
        <xdr:cNvPr id="676" name="直線コネクタ 675"/>
        <xdr:cNvCxnSpPr/>
      </xdr:nvCxnSpPr>
      <xdr:spPr>
        <a:xfrm>
          <a:off x="14592300" y="16327045"/>
          <a:ext cx="889000" cy="2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10328</xdr:rowOff>
    </xdr:from>
    <xdr:to>
      <xdr:col>76</xdr:col>
      <xdr:colOff>114300</xdr:colOff>
      <xdr:row>95</xdr:row>
      <xdr:rowOff>39295</xdr:rowOff>
    </xdr:to>
    <xdr:cxnSp macro="">
      <xdr:nvCxnSpPr>
        <xdr:cNvPr id="679" name="直線コネクタ 678"/>
        <xdr:cNvCxnSpPr/>
      </xdr:nvCxnSpPr>
      <xdr:spPr>
        <a:xfrm>
          <a:off x="13703300" y="16298078"/>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40584</xdr:rowOff>
    </xdr:from>
    <xdr:to>
      <xdr:col>76</xdr:col>
      <xdr:colOff>165100</xdr:colOff>
      <xdr:row>96</xdr:row>
      <xdr:rowOff>142184</xdr:rowOff>
    </xdr:to>
    <xdr:sp macro="" textlink="">
      <xdr:nvSpPr>
        <xdr:cNvPr id="680" name="フローチャート: 判断 679"/>
        <xdr:cNvSpPr/>
      </xdr:nvSpPr>
      <xdr:spPr>
        <a:xfrm>
          <a:off x="14541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133311</xdr:rowOff>
    </xdr:from>
    <xdr:ext cx="534377" cy="259045"/>
    <xdr:sp macro="" textlink="">
      <xdr:nvSpPr>
        <xdr:cNvPr id="681" name="テキスト ボックス 680"/>
        <xdr:cNvSpPr txBox="1"/>
      </xdr:nvSpPr>
      <xdr:spPr>
        <a:xfrm>
          <a:off x="14325111" y="165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10328</xdr:rowOff>
    </xdr:from>
    <xdr:to>
      <xdr:col>71</xdr:col>
      <xdr:colOff>177800</xdr:colOff>
      <xdr:row>96</xdr:row>
      <xdr:rowOff>28535</xdr:rowOff>
    </xdr:to>
    <xdr:cxnSp macro="">
      <xdr:nvCxnSpPr>
        <xdr:cNvPr id="682" name="直線コネクタ 681"/>
        <xdr:cNvCxnSpPr/>
      </xdr:nvCxnSpPr>
      <xdr:spPr>
        <a:xfrm flipV="1">
          <a:off x="12814300" y="16298078"/>
          <a:ext cx="889000" cy="1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54611</xdr:rowOff>
    </xdr:from>
    <xdr:to>
      <xdr:col>72</xdr:col>
      <xdr:colOff>38100</xdr:colOff>
      <xdr:row>97</xdr:row>
      <xdr:rowOff>156211</xdr:rowOff>
    </xdr:to>
    <xdr:sp macro="" textlink="">
      <xdr:nvSpPr>
        <xdr:cNvPr id="683" name="フローチャート: 判断 682"/>
        <xdr:cNvSpPr/>
      </xdr:nvSpPr>
      <xdr:spPr>
        <a:xfrm>
          <a:off x="13652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147338</xdr:rowOff>
    </xdr:from>
    <xdr:ext cx="534377" cy="259045"/>
    <xdr:sp macro="" textlink="">
      <xdr:nvSpPr>
        <xdr:cNvPr id="684" name="テキスト ボックス 683"/>
        <xdr:cNvSpPr txBox="1"/>
      </xdr:nvSpPr>
      <xdr:spPr>
        <a:xfrm>
          <a:off x="13436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36796</xdr:rowOff>
    </xdr:from>
    <xdr:to>
      <xdr:col>67</xdr:col>
      <xdr:colOff>101600</xdr:colOff>
      <xdr:row>97</xdr:row>
      <xdr:rowOff>138396</xdr:rowOff>
    </xdr:to>
    <xdr:sp macro="" textlink="">
      <xdr:nvSpPr>
        <xdr:cNvPr id="685" name="フローチャート: 判断 684"/>
        <xdr:cNvSpPr/>
      </xdr:nvSpPr>
      <xdr:spPr>
        <a:xfrm>
          <a:off x="12763500" y="1666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129523</xdr:rowOff>
    </xdr:from>
    <xdr:ext cx="534377" cy="259045"/>
    <xdr:sp macro="" textlink="">
      <xdr:nvSpPr>
        <xdr:cNvPr id="686" name="テキスト ボックス 685"/>
        <xdr:cNvSpPr txBox="1"/>
      </xdr:nvSpPr>
      <xdr:spPr>
        <a:xfrm>
          <a:off x="12547111" y="167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154818</xdr:rowOff>
    </xdr:from>
    <xdr:to>
      <xdr:col>85</xdr:col>
      <xdr:colOff>177800</xdr:colOff>
      <xdr:row>96</xdr:row>
      <xdr:rowOff>84968</xdr:rowOff>
    </xdr:to>
    <xdr:sp macro="" textlink="">
      <xdr:nvSpPr>
        <xdr:cNvPr id="692" name="楕円 691"/>
        <xdr:cNvSpPr/>
      </xdr:nvSpPr>
      <xdr:spPr>
        <a:xfrm>
          <a:off x="16268700" y="164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6245</xdr:rowOff>
    </xdr:from>
    <xdr:ext cx="534377" cy="259045"/>
    <xdr:sp macro="" textlink="">
      <xdr:nvSpPr>
        <xdr:cNvPr id="693" name="積立金該当値テキスト"/>
        <xdr:cNvSpPr txBox="1"/>
      </xdr:nvSpPr>
      <xdr:spPr>
        <a:xfrm>
          <a:off x="16370300" y="162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74172</xdr:rowOff>
    </xdr:from>
    <xdr:to>
      <xdr:col>81</xdr:col>
      <xdr:colOff>101600</xdr:colOff>
      <xdr:row>97</xdr:row>
      <xdr:rowOff>4322</xdr:rowOff>
    </xdr:to>
    <xdr:sp macro="" textlink="">
      <xdr:nvSpPr>
        <xdr:cNvPr id="694" name="楕円 693"/>
        <xdr:cNvSpPr/>
      </xdr:nvSpPr>
      <xdr:spPr>
        <a:xfrm>
          <a:off x="154305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20849</xdr:rowOff>
    </xdr:from>
    <xdr:ext cx="534377" cy="259045"/>
    <xdr:sp macro="" textlink="">
      <xdr:nvSpPr>
        <xdr:cNvPr id="695" name="テキスト ボックス 694"/>
        <xdr:cNvSpPr txBox="1"/>
      </xdr:nvSpPr>
      <xdr:spPr>
        <a:xfrm>
          <a:off x="15214111" y="163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159945</xdr:rowOff>
    </xdr:from>
    <xdr:to>
      <xdr:col>76</xdr:col>
      <xdr:colOff>165100</xdr:colOff>
      <xdr:row>95</xdr:row>
      <xdr:rowOff>90095</xdr:rowOff>
    </xdr:to>
    <xdr:sp macro="" textlink="">
      <xdr:nvSpPr>
        <xdr:cNvPr id="696" name="楕円 695"/>
        <xdr:cNvSpPr/>
      </xdr:nvSpPr>
      <xdr:spPr>
        <a:xfrm>
          <a:off x="14541500" y="162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106622</xdr:rowOff>
    </xdr:from>
    <xdr:ext cx="534377" cy="259045"/>
    <xdr:sp macro="" textlink="">
      <xdr:nvSpPr>
        <xdr:cNvPr id="697" name="テキスト ボックス 696"/>
        <xdr:cNvSpPr txBox="1"/>
      </xdr:nvSpPr>
      <xdr:spPr>
        <a:xfrm>
          <a:off x="14325111" y="160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130978</xdr:rowOff>
    </xdr:from>
    <xdr:to>
      <xdr:col>72</xdr:col>
      <xdr:colOff>38100</xdr:colOff>
      <xdr:row>95</xdr:row>
      <xdr:rowOff>61128</xdr:rowOff>
    </xdr:to>
    <xdr:sp macro="" textlink="">
      <xdr:nvSpPr>
        <xdr:cNvPr id="698" name="楕円 697"/>
        <xdr:cNvSpPr/>
      </xdr:nvSpPr>
      <xdr:spPr>
        <a:xfrm>
          <a:off x="13652500" y="162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77655</xdr:rowOff>
    </xdr:from>
    <xdr:ext cx="534377" cy="259045"/>
    <xdr:sp macro="" textlink="">
      <xdr:nvSpPr>
        <xdr:cNvPr id="699" name="テキスト ボックス 698"/>
        <xdr:cNvSpPr txBox="1"/>
      </xdr:nvSpPr>
      <xdr:spPr>
        <a:xfrm>
          <a:off x="13436111" y="160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149185</xdr:rowOff>
    </xdr:from>
    <xdr:to>
      <xdr:col>67</xdr:col>
      <xdr:colOff>101600</xdr:colOff>
      <xdr:row>96</xdr:row>
      <xdr:rowOff>79335</xdr:rowOff>
    </xdr:to>
    <xdr:sp macro="" textlink="">
      <xdr:nvSpPr>
        <xdr:cNvPr id="700" name="楕円 699"/>
        <xdr:cNvSpPr/>
      </xdr:nvSpPr>
      <xdr:spPr>
        <a:xfrm>
          <a:off x="12763500" y="164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95862</xdr:rowOff>
    </xdr:from>
    <xdr:ext cx="534377" cy="259045"/>
    <xdr:sp macro="" textlink="">
      <xdr:nvSpPr>
        <xdr:cNvPr id="701" name="テキスト ボックス 700"/>
        <xdr:cNvSpPr txBox="1"/>
      </xdr:nvSpPr>
      <xdr:spPr>
        <a:xfrm>
          <a:off x="12547111" y="162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75159</xdr:rowOff>
    </xdr:from>
    <xdr:to>
      <xdr:col>116</xdr:col>
      <xdr:colOff>63500</xdr:colOff>
      <xdr:row>38</xdr:row>
      <xdr:rowOff>103581</xdr:rowOff>
    </xdr:to>
    <xdr:cxnSp macro="">
      <xdr:nvCxnSpPr>
        <xdr:cNvPr id="730" name="直線コネクタ 729"/>
        <xdr:cNvCxnSpPr/>
      </xdr:nvCxnSpPr>
      <xdr:spPr>
        <a:xfrm>
          <a:off x="21323300" y="6590259"/>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18771</xdr:rowOff>
    </xdr:from>
    <xdr:to>
      <xdr:col>111</xdr:col>
      <xdr:colOff>177800</xdr:colOff>
      <xdr:row>38</xdr:row>
      <xdr:rowOff>75159</xdr:rowOff>
    </xdr:to>
    <xdr:cxnSp macro="">
      <xdr:nvCxnSpPr>
        <xdr:cNvPr id="733" name="直線コネクタ 732"/>
        <xdr:cNvCxnSpPr/>
      </xdr:nvCxnSpPr>
      <xdr:spPr>
        <a:xfrm>
          <a:off x="20434300" y="6533871"/>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35" name="テキスト ボックス 734"/>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153873</xdr:rowOff>
    </xdr:from>
    <xdr:to>
      <xdr:col>107</xdr:col>
      <xdr:colOff>50800</xdr:colOff>
      <xdr:row>38</xdr:row>
      <xdr:rowOff>18771</xdr:rowOff>
    </xdr:to>
    <xdr:cxnSp macro="">
      <xdr:nvCxnSpPr>
        <xdr:cNvPr id="736" name="直線コネクタ 735"/>
        <xdr:cNvCxnSpPr/>
      </xdr:nvCxnSpPr>
      <xdr:spPr>
        <a:xfrm>
          <a:off x="19545300" y="6497523"/>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90805</xdr:rowOff>
    </xdr:from>
    <xdr:to>
      <xdr:col>107</xdr:col>
      <xdr:colOff>101600</xdr:colOff>
      <xdr:row>39</xdr:row>
      <xdr:rowOff>20955</xdr:rowOff>
    </xdr:to>
    <xdr:sp macro="" textlink="">
      <xdr:nvSpPr>
        <xdr:cNvPr id="737" name="フローチャート: 判断 736"/>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12082</xdr:rowOff>
    </xdr:from>
    <xdr:ext cx="378565" cy="259045"/>
    <xdr:sp macro="" textlink="">
      <xdr:nvSpPr>
        <xdr:cNvPr id="738" name="テキスト ボックス 737"/>
        <xdr:cNvSpPr txBox="1"/>
      </xdr:nvSpPr>
      <xdr:spPr>
        <a:xfrm>
          <a:off x="20245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153569</xdr:rowOff>
    </xdr:from>
    <xdr:to>
      <xdr:col>102</xdr:col>
      <xdr:colOff>114300</xdr:colOff>
      <xdr:row>37</xdr:row>
      <xdr:rowOff>153873</xdr:rowOff>
    </xdr:to>
    <xdr:cxnSp macro="">
      <xdr:nvCxnSpPr>
        <xdr:cNvPr id="739" name="直線コネクタ 738"/>
        <xdr:cNvCxnSpPr/>
      </xdr:nvCxnSpPr>
      <xdr:spPr>
        <a:xfrm>
          <a:off x="18656300" y="649721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125781</xdr:rowOff>
    </xdr:from>
    <xdr:to>
      <xdr:col>102</xdr:col>
      <xdr:colOff>165100</xdr:colOff>
      <xdr:row>39</xdr:row>
      <xdr:rowOff>55931</xdr:rowOff>
    </xdr:to>
    <xdr:sp macro="" textlink="">
      <xdr:nvSpPr>
        <xdr:cNvPr id="740" name="フローチャート: 判断 739"/>
        <xdr:cNvSpPr/>
      </xdr:nvSpPr>
      <xdr:spPr>
        <a:xfrm>
          <a:off x="19494500" y="66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47058</xdr:rowOff>
    </xdr:from>
    <xdr:ext cx="378565" cy="259045"/>
    <xdr:sp macro="" textlink="">
      <xdr:nvSpPr>
        <xdr:cNvPr id="741" name="テキスト ボックス 740"/>
        <xdr:cNvSpPr txBox="1"/>
      </xdr:nvSpPr>
      <xdr:spPr>
        <a:xfrm>
          <a:off x="19356017" y="6733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100864</xdr:rowOff>
    </xdr:from>
    <xdr:to>
      <xdr:col>98</xdr:col>
      <xdr:colOff>38100</xdr:colOff>
      <xdr:row>39</xdr:row>
      <xdr:rowOff>31014</xdr:rowOff>
    </xdr:to>
    <xdr:sp macro="" textlink="">
      <xdr:nvSpPr>
        <xdr:cNvPr id="742" name="フローチャート: 判断 741"/>
        <xdr:cNvSpPr/>
      </xdr:nvSpPr>
      <xdr:spPr>
        <a:xfrm>
          <a:off x="18605500" y="66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22141</xdr:rowOff>
    </xdr:from>
    <xdr:ext cx="378565" cy="259045"/>
    <xdr:sp macro="" textlink="">
      <xdr:nvSpPr>
        <xdr:cNvPr id="743" name="テキスト ボックス 742"/>
        <xdr:cNvSpPr txBox="1"/>
      </xdr:nvSpPr>
      <xdr:spPr>
        <a:xfrm>
          <a:off x="18467017" y="67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52781</xdr:rowOff>
    </xdr:from>
    <xdr:to>
      <xdr:col>116</xdr:col>
      <xdr:colOff>114300</xdr:colOff>
      <xdr:row>38</xdr:row>
      <xdr:rowOff>154381</xdr:rowOff>
    </xdr:to>
    <xdr:sp macro="" textlink="">
      <xdr:nvSpPr>
        <xdr:cNvPr id="749" name="楕円 748"/>
        <xdr:cNvSpPr/>
      </xdr:nvSpPr>
      <xdr:spPr>
        <a:xfrm>
          <a:off x="221107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12158</xdr:rowOff>
    </xdr:from>
    <xdr:ext cx="469744" cy="259045"/>
    <xdr:sp macro="" textlink="">
      <xdr:nvSpPr>
        <xdr:cNvPr id="750" name="投資及び出資金該当値テキスト"/>
        <xdr:cNvSpPr txBox="1"/>
      </xdr:nvSpPr>
      <xdr:spPr>
        <a:xfrm>
          <a:off x="22212300" y="63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24359</xdr:rowOff>
    </xdr:from>
    <xdr:to>
      <xdr:col>112</xdr:col>
      <xdr:colOff>38100</xdr:colOff>
      <xdr:row>38</xdr:row>
      <xdr:rowOff>125959</xdr:rowOff>
    </xdr:to>
    <xdr:sp macro="" textlink="">
      <xdr:nvSpPr>
        <xdr:cNvPr id="751" name="楕円 750"/>
        <xdr:cNvSpPr/>
      </xdr:nvSpPr>
      <xdr:spPr>
        <a:xfrm>
          <a:off x="21272500" y="65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142486</xdr:rowOff>
    </xdr:from>
    <xdr:ext cx="469744" cy="259045"/>
    <xdr:sp macro="" textlink="">
      <xdr:nvSpPr>
        <xdr:cNvPr id="752" name="テキスト ボックス 751"/>
        <xdr:cNvSpPr txBox="1"/>
      </xdr:nvSpPr>
      <xdr:spPr>
        <a:xfrm>
          <a:off x="21088428" y="63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139421</xdr:rowOff>
    </xdr:from>
    <xdr:to>
      <xdr:col>107</xdr:col>
      <xdr:colOff>101600</xdr:colOff>
      <xdr:row>38</xdr:row>
      <xdr:rowOff>69571</xdr:rowOff>
    </xdr:to>
    <xdr:sp macro="" textlink="">
      <xdr:nvSpPr>
        <xdr:cNvPr id="753" name="楕円 752"/>
        <xdr:cNvSpPr/>
      </xdr:nvSpPr>
      <xdr:spPr>
        <a:xfrm>
          <a:off x="20383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86098</xdr:rowOff>
    </xdr:from>
    <xdr:ext cx="469744" cy="259045"/>
    <xdr:sp macro="" textlink="">
      <xdr:nvSpPr>
        <xdr:cNvPr id="754" name="テキスト ボックス 753"/>
        <xdr:cNvSpPr txBox="1"/>
      </xdr:nvSpPr>
      <xdr:spPr>
        <a:xfrm>
          <a:off x="20199428" y="62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103073</xdr:rowOff>
    </xdr:from>
    <xdr:to>
      <xdr:col>102</xdr:col>
      <xdr:colOff>165100</xdr:colOff>
      <xdr:row>38</xdr:row>
      <xdr:rowOff>33223</xdr:rowOff>
    </xdr:to>
    <xdr:sp macro="" textlink="">
      <xdr:nvSpPr>
        <xdr:cNvPr id="755" name="楕円 754"/>
        <xdr:cNvSpPr/>
      </xdr:nvSpPr>
      <xdr:spPr>
        <a:xfrm>
          <a:off x="19494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49750</xdr:rowOff>
    </xdr:from>
    <xdr:ext cx="469744" cy="259045"/>
    <xdr:sp macro="" textlink="">
      <xdr:nvSpPr>
        <xdr:cNvPr id="756" name="テキスト ボックス 755"/>
        <xdr:cNvSpPr txBox="1"/>
      </xdr:nvSpPr>
      <xdr:spPr>
        <a:xfrm>
          <a:off x="19310428" y="622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102769</xdr:rowOff>
    </xdr:from>
    <xdr:to>
      <xdr:col>98</xdr:col>
      <xdr:colOff>38100</xdr:colOff>
      <xdr:row>38</xdr:row>
      <xdr:rowOff>32919</xdr:rowOff>
    </xdr:to>
    <xdr:sp macro="" textlink="">
      <xdr:nvSpPr>
        <xdr:cNvPr id="757" name="楕円 756"/>
        <xdr:cNvSpPr/>
      </xdr:nvSpPr>
      <xdr:spPr>
        <a:xfrm>
          <a:off x="18605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49446</xdr:rowOff>
    </xdr:from>
    <xdr:ext cx="469744" cy="259045"/>
    <xdr:sp macro="" textlink="">
      <xdr:nvSpPr>
        <xdr:cNvPr id="758" name="テキスト ボックス 757"/>
        <xdr:cNvSpPr txBox="1"/>
      </xdr:nvSpPr>
      <xdr:spPr>
        <a:xfrm>
          <a:off x="18421428" y="62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144925</xdr:rowOff>
    </xdr:from>
    <xdr:to>
      <xdr:col>116</xdr:col>
      <xdr:colOff>63500</xdr:colOff>
      <xdr:row>51</xdr:row>
      <xdr:rowOff>689</xdr:rowOff>
    </xdr:to>
    <xdr:cxnSp macro="">
      <xdr:nvCxnSpPr>
        <xdr:cNvPr id="789" name="直線コネクタ 788"/>
        <xdr:cNvCxnSpPr/>
      </xdr:nvCxnSpPr>
      <xdr:spPr>
        <a:xfrm flipV="1">
          <a:off x="21323300" y="8717425"/>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0"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689</xdr:rowOff>
    </xdr:from>
    <xdr:to>
      <xdr:col>111</xdr:col>
      <xdr:colOff>177800</xdr:colOff>
      <xdr:row>51</xdr:row>
      <xdr:rowOff>36612</xdr:rowOff>
    </xdr:to>
    <xdr:cxnSp macro="">
      <xdr:nvCxnSpPr>
        <xdr:cNvPr id="792" name="直線コネクタ 791"/>
        <xdr:cNvCxnSpPr/>
      </xdr:nvCxnSpPr>
      <xdr:spPr>
        <a:xfrm flipV="1">
          <a:off x="20434300" y="874463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4" name="テキスト ボックス 793"/>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36612</xdr:rowOff>
    </xdr:from>
    <xdr:to>
      <xdr:col>107</xdr:col>
      <xdr:colOff>50800</xdr:colOff>
      <xdr:row>51</xdr:row>
      <xdr:rowOff>62520</xdr:rowOff>
    </xdr:to>
    <xdr:cxnSp macro="">
      <xdr:nvCxnSpPr>
        <xdr:cNvPr id="795" name="直線コネクタ 794"/>
        <xdr:cNvCxnSpPr/>
      </xdr:nvCxnSpPr>
      <xdr:spPr>
        <a:xfrm flipV="1">
          <a:off x="19545300" y="878056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108930</xdr:rowOff>
    </xdr:from>
    <xdr:to>
      <xdr:col>107</xdr:col>
      <xdr:colOff>101600</xdr:colOff>
      <xdr:row>56</xdr:row>
      <xdr:rowOff>39080</xdr:rowOff>
    </xdr:to>
    <xdr:sp macro="" textlink="">
      <xdr:nvSpPr>
        <xdr:cNvPr id="796" name="フローチャート: 判断 795"/>
        <xdr:cNvSpPr/>
      </xdr:nvSpPr>
      <xdr:spPr>
        <a:xfrm>
          <a:off x="20383500" y="953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30207</xdr:rowOff>
    </xdr:from>
    <xdr:ext cx="469744" cy="259045"/>
    <xdr:sp macro="" textlink="">
      <xdr:nvSpPr>
        <xdr:cNvPr id="797" name="テキスト ボックス 796"/>
        <xdr:cNvSpPr txBox="1"/>
      </xdr:nvSpPr>
      <xdr:spPr>
        <a:xfrm>
          <a:off x="20199428" y="96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62520</xdr:rowOff>
    </xdr:from>
    <xdr:to>
      <xdr:col>102</xdr:col>
      <xdr:colOff>114300</xdr:colOff>
      <xdr:row>51</xdr:row>
      <xdr:rowOff>83420</xdr:rowOff>
    </xdr:to>
    <xdr:cxnSp macro="">
      <xdr:nvCxnSpPr>
        <xdr:cNvPr id="798" name="直線コネクタ 797"/>
        <xdr:cNvCxnSpPr/>
      </xdr:nvCxnSpPr>
      <xdr:spPr>
        <a:xfrm flipV="1">
          <a:off x="18656300" y="8806470"/>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133205</xdr:rowOff>
    </xdr:from>
    <xdr:to>
      <xdr:col>102</xdr:col>
      <xdr:colOff>165100</xdr:colOff>
      <xdr:row>56</xdr:row>
      <xdr:rowOff>63355</xdr:rowOff>
    </xdr:to>
    <xdr:sp macro="" textlink="">
      <xdr:nvSpPr>
        <xdr:cNvPr id="799" name="フローチャート: 判断 798"/>
        <xdr:cNvSpPr/>
      </xdr:nvSpPr>
      <xdr:spPr>
        <a:xfrm>
          <a:off x="19494500" y="95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54482</xdr:rowOff>
    </xdr:from>
    <xdr:ext cx="469744" cy="259045"/>
    <xdr:sp macro="" textlink="">
      <xdr:nvSpPr>
        <xdr:cNvPr id="800" name="テキスト ボックス 799"/>
        <xdr:cNvSpPr txBox="1"/>
      </xdr:nvSpPr>
      <xdr:spPr>
        <a:xfrm>
          <a:off x="19310428" y="9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120469</xdr:rowOff>
    </xdr:from>
    <xdr:to>
      <xdr:col>98</xdr:col>
      <xdr:colOff>38100</xdr:colOff>
      <xdr:row>56</xdr:row>
      <xdr:rowOff>50619</xdr:rowOff>
    </xdr:to>
    <xdr:sp macro="" textlink="">
      <xdr:nvSpPr>
        <xdr:cNvPr id="801" name="フローチャート: 判断 800"/>
        <xdr:cNvSpPr/>
      </xdr:nvSpPr>
      <xdr:spPr>
        <a:xfrm>
          <a:off x="18605500" y="95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41746</xdr:rowOff>
    </xdr:from>
    <xdr:ext cx="469744" cy="259045"/>
    <xdr:sp macro="" textlink="">
      <xdr:nvSpPr>
        <xdr:cNvPr id="802" name="テキスト ボックス 801"/>
        <xdr:cNvSpPr txBox="1"/>
      </xdr:nvSpPr>
      <xdr:spPr>
        <a:xfrm>
          <a:off x="18421428" y="96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94125</xdr:rowOff>
    </xdr:from>
    <xdr:to>
      <xdr:col>116</xdr:col>
      <xdr:colOff>114300</xdr:colOff>
      <xdr:row>51</xdr:row>
      <xdr:rowOff>24275</xdr:rowOff>
    </xdr:to>
    <xdr:sp macro="" textlink="">
      <xdr:nvSpPr>
        <xdr:cNvPr id="808" name="楕円 807"/>
        <xdr:cNvSpPr/>
      </xdr:nvSpPr>
      <xdr:spPr>
        <a:xfrm>
          <a:off x="22110700" y="86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47152</xdr:rowOff>
    </xdr:from>
    <xdr:ext cx="534377" cy="259045"/>
    <xdr:sp macro="" textlink="">
      <xdr:nvSpPr>
        <xdr:cNvPr id="809" name="貸付金該当値テキスト"/>
        <xdr:cNvSpPr txBox="1"/>
      </xdr:nvSpPr>
      <xdr:spPr>
        <a:xfrm>
          <a:off x="22212300" y="86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121339</xdr:rowOff>
    </xdr:from>
    <xdr:to>
      <xdr:col>112</xdr:col>
      <xdr:colOff>38100</xdr:colOff>
      <xdr:row>51</xdr:row>
      <xdr:rowOff>51489</xdr:rowOff>
    </xdr:to>
    <xdr:sp macro="" textlink="">
      <xdr:nvSpPr>
        <xdr:cNvPr id="810" name="楕円 809"/>
        <xdr:cNvSpPr/>
      </xdr:nvSpPr>
      <xdr:spPr>
        <a:xfrm>
          <a:off x="21272500" y="86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68016</xdr:rowOff>
    </xdr:from>
    <xdr:ext cx="534377" cy="259045"/>
    <xdr:sp macro="" textlink="">
      <xdr:nvSpPr>
        <xdr:cNvPr id="811" name="テキスト ボックス 810"/>
        <xdr:cNvSpPr txBox="1"/>
      </xdr:nvSpPr>
      <xdr:spPr>
        <a:xfrm>
          <a:off x="21056111" y="84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157262</xdr:rowOff>
    </xdr:from>
    <xdr:to>
      <xdr:col>107</xdr:col>
      <xdr:colOff>101600</xdr:colOff>
      <xdr:row>51</xdr:row>
      <xdr:rowOff>87412</xdr:rowOff>
    </xdr:to>
    <xdr:sp macro="" textlink="">
      <xdr:nvSpPr>
        <xdr:cNvPr id="812" name="楕円 811"/>
        <xdr:cNvSpPr/>
      </xdr:nvSpPr>
      <xdr:spPr>
        <a:xfrm>
          <a:off x="20383500" y="8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103939</xdr:rowOff>
    </xdr:from>
    <xdr:ext cx="534377" cy="259045"/>
    <xdr:sp macro="" textlink="">
      <xdr:nvSpPr>
        <xdr:cNvPr id="813" name="テキスト ボックス 812"/>
        <xdr:cNvSpPr txBox="1"/>
      </xdr:nvSpPr>
      <xdr:spPr>
        <a:xfrm>
          <a:off x="20167111" y="85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11720</xdr:rowOff>
    </xdr:from>
    <xdr:to>
      <xdr:col>102</xdr:col>
      <xdr:colOff>165100</xdr:colOff>
      <xdr:row>51</xdr:row>
      <xdr:rowOff>113320</xdr:rowOff>
    </xdr:to>
    <xdr:sp macro="" textlink="">
      <xdr:nvSpPr>
        <xdr:cNvPr id="814" name="楕円 813"/>
        <xdr:cNvSpPr/>
      </xdr:nvSpPr>
      <xdr:spPr>
        <a:xfrm>
          <a:off x="19494500" y="87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129847</xdr:rowOff>
    </xdr:from>
    <xdr:ext cx="534377" cy="259045"/>
    <xdr:sp macro="" textlink="">
      <xdr:nvSpPr>
        <xdr:cNvPr id="815" name="テキスト ボックス 814"/>
        <xdr:cNvSpPr txBox="1"/>
      </xdr:nvSpPr>
      <xdr:spPr>
        <a:xfrm>
          <a:off x="19278111" y="85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32620</xdr:rowOff>
    </xdr:from>
    <xdr:to>
      <xdr:col>98</xdr:col>
      <xdr:colOff>38100</xdr:colOff>
      <xdr:row>51</xdr:row>
      <xdr:rowOff>134220</xdr:rowOff>
    </xdr:to>
    <xdr:sp macro="" textlink="">
      <xdr:nvSpPr>
        <xdr:cNvPr id="816" name="楕円 815"/>
        <xdr:cNvSpPr/>
      </xdr:nvSpPr>
      <xdr:spPr>
        <a:xfrm>
          <a:off x="18605500" y="87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150747</xdr:rowOff>
    </xdr:from>
    <xdr:ext cx="534377" cy="259045"/>
    <xdr:sp macro="" textlink="">
      <xdr:nvSpPr>
        <xdr:cNvPr id="817" name="テキスト ボックス 816"/>
        <xdr:cNvSpPr txBox="1"/>
      </xdr:nvSpPr>
      <xdr:spPr>
        <a:xfrm>
          <a:off x="18389111" y="85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52908</xdr:rowOff>
    </xdr:from>
    <xdr:to>
      <xdr:col>116</xdr:col>
      <xdr:colOff>63500</xdr:colOff>
      <xdr:row>73</xdr:row>
      <xdr:rowOff>112287</xdr:rowOff>
    </xdr:to>
    <xdr:cxnSp macro="">
      <xdr:nvCxnSpPr>
        <xdr:cNvPr id="847" name="直線コネクタ 846"/>
        <xdr:cNvCxnSpPr/>
      </xdr:nvCxnSpPr>
      <xdr:spPr>
        <a:xfrm>
          <a:off x="21323300" y="12568758"/>
          <a:ext cx="8382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52908</xdr:rowOff>
    </xdr:from>
    <xdr:to>
      <xdr:col>111</xdr:col>
      <xdr:colOff>177800</xdr:colOff>
      <xdr:row>73</xdr:row>
      <xdr:rowOff>57461</xdr:rowOff>
    </xdr:to>
    <xdr:cxnSp macro="">
      <xdr:nvCxnSpPr>
        <xdr:cNvPr id="850" name="直線コネクタ 849"/>
        <xdr:cNvCxnSpPr/>
      </xdr:nvCxnSpPr>
      <xdr:spPr>
        <a:xfrm flipV="1">
          <a:off x="20434300" y="12568758"/>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57461</xdr:rowOff>
    </xdr:from>
    <xdr:to>
      <xdr:col>107</xdr:col>
      <xdr:colOff>50800</xdr:colOff>
      <xdr:row>73</xdr:row>
      <xdr:rowOff>134556</xdr:rowOff>
    </xdr:to>
    <xdr:cxnSp macro="">
      <xdr:nvCxnSpPr>
        <xdr:cNvPr id="853" name="直線コネクタ 852"/>
        <xdr:cNvCxnSpPr/>
      </xdr:nvCxnSpPr>
      <xdr:spPr>
        <a:xfrm flipV="1">
          <a:off x="19545300" y="12573311"/>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72651</xdr:rowOff>
    </xdr:from>
    <xdr:to>
      <xdr:col>107</xdr:col>
      <xdr:colOff>101600</xdr:colOff>
      <xdr:row>74</xdr:row>
      <xdr:rowOff>2801</xdr:rowOff>
    </xdr:to>
    <xdr:sp macro="" textlink="">
      <xdr:nvSpPr>
        <xdr:cNvPr id="854" name="フローチャート: 判断 853"/>
        <xdr:cNvSpPr/>
      </xdr:nvSpPr>
      <xdr:spPr>
        <a:xfrm>
          <a:off x="20383500" y="125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165378</xdr:rowOff>
    </xdr:from>
    <xdr:ext cx="534377" cy="259045"/>
    <xdr:sp macro="" textlink="">
      <xdr:nvSpPr>
        <xdr:cNvPr id="855" name="テキスト ボックス 854"/>
        <xdr:cNvSpPr txBox="1"/>
      </xdr:nvSpPr>
      <xdr:spPr>
        <a:xfrm>
          <a:off x="20167111" y="126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134556</xdr:rowOff>
    </xdr:from>
    <xdr:to>
      <xdr:col>102</xdr:col>
      <xdr:colOff>114300</xdr:colOff>
      <xdr:row>74</xdr:row>
      <xdr:rowOff>169304</xdr:rowOff>
    </xdr:to>
    <xdr:cxnSp macro="">
      <xdr:nvCxnSpPr>
        <xdr:cNvPr id="856" name="直線コネクタ 855"/>
        <xdr:cNvCxnSpPr/>
      </xdr:nvCxnSpPr>
      <xdr:spPr>
        <a:xfrm flipV="1">
          <a:off x="18656300" y="12650406"/>
          <a:ext cx="8890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67431</xdr:rowOff>
    </xdr:from>
    <xdr:to>
      <xdr:col>102</xdr:col>
      <xdr:colOff>165100</xdr:colOff>
      <xdr:row>74</xdr:row>
      <xdr:rowOff>169031</xdr:rowOff>
    </xdr:to>
    <xdr:sp macro="" textlink="">
      <xdr:nvSpPr>
        <xdr:cNvPr id="857" name="フローチャート: 判断 856"/>
        <xdr:cNvSpPr/>
      </xdr:nvSpPr>
      <xdr:spPr>
        <a:xfrm>
          <a:off x="19494500" y="1275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160158</xdr:rowOff>
    </xdr:from>
    <xdr:ext cx="534377" cy="259045"/>
    <xdr:sp macro="" textlink="">
      <xdr:nvSpPr>
        <xdr:cNvPr id="858" name="テキスト ボックス 857"/>
        <xdr:cNvSpPr txBox="1"/>
      </xdr:nvSpPr>
      <xdr:spPr>
        <a:xfrm>
          <a:off x="19278111" y="128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129172</xdr:rowOff>
    </xdr:from>
    <xdr:to>
      <xdr:col>98</xdr:col>
      <xdr:colOff>38100</xdr:colOff>
      <xdr:row>75</xdr:row>
      <xdr:rowOff>59322</xdr:rowOff>
    </xdr:to>
    <xdr:sp macro="" textlink="">
      <xdr:nvSpPr>
        <xdr:cNvPr id="859" name="フローチャート: 判断 858"/>
        <xdr:cNvSpPr/>
      </xdr:nvSpPr>
      <xdr:spPr>
        <a:xfrm>
          <a:off x="18605500" y="128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50449</xdr:rowOff>
    </xdr:from>
    <xdr:ext cx="534377" cy="259045"/>
    <xdr:sp macro="" textlink="">
      <xdr:nvSpPr>
        <xdr:cNvPr id="860" name="テキスト ボックス 859"/>
        <xdr:cNvSpPr txBox="1"/>
      </xdr:nvSpPr>
      <xdr:spPr>
        <a:xfrm>
          <a:off x="18389111" y="129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61487</xdr:rowOff>
    </xdr:from>
    <xdr:to>
      <xdr:col>116</xdr:col>
      <xdr:colOff>114300</xdr:colOff>
      <xdr:row>73</xdr:row>
      <xdr:rowOff>163087</xdr:rowOff>
    </xdr:to>
    <xdr:sp macro="" textlink="">
      <xdr:nvSpPr>
        <xdr:cNvPr id="866" name="楕円 865"/>
        <xdr:cNvSpPr/>
      </xdr:nvSpPr>
      <xdr:spPr>
        <a:xfrm>
          <a:off x="22110700" y="125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84364</xdr:rowOff>
    </xdr:from>
    <xdr:ext cx="534377" cy="259045"/>
    <xdr:sp macro="" textlink="">
      <xdr:nvSpPr>
        <xdr:cNvPr id="867" name="繰出金該当値テキスト"/>
        <xdr:cNvSpPr txBox="1"/>
      </xdr:nvSpPr>
      <xdr:spPr>
        <a:xfrm>
          <a:off x="22212300" y="124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2108</xdr:rowOff>
    </xdr:from>
    <xdr:to>
      <xdr:col>112</xdr:col>
      <xdr:colOff>38100</xdr:colOff>
      <xdr:row>73</xdr:row>
      <xdr:rowOff>103708</xdr:rowOff>
    </xdr:to>
    <xdr:sp macro="" textlink="">
      <xdr:nvSpPr>
        <xdr:cNvPr id="868" name="楕円 867"/>
        <xdr:cNvSpPr/>
      </xdr:nvSpPr>
      <xdr:spPr>
        <a:xfrm>
          <a:off x="21272500" y="125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120235</xdr:rowOff>
    </xdr:from>
    <xdr:ext cx="534377" cy="259045"/>
    <xdr:sp macro="" textlink="">
      <xdr:nvSpPr>
        <xdr:cNvPr id="869" name="テキスト ボックス 868"/>
        <xdr:cNvSpPr txBox="1"/>
      </xdr:nvSpPr>
      <xdr:spPr>
        <a:xfrm>
          <a:off x="21056111" y="122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6661</xdr:rowOff>
    </xdr:from>
    <xdr:to>
      <xdr:col>107</xdr:col>
      <xdr:colOff>101600</xdr:colOff>
      <xdr:row>73</xdr:row>
      <xdr:rowOff>108261</xdr:rowOff>
    </xdr:to>
    <xdr:sp macro="" textlink="">
      <xdr:nvSpPr>
        <xdr:cNvPr id="870" name="楕円 869"/>
        <xdr:cNvSpPr/>
      </xdr:nvSpPr>
      <xdr:spPr>
        <a:xfrm>
          <a:off x="20383500" y="12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124788</xdr:rowOff>
    </xdr:from>
    <xdr:ext cx="534377" cy="259045"/>
    <xdr:sp macro="" textlink="">
      <xdr:nvSpPr>
        <xdr:cNvPr id="871" name="テキスト ボックス 870"/>
        <xdr:cNvSpPr txBox="1"/>
      </xdr:nvSpPr>
      <xdr:spPr>
        <a:xfrm>
          <a:off x="20167111" y="122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83756</xdr:rowOff>
    </xdr:from>
    <xdr:to>
      <xdr:col>102</xdr:col>
      <xdr:colOff>165100</xdr:colOff>
      <xdr:row>74</xdr:row>
      <xdr:rowOff>13906</xdr:rowOff>
    </xdr:to>
    <xdr:sp macro="" textlink="">
      <xdr:nvSpPr>
        <xdr:cNvPr id="872" name="楕円 871"/>
        <xdr:cNvSpPr/>
      </xdr:nvSpPr>
      <xdr:spPr>
        <a:xfrm>
          <a:off x="19494500" y="125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30433</xdr:rowOff>
    </xdr:from>
    <xdr:ext cx="534377" cy="259045"/>
    <xdr:sp macro="" textlink="">
      <xdr:nvSpPr>
        <xdr:cNvPr id="873" name="テキスト ボックス 872"/>
        <xdr:cNvSpPr txBox="1"/>
      </xdr:nvSpPr>
      <xdr:spPr>
        <a:xfrm>
          <a:off x="19278111" y="123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118504</xdr:rowOff>
    </xdr:from>
    <xdr:to>
      <xdr:col>98</xdr:col>
      <xdr:colOff>38100</xdr:colOff>
      <xdr:row>75</xdr:row>
      <xdr:rowOff>48654</xdr:rowOff>
    </xdr:to>
    <xdr:sp macro="" textlink="">
      <xdr:nvSpPr>
        <xdr:cNvPr id="874" name="楕円 873"/>
        <xdr:cNvSpPr/>
      </xdr:nvSpPr>
      <xdr:spPr>
        <a:xfrm>
          <a:off x="18605500" y="128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65181</xdr:rowOff>
    </xdr:from>
    <xdr:ext cx="534377" cy="259045"/>
    <xdr:sp macro="" textlink="">
      <xdr:nvSpPr>
        <xdr:cNvPr id="875" name="テキスト ボックス 874"/>
        <xdr:cNvSpPr txBox="1"/>
      </xdr:nvSpPr>
      <xdr:spPr>
        <a:xfrm>
          <a:off x="18389111" y="125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歳出決算総額は住民一人当たり</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６６４</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千円で，主な構成項目では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普通建設事業費で１３０千円，</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人件費で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１２５</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千円，扶助費で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１０１</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千円，公債費で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７７</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千円などとなっており，義務的経費で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３０３</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千円，投資的経費で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１３７</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千円，その他の経費で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２２４</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千円となっており義務的経費で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４６</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％を占めている。また，各性質別の類似団体との比較では，人件費，扶助費，</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普通建設事業費，</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災害復旧事業費，貸付金で高い水準にあり，一方で物件費，補助費で低い水準にある。近年の状況では，扶助費，</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補助費等，貸付金</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で増加傾向にある一方で，公債費，投資及び出資金で減少傾向にある。これは，</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消防業務と衛生処理業務を町単独で運営していること等により人件費が高い水準にあることや，少子高齢化が進行する中で制度に基づく社会保障経費等の増大に加え，町の政策による特例加算等により扶助費が高い水準にあることなどが要因としてあげ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21,577
303.90
15,793,000
14,495,679
1,196,788
8,313,672
13,206,896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3683</xdr:rowOff>
    </xdr:from>
    <xdr:to>
      <xdr:col>24</xdr:col>
      <xdr:colOff>63500</xdr:colOff>
      <xdr:row>32</xdr:row>
      <xdr:rowOff>8255</xdr:rowOff>
    </xdr:to>
    <xdr:cxnSp macro="">
      <xdr:nvCxnSpPr>
        <xdr:cNvPr id="61" name="直線コネクタ 60"/>
        <xdr:cNvCxnSpPr/>
      </xdr:nvCxnSpPr>
      <xdr:spPr>
        <a:xfrm>
          <a:off x="3797300" y="549008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60833</xdr:rowOff>
    </xdr:from>
    <xdr:to>
      <xdr:col>19</xdr:col>
      <xdr:colOff>177800</xdr:colOff>
      <xdr:row>32</xdr:row>
      <xdr:rowOff>3683</xdr:rowOff>
    </xdr:to>
    <xdr:cxnSp macro="">
      <xdr:nvCxnSpPr>
        <xdr:cNvPr id="64" name="直線コネクタ 63"/>
        <xdr:cNvCxnSpPr/>
      </xdr:nvCxnSpPr>
      <xdr:spPr>
        <a:xfrm>
          <a:off x="2908300" y="53757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60833</xdr:rowOff>
    </xdr:from>
    <xdr:to>
      <xdr:col>15</xdr:col>
      <xdr:colOff>50800</xdr:colOff>
      <xdr:row>32</xdr:row>
      <xdr:rowOff>28829</xdr:rowOff>
    </xdr:to>
    <xdr:cxnSp macro="">
      <xdr:nvCxnSpPr>
        <xdr:cNvPr id="67" name="直線コネクタ 66"/>
        <xdr:cNvCxnSpPr/>
      </xdr:nvCxnSpPr>
      <xdr:spPr>
        <a:xfrm flipV="1">
          <a:off x="2019300" y="5375783"/>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61849</xdr:rowOff>
    </xdr:from>
    <xdr:to>
      <xdr:col>15</xdr:col>
      <xdr:colOff>101600</xdr:colOff>
      <xdr:row>32</xdr:row>
      <xdr:rowOff>163449</xdr:rowOff>
    </xdr:to>
    <xdr:sp macro="" textlink="">
      <xdr:nvSpPr>
        <xdr:cNvPr id="68" name="フローチャート: 判断 67"/>
        <xdr:cNvSpPr/>
      </xdr:nvSpPr>
      <xdr:spPr>
        <a:xfrm>
          <a:off x="2857500" y="55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154576</xdr:rowOff>
    </xdr:from>
    <xdr:ext cx="469744" cy="259045"/>
    <xdr:sp macro="" textlink="">
      <xdr:nvSpPr>
        <xdr:cNvPr id="69" name="テキスト ボックス 68"/>
        <xdr:cNvSpPr txBox="1"/>
      </xdr:nvSpPr>
      <xdr:spPr>
        <a:xfrm>
          <a:off x="2673428" y="56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4445</xdr:rowOff>
    </xdr:from>
    <xdr:to>
      <xdr:col>10</xdr:col>
      <xdr:colOff>114300</xdr:colOff>
      <xdr:row>32</xdr:row>
      <xdr:rowOff>28829</xdr:rowOff>
    </xdr:to>
    <xdr:cxnSp macro="">
      <xdr:nvCxnSpPr>
        <xdr:cNvPr id="70" name="直線コネクタ 69"/>
        <xdr:cNvCxnSpPr/>
      </xdr:nvCxnSpPr>
      <xdr:spPr>
        <a:xfrm>
          <a:off x="1130300" y="549084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1651</xdr:rowOff>
    </xdr:from>
    <xdr:to>
      <xdr:col>10</xdr:col>
      <xdr:colOff>165100</xdr:colOff>
      <xdr:row>33</xdr:row>
      <xdr:rowOff>103251</xdr:rowOff>
    </xdr:to>
    <xdr:sp macro="" textlink="">
      <xdr:nvSpPr>
        <xdr:cNvPr id="71" name="フローチャート: 判断 70"/>
        <xdr:cNvSpPr/>
      </xdr:nvSpPr>
      <xdr:spPr>
        <a:xfrm>
          <a:off x="1968500" y="56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94378</xdr:rowOff>
    </xdr:from>
    <xdr:ext cx="469744" cy="259045"/>
    <xdr:sp macro="" textlink="">
      <xdr:nvSpPr>
        <xdr:cNvPr id="72" name="テキスト ボックス 71"/>
        <xdr:cNvSpPr txBox="1"/>
      </xdr:nvSpPr>
      <xdr:spPr>
        <a:xfrm>
          <a:off x="1784428" y="57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37846</xdr:rowOff>
    </xdr:from>
    <xdr:to>
      <xdr:col>6</xdr:col>
      <xdr:colOff>38100</xdr:colOff>
      <xdr:row>33</xdr:row>
      <xdr:rowOff>139446</xdr:rowOff>
    </xdr:to>
    <xdr:sp macro="" textlink="">
      <xdr:nvSpPr>
        <xdr:cNvPr id="73" name="フローチャート: 判断 72"/>
        <xdr:cNvSpPr/>
      </xdr:nvSpPr>
      <xdr:spPr>
        <a:xfrm>
          <a:off x="1079500" y="56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130573</xdr:rowOff>
    </xdr:from>
    <xdr:ext cx="469744" cy="259045"/>
    <xdr:sp macro="" textlink="">
      <xdr:nvSpPr>
        <xdr:cNvPr id="74" name="テキスト ボックス 73"/>
        <xdr:cNvSpPr txBox="1"/>
      </xdr:nvSpPr>
      <xdr:spPr>
        <a:xfrm>
          <a:off x="895428" y="57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128905</xdr:rowOff>
    </xdr:from>
    <xdr:to>
      <xdr:col>24</xdr:col>
      <xdr:colOff>114300</xdr:colOff>
      <xdr:row>32</xdr:row>
      <xdr:rowOff>59055</xdr:rowOff>
    </xdr:to>
    <xdr:sp macro="" textlink="">
      <xdr:nvSpPr>
        <xdr:cNvPr id="80" name="楕円 79"/>
        <xdr:cNvSpPr/>
      </xdr:nvSpPr>
      <xdr:spPr>
        <a:xfrm>
          <a:off x="4584700" y="5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151782</xdr:rowOff>
    </xdr:from>
    <xdr:ext cx="469744" cy="259045"/>
    <xdr:sp macro="" textlink="">
      <xdr:nvSpPr>
        <xdr:cNvPr id="81" name="議会費該当値テキスト"/>
        <xdr:cNvSpPr txBox="1"/>
      </xdr:nvSpPr>
      <xdr:spPr>
        <a:xfrm>
          <a:off x="4686300" y="52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124333</xdr:rowOff>
    </xdr:from>
    <xdr:to>
      <xdr:col>20</xdr:col>
      <xdr:colOff>38100</xdr:colOff>
      <xdr:row>32</xdr:row>
      <xdr:rowOff>54483</xdr:rowOff>
    </xdr:to>
    <xdr:sp macro="" textlink="">
      <xdr:nvSpPr>
        <xdr:cNvPr id="82" name="楕円 81"/>
        <xdr:cNvSpPr/>
      </xdr:nvSpPr>
      <xdr:spPr>
        <a:xfrm>
          <a:off x="37465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71010</xdr:rowOff>
    </xdr:from>
    <xdr:ext cx="469744" cy="259045"/>
    <xdr:sp macro="" textlink="">
      <xdr:nvSpPr>
        <xdr:cNvPr id="83" name="テキスト ボックス 82"/>
        <xdr:cNvSpPr txBox="1"/>
      </xdr:nvSpPr>
      <xdr:spPr>
        <a:xfrm>
          <a:off x="3562428" y="52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10033</xdr:rowOff>
    </xdr:from>
    <xdr:to>
      <xdr:col>15</xdr:col>
      <xdr:colOff>101600</xdr:colOff>
      <xdr:row>31</xdr:row>
      <xdr:rowOff>111633</xdr:rowOff>
    </xdr:to>
    <xdr:sp macro="" textlink="">
      <xdr:nvSpPr>
        <xdr:cNvPr id="84" name="楕円 83"/>
        <xdr:cNvSpPr/>
      </xdr:nvSpPr>
      <xdr:spPr>
        <a:xfrm>
          <a:off x="2857500" y="53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128160</xdr:rowOff>
    </xdr:from>
    <xdr:ext cx="469744" cy="259045"/>
    <xdr:sp macro="" textlink="">
      <xdr:nvSpPr>
        <xdr:cNvPr id="85" name="テキスト ボックス 84"/>
        <xdr:cNvSpPr txBox="1"/>
      </xdr:nvSpPr>
      <xdr:spPr>
        <a:xfrm>
          <a:off x="2673428" y="510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149479</xdr:rowOff>
    </xdr:from>
    <xdr:to>
      <xdr:col>10</xdr:col>
      <xdr:colOff>165100</xdr:colOff>
      <xdr:row>32</xdr:row>
      <xdr:rowOff>79629</xdr:rowOff>
    </xdr:to>
    <xdr:sp macro="" textlink="">
      <xdr:nvSpPr>
        <xdr:cNvPr id="86" name="楕円 85"/>
        <xdr:cNvSpPr/>
      </xdr:nvSpPr>
      <xdr:spPr>
        <a:xfrm>
          <a:off x="1968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96156</xdr:rowOff>
    </xdr:from>
    <xdr:ext cx="469744" cy="259045"/>
    <xdr:sp macro="" textlink="">
      <xdr:nvSpPr>
        <xdr:cNvPr id="87" name="テキスト ボックス 86"/>
        <xdr:cNvSpPr txBox="1"/>
      </xdr:nvSpPr>
      <xdr:spPr>
        <a:xfrm>
          <a:off x="1784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125095</xdr:rowOff>
    </xdr:from>
    <xdr:to>
      <xdr:col>6</xdr:col>
      <xdr:colOff>38100</xdr:colOff>
      <xdr:row>32</xdr:row>
      <xdr:rowOff>55245</xdr:rowOff>
    </xdr:to>
    <xdr:sp macro="" textlink="">
      <xdr:nvSpPr>
        <xdr:cNvPr id="88" name="楕円 87"/>
        <xdr:cNvSpPr/>
      </xdr:nvSpPr>
      <xdr:spPr>
        <a:xfrm>
          <a:off x="1079500" y="5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71772</xdr:rowOff>
    </xdr:from>
    <xdr:ext cx="469744" cy="259045"/>
    <xdr:sp macro="" textlink="">
      <xdr:nvSpPr>
        <xdr:cNvPr id="89" name="テキスト ボックス 88"/>
        <xdr:cNvSpPr txBox="1"/>
      </xdr:nvSpPr>
      <xdr:spPr>
        <a:xfrm>
          <a:off x="895428" y="52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124041</xdr:rowOff>
    </xdr:from>
    <xdr:to>
      <xdr:col>24</xdr:col>
      <xdr:colOff>63500</xdr:colOff>
      <xdr:row>55</xdr:row>
      <xdr:rowOff>26375</xdr:rowOff>
    </xdr:to>
    <xdr:cxnSp macro="">
      <xdr:nvCxnSpPr>
        <xdr:cNvPr id="118" name="直線コネクタ 117"/>
        <xdr:cNvCxnSpPr/>
      </xdr:nvCxnSpPr>
      <xdr:spPr>
        <a:xfrm flipV="1">
          <a:off x="3797300" y="9382341"/>
          <a:ext cx="8382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152532</xdr:rowOff>
    </xdr:from>
    <xdr:to>
      <xdr:col>19</xdr:col>
      <xdr:colOff>177800</xdr:colOff>
      <xdr:row>55</xdr:row>
      <xdr:rowOff>26375</xdr:rowOff>
    </xdr:to>
    <xdr:cxnSp macro="">
      <xdr:nvCxnSpPr>
        <xdr:cNvPr id="121" name="直線コネクタ 120"/>
        <xdr:cNvCxnSpPr/>
      </xdr:nvCxnSpPr>
      <xdr:spPr>
        <a:xfrm>
          <a:off x="2908300" y="9239382"/>
          <a:ext cx="889000" cy="2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152532</xdr:rowOff>
    </xdr:from>
    <xdr:to>
      <xdr:col>15</xdr:col>
      <xdr:colOff>50800</xdr:colOff>
      <xdr:row>53</xdr:row>
      <xdr:rowOff>161592</xdr:rowOff>
    </xdr:to>
    <xdr:cxnSp macro="">
      <xdr:nvCxnSpPr>
        <xdr:cNvPr id="124" name="直線コネクタ 123"/>
        <xdr:cNvCxnSpPr/>
      </xdr:nvCxnSpPr>
      <xdr:spPr>
        <a:xfrm flipV="1">
          <a:off x="2019300" y="9239382"/>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121110</xdr:rowOff>
    </xdr:from>
    <xdr:to>
      <xdr:col>15</xdr:col>
      <xdr:colOff>101600</xdr:colOff>
      <xdr:row>54</xdr:row>
      <xdr:rowOff>51260</xdr:rowOff>
    </xdr:to>
    <xdr:sp macro="" textlink="">
      <xdr:nvSpPr>
        <xdr:cNvPr id="125" name="フローチャート: 判断 124"/>
        <xdr:cNvSpPr/>
      </xdr:nvSpPr>
      <xdr:spPr>
        <a:xfrm>
          <a:off x="2857500" y="92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42387</xdr:rowOff>
    </xdr:from>
    <xdr:ext cx="599010" cy="259045"/>
    <xdr:sp macro="" textlink="">
      <xdr:nvSpPr>
        <xdr:cNvPr id="126" name="テキスト ボックス 125"/>
        <xdr:cNvSpPr txBox="1"/>
      </xdr:nvSpPr>
      <xdr:spPr>
        <a:xfrm>
          <a:off x="2608795" y="93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163459</xdr:rowOff>
    </xdr:from>
    <xdr:to>
      <xdr:col>10</xdr:col>
      <xdr:colOff>114300</xdr:colOff>
      <xdr:row>53</xdr:row>
      <xdr:rowOff>161592</xdr:rowOff>
    </xdr:to>
    <xdr:cxnSp macro="">
      <xdr:nvCxnSpPr>
        <xdr:cNvPr id="127" name="直線コネクタ 126"/>
        <xdr:cNvCxnSpPr/>
      </xdr:nvCxnSpPr>
      <xdr:spPr>
        <a:xfrm>
          <a:off x="1130300" y="9078859"/>
          <a:ext cx="889000" cy="1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55181</xdr:rowOff>
    </xdr:from>
    <xdr:to>
      <xdr:col>10</xdr:col>
      <xdr:colOff>165100</xdr:colOff>
      <xdr:row>55</xdr:row>
      <xdr:rowOff>156781</xdr:rowOff>
    </xdr:to>
    <xdr:sp macro="" textlink="">
      <xdr:nvSpPr>
        <xdr:cNvPr id="128" name="フローチャート: 判断 127"/>
        <xdr:cNvSpPr/>
      </xdr:nvSpPr>
      <xdr:spPr>
        <a:xfrm>
          <a:off x="1968500" y="948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147908</xdr:rowOff>
    </xdr:from>
    <xdr:ext cx="534377" cy="259045"/>
    <xdr:sp macro="" textlink="">
      <xdr:nvSpPr>
        <xdr:cNvPr id="129" name="テキスト ボックス 128"/>
        <xdr:cNvSpPr txBox="1"/>
      </xdr:nvSpPr>
      <xdr:spPr>
        <a:xfrm>
          <a:off x="1752111" y="95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76677</xdr:rowOff>
    </xdr:from>
    <xdr:to>
      <xdr:col>6</xdr:col>
      <xdr:colOff>38100</xdr:colOff>
      <xdr:row>56</xdr:row>
      <xdr:rowOff>6827</xdr:rowOff>
    </xdr:to>
    <xdr:sp macro="" textlink="">
      <xdr:nvSpPr>
        <xdr:cNvPr id="130" name="フローチャート: 判断 129"/>
        <xdr:cNvSpPr/>
      </xdr:nvSpPr>
      <xdr:spPr>
        <a:xfrm>
          <a:off x="1079500" y="95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169404</xdr:rowOff>
    </xdr:from>
    <xdr:ext cx="534377" cy="259045"/>
    <xdr:sp macro="" textlink="">
      <xdr:nvSpPr>
        <xdr:cNvPr id="131" name="テキスト ボックス 130"/>
        <xdr:cNvSpPr txBox="1"/>
      </xdr:nvSpPr>
      <xdr:spPr>
        <a:xfrm>
          <a:off x="863111" y="95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73241</xdr:rowOff>
    </xdr:from>
    <xdr:to>
      <xdr:col>24</xdr:col>
      <xdr:colOff>114300</xdr:colOff>
      <xdr:row>55</xdr:row>
      <xdr:rowOff>3391</xdr:rowOff>
    </xdr:to>
    <xdr:sp macro="" textlink="">
      <xdr:nvSpPr>
        <xdr:cNvPr id="137" name="楕円 136"/>
        <xdr:cNvSpPr/>
      </xdr:nvSpPr>
      <xdr:spPr>
        <a:xfrm>
          <a:off x="4584700" y="9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96118</xdr:rowOff>
    </xdr:from>
    <xdr:ext cx="599010" cy="259045"/>
    <xdr:sp macro="" textlink="">
      <xdr:nvSpPr>
        <xdr:cNvPr id="138" name="総務費該当値テキスト"/>
        <xdr:cNvSpPr txBox="1"/>
      </xdr:nvSpPr>
      <xdr:spPr>
        <a:xfrm>
          <a:off x="4686300" y="91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147025</xdr:rowOff>
    </xdr:from>
    <xdr:to>
      <xdr:col>20</xdr:col>
      <xdr:colOff>38100</xdr:colOff>
      <xdr:row>55</xdr:row>
      <xdr:rowOff>77175</xdr:rowOff>
    </xdr:to>
    <xdr:sp macro="" textlink="">
      <xdr:nvSpPr>
        <xdr:cNvPr id="139" name="楕円 138"/>
        <xdr:cNvSpPr/>
      </xdr:nvSpPr>
      <xdr:spPr>
        <a:xfrm>
          <a:off x="3746500" y="94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93702</xdr:rowOff>
    </xdr:from>
    <xdr:ext cx="534377" cy="259045"/>
    <xdr:sp macro="" textlink="">
      <xdr:nvSpPr>
        <xdr:cNvPr id="140" name="テキスト ボックス 139"/>
        <xdr:cNvSpPr txBox="1"/>
      </xdr:nvSpPr>
      <xdr:spPr>
        <a:xfrm>
          <a:off x="3530111" y="91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101732</xdr:rowOff>
    </xdr:from>
    <xdr:to>
      <xdr:col>15</xdr:col>
      <xdr:colOff>101600</xdr:colOff>
      <xdr:row>54</xdr:row>
      <xdr:rowOff>31882</xdr:rowOff>
    </xdr:to>
    <xdr:sp macro="" textlink="">
      <xdr:nvSpPr>
        <xdr:cNvPr id="141" name="楕円 140"/>
        <xdr:cNvSpPr/>
      </xdr:nvSpPr>
      <xdr:spPr>
        <a:xfrm>
          <a:off x="2857500" y="91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48409</xdr:rowOff>
    </xdr:from>
    <xdr:ext cx="599010" cy="259045"/>
    <xdr:sp macro="" textlink="">
      <xdr:nvSpPr>
        <xdr:cNvPr id="142" name="テキスト ボックス 141"/>
        <xdr:cNvSpPr txBox="1"/>
      </xdr:nvSpPr>
      <xdr:spPr>
        <a:xfrm>
          <a:off x="2608795" y="896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110792</xdr:rowOff>
    </xdr:from>
    <xdr:to>
      <xdr:col>10</xdr:col>
      <xdr:colOff>165100</xdr:colOff>
      <xdr:row>54</xdr:row>
      <xdr:rowOff>40942</xdr:rowOff>
    </xdr:to>
    <xdr:sp macro="" textlink="">
      <xdr:nvSpPr>
        <xdr:cNvPr id="143" name="楕円 142"/>
        <xdr:cNvSpPr/>
      </xdr:nvSpPr>
      <xdr:spPr>
        <a:xfrm>
          <a:off x="1968500" y="91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57469</xdr:rowOff>
    </xdr:from>
    <xdr:ext cx="599010" cy="259045"/>
    <xdr:sp macro="" textlink="">
      <xdr:nvSpPr>
        <xdr:cNvPr id="144" name="テキスト ボックス 143"/>
        <xdr:cNvSpPr txBox="1"/>
      </xdr:nvSpPr>
      <xdr:spPr>
        <a:xfrm>
          <a:off x="1719795" y="897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112659</xdr:rowOff>
    </xdr:from>
    <xdr:to>
      <xdr:col>6</xdr:col>
      <xdr:colOff>38100</xdr:colOff>
      <xdr:row>53</xdr:row>
      <xdr:rowOff>42809</xdr:rowOff>
    </xdr:to>
    <xdr:sp macro="" textlink="">
      <xdr:nvSpPr>
        <xdr:cNvPr id="145" name="楕円 144"/>
        <xdr:cNvSpPr/>
      </xdr:nvSpPr>
      <xdr:spPr>
        <a:xfrm>
          <a:off x="1079500" y="90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59336</xdr:rowOff>
    </xdr:from>
    <xdr:ext cx="599010" cy="259045"/>
    <xdr:sp macro="" textlink="">
      <xdr:nvSpPr>
        <xdr:cNvPr id="146" name="テキスト ボックス 145"/>
        <xdr:cNvSpPr txBox="1"/>
      </xdr:nvSpPr>
      <xdr:spPr>
        <a:xfrm>
          <a:off x="830795" y="880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76378</xdr:rowOff>
    </xdr:from>
    <xdr:to>
      <xdr:col>24</xdr:col>
      <xdr:colOff>63500</xdr:colOff>
      <xdr:row>76</xdr:row>
      <xdr:rowOff>84480</xdr:rowOff>
    </xdr:to>
    <xdr:cxnSp macro="">
      <xdr:nvCxnSpPr>
        <xdr:cNvPr id="174" name="直線コネクタ 173"/>
        <xdr:cNvCxnSpPr/>
      </xdr:nvCxnSpPr>
      <xdr:spPr>
        <a:xfrm flipV="1">
          <a:off x="3797300" y="13106578"/>
          <a:ext cx="8382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84480</xdr:rowOff>
    </xdr:from>
    <xdr:to>
      <xdr:col>19</xdr:col>
      <xdr:colOff>177800</xdr:colOff>
      <xdr:row>76</xdr:row>
      <xdr:rowOff>93390</xdr:rowOff>
    </xdr:to>
    <xdr:cxnSp macro="">
      <xdr:nvCxnSpPr>
        <xdr:cNvPr id="177" name="直線コネクタ 176"/>
        <xdr:cNvCxnSpPr/>
      </xdr:nvCxnSpPr>
      <xdr:spPr>
        <a:xfrm flipV="1">
          <a:off x="2908300" y="13114680"/>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93390</xdr:rowOff>
    </xdr:from>
    <xdr:to>
      <xdr:col>15</xdr:col>
      <xdr:colOff>50800</xdr:colOff>
      <xdr:row>76</xdr:row>
      <xdr:rowOff>127446</xdr:rowOff>
    </xdr:to>
    <xdr:cxnSp macro="">
      <xdr:nvCxnSpPr>
        <xdr:cNvPr id="180" name="直線コネクタ 179"/>
        <xdr:cNvCxnSpPr/>
      </xdr:nvCxnSpPr>
      <xdr:spPr>
        <a:xfrm flipV="1">
          <a:off x="2019300" y="13123590"/>
          <a:ext cx="889000" cy="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4789</xdr:rowOff>
    </xdr:from>
    <xdr:to>
      <xdr:col>15</xdr:col>
      <xdr:colOff>101600</xdr:colOff>
      <xdr:row>77</xdr:row>
      <xdr:rowOff>106389</xdr:rowOff>
    </xdr:to>
    <xdr:sp macro="" textlink="">
      <xdr:nvSpPr>
        <xdr:cNvPr id="181" name="フローチャート: 判断 180"/>
        <xdr:cNvSpPr/>
      </xdr:nvSpPr>
      <xdr:spPr>
        <a:xfrm>
          <a:off x="2857500" y="1320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97516</xdr:rowOff>
    </xdr:from>
    <xdr:ext cx="599010" cy="259045"/>
    <xdr:sp macro="" textlink="">
      <xdr:nvSpPr>
        <xdr:cNvPr id="182" name="テキスト ボックス 181"/>
        <xdr:cNvSpPr txBox="1"/>
      </xdr:nvSpPr>
      <xdr:spPr>
        <a:xfrm>
          <a:off x="2608795" y="1329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127446</xdr:rowOff>
    </xdr:from>
    <xdr:to>
      <xdr:col>10</xdr:col>
      <xdr:colOff>114300</xdr:colOff>
      <xdr:row>77</xdr:row>
      <xdr:rowOff>43898</xdr:rowOff>
    </xdr:to>
    <xdr:cxnSp macro="">
      <xdr:nvCxnSpPr>
        <xdr:cNvPr id="183" name="直線コネクタ 182"/>
        <xdr:cNvCxnSpPr/>
      </xdr:nvCxnSpPr>
      <xdr:spPr>
        <a:xfrm flipV="1">
          <a:off x="1130300" y="13157646"/>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56384</xdr:rowOff>
    </xdr:from>
    <xdr:to>
      <xdr:col>10</xdr:col>
      <xdr:colOff>165100</xdr:colOff>
      <xdr:row>77</xdr:row>
      <xdr:rowOff>157984</xdr:rowOff>
    </xdr:to>
    <xdr:sp macro="" textlink="">
      <xdr:nvSpPr>
        <xdr:cNvPr id="184" name="フローチャート: 判断 183"/>
        <xdr:cNvSpPr/>
      </xdr:nvSpPr>
      <xdr:spPr>
        <a:xfrm>
          <a:off x="1968500" y="1325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149111</xdr:rowOff>
    </xdr:from>
    <xdr:ext cx="599010" cy="259045"/>
    <xdr:sp macro="" textlink="">
      <xdr:nvSpPr>
        <xdr:cNvPr id="185" name="テキスト ボックス 184"/>
        <xdr:cNvSpPr txBox="1"/>
      </xdr:nvSpPr>
      <xdr:spPr>
        <a:xfrm>
          <a:off x="1719795" y="1335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112345</xdr:rowOff>
    </xdr:from>
    <xdr:to>
      <xdr:col>6</xdr:col>
      <xdr:colOff>38100</xdr:colOff>
      <xdr:row>78</xdr:row>
      <xdr:rowOff>42495</xdr:rowOff>
    </xdr:to>
    <xdr:sp macro="" textlink="">
      <xdr:nvSpPr>
        <xdr:cNvPr id="186" name="フローチャート: 判断 185"/>
        <xdr:cNvSpPr/>
      </xdr:nvSpPr>
      <xdr:spPr>
        <a:xfrm>
          <a:off x="1079500" y="133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33622</xdr:rowOff>
    </xdr:from>
    <xdr:ext cx="599010" cy="259045"/>
    <xdr:sp macro="" textlink="">
      <xdr:nvSpPr>
        <xdr:cNvPr id="187" name="テキスト ボックス 186"/>
        <xdr:cNvSpPr txBox="1"/>
      </xdr:nvSpPr>
      <xdr:spPr>
        <a:xfrm>
          <a:off x="830795" y="1340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25578</xdr:rowOff>
    </xdr:from>
    <xdr:to>
      <xdr:col>24</xdr:col>
      <xdr:colOff>114300</xdr:colOff>
      <xdr:row>76</xdr:row>
      <xdr:rowOff>127178</xdr:rowOff>
    </xdr:to>
    <xdr:sp macro="" textlink="">
      <xdr:nvSpPr>
        <xdr:cNvPr id="193" name="楕円 192"/>
        <xdr:cNvSpPr/>
      </xdr:nvSpPr>
      <xdr:spPr>
        <a:xfrm>
          <a:off x="45847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48455</xdr:rowOff>
    </xdr:from>
    <xdr:ext cx="599010" cy="259045"/>
    <xdr:sp macro="" textlink="">
      <xdr:nvSpPr>
        <xdr:cNvPr id="194" name="民生費該当値テキスト"/>
        <xdr:cNvSpPr txBox="1"/>
      </xdr:nvSpPr>
      <xdr:spPr>
        <a:xfrm>
          <a:off x="4686300" y="1290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33680</xdr:rowOff>
    </xdr:from>
    <xdr:to>
      <xdr:col>20</xdr:col>
      <xdr:colOff>38100</xdr:colOff>
      <xdr:row>76</xdr:row>
      <xdr:rowOff>135280</xdr:rowOff>
    </xdr:to>
    <xdr:sp macro="" textlink="">
      <xdr:nvSpPr>
        <xdr:cNvPr id="195" name="楕円 194"/>
        <xdr:cNvSpPr/>
      </xdr:nvSpPr>
      <xdr:spPr>
        <a:xfrm>
          <a:off x="3746500" y="130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151806</xdr:rowOff>
    </xdr:from>
    <xdr:ext cx="599010" cy="259045"/>
    <xdr:sp macro="" textlink="">
      <xdr:nvSpPr>
        <xdr:cNvPr id="196" name="テキスト ボックス 195"/>
        <xdr:cNvSpPr txBox="1"/>
      </xdr:nvSpPr>
      <xdr:spPr>
        <a:xfrm>
          <a:off x="3497795" y="1283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42590</xdr:rowOff>
    </xdr:from>
    <xdr:to>
      <xdr:col>15</xdr:col>
      <xdr:colOff>101600</xdr:colOff>
      <xdr:row>76</xdr:row>
      <xdr:rowOff>144190</xdr:rowOff>
    </xdr:to>
    <xdr:sp macro="" textlink="">
      <xdr:nvSpPr>
        <xdr:cNvPr id="197" name="楕円 196"/>
        <xdr:cNvSpPr/>
      </xdr:nvSpPr>
      <xdr:spPr>
        <a:xfrm>
          <a:off x="2857500" y="130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160717</xdr:rowOff>
    </xdr:from>
    <xdr:ext cx="599010" cy="259045"/>
    <xdr:sp macro="" textlink="">
      <xdr:nvSpPr>
        <xdr:cNvPr id="198" name="テキスト ボックス 197"/>
        <xdr:cNvSpPr txBox="1"/>
      </xdr:nvSpPr>
      <xdr:spPr>
        <a:xfrm>
          <a:off x="2608795" y="1284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76646</xdr:rowOff>
    </xdr:from>
    <xdr:to>
      <xdr:col>10</xdr:col>
      <xdr:colOff>165100</xdr:colOff>
      <xdr:row>77</xdr:row>
      <xdr:rowOff>6796</xdr:rowOff>
    </xdr:to>
    <xdr:sp macro="" textlink="">
      <xdr:nvSpPr>
        <xdr:cNvPr id="199" name="楕円 198"/>
        <xdr:cNvSpPr/>
      </xdr:nvSpPr>
      <xdr:spPr>
        <a:xfrm>
          <a:off x="1968500" y="131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23324</xdr:rowOff>
    </xdr:from>
    <xdr:ext cx="599010" cy="259045"/>
    <xdr:sp macro="" textlink="">
      <xdr:nvSpPr>
        <xdr:cNvPr id="200" name="テキスト ボックス 199"/>
        <xdr:cNvSpPr txBox="1"/>
      </xdr:nvSpPr>
      <xdr:spPr>
        <a:xfrm>
          <a:off x="1719795" y="1288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164548</xdr:rowOff>
    </xdr:from>
    <xdr:to>
      <xdr:col>6</xdr:col>
      <xdr:colOff>38100</xdr:colOff>
      <xdr:row>77</xdr:row>
      <xdr:rowOff>94698</xdr:rowOff>
    </xdr:to>
    <xdr:sp macro="" textlink="">
      <xdr:nvSpPr>
        <xdr:cNvPr id="201" name="楕円 200"/>
        <xdr:cNvSpPr/>
      </xdr:nvSpPr>
      <xdr:spPr>
        <a:xfrm>
          <a:off x="1079500" y="131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111225</xdr:rowOff>
    </xdr:from>
    <xdr:ext cx="599010" cy="259045"/>
    <xdr:sp macro="" textlink="">
      <xdr:nvSpPr>
        <xdr:cNvPr id="202" name="テキスト ボックス 201"/>
        <xdr:cNvSpPr txBox="1"/>
      </xdr:nvSpPr>
      <xdr:spPr>
        <a:xfrm>
          <a:off x="830795" y="1296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129515</xdr:rowOff>
    </xdr:from>
    <xdr:to>
      <xdr:col>24</xdr:col>
      <xdr:colOff>63500</xdr:colOff>
      <xdr:row>96</xdr:row>
      <xdr:rowOff>130214</xdr:rowOff>
    </xdr:to>
    <xdr:cxnSp macro="">
      <xdr:nvCxnSpPr>
        <xdr:cNvPr id="231" name="直線コネクタ 230"/>
        <xdr:cNvCxnSpPr/>
      </xdr:nvCxnSpPr>
      <xdr:spPr>
        <a:xfrm flipV="1">
          <a:off x="3797300" y="16588715"/>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116726</xdr:rowOff>
    </xdr:from>
    <xdr:to>
      <xdr:col>19</xdr:col>
      <xdr:colOff>177800</xdr:colOff>
      <xdr:row>96</xdr:row>
      <xdr:rowOff>130214</xdr:rowOff>
    </xdr:to>
    <xdr:cxnSp macro="">
      <xdr:nvCxnSpPr>
        <xdr:cNvPr id="234" name="直線コネクタ 233"/>
        <xdr:cNvCxnSpPr/>
      </xdr:nvCxnSpPr>
      <xdr:spPr>
        <a:xfrm>
          <a:off x="2908300" y="16575926"/>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86792</xdr:rowOff>
    </xdr:from>
    <xdr:to>
      <xdr:col>15</xdr:col>
      <xdr:colOff>50800</xdr:colOff>
      <xdr:row>96</xdr:row>
      <xdr:rowOff>116726</xdr:rowOff>
    </xdr:to>
    <xdr:cxnSp macro="">
      <xdr:nvCxnSpPr>
        <xdr:cNvPr id="237" name="直線コネクタ 236"/>
        <xdr:cNvCxnSpPr/>
      </xdr:nvCxnSpPr>
      <xdr:spPr>
        <a:xfrm>
          <a:off x="2019300" y="16545992"/>
          <a:ext cx="8890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65379</xdr:rowOff>
    </xdr:from>
    <xdr:to>
      <xdr:col>15</xdr:col>
      <xdr:colOff>101600</xdr:colOff>
      <xdr:row>95</xdr:row>
      <xdr:rowOff>166979</xdr:rowOff>
    </xdr:to>
    <xdr:sp macro="" textlink="">
      <xdr:nvSpPr>
        <xdr:cNvPr id="238" name="フローチャート: 判断 237"/>
        <xdr:cNvSpPr/>
      </xdr:nvSpPr>
      <xdr:spPr>
        <a:xfrm>
          <a:off x="2857500" y="1635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12056</xdr:rowOff>
    </xdr:from>
    <xdr:ext cx="534377" cy="259045"/>
    <xdr:sp macro="" textlink="">
      <xdr:nvSpPr>
        <xdr:cNvPr id="239" name="テキスト ボックス 238"/>
        <xdr:cNvSpPr txBox="1"/>
      </xdr:nvSpPr>
      <xdr:spPr>
        <a:xfrm>
          <a:off x="2641111" y="161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86792</xdr:rowOff>
    </xdr:from>
    <xdr:to>
      <xdr:col>10</xdr:col>
      <xdr:colOff>114300</xdr:colOff>
      <xdr:row>96</xdr:row>
      <xdr:rowOff>128270</xdr:rowOff>
    </xdr:to>
    <xdr:cxnSp macro="">
      <xdr:nvCxnSpPr>
        <xdr:cNvPr id="240" name="直線コネクタ 239"/>
        <xdr:cNvCxnSpPr/>
      </xdr:nvCxnSpPr>
      <xdr:spPr>
        <a:xfrm flipV="1">
          <a:off x="1130300" y="16545992"/>
          <a:ext cx="889000" cy="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130035</xdr:rowOff>
    </xdr:from>
    <xdr:to>
      <xdr:col>10</xdr:col>
      <xdr:colOff>165100</xdr:colOff>
      <xdr:row>96</xdr:row>
      <xdr:rowOff>60185</xdr:rowOff>
    </xdr:to>
    <xdr:sp macro="" textlink="">
      <xdr:nvSpPr>
        <xdr:cNvPr id="241" name="フローチャート: 判断 240"/>
        <xdr:cNvSpPr/>
      </xdr:nvSpPr>
      <xdr:spPr>
        <a:xfrm>
          <a:off x="1968500" y="164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76712</xdr:rowOff>
    </xdr:from>
    <xdr:ext cx="534377" cy="259045"/>
    <xdr:sp macro="" textlink="">
      <xdr:nvSpPr>
        <xdr:cNvPr id="242" name="テキスト ボックス 241"/>
        <xdr:cNvSpPr txBox="1"/>
      </xdr:nvSpPr>
      <xdr:spPr>
        <a:xfrm>
          <a:off x="1752111" y="161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150076</xdr:rowOff>
    </xdr:from>
    <xdr:to>
      <xdr:col>6</xdr:col>
      <xdr:colOff>38100</xdr:colOff>
      <xdr:row>96</xdr:row>
      <xdr:rowOff>80226</xdr:rowOff>
    </xdr:to>
    <xdr:sp macro="" textlink="">
      <xdr:nvSpPr>
        <xdr:cNvPr id="243" name="フローチャート: 判断 242"/>
        <xdr:cNvSpPr/>
      </xdr:nvSpPr>
      <xdr:spPr>
        <a:xfrm>
          <a:off x="1079500" y="1643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96753</xdr:rowOff>
    </xdr:from>
    <xdr:ext cx="534377" cy="259045"/>
    <xdr:sp macro="" textlink="">
      <xdr:nvSpPr>
        <xdr:cNvPr id="244" name="テキスト ボックス 243"/>
        <xdr:cNvSpPr txBox="1"/>
      </xdr:nvSpPr>
      <xdr:spPr>
        <a:xfrm>
          <a:off x="863111" y="162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78715</xdr:rowOff>
    </xdr:from>
    <xdr:to>
      <xdr:col>24</xdr:col>
      <xdr:colOff>114300</xdr:colOff>
      <xdr:row>97</xdr:row>
      <xdr:rowOff>8865</xdr:rowOff>
    </xdr:to>
    <xdr:sp macro="" textlink="">
      <xdr:nvSpPr>
        <xdr:cNvPr id="250" name="楕円 249"/>
        <xdr:cNvSpPr/>
      </xdr:nvSpPr>
      <xdr:spPr>
        <a:xfrm>
          <a:off x="4584700" y="16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57142</xdr:rowOff>
    </xdr:from>
    <xdr:ext cx="534377" cy="259045"/>
    <xdr:sp macro="" textlink="">
      <xdr:nvSpPr>
        <xdr:cNvPr id="251" name="衛生費該当値テキスト"/>
        <xdr:cNvSpPr txBox="1"/>
      </xdr:nvSpPr>
      <xdr:spPr>
        <a:xfrm>
          <a:off x="4686300" y="165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79414</xdr:rowOff>
    </xdr:from>
    <xdr:to>
      <xdr:col>20</xdr:col>
      <xdr:colOff>38100</xdr:colOff>
      <xdr:row>97</xdr:row>
      <xdr:rowOff>9564</xdr:rowOff>
    </xdr:to>
    <xdr:sp macro="" textlink="">
      <xdr:nvSpPr>
        <xdr:cNvPr id="252" name="楕円 251"/>
        <xdr:cNvSpPr/>
      </xdr:nvSpPr>
      <xdr:spPr>
        <a:xfrm>
          <a:off x="3746500" y="16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691</xdr:rowOff>
    </xdr:from>
    <xdr:ext cx="534377" cy="259045"/>
    <xdr:sp macro="" textlink="">
      <xdr:nvSpPr>
        <xdr:cNvPr id="253" name="テキスト ボックス 252"/>
        <xdr:cNvSpPr txBox="1"/>
      </xdr:nvSpPr>
      <xdr:spPr>
        <a:xfrm>
          <a:off x="3530111" y="166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65926</xdr:rowOff>
    </xdr:from>
    <xdr:to>
      <xdr:col>15</xdr:col>
      <xdr:colOff>101600</xdr:colOff>
      <xdr:row>96</xdr:row>
      <xdr:rowOff>167526</xdr:rowOff>
    </xdr:to>
    <xdr:sp macro="" textlink="">
      <xdr:nvSpPr>
        <xdr:cNvPr id="254" name="楕円 253"/>
        <xdr:cNvSpPr/>
      </xdr:nvSpPr>
      <xdr:spPr>
        <a:xfrm>
          <a:off x="2857500" y="165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158653</xdr:rowOff>
    </xdr:from>
    <xdr:ext cx="534377" cy="259045"/>
    <xdr:sp macro="" textlink="">
      <xdr:nvSpPr>
        <xdr:cNvPr id="255" name="テキスト ボックス 254"/>
        <xdr:cNvSpPr txBox="1"/>
      </xdr:nvSpPr>
      <xdr:spPr>
        <a:xfrm>
          <a:off x="2641111" y="166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35992</xdr:rowOff>
    </xdr:from>
    <xdr:to>
      <xdr:col>10</xdr:col>
      <xdr:colOff>165100</xdr:colOff>
      <xdr:row>96</xdr:row>
      <xdr:rowOff>137592</xdr:rowOff>
    </xdr:to>
    <xdr:sp macro="" textlink="">
      <xdr:nvSpPr>
        <xdr:cNvPr id="256" name="楕円 255"/>
        <xdr:cNvSpPr/>
      </xdr:nvSpPr>
      <xdr:spPr>
        <a:xfrm>
          <a:off x="1968500" y="16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128719</xdr:rowOff>
    </xdr:from>
    <xdr:ext cx="534377" cy="259045"/>
    <xdr:sp macro="" textlink="">
      <xdr:nvSpPr>
        <xdr:cNvPr id="257" name="テキスト ボックス 256"/>
        <xdr:cNvSpPr txBox="1"/>
      </xdr:nvSpPr>
      <xdr:spPr>
        <a:xfrm>
          <a:off x="1752111" y="165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77470</xdr:rowOff>
    </xdr:from>
    <xdr:to>
      <xdr:col>6</xdr:col>
      <xdr:colOff>38100</xdr:colOff>
      <xdr:row>97</xdr:row>
      <xdr:rowOff>7620</xdr:rowOff>
    </xdr:to>
    <xdr:sp macro="" textlink="">
      <xdr:nvSpPr>
        <xdr:cNvPr id="258" name="楕円 257"/>
        <xdr:cNvSpPr/>
      </xdr:nvSpPr>
      <xdr:spPr>
        <a:xfrm>
          <a:off x="1079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170197</xdr:rowOff>
    </xdr:from>
    <xdr:ext cx="534377" cy="259045"/>
    <xdr:sp macro="" textlink="">
      <xdr:nvSpPr>
        <xdr:cNvPr id="259" name="テキスト ボックス 258"/>
        <xdr:cNvSpPr txBox="1"/>
      </xdr:nvSpPr>
      <xdr:spPr>
        <a:xfrm>
          <a:off x="863111" y="166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88102</xdr:rowOff>
    </xdr:from>
    <xdr:to>
      <xdr:col>45</xdr:col>
      <xdr:colOff>177800</xdr:colOff>
      <xdr:row>39</xdr:row>
      <xdr:rowOff>98878</xdr:rowOff>
    </xdr:to>
    <xdr:cxnSp macro="">
      <xdr:nvCxnSpPr>
        <xdr:cNvPr id="296" name="直線コネクタ 295"/>
        <xdr:cNvCxnSpPr/>
      </xdr:nvCxnSpPr>
      <xdr:spPr>
        <a:xfrm>
          <a:off x="7861300" y="6774652"/>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157807</xdr:rowOff>
    </xdr:from>
    <xdr:to>
      <xdr:col>46</xdr:col>
      <xdr:colOff>38100</xdr:colOff>
      <xdr:row>38</xdr:row>
      <xdr:rowOff>87957</xdr:rowOff>
    </xdr:to>
    <xdr:sp macro="" textlink="">
      <xdr:nvSpPr>
        <xdr:cNvPr id="297" name="フローチャート: 判断 296"/>
        <xdr:cNvSpPr/>
      </xdr:nvSpPr>
      <xdr:spPr>
        <a:xfrm>
          <a:off x="8699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104484</xdr:rowOff>
    </xdr:from>
    <xdr:ext cx="378565" cy="259045"/>
    <xdr:sp macro="" textlink="">
      <xdr:nvSpPr>
        <xdr:cNvPr id="298" name="テキスト ボックス 297"/>
        <xdr:cNvSpPr txBox="1"/>
      </xdr:nvSpPr>
      <xdr:spPr>
        <a:xfrm>
          <a:off x="8561017" y="627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124678</xdr:rowOff>
    </xdr:from>
    <xdr:to>
      <xdr:col>41</xdr:col>
      <xdr:colOff>50800</xdr:colOff>
      <xdr:row>39</xdr:row>
      <xdr:rowOff>88102</xdr:rowOff>
    </xdr:to>
    <xdr:cxnSp macro="">
      <xdr:nvCxnSpPr>
        <xdr:cNvPr id="299" name="直線コネクタ 298"/>
        <xdr:cNvCxnSpPr/>
      </xdr:nvCxnSpPr>
      <xdr:spPr>
        <a:xfrm>
          <a:off x="6972300" y="6468328"/>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62121</xdr:rowOff>
    </xdr:from>
    <xdr:to>
      <xdr:col>41</xdr:col>
      <xdr:colOff>101600</xdr:colOff>
      <xdr:row>37</xdr:row>
      <xdr:rowOff>163721</xdr:rowOff>
    </xdr:to>
    <xdr:sp macro="" textlink="">
      <xdr:nvSpPr>
        <xdr:cNvPr id="300" name="フローチャート: 判断 299"/>
        <xdr:cNvSpPr/>
      </xdr:nvSpPr>
      <xdr:spPr>
        <a:xfrm>
          <a:off x="7810500" y="64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8798</xdr:rowOff>
    </xdr:from>
    <xdr:ext cx="469744" cy="259045"/>
    <xdr:sp macro="" textlink="">
      <xdr:nvSpPr>
        <xdr:cNvPr id="301" name="テキスト ボックス 300"/>
        <xdr:cNvSpPr txBox="1"/>
      </xdr:nvSpPr>
      <xdr:spPr>
        <a:xfrm>
          <a:off x="7626428" y="61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115679</xdr:rowOff>
    </xdr:from>
    <xdr:to>
      <xdr:col>36</xdr:col>
      <xdr:colOff>165100</xdr:colOff>
      <xdr:row>37</xdr:row>
      <xdr:rowOff>45829</xdr:rowOff>
    </xdr:to>
    <xdr:sp macro="" textlink="">
      <xdr:nvSpPr>
        <xdr:cNvPr id="302" name="フローチャート: 判断 301"/>
        <xdr:cNvSpPr/>
      </xdr:nvSpPr>
      <xdr:spPr>
        <a:xfrm>
          <a:off x="6921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62356</xdr:rowOff>
    </xdr:from>
    <xdr:ext cx="469744" cy="259045"/>
    <xdr:sp macro="" textlink="">
      <xdr:nvSpPr>
        <xdr:cNvPr id="303" name="テキスト ボックス 302"/>
        <xdr:cNvSpPr txBox="1"/>
      </xdr:nvSpPr>
      <xdr:spPr>
        <a:xfrm>
          <a:off x="6737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37302</xdr:rowOff>
    </xdr:from>
    <xdr:to>
      <xdr:col>41</xdr:col>
      <xdr:colOff>101600</xdr:colOff>
      <xdr:row>39</xdr:row>
      <xdr:rowOff>138902</xdr:rowOff>
    </xdr:to>
    <xdr:sp macro="" textlink="">
      <xdr:nvSpPr>
        <xdr:cNvPr id="315" name="楕円 314"/>
        <xdr:cNvSpPr/>
      </xdr:nvSpPr>
      <xdr:spPr>
        <a:xfrm>
          <a:off x="7810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130029</xdr:rowOff>
    </xdr:from>
    <xdr:ext cx="313932" cy="259045"/>
    <xdr:sp macro="" textlink="">
      <xdr:nvSpPr>
        <xdr:cNvPr id="316" name="テキスト ボックス 315"/>
        <xdr:cNvSpPr txBox="1"/>
      </xdr:nvSpPr>
      <xdr:spPr>
        <a:xfrm>
          <a:off x="7704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73878</xdr:rowOff>
    </xdr:from>
    <xdr:to>
      <xdr:col>36</xdr:col>
      <xdr:colOff>165100</xdr:colOff>
      <xdr:row>38</xdr:row>
      <xdr:rowOff>4028</xdr:rowOff>
    </xdr:to>
    <xdr:sp macro="" textlink="">
      <xdr:nvSpPr>
        <xdr:cNvPr id="317" name="楕円 316"/>
        <xdr:cNvSpPr/>
      </xdr:nvSpPr>
      <xdr:spPr>
        <a:xfrm>
          <a:off x="6921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166605</xdr:rowOff>
    </xdr:from>
    <xdr:ext cx="378565" cy="259045"/>
    <xdr:sp macro="" textlink="">
      <xdr:nvSpPr>
        <xdr:cNvPr id="318" name="テキスト ボックス 317"/>
        <xdr:cNvSpPr txBox="1"/>
      </xdr:nvSpPr>
      <xdr:spPr>
        <a:xfrm>
          <a:off x="6783017" y="651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61900</xdr:rowOff>
    </xdr:from>
    <xdr:to>
      <xdr:col>55</xdr:col>
      <xdr:colOff>0</xdr:colOff>
      <xdr:row>52</xdr:row>
      <xdr:rowOff>15113</xdr:rowOff>
    </xdr:to>
    <xdr:cxnSp macro="">
      <xdr:nvCxnSpPr>
        <xdr:cNvPr id="347" name="直線コネクタ 346"/>
        <xdr:cNvCxnSpPr/>
      </xdr:nvCxnSpPr>
      <xdr:spPr>
        <a:xfrm flipV="1">
          <a:off x="9639300" y="8805850"/>
          <a:ext cx="8382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15113</xdr:rowOff>
    </xdr:from>
    <xdr:to>
      <xdr:col>50</xdr:col>
      <xdr:colOff>114300</xdr:colOff>
      <xdr:row>53</xdr:row>
      <xdr:rowOff>70472</xdr:rowOff>
    </xdr:to>
    <xdr:cxnSp macro="">
      <xdr:nvCxnSpPr>
        <xdr:cNvPr id="350" name="直線コネクタ 349"/>
        <xdr:cNvCxnSpPr/>
      </xdr:nvCxnSpPr>
      <xdr:spPr>
        <a:xfrm flipV="1">
          <a:off x="8750300" y="8930513"/>
          <a:ext cx="889000" cy="2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70472</xdr:rowOff>
    </xdr:from>
    <xdr:to>
      <xdr:col>45</xdr:col>
      <xdr:colOff>177800</xdr:colOff>
      <xdr:row>53</xdr:row>
      <xdr:rowOff>164122</xdr:rowOff>
    </xdr:to>
    <xdr:cxnSp macro="">
      <xdr:nvCxnSpPr>
        <xdr:cNvPr id="353" name="直線コネクタ 352"/>
        <xdr:cNvCxnSpPr/>
      </xdr:nvCxnSpPr>
      <xdr:spPr>
        <a:xfrm flipV="1">
          <a:off x="7861300" y="9157322"/>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41275</xdr:rowOff>
    </xdr:from>
    <xdr:to>
      <xdr:col>46</xdr:col>
      <xdr:colOff>38100</xdr:colOff>
      <xdr:row>52</xdr:row>
      <xdr:rowOff>142875</xdr:rowOff>
    </xdr:to>
    <xdr:sp macro="" textlink="">
      <xdr:nvSpPr>
        <xdr:cNvPr id="354" name="フローチャート: 判断 353"/>
        <xdr:cNvSpPr/>
      </xdr:nvSpPr>
      <xdr:spPr>
        <a:xfrm>
          <a:off x="8699500" y="89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159402</xdr:rowOff>
    </xdr:from>
    <xdr:ext cx="534377" cy="259045"/>
    <xdr:sp macro="" textlink="">
      <xdr:nvSpPr>
        <xdr:cNvPr id="355" name="テキスト ボックス 354"/>
        <xdr:cNvSpPr txBox="1"/>
      </xdr:nvSpPr>
      <xdr:spPr>
        <a:xfrm>
          <a:off x="8483111" y="87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164122</xdr:rowOff>
    </xdr:from>
    <xdr:to>
      <xdr:col>41</xdr:col>
      <xdr:colOff>50800</xdr:colOff>
      <xdr:row>54</xdr:row>
      <xdr:rowOff>33915</xdr:rowOff>
    </xdr:to>
    <xdr:cxnSp macro="">
      <xdr:nvCxnSpPr>
        <xdr:cNvPr id="356" name="直線コネクタ 355"/>
        <xdr:cNvCxnSpPr/>
      </xdr:nvCxnSpPr>
      <xdr:spPr>
        <a:xfrm flipV="1">
          <a:off x="6972300" y="9250972"/>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41122</xdr:rowOff>
    </xdr:from>
    <xdr:to>
      <xdr:col>41</xdr:col>
      <xdr:colOff>101600</xdr:colOff>
      <xdr:row>54</xdr:row>
      <xdr:rowOff>142722</xdr:rowOff>
    </xdr:to>
    <xdr:sp macro="" textlink="">
      <xdr:nvSpPr>
        <xdr:cNvPr id="357" name="フローチャート: 判断 356"/>
        <xdr:cNvSpPr/>
      </xdr:nvSpPr>
      <xdr:spPr>
        <a:xfrm>
          <a:off x="7810500" y="929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133849</xdr:rowOff>
    </xdr:from>
    <xdr:ext cx="534377" cy="259045"/>
    <xdr:sp macro="" textlink="">
      <xdr:nvSpPr>
        <xdr:cNvPr id="358" name="テキスト ボックス 357"/>
        <xdr:cNvSpPr txBox="1"/>
      </xdr:nvSpPr>
      <xdr:spPr>
        <a:xfrm>
          <a:off x="7594111" y="93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43085</xdr:rowOff>
    </xdr:from>
    <xdr:to>
      <xdr:col>36</xdr:col>
      <xdr:colOff>165100</xdr:colOff>
      <xdr:row>53</xdr:row>
      <xdr:rowOff>144685</xdr:rowOff>
    </xdr:to>
    <xdr:sp macro="" textlink="">
      <xdr:nvSpPr>
        <xdr:cNvPr id="359" name="フローチャート: 判断 358"/>
        <xdr:cNvSpPr/>
      </xdr:nvSpPr>
      <xdr:spPr>
        <a:xfrm>
          <a:off x="6921500" y="91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161212</xdr:rowOff>
    </xdr:from>
    <xdr:ext cx="534377" cy="259045"/>
    <xdr:sp macro="" textlink="">
      <xdr:nvSpPr>
        <xdr:cNvPr id="360" name="テキスト ボックス 359"/>
        <xdr:cNvSpPr txBox="1"/>
      </xdr:nvSpPr>
      <xdr:spPr>
        <a:xfrm>
          <a:off x="6705111" y="89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11100</xdr:rowOff>
    </xdr:from>
    <xdr:to>
      <xdr:col>55</xdr:col>
      <xdr:colOff>50800</xdr:colOff>
      <xdr:row>51</xdr:row>
      <xdr:rowOff>112700</xdr:rowOff>
    </xdr:to>
    <xdr:sp macro="" textlink="">
      <xdr:nvSpPr>
        <xdr:cNvPr id="366" name="楕円 365"/>
        <xdr:cNvSpPr/>
      </xdr:nvSpPr>
      <xdr:spPr>
        <a:xfrm>
          <a:off x="10426700" y="87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135577</xdr:rowOff>
    </xdr:from>
    <xdr:ext cx="534377" cy="259045"/>
    <xdr:sp macro="" textlink="">
      <xdr:nvSpPr>
        <xdr:cNvPr id="367" name="農林水産業費該当値テキスト"/>
        <xdr:cNvSpPr txBox="1"/>
      </xdr:nvSpPr>
      <xdr:spPr>
        <a:xfrm>
          <a:off x="10528300" y="87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135763</xdr:rowOff>
    </xdr:from>
    <xdr:to>
      <xdr:col>50</xdr:col>
      <xdr:colOff>165100</xdr:colOff>
      <xdr:row>52</xdr:row>
      <xdr:rowOff>65913</xdr:rowOff>
    </xdr:to>
    <xdr:sp macro="" textlink="">
      <xdr:nvSpPr>
        <xdr:cNvPr id="368" name="楕円 367"/>
        <xdr:cNvSpPr/>
      </xdr:nvSpPr>
      <xdr:spPr>
        <a:xfrm>
          <a:off x="9588500" y="88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82440</xdr:rowOff>
    </xdr:from>
    <xdr:ext cx="534377" cy="259045"/>
    <xdr:sp macro="" textlink="">
      <xdr:nvSpPr>
        <xdr:cNvPr id="369" name="テキスト ボックス 368"/>
        <xdr:cNvSpPr txBox="1"/>
      </xdr:nvSpPr>
      <xdr:spPr>
        <a:xfrm>
          <a:off x="9372111" y="865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19672</xdr:rowOff>
    </xdr:from>
    <xdr:to>
      <xdr:col>46</xdr:col>
      <xdr:colOff>38100</xdr:colOff>
      <xdr:row>53</xdr:row>
      <xdr:rowOff>121272</xdr:rowOff>
    </xdr:to>
    <xdr:sp macro="" textlink="">
      <xdr:nvSpPr>
        <xdr:cNvPr id="370" name="楕円 369"/>
        <xdr:cNvSpPr/>
      </xdr:nvSpPr>
      <xdr:spPr>
        <a:xfrm>
          <a:off x="8699500" y="91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112399</xdr:rowOff>
    </xdr:from>
    <xdr:ext cx="534377" cy="259045"/>
    <xdr:sp macro="" textlink="">
      <xdr:nvSpPr>
        <xdr:cNvPr id="371" name="テキスト ボックス 370"/>
        <xdr:cNvSpPr txBox="1"/>
      </xdr:nvSpPr>
      <xdr:spPr>
        <a:xfrm>
          <a:off x="8483111" y="91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113322</xdr:rowOff>
    </xdr:from>
    <xdr:to>
      <xdr:col>41</xdr:col>
      <xdr:colOff>101600</xdr:colOff>
      <xdr:row>54</xdr:row>
      <xdr:rowOff>43472</xdr:rowOff>
    </xdr:to>
    <xdr:sp macro="" textlink="">
      <xdr:nvSpPr>
        <xdr:cNvPr id="372" name="楕円 371"/>
        <xdr:cNvSpPr/>
      </xdr:nvSpPr>
      <xdr:spPr>
        <a:xfrm>
          <a:off x="7810500" y="92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59999</xdr:rowOff>
    </xdr:from>
    <xdr:ext cx="534377" cy="259045"/>
    <xdr:sp macro="" textlink="">
      <xdr:nvSpPr>
        <xdr:cNvPr id="373" name="テキスト ボックス 372"/>
        <xdr:cNvSpPr txBox="1"/>
      </xdr:nvSpPr>
      <xdr:spPr>
        <a:xfrm>
          <a:off x="7594111" y="89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154565</xdr:rowOff>
    </xdr:from>
    <xdr:to>
      <xdr:col>36</xdr:col>
      <xdr:colOff>165100</xdr:colOff>
      <xdr:row>54</xdr:row>
      <xdr:rowOff>84715</xdr:rowOff>
    </xdr:to>
    <xdr:sp macro="" textlink="">
      <xdr:nvSpPr>
        <xdr:cNvPr id="374" name="楕円 373"/>
        <xdr:cNvSpPr/>
      </xdr:nvSpPr>
      <xdr:spPr>
        <a:xfrm>
          <a:off x="6921500" y="9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75842</xdr:rowOff>
    </xdr:from>
    <xdr:ext cx="534377" cy="259045"/>
    <xdr:sp macro="" textlink="">
      <xdr:nvSpPr>
        <xdr:cNvPr id="375" name="テキスト ボックス 374"/>
        <xdr:cNvSpPr txBox="1"/>
      </xdr:nvSpPr>
      <xdr:spPr>
        <a:xfrm>
          <a:off x="6705111" y="93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155511</xdr:rowOff>
    </xdr:from>
    <xdr:to>
      <xdr:col>55</xdr:col>
      <xdr:colOff>0</xdr:colOff>
      <xdr:row>76</xdr:row>
      <xdr:rowOff>128766</xdr:rowOff>
    </xdr:to>
    <xdr:cxnSp macro="">
      <xdr:nvCxnSpPr>
        <xdr:cNvPr id="404" name="直線コネクタ 403"/>
        <xdr:cNvCxnSpPr/>
      </xdr:nvCxnSpPr>
      <xdr:spPr>
        <a:xfrm flipV="1">
          <a:off x="9639300" y="12842811"/>
          <a:ext cx="838200" cy="3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128766</xdr:rowOff>
    </xdr:from>
    <xdr:to>
      <xdr:col>50</xdr:col>
      <xdr:colOff>114300</xdr:colOff>
      <xdr:row>77</xdr:row>
      <xdr:rowOff>96989</xdr:rowOff>
    </xdr:to>
    <xdr:cxnSp macro="">
      <xdr:nvCxnSpPr>
        <xdr:cNvPr id="407" name="直線コネクタ 406"/>
        <xdr:cNvCxnSpPr/>
      </xdr:nvCxnSpPr>
      <xdr:spPr>
        <a:xfrm flipV="1">
          <a:off x="8750300" y="13158966"/>
          <a:ext cx="889000" cy="1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96989</xdr:rowOff>
    </xdr:from>
    <xdr:to>
      <xdr:col>45</xdr:col>
      <xdr:colOff>177800</xdr:colOff>
      <xdr:row>77</xdr:row>
      <xdr:rowOff>138291</xdr:rowOff>
    </xdr:to>
    <xdr:cxnSp macro="">
      <xdr:nvCxnSpPr>
        <xdr:cNvPr id="410" name="直線コネクタ 409"/>
        <xdr:cNvCxnSpPr/>
      </xdr:nvCxnSpPr>
      <xdr:spPr>
        <a:xfrm flipV="1">
          <a:off x="7861300" y="13298639"/>
          <a:ext cx="889000" cy="4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3442</xdr:rowOff>
    </xdr:from>
    <xdr:to>
      <xdr:col>46</xdr:col>
      <xdr:colOff>38100</xdr:colOff>
      <xdr:row>76</xdr:row>
      <xdr:rowOff>105042</xdr:rowOff>
    </xdr:to>
    <xdr:sp macro="" textlink="">
      <xdr:nvSpPr>
        <xdr:cNvPr id="411" name="フローチャート: 判断 410"/>
        <xdr:cNvSpPr/>
      </xdr:nvSpPr>
      <xdr:spPr>
        <a:xfrm>
          <a:off x="8699500" y="130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121569</xdr:rowOff>
    </xdr:from>
    <xdr:ext cx="534377" cy="259045"/>
    <xdr:sp macro="" textlink="">
      <xdr:nvSpPr>
        <xdr:cNvPr id="412" name="テキスト ボックス 411"/>
        <xdr:cNvSpPr txBox="1"/>
      </xdr:nvSpPr>
      <xdr:spPr>
        <a:xfrm>
          <a:off x="8483111" y="128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138291</xdr:rowOff>
    </xdr:from>
    <xdr:to>
      <xdr:col>41</xdr:col>
      <xdr:colOff>50800</xdr:colOff>
      <xdr:row>78</xdr:row>
      <xdr:rowOff>16790</xdr:rowOff>
    </xdr:to>
    <xdr:cxnSp macro="">
      <xdr:nvCxnSpPr>
        <xdr:cNvPr id="413" name="直線コネクタ 412"/>
        <xdr:cNvCxnSpPr/>
      </xdr:nvCxnSpPr>
      <xdr:spPr>
        <a:xfrm flipV="1">
          <a:off x="6972300" y="1333994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142317</xdr:rowOff>
    </xdr:from>
    <xdr:to>
      <xdr:col>41</xdr:col>
      <xdr:colOff>101600</xdr:colOff>
      <xdr:row>77</xdr:row>
      <xdr:rowOff>72467</xdr:rowOff>
    </xdr:to>
    <xdr:sp macro="" textlink="">
      <xdr:nvSpPr>
        <xdr:cNvPr id="414" name="フローチャート: 判断 413"/>
        <xdr:cNvSpPr/>
      </xdr:nvSpPr>
      <xdr:spPr>
        <a:xfrm>
          <a:off x="7810500" y="131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88993</xdr:rowOff>
    </xdr:from>
    <xdr:ext cx="469744" cy="259045"/>
    <xdr:sp macro="" textlink="">
      <xdr:nvSpPr>
        <xdr:cNvPr id="415" name="テキスト ボックス 414"/>
        <xdr:cNvSpPr txBox="1"/>
      </xdr:nvSpPr>
      <xdr:spPr>
        <a:xfrm>
          <a:off x="7626428" y="129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119838</xdr:rowOff>
    </xdr:from>
    <xdr:to>
      <xdr:col>36</xdr:col>
      <xdr:colOff>165100</xdr:colOff>
      <xdr:row>77</xdr:row>
      <xdr:rowOff>49988</xdr:rowOff>
    </xdr:to>
    <xdr:sp macro="" textlink="">
      <xdr:nvSpPr>
        <xdr:cNvPr id="416" name="フローチャート: 判断 415"/>
        <xdr:cNvSpPr/>
      </xdr:nvSpPr>
      <xdr:spPr>
        <a:xfrm>
          <a:off x="6921500" y="1315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66514</xdr:rowOff>
    </xdr:from>
    <xdr:ext cx="534377" cy="259045"/>
    <xdr:sp macro="" textlink="">
      <xdr:nvSpPr>
        <xdr:cNvPr id="417" name="テキスト ボックス 416"/>
        <xdr:cNvSpPr txBox="1"/>
      </xdr:nvSpPr>
      <xdr:spPr>
        <a:xfrm>
          <a:off x="6705111" y="1292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104711</xdr:rowOff>
    </xdr:from>
    <xdr:to>
      <xdr:col>55</xdr:col>
      <xdr:colOff>50800</xdr:colOff>
      <xdr:row>75</xdr:row>
      <xdr:rowOff>34861</xdr:rowOff>
    </xdr:to>
    <xdr:sp macro="" textlink="">
      <xdr:nvSpPr>
        <xdr:cNvPr id="423" name="楕円 422"/>
        <xdr:cNvSpPr/>
      </xdr:nvSpPr>
      <xdr:spPr>
        <a:xfrm>
          <a:off x="10426700" y="127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127588</xdr:rowOff>
    </xdr:from>
    <xdr:ext cx="534377" cy="259045"/>
    <xdr:sp macro="" textlink="">
      <xdr:nvSpPr>
        <xdr:cNvPr id="424" name="商工費該当値テキスト"/>
        <xdr:cNvSpPr txBox="1"/>
      </xdr:nvSpPr>
      <xdr:spPr>
        <a:xfrm>
          <a:off x="10528300" y="126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77966</xdr:rowOff>
    </xdr:from>
    <xdr:to>
      <xdr:col>50</xdr:col>
      <xdr:colOff>165100</xdr:colOff>
      <xdr:row>77</xdr:row>
      <xdr:rowOff>8116</xdr:rowOff>
    </xdr:to>
    <xdr:sp macro="" textlink="">
      <xdr:nvSpPr>
        <xdr:cNvPr id="425" name="楕円 424"/>
        <xdr:cNvSpPr/>
      </xdr:nvSpPr>
      <xdr:spPr>
        <a:xfrm>
          <a:off x="9588500" y="131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24642</xdr:rowOff>
    </xdr:from>
    <xdr:ext cx="534377" cy="259045"/>
    <xdr:sp macro="" textlink="">
      <xdr:nvSpPr>
        <xdr:cNvPr id="426" name="テキスト ボックス 425"/>
        <xdr:cNvSpPr txBox="1"/>
      </xdr:nvSpPr>
      <xdr:spPr>
        <a:xfrm>
          <a:off x="9372111" y="128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46189</xdr:rowOff>
    </xdr:from>
    <xdr:to>
      <xdr:col>46</xdr:col>
      <xdr:colOff>38100</xdr:colOff>
      <xdr:row>77</xdr:row>
      <xdr:rowOff>147789</xdr:rowOff>
    </xdr:to>
    <xdr:sp macro="" textlink="">
      <xdr:nvSpPr>
        <xdr:cNvPr id="427" name="楕円 426"/>
        <xdr:cNvSpPr/>
      </xdr:nvSpPr>
      <xdr:spPr>
        <a:xfrm>
          <a:off x="86995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138916</xdr:rowOff>
    </xdr:from>
    <xdr:ext cx="469744" cy="259045"/>
    <xdr:sp macro="" textlink="">
      <xdr:nvSpPr>
        <xdr:cNvPr id="428" name="テキスト ボックス 427"/>
        <xdr:cNvSpPr txBox="1"/>
      </xdr:nvSpPr>
      <xdr:spPr>
        <a:xfrm>
          <a:off x="8515428" y="1334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87491</xdr:rowOff>
    </xdr:from>
    <xdr:to>
      <xdr:col>41</xdr:col>
      <xdr:colOff>101600</xdr:colOff>
      <xdr:row>78</xdr:row>
      <xdr:rowOff>17641</xdr:rowOff>
    </xdr:to>
    <xdr:sp macro="" textlink="">
      <xdr:nvSpPr>
        <xdr:cNvPr id="429" name="楕円 428"/>
        <xdr:cNvSpPr/>
      </xdr:nvSpPr>
      <xdr:spPr>
        <a:xfrm>
          <a:off x="7810500" y="132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8768</xdr:rowOff>
    </xdr:from>
    <xdr:ext cx="469744" cy="259045"/>
    <xdr:sp macro="" textlink="">
      <xdr:nvSpPr>
        <xdr:cNvPr id="430" name="テキスト ボックス 429"/>
        <xdr:cNvSpPr txBox="1"/>
      </xdr:nvSpPr>
      <xdr:spPr>
        <a:xfrm>
          <a:off x="7626428" y="133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137440</xdr:rowOff>
    </xdr:from>
    <xdr:to>
      <xdr:col>36</xdr:col>
      <xdr:colOff>165100</xdr:colOff>
      <xdr:row>78</xdr:row>
      <xdr:rowOff>67590</xdr:rowOff>
    </xdr:to>
    <xdr:sp macro="" textlink="">
      <xdr:nvSpPr>
        <xdr:cNvPr id="431" name="楕円 430"/>
        <xdr:cNvSpPr/>
      </xdr:nvSpPr>
      <xdr:spPr>
        <a:xfrm>
          <a:off x="6921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58717</xdr:rowOff>
    </xdr:from>
    <xdr:ext cx="469744" cy="259045"/>
    <xdr:sp macro="" textlink="">
      <xdr:nvSpPr>
        <xdr:cNvPr id="432" name="テキスト ボックス 431"/>
        <xdr:cNvSpPr txBox="1"/>
      </xdr:nvSpPr>
      <xdr:spPr>
        <a:xfrm>
          <a:off x="6737428" y="134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130403</xdr:rowOff>
    </xdr:from>
    <xdr:to>
      <xdr:col>55</xdr:col>
      <xdr:colOff>0</xdr:colOff>
      <xdr:row>97</xdr:row>
      <xdr:rowOff>35401</xdr:rowOff>
    </xdr:to>
    <xdr:cxnSp macro="">
      <xdr:nvCxnSpPr>
        <xdr:cNvPr id="462" name="直線コネクタ 461"/>
        <xdr:cNvCxnSpPr/>
      </xdr:nvCxnSpPr>
      <xdr:spPr>
        <a:xfrm flipV="1">
          <a:off x="9639300" y="16246703"/>
          <a:ext cx="838200" cy="4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160179</xdr:rowOff>
    </xdr:from>
    <xdr:to>
      <xdr:col>50</xdr:col>
      <xdr:colOff>114300</xdr:colOff>
      <xdr:row>97</xdr:row>
      <xdr:rowOff>35401</xdr:rowOff>
    </xdr:to>
    <xdr:cxnSp macro="">
      <xdr:nvCxnSpPr>
        <xdr:cNvPr id="465" name="直線コネクタ 464"/>
        <xdr:cNvCxnSpPr/>
      </xdr:nvCxnSpPr>
      <xdr:spPr>
        <a:xfrm>
          <a:off x="8750300" y="16447929"/>
          <a:ext cx="889000" cy="2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160179</xdr:rowOff>
    </xdr:from>
    <xdr:to>
      <xdr:col>45</xdr:col>
      <xdr:colOff>177800</xdr:colOff>
      <xdr:row>96</xdr:row>
      <xdr:rowOff>115869</xdr:rowOff>
    </xdr:to>
    <xdr:cxnSp macro="">
      <xdr:nvCxnSpPr>
        <xdr:cNvPr id="468" name="直線コネクタ 467"/>
        <xdr:cNvCxnSpPr/>
      </xdr:nvCxnSpPr>
      <xdr:spPr>
        <a:xfrm flipV="1">
          <a:off x="7861300" y="16447929"/>
          <a:ext cx="889000" cy="1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34570</xdr:rowOff>
    </xdr:from>
    <xdr:to>
      <xdr:col>46</xdr:col>
      <xdr:colOff>38100</xdr:colOff>
      <xdr:row>96</xdr:row>
      <xdr:rowOff>136170</xdr:rowOff>
    </xdr:to>
    <xdr:sp macro="" textlink="">
      <xdr:nvSpPr>
        <xdr:cNvPr id="469" name="フローチャート: 判断 468"/>
        <xdr:cNvSpPr/>
      </xdr:nvSpPr>
      <xdr:spPr>
        <a:xfrm>
          <a:off x="8699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127297</xdr:rowOff>
    </xdr:from>
    <xdr:ext cx="534377" cy="259045"/>
    <xdr:sp macro="" textlink="">
      <xdr:nvSpPr>
        <xdr:cNvPr id="470" name="テキスト ボックス 469"/>
        <xdr:cNvSpPr txBox="1"/>
      </xdr:nvSpPr>
      <xdr:spPr>
        <a:xfrm>
          <a:off x="8483111" y="165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140824</xdr:rowOff>
    </xdr:from>
    <xdr:to>
      <xdr:col>41</xdr:col>
      <xdr:colOff>50800</xdr:colOff>
      <xdr:row>96</xdr:row>
      <xdr:rowOff>115869</xdr:rowOff>
    </xdr:to>
    <xdr:cxnSp macro="">
      <xdr:nvCxnSpPr>
        <xdr:cNvPr id="471" name="直線コネクタ 470"/>
        <xdr:cNvCxnSpPr/>
      </xdr:nvCxnSpPr>
      <xdr:spPr>
        <a:xfrm>
          <a:off x="6972300" y="16428574"/>
          <a:ext cx="8890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93453</xdr:rowOff>
    </xdr:from>
    <xdr:to>
      <xdr:col>41</xdr:col>
      <xdr:colOff>101600</xdr:colOff>
      <xdr:row>97</xdr:row>
      <xdr:rowOff>23603</xdr:rowOff>
    </xdr:to>
    <xdr:sp macro="" textlink="">
      <xdr:nvSpPr>
        <xdr:cNvPr id="472" name="フローチャート: 判断 471"/>
        <xdr:cNvSpPr/>
      </xdr:nvSpPr>
      <xdr:spPr>
        <a:xfrm>
          <a:off x="7810500" y="165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14730</xdr:rowOff>
    </xdr:from>
    <xdr:ext cx="534377" cy="259045"/>
    <xdr:sp macro="" textlink="">
      <xdr:nvSpPr>
        <xdr:cNvPr id="473" name="テキスト ボックス 472"/>
        <xdr:cNvSpPr txBox="1"/>
      </xdr:nvSpPr>
      <xdr:spPr>
        <a:xfrm>
          <a:off x="7594111" y="166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56992</xdr:rowOff>
    </xdr:from>
    <xdr:to>
      <xdr:col>36</xdr:col>
      <xdr:colOff>165100</xdr:colOff>
      <xdr:row>96</xdr:row>
      <xdr:rowOff>158592</xdr:rowOff>
    </xdr:to>
    <xdr:sp macro="" textlink="">
      <xdr:nvSpPr>
        <xdr:cNvPr id="474" name="フローチャート: 判断 473"/>
        <xdr:cNvSpPr/>
      </xdr:nvSpPr>
      <xdr:spPr>
        <a:xfrm>
          <a:off x="6921500" y="1651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149719</xdr:rowOff>
    </xdr:from>
    <xdr:ext cx="534377" cy="259045"/>
    <xdr:sp macro="" textlink="">
      <xdr:nvSpPr>
        <xdr:cNvPr id="475" name="テキスト ボックス 474"/>
        <xdr:cNvSpPr txBox="1"/>
      </xdr:nvSpPr>
      <xdr:spPr>
        <a:xfrm>
          <a:off x="6705111" y="1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79603</xdr:rowOff>
    </xdr:from>
    <xdr:to>
      <xdr:col>55</xdr:col>
      <xdr:colOff>50800</xdr:colOff>
      <xdr:row>95</xdr:row>
      <xdr:rowOff>9753</xdr:rowOff>
    </xdr:to>
    <xdr:sp macro="" textlink="">
      <xdr:nvSpPr>
        <xdr:cNvPr id="481" name="楕円 480"/>
        <xdr:cNvSpPr/>
      </xdr:nvSpPr>
      <xdr:spPr>
        <a:xfrm>
          <a:off x="10426700" y="1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102480</xdr:rowOff>
    </xdr:from>
    <xdr:ext cx="534377" cy="259045"/>
    <xdr:sp macro="" textlink="">
      <xdr:nvSpPr>
        <xdr:cNvPr id="482" name="土木費該当値テキスト"/>
        <xdr:cNvSpPr txBox="1"/>
      </xdr:nvSpPr>
      <xdr:spPr>
        <a:xfrm>
          <a:off x="10528300" y="1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156051</xdr:rowOff>
    </xdr:from>
    <xdr:to>
      <xdr:col>50</xdr:col>
      <xdr:colOff>165100</xdr:colOff>
      <xdr:row>97</xdr:row>
      <xdr:rowOff>86201</xdr:rowOff>
    </xdr:to>
    <xdr:sp macro="" textlink="">
      <xdr:nvSpPr>
        <xdr:cNvPr id="483" name="楕円 482"/>
        <xdr:cNvSpPr/>
      </xdr:nvSpPr>
      <xdr:spPr>
        <a:xfrm>
          <a:off x="9588500" y="166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77328</xdr:rowOff>
    </xdr:from>
    <xdr:ext cx="534377" cy="259045"/>
    <xdr:sp macro="" textlink="">
      <xdr:nvSpPr>
        <xdr:cNvPr id="484" name="テキスト ボックス 483"/>
        <xdr:cNvSpPr txBox="1"/>
      </xdr:nvSpPr>
      <xdr:spPr>
        <a:xfrm>
          <a:off x="9372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109379</xdr:rowOff>
    </xdr:from>
    <xdr:to>
      <xdr:col>46</xdr:col>
      <xdr:colOff>38100</xdr:colOff>
      <xdr:row>96</xdr:row>
      <xdr:rowOff>39529</xdr:rowOff>
    </xdr:to>
    <xdr:sp macro="" textlink="">
      <xdr:nvSpPr>
        <xdr:cNvPr id="485" name="楕円 484"/>
        <xdr:cNvSpPr/>
      </xdr:nvSpPr>
      <xdr:spPr>
        <a:xfrm>
          <a:off x="8699500" y="163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56056</xdr:rowOff>
    </xdr:from>
    <xdr:ext cx="534377" cy="259045"/>
    <xdr:sp macro="" textlink="">
      <xdr:nvSpPr>
        <xdr:cNvPr id="486" name="テキスト ボックス 485"/>
        <xdr:cNvSpPr txBox="1"/>
      </xdr:nvSpPr>
      <xdr:spPr>
        <a:xfrm>
          <a:off x="8483111" y="161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65069</xdr:rowOff>
    </xdr:from>
    <xdr:to>
      <xdr:col>41</xdr:col>
      <xdr:colOff>101600</xdr:colOff>
      <xdr:row>96</xdr:row>
      <xdr:rowOff>166669</xdr:rowOff>
    </xdr:to>
    <xdr:sp macro="" textlink="">
      <xdr:nvSpPr>
        <xdr:cNvPr id="487" name="楕円 486"/>
        <xdr:cNvSpPr/>
      </xdr:nvSpPr>
      <xdr:spPr>
        <a:xfrm>
          <a:off x="7810500" y="165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11746</xdr:rowOff>
    </xdr:from>
    <xdr:ext cx="534377" cy="259045"/>
    <xdr:sp macro="" textlink="">
      <xdr:nvSpPr>
        <xdr:cNvPr id="488" name="テキスト ボックス 487"/>
        <xdr:cNvSpPr txBox="1"/>
      </xdr:nvSpPr>
      <xdr:spPr>
        <a:xfrm>
          <a:off x="7594111" y="162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90024</xdr:rowOff>
    </xdr:from>
    <xdr:to>
      <xdr:col>36</xdr:col>
      <xdr:colOff>165100</xdr:colOff>
      <xdr:row>96</xdr:row>
      <xdr:rowOff>20174</xdr:rowOff>
    </xdr:to>
    <xdr:sp macro="" textlink="">
      <xdr:nvSpPr>
        <xdr:cNvPr id="489" name="楕円 488"/>
        <xdr:cNvSpPr/>
      </xdr:nvSpPr>
      <xdr:spPr>
        <a:xfrm>
          <a:off x="6921500" y="16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36701</xdr:rowOff>
    </xdr:from>
    <xdr:ext cx="534377" cy="259045"/>
    <xdr:sp macro="" textlink="">
      <xdr:nvSpPr>
        <xdr:cNvPr id="490" name="テキスト ボックス 489"/>
        <xdr:cNvSpPr txBox="1"/>
      </xdr:nvSpPr>
      <xdr:spPr>
        <a:xfrm>
          <a:off x="6705111" y="161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36830</xdr:rowOff>
    </xdr:from>
    <xdr:to>
      <xdr:col>85</xdr:col>
      <xdr:colOff>127000</xdr:colOff>
      <xdr:row>34</xdr:row>
      <xdr:rowOff>71029</xdr:rowOff>
    </xdr:to>
    <xdr:cxnSp macro="">
      <xdr:nvCxnSpPr>
        <xdr:cNvPr id="518" name="直線コネクタ 517"/>
        <xdr:cNvCxnSpPr/>
      </xdr:nvCxnSpPr>
      <xdr:spPr>
        <a:xfrm flipV="1">
          <a:off x="15481300" y="5523230"/>
          <a:ext cx="838200" cy="3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71029</xdr:rowOff>
    </xdr:from>
    <xdr:to>
      <xdr:col>81</xdr:col>
      <xdr:colOff>50800</xdr:colOff>
      <xdr:row>34</xdr:row>
      <xdr:rowOff>144272</xdr:rowOff>
    </xdr:to>
    <xdr:cxnSp macro="">
      <xdr:nvCxnSpPr>
        <xdr:cNvPr id="521" name="直線コネクタ 520"/>
        <xdr:cNvCxnSpPr/>
      </xdr:nvCxnSpPr>
      <xdr:spPr>
        <a:xfrm flipV="1">
          <a:off x="14592300" y="5900329"/>
          <a:ext cx="8890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3" name="テキスト ボックス 522"/>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162194</xdr:rowOff>
    </xdr:from>
    <xdr:to>
      <xdr:col>76</xdr:col>
      <xdr:colOff>114300</xdr:colOff>
      <xdr:row>34</xdr:row>
      <xdr:rowOff>144272</xdr:rowOff>
    </xdr:to>
    <xdr:cxnSp macro="">
      <xdr:nvCxnSpPr>
        <xdr:cNvPr id="524" name="直線コネクタ 523"/>
        <xdr:cNvCxnSpPr/>
      </xdr:nvCxnSpPr>
      <xdr:spPr>
        <a:xfrm>
          <a:off x="13703300" y="5648594"/>
          <a:ext cx="889000" cy="32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84374</xdr:rowOff>
    </xdr:from>
    <xdr:to>
      <xdr:col>76</xdr:col>
      <xdr:colOff>165100</xdr:colOff>
      <xdr:row>35</xdr:row>
      <xdr:rowOff>14524</xdr:rowOff>
    </xdr:to>
    <xdr:sp macro="" textlink="">
      <xdr:nvSpPr>
        <xdr:cNvPr id="525" name="フローチャート: 判断 524"/>
        <xdr:cNvSpPr/>
      </xdr:nvSpPr>
      <xdr:spPr>
        <a:xfrm>
          <a:off x="14541500" y="591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31051</xdr:rowOff>
    </xdr:from>
    <xdr:ext cx="534377" cy="259045"/>
    <xdr:sp macro="" textlink="">
      <xdr:nvSpPr>
        <xdr:cNvPr id="526" name="テキスト ボックス 525"/>
        <xdr:cNvSpPr txBox="1"/>
      </xdr:nvSpPr>
      <xdr:spPr>
        <a:xfrm>
          <a:off x="14325111" y="56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162194</xdr:rowOff>
    </xdr:from>
    <xdr:to>
      <xdr:col>71</xdr:col>
      <xdr:colOff>177800</xdr:colOff>
      <xdr:row>36</xdr:row>
      <xdr:rowOff>9169</xdr:rowOff>
    </xdr:to>
    <xdr:cxnSp macro="">
      <xdr:nvCxnSpPr>
        <xdr:cNvPr id="527" name="直線コネクタ 526"/>
        <xdr:cNvCxnSpPr/>
      </xdr:nvCxnSpPr>
      <xdr:spPr>
        <a:xfrm flipV="1">
          <a:off x="12814300" y="5648594"/>
          <a:ext cx="889000" cy="53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27544</xdr:rowOff>
    </xdr:from>
    <xdr:to>
      <xdr:col>72</xdr:col>
      <xdr:colOff>38100</xdr:colOff>
      <xdr:row>33</xdr:row>
      <xdr:rowOff>129144</xdr:rowOff>
    </xdr:to>
    <xdr:sp macro="" textlink="">
      <xdr:nvSpPr>
        <xdr:cNvPr id="528" name="フローチャート: 判断 527"/>
        <xdr:cNvSpPr/>
      </xdr:nvSpPr>
      <xdr:spPr>
        <a:xfrm>
          <a:off x="13652500" y="568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120271</xdr:rowOff>
    </xdr:from>
    <xdr:ext cx="534377" cy="259045"/>
    <xdr:sp macro="" textlink="">
      <xdr:nvSpPr>
        <xdr:cNvPr id="529" name="テキスト ボックス 528"/>
        <xdr:cNvSpPr txBox="1"/>
      </xdr:nvSpPr>
      <xdr:spPr>
        <a:xfrm>
          <a:off x="13436111" y="57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95621</xdr:rowOff>
    </xdr:from>
    <xdr:to>
      <xdr:col>67</xdr:col>
      <xdr:colOff>101600</xdr:colOff>
      <xdr:row>34</xdr:row>
      <xdr:rowOff>25771</xdr:rowOff>
    </xdr:to>
    <xdr:sp macro="" textlink="">
      <xdr:nvSpPr>
        <xdr:cNvPr id="530" name="フローチャート: 判断 529"/>
        <xdr:cNvSpPr/>
      </xdr:nvSpPr>
      <xdr:spPr>
        <a:xfrm>
          <a:off x="12763500" y="575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42298</xdr:rowOff>
    </xdr:from>
    <xdr:ext cx="534377" cy="259045"/>
    <xdr:sp macro="" textlink="">
      <xdr:nvSpPr>
        <xdr:cNvPr id="531" name="テキスト ボックス 530"/>
        <xdr:cNvSpPr txBox="1"/>
      </xdr:nvSpPr>
      <xdr:spPr>
        <a:xfrm>
          <a:off x="12547111" y="55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157480</xdr:rowOff>
    </xdr:from>
    <xdr:to>
      <xdr:col>85</xdr:col>
      <xdr:colOff>177800</xdr:colOff>
      <xdr:row>32</xdr:row>
      <xdr:rowOff>87630</xdr:rowOff>
    </xdr:to>
    <xdr:sp macro="" textlink="">
      <xdr:nvSpPr>
        <xdr:cNvPr id="537" name="楕円 536"/>
        <xdr:cNvSpPr/>
      </xdr:nvSpPr>
      <xdr:spPr>
        <a:xfrm>
          <a:off x="162687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8907</xdr:rowOff>
    </xdr:from>
    <xdr:ext cx="534377" cy="259045"/>
    <xdr:sp macro="" textlink="">
      <xdr:nvSpPr>
        <xdr:cNvPr id="538" name="消防費該当値テキスト"/>
        <xdr:cNvSpPr txBox="1"/>
      </xdr:nvSpPr>
      <xdr:spPr>
        <a:xfrm>
          <a:off x="16370300" y="53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20229</xdr:rowOff>
    </xdr:from>
    <xdr:to>
      <xdr:col>81</xdr:col>
      <xdr:colOff>101600</xdr:colOff>
      <xdr:row>34</xdr:row>
      <xdr:rowOff>121829</xdr:rowOff>
    </xdr:to>
    <xdr:sp macro="" textlink="">
      <xdr:nvSpPr>
        <xdr:cNvPr id="539" name="楕円 538"/>
        <xdr:cNvSpPr/>
      </xdr:nvSpPr>
      <xdr:spPr>
        <a:xfrm>
          <a:off x="15430500" y="58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138356</xdr:rowOff>
    </xdr:from>
    <xdr:ext cx="534377" cy="259045"/>
    <xdr:sp macro="" textlink="">
      <xdr:nvSpPr>
        <xdr:cNvPr id="540" name="テキスト ボックス 539"/>
        <xdr:cNvSpPr txBox="1"/>
      </xdr:nvSpPr>
      <xdr:spPr>
        <a:xfrm>
          <a:off x="15214111" y="562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93472</xdr:rowOff>
    </xdr:from>
    <xdr:to>
      <xdr:col>76</xdr:col>
      <xdr:colOff>165100</xdr:colOff>
      <xdr:row>35</xdr:row>
      <xdr:rowOff>23622</xdr:rowOff>
    </xdr:to>
    <xdr:sp macro="" textlink="">
      <xdr:nvSpPr>
        <xdr:cNvPr id="541" name="楕円 540"/>
        <xdr:cNvSpPr/>
      </xdr:nvSpPr>
      <xdr:spPr>
        <a:xfrm>
          <a:off x="14541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14749</xdr:rowOff>
    </xdr:from>
    <xdr:ext cx="534377" cy="259045"/>
    <xdr:sp macro="" textlink="">
      <xdr:nvSpPr>
        <xdr:cNvPr id="542" name="テキスト ボックス 541"/>
        <xdr:cNvSpPr txBox="1"/>
      </xdr:nvSpPr>
      <xdr:spPr>
        <a:xfrm>
          <a:off x="14325111" y="60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111394</xdr:rowOff>
    </xdr:from>
    <xdr:to>
      <xdr:col>72</xdr:col>
      <xdr:colOff>38100</xdr:colOff>
      <xdr:row>33</xdr:row>
      <xdr:rowOff>41544</xdr:rowOff>
    </xdr:to>
    <xdr:sp macro="" textlink="">
      <xdr:nvSpPr>
        <xdr:cNvPr id="543" name="楕円 542"/>
        <xdr:cNvSpPr/>
      </xdr:nvSpPr>
      <xdr:spPr>
        <a:xfrm>
          <a:off x="13652500" y="55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58071</xdr:rowOff>
    </xdr:from>
    <xdr:ext cx="534377" cy="259045"/>
    <xdr:sp macro="" textlink="">
      <xdr:nvSpPr>
        <xdr:cNvPr id="544" name="テキスト ボックス 543"/>
        <xdr:cNvSpPr txBox="1"/>
      </xdr:nvSpPr>
      <xdr:spPr>
        <a:xfrm>
          <a:off x="13436111" y="53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129819</xdr:rowOff>
    </xdr:from>
    <xdr:to>
      <xdr:col>67</xdr:col>
      <xdr:colOff>101600</xdr:colOff>
      <xdr:row>36</xdr:row>
      <xdr:rowOff>59969</xdr:rowOff>
    </xdr:to>
    <xdr:sp macro="" textlink="">
      <xdr:nvSpPr>
        <xdr:cNvPr id="545" name="楕円 544"/>
        <xdr:cNvSpPr/>
      </xdr:nvSpPr>
      <xdr:spPr>
        <a:xfrm>
          <a:off x="12763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51096</xdr:rowOff>
    </xdr:from>
    <xdr:ext cx="534377" cy="259045"/>
    <xdr:sp macro="" textlink="">
      <xdr:nvSpPr>
        <xdr:cNvPr id="546" name="テキスト ボックス 545"/>
        <xdr:cNvSpPr txBox="1"/>
      </xdr:nvSpPr>
      <xdr:spPr>
        <a:xfrm>
          <a:off x="12547111" y="62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62515</xdr:rowOff>
    </xdr:from>
    <xdr:to>
      <xdr:col>85</xdr:col>
      <xdr:colOff>127000</xdr:colOff>
      <xdr:row>56</xdr:row>
      <xdr:rowOff>1038</xdr:rowOff>
    </xdr:to>
    <xdr:cxnSp macro="">
      <xdr:nvCxnSpPr>
        <xdr:cNvPr id="578" name="直線コネクタ 577"/>
        <xdr:cNvCxnSpPr/>
      </xdr:nvCxnSpPr>
      <xdr:spPr>
        <a:xfrm flipV="1">
          <a:off x="15481300" y="9492265"/>
          <a:ext cx="8382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1038</xdr:rowOff>
    </xdr:from>
    <xdr:to>
      <xdr:col>81</xdr:col>
      <xdr:colOff>50800</xdr:colOff>
      <xdr:row>56</xdr:row>
      <xdr:rowOff>32715</xdr:rowOff>
    </xdr:to>
    <xdr:cxnSp macro="">
      <xdr:nvCxnSpPr>
        <xdr:cNvPr id="581" name="直線コネクタ 580"/>
        <xdr:cNvCxnSpPr/>
      </xdr:nvCxnSpPr>
      <xdr:spPr>
        <a:xfrm flipV="1">
          <a:off x="14592300" y="960223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32715</xdr:rowOff>
    </xdr:from>
    <xdr:to>
      <xdr:col>76</xdr:col>
      <xdr:colOff>114300</xdr:colOff>
      <xdr:row>57</xdr:row>
      <xdr:rowOff>5545</xdr:rowOff>
    </xdr:to>
    <xdr:cxnSp macro="">
      <xdr:nvCxnSpPr>
        <xdr:cNvPr id="584" name="直線コネクタ 583"/>
        <xdr:cNvCxnSpPr/>
      </xdr:nvCxnSpPr>
      <xdr:spPr>
        <a:xfrm flipV="1">
          <a:off x="13703300" y="9633915"/>
          <a:ext cx="889000" cy="1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41662</xdr:rowOff>
    </xdr:from>
    <xdr:to>
      <xdr:col>76</xdr:col>
      <xdr:colOff>165100</xdr:colOff>
      <xdr:row>56</xdr:row>
      <xdr:rowOff>143262</xdr:rowOff>
    </xdr:to>
    <xdr:sp macro="" textlink="">
      <xdr:nvSpPr>
        <xdr:cNvPr id="585" name="フローチャート: 判断 584"/>
        <xdr:cNvSpPr/>
      </xdr:nvSpPr>
      <xdr:spPr>
        <a:xfrm>
          <a:off x="14541500" y="96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134389</xdr:rowOff>
    </xdr:from>
    <xdr:ext cx="534377" cy="259045"/>
    <xdr:sp macro="" textlink="">
      <xdr:nvSpPr>
        <xdr:cNvPr id="586" name="テキスト ボックス 585"/>
        <xdr:cNvSpPr txBox="1"/>
      </xdr:nvSpPr>
      <xdr:spPr>
        <a:xfrm>
          <a:off x="14325111" y="97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150934</xdr:rowOff>
    </xdr:from>
    <xdr:to>
      <xdr:col>71</xdr:col>
      <xdr:colOff>177800</xdr:colOff>
      <xdr:row>57</xdr:row>
      <xdr:rowOff>5545</xdr:rowOff>
    </xdr:to>
    <xdr:cxnSp macro="">
      <xdr:nvCxnSpPr>
        <xdr:cNvPr id="587" name="直線コネクタ 586"/>
        <xdr:cNvCxnSpPr/>
      </xdr:nvCxnSpPr>
      <xdr:spPr>
        <a:xfrm>
          <a:off x="12814300" y="975213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170232</xdr:rowOff>
    </xdr:from>
    <xdr:to>
      <xdr:col>72</xdr:col>
      <xdr:colOff>38100</xdr:colOff>
      <xdr:row>56</xdr:row>
      <xdr:rowOff>100382</xdr:rowOff>
    </xdr:to>
    <xdr:sp macro="" textlink="">
      <xdr:nvSpPr>
        <xdr:cNvPr id="588" name="フローチャート: 判断 587"/>
        <xdr:cNvSpPr/>
      </xdr:nvSpPr>
      <xdr:spPr>
        <a:xfrm>
          <a:off x="13652500" y="95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116909</xdr:rowOff>
    </xdr:from>
    <xdr:ext cx="534377" cy="259045"/>
    <xdr:sp macro="" textlink="">
      <xdr:nvSpPr>
        <xdr:cNvPr id="589" name="テキスト ボックス 588"/>
        <xdr:cNvSpPr txBox="1"/>
      </xdr:nvSpPr>
      <xdr:spPr>
        <a:xfrm>
          <a:off x="13436111" y="93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162182</xdr:rowOff>
    </xdr:from>
    <xdr:to>
      <xdr:col>67</xdr:col>
      <xdr:colOff>101600</xdr:colOff>
      <xdr:row>56</xdr:row>
      <xdr:rowOff>92332</xdr:rowOff>
    </xdr:to>
    <xdr:sp macro="" textlink="">
      <xdr:nvSpPr>
        <xdr:cNvPr id="590" name="フローチャート: 判断 589"/>
        <xdr:cNvSpPr/>
      </xdr:nvSpPr>
      <xdr:spPr>
        <a:xfrm>
          <a:off x="12763500" y="95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108859</xdr:rowOff>
    </xdr:from>
    <xdr:ext cx="534377" cy="259045"/>
    <xdr:sp macro="" textlink="">
      <xdr:nvSpPr>
        <xdr:cNvPr id="591" name="テキスト ボックス 590"/>
        <xdr:cNvSpPr txBox="1"/>
      </xdr:nvSpPr>
      <xdr:spPr>
        <a:xfrm>
          <a:off x="12547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11715</xdr:rowOff>
    </xdr:from>
    <xdr:to>
      <xdr:col>85</xdr:col>
      <xdr:colOff>177800</xdr:colOff>
      <xdr:row>55</xdr:row>
      <xdr:rowOff>113315</xdr:rowOff>
    </xdr:to>
    <xdr:sp macro="" textlink="">
      <xdr:nvSpPr>
        <xdr:cNvPr id="597" name="楕円 596"/>
        <xdr:cNvSpPr/>
      </xdr:nvSpPr>
      <xdr:spPr>
        <a:xfrm>
          <a:off x="16268700" y="94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34592</xdr:rowOff>
    </xdr:from>
    <xdr:ext cx="534377" cy="259045"/>
    <xdr:sp macro="" textlink="">
      <xdr:nvSpPr>
        <xdr:cNvPr id="598" name="教育費該当値テキスト"/>
        <xdr:cNvSpPr txBox="1"/>
      </xdr:nvSpPr>
      <xdr:spPr>
        <a:xfrm>
          <a:off x="16370300" y="92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121688</xdr:rowOff>
    </xdr:from>
    <xdr:to>
      <xdr:col>81</xdr:col>
      <xdr:colOff>101600</xdr:colOff>
      <xdr:row>56</xdr:row>
      <xdr:rowOff>51838</xdr:rowOff>
    </xdr:to>
    <xdr:sp macro="" textlink="">
      <xdr:nvSpPr>
        <xdr:cNvPr id="599" name="楕円 598"/>
        <xdr:cNvSpPr/>
      </xdr:nvSpPr>
      <xdr:spPr>
        <a:xfrm>
          <a:off x="15430500" y="95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68365</xdr:rowOff>
    </xdr:from>
    <xdr:ext cx="534377" cy="259045"/>
    <xdr:sp macro="" textlink="">
      <xdr:nvSpPr>
        <xdr:cNvPr id="600" name="テキスト ボックス 599"/>
        <xdr:cNvSpPr txBox="1"/>
      </xdr:nvSpPr>
      <xdr:spPr>
        <a:xfrm>
          <a:off x="15214111" y="93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153365</xdr:rowOff>
    </xdr:from>
    <xdr:to>
      <xdr:col>76</xdr:col>
      <xdr:colOff>165100</xdr:colOff>
      <xdr:row>56</xdr:row>
      <xdr:rowOff>83515</xdr:rowOff>
    </xdr:to>
    <xdr:sp macro="" textlink="">
      <xdr:nvSpPr>
        <xdr:cNvPr id="601" name="楕円 600"/>
        <xdr:cNvSpPr/>
      </xdr:nvSpPr>
      <xdr:spPr>
        <a:xfrm>
          <a:off x="14541500" y="9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100042</xdr:rowOff>
    </xdr:from>
    <xdr:ext cx="534377" cy="259045"/>
    <xdr:sp macro="" textlink="">
      <xdr:nvSpPr>
        <xdr:cNvPr id="602" name="テキスト ボックス 601"/>
        <xdr:cNvSpPr txBox="1"/>
      </xdr:nvSpPr>
      <xdr:spPr>
        <a:xfrm>
          <a:off x="14325111" y="9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126195</xdr:rowOff>
    </xdr:from>
    <xdr:to>
      <xdr:col>72</xdr:col>
      <xdr:colOff>38100</xdr:colOff>
      <xdr:row>57</xdr:row>
      <xdr:rowOff>56345</xdr:rowOff>
    </xdr:to>
    <xdr:sp macro="" textlink="">
      <xdr:nvSpPr>
        <xdr:cNvPr id="603" name="楕円 602"/>
        <xdr:cNvSpPr/>
      </xdr:nvSpPr>
      <xdr:spPr>
        <a:xfrm>
          <a:off x="13652500" y="9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47472</xdr:rowOff>
    </xdr:from>
    <xdr:ext cx="534377" cy="259045"/>
    <xdr:sp macro="" textlink="">
      <xdr:nvSpPr>
        <xdr:cNvPr id="604" name="テキスト ボックス 603"/>
        <xdr:cNvSpPr txBox="1"/>
      </xdr:nvSpPr>
      <xdr:spPr>
        <a:xfrm>
          <a:off x="13436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100134</xdr:rowOff>
    </xdr:from>
    <xdr:to>
      <xdr:col>67</xdr:col>
      <xdr:colOff>101600</xdr:colOff>
      <xdr:row>57</xdr:row>
      <xdr:rowOff>30284</xdr:rowOff>
    </xdr:to>
    <xdr:sp macro="" textlink="">
      <xdr:nvSpPr>
        <xdr:cNvPr id="605" name="楕円 604"/>
        <xdr:cNvSpPr/>
      </xdr:nvSpPr>
      <xdr:spPr>
        <a:xfrm>
          <a:off x="12763500" y="97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21411</xdr:rowOff>
    </xdr:from>
    <xdr:ext cx="534377" cy="259045"/>
    <xdr:sp macro="" textlink="">
      <xdr:nvSpPr>
        <xdr:cNvPr id="606" name="テキスト ボックス 605"/>
        <xdr:cNvSpPr txBox="1"/>
      </xdr:nvSpPr>
      <xdr:spPr>
        <a:xfrm>
          <a:off x="12547111" y="97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90742</xdr:rowOff>
    </xdr:from>
    <xdr:to>
      <xdr:col>85</xdr:col>
      <xdr:colOff>127000</xdr:colOff>
      <xdr:row>77</xdr:row>
      <xdr:rowOff>111697</xdr:rowOff>
    </xdr:to>
    <xdr:cxnSp macro="">
      <xdr:nvCxnSpPr>
        <xdr:cNvPr id="635" name="直線コネクタ 634"/>
        <xdr:cNvCxnSpPr/>
      </xdr:nvCxnSpPr>
      <xdr:spPr>
        <a:xfrm>
          <a:off x="15481300" y="13292392"/>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77500</xdr:rowOff>
    </xdr:from>
    <xdr:ext cx="469744" cy="259045"/>
    <xdr:sp macro="" textlink="">
      <xdr:nvSpPr>
        <xdr:cNvPr id="636" name="災害復旧費平均値テキスト"/>
        <xdr:cNvSpPr txBox="1"/>
      </xdr:nvSpPr>
      <xdr:spPr>
        <a:xfrm>
          <a:off x="16370300" y="13450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75845</xdr:rowOff>
    </xdr:from>
    <xdr:to>
      <xdr:col>81</xdr:col>
      <xdr:colOff>50800</xdr:colOff>
      <xdr:row>77</xdr:row>
      <xdr:rowOff>90742</xdr:rowOff>
    </xdr:to>
    <xdr:cxnSp macro="">
      <xdr:nvCxnSpPr>
        <xdr:cNvPr id="638" name="直線コネクタ 637"/>
        <xdr:cNvCxnSpPr/>
      </xdr:nvCxnSpPr>
      <xdr:spPr>
        <a:xfrm>
          <a:off x="14592300" y="13277495"/>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36237</xdr:rowOff>
    </xdr:from>
    <xdr:ext cx="469744" cy="259045"/>
    <xdr:sp macro="" textlink="">
      <xdr:nvSpPr>
        <xdr:cNvPr id="640" name="テキスト ボックス 639"/>
        <xdr:cNvSpPr txBox="1"/>
      </xdr:nvSpPr>
      <xdr:spPr>
        <a:xfrm>
          <a:off x="15246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75845</xdr:rowOff>
    </xdr:from>
    <xdr:to>
      <xdr:col>76</xdr:col>
      <xdr:colOff>114300</xdr:colOff>
      <xdr:row>77</xdr:row>
      <xdr:rowOff>145492</xdr:rowOff>
    </xdr:to>
    <xdr:cxnSp macro="">
      <xdr:nvCxnSpPr>
        <xdr:cNvPr id="641" name="直線コネクタ 640"/>
        <xdr:cNvCxnSpPr/>
      </xdr:nvCxnSpPr>
      <xdr:spPr>
        <a:xfrm flipV="1">
          <a:off x="13703300" y="13277495"/>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20549</xdr:rowOff>
    </xdr:from>
    <xdr:to>
      <xdr:col>76</xdr:col>
      <xdr:colOff>165100</xdr:colOff>
      <xdr:row>78</xdr:row>
      <xdr:rowOff>122149</xdr:rowOff>
    </xdr:to>
    <xdr:sp macro="" textlink="">
      <xdr:nvSpPr>
        <xdr:cNvPr id="642" name="フローチャート: 判断 641"/>
        <xdr:cNvSpPr/>
      </xdr:nvSpPr>
      <xdr:spPr>
        <a:xfrm>
          <a:off x="14541500" y="1339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113276</xdr:rowOff>
    </xdr:from>
    <xdr:ext cx="469744" cy="259045"/>
    <xdr:sp macro="" textlink="">
      <xdr:nvSpPr>
        <xdr:cNvPr id="643" name="テキスト ボックス 642"/>
        <xdr:cNvSpPr txBox="1"/>
      </xdr:nvSpPr>
      <xdr:spPr>
        <a:xfrm>
          <a:off x="14357428" y="134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145492</xdr:rowOff>
    </xdr:from>
    <xdr:to>
      <xdr:col>71</xdr:col>
      <xdr:colOff>177800</xdr:colOff>
      <xdr:row>78</xdr:row>
      <xdr:rowOff>3874</xdr:rowOff>
    </xdr:to>
    <xdr:cxnSp macro="">
      <xdr:nvCxnSpPr>
        <xdr:cNvPr id="644" name="直線コネクタ 643"/>
        <xdr:cNvCxnSpPr/>
      </xdr:nvCxnSpPr>
      <xdr:spPr>
        <a:xfrm flipV="1">
          <a:off x="12814300" y="1334714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63412</xdr:rowOff>
    </xdr:from>
    <xdr:to>
      <xdr:col>72</xdr:col>
      <xdr:colOff>38100</xdr:colOff>
      <xdr:row>78</xdr:row>
      <xdr:rowOff>165012</xdr:rowOff>
    </xdr:to>
    <xdr:sp macro="" textlink="">
      <xdr:nvSpPr>
        <xdr:cNvPr id="645" name="フローチャート: 判断 644"/>
        <xdr:cNvSpPr/>
      </xdr:nvSpPr>
      <xdr:spPr>
        <a:xfrm>
          <a:off x="13652500" y="134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156139</xdr:rowOff>
    </xdr:from>
    <xdr:ext cx="469744" cy="259045"/>
    <xdr:sp macro="" textlink="">
      <xdr:nvSpPr>
        <xdr:cNvPr id="646" name="テキスト ボックス 645"/>
        <xdr:cNvSpPr txBox="1"/>
      </xdr:nvSpPr>
      <xdr:spPr>
        <a:xfrm>
          <a:off x="13468428" y="135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69811</xdr:rowOff>
    </xdr:from>
    <xdr:to>
      <xdr:col>67</xdr:col>
      <xdr:colOff>101600</xdr:colOff>
      <xdr:row>78</xdr:row>
      <xdr:rowOff>171411</xdr:rowOff>
    </xdr:to>
    <xdr:sp macro="" textlink="">
      <xdr:nvSpPr>
        <xdr:cNvPr id="647" name="フローチャート: 判断 646"/>
        <xdr:cNvSpPr/>
      </xdr:nvSpPr>
      <xdr:spPr>
        <a:xfrm>
          <a:off x="12763500" y="1344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162538</xdr:rowOff>
    </xdr:from>
    <xdr:ext cx="469744" cy="259045"/>
    <xdr:sp macro="" textlink="">
      <xdr:nvSpPr>
        <xdr:cNvPr id="648" name="テキスト ボックス 647"/>
        <xdr:cNvSpPr txBox="1"/>
      </xdr:nvSpPr>
      <xdr:spPr>
        <a:xfrm>
          <a:off x="12579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60897</xdr:rowOff>
    </xdr:from>
    <xdr:to>
      <xdr:col>85</xdr:col>
      <xdr:colOff>177800</xdr:colOff>
      <xdr:row>77</xdr:row>
      <xdr:rowOff>162497</xdr:rowOff>
    </xdr:to>
    <xdr:sp macro="" textlink="">
      <xdr:nvSpPr>
        <xdr:cNvPr id="654" name="楕円 653"/>
        <xdr:cNvSpPr/>
      </xdr:nvSpPr>
      <xdr:spPr>
        <a:xfrm>
          <a:off x="162687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83774</xdr:rowOff>
    </xdr:from>
    <xdr:ext cx="469744" cy="259045"/>
    <xdr:sp macro="" textlink="">
      <xdr:nvSpPr>
        <xdr:cNvPr id="655" name="災害復旧費該当値テキスト"/>
        <xdr:cNvSpPr txBox="1"/>
      </xdr:nvSpPr>
      <xdr:spPr>
        <a:xfrm>
          <a:off x="16370300" y="131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39942</xdr:rowOff>
    </xdr:from>
    <xdr:to>
      <xdr:col>81</xdr:col>
      <xdr:colOff>101600</xdr:colOff>
      <xdr:row>77</xdr:row>
      <xdr:rowOff>141542</xdr:rowOff>
    </xdr:to>
    <xdr:sp macro="" textlink="">
      <xdr:nvSpPr>
        <xdr:cNvPr id="656" name="楕円 655"/>
        <xdr:cNvSpPr/>
      </xdr:nvSpPr>
      <xdr:spPr>
        <a:xfrm>
          <a:off x="15430500" y="132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158069</xdr:rowOff>
    </xdr:from>
    <xdr:ext cx="469744" cy="259045"/>
    <xdr:sp macro="" textlink="">
      <xdr:nvSpPr>
        <xdr:cNvPr id="657" name="テキスト ボックス 656"/>
        <xdr:cNvSpPr txBox="1"/>
      </xdr:nvSpPr>
      <xdr:spPr>
        <a:xfrm>
          <a:off x="15246428" y="1301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25045</xdr:rowOff>
    </xdr:from>
    <xdr:to>
      <xdr:col>76</xdr:col>
      <xdr:colOff>165100</xdr:colOff>
      <xdr:row>77</xdr:row>
      <xdr:rowOff>126645</xdr:rowOff>
    </xdr:to>
    <xdr:sp macro="" textlink="">
      <xdr:nvSpPr>
        <xdr:cNvPr id="658" name="楕円 657"/>
        <xdr:cNvSpPr/>
      </xdr:nvSpPr>
      <xdr:spPr>
        <a:xfrm>
          <a:off x="14541500" y="132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143172</xdr:rowOff>
    </xdr:from>
    <xdr:ext cx="469744" cy="259045"/>
    <xdr:sp macro="" textlink="">
      <xdr:nvSpPr>
        <xdr:cNvPr id="659" name="テキスト ボックス 658"/>
        <xdr:cNvSpPr txBox="1"/>
      </xdr:nvSpPr>
      <xdr:spPr>
        <a:xfrm>
          <a:off x="14357428" y="130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94692</xdr:rowOff>
    </xdr:from>
    <xdr:to>
      <xdr:col>72</xdr:col>
      <xdr:colOff>38100</xdr:colOff>
      <xdr:row>78</xdr:row>
      <xdr:rowOff>24842</xdr:rowOff>
    </xdr:to>
    <xdr:sp macro="" textlink="">
      <xdr:nvSpPr>
        <xdr:cNvPr id="660" name="楕円 659"/>
        <xdr:cNvSpPr/>
      </xdr:nvSpPr>
      <xdr:spPr>
        <a:xfrm>
          <a:off x="13652500" y="13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41369</xdr:rowOff>
    </xdr:from>
    <xdr:ext cx="469744" cy="259045"/>
    <xdr:sp macro="" textlink="">
      <xdr:nvSpPr>
        <xdr:cNvPr id="661" name="テキスト ボックス 660"/>
        <xdr:cNvSpPr txBox="1"/>
      </xdr:nvSpPr>
      <xdr:spPr>
        <a:xfrm>
          <a:off x="13468428" y="130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124524</xdr:rowOff>
    </xdr:from>
    <xdr:to>
      <xdr:col>67</xdr:col>
      <xdr:colOff>101600</xdr:colOff>
      <xdr:row>78</xdr:row>
      <xdr:rowOff>54674</xdr:rowOff>
    </xdr:to>
    <xdr:sp macro="" textlink="">
      <xdr:nvSpPr>
        <xdr:cNvPr id="662" name="楕円 661"/>
        <xdr:cNvSpPr/>
      </xdr:nvSpPr>
      <xdr:spPr>
        <a:xfrm>
          <a:off x="12763500" y="133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71201</xdr:rowOff>
    </xdr:from>
    <xdr:ext cx="469744" cy="259045"/>
    <xdr:sp macro="" textlink="">
      <xdr:nvSpPr>
        <xdr:cNvPr id="663" name="テキスト ボックス 662"/>
        <xdr:cNvSpPr txBox="1"/>
      </xdr:nvSpPr>
      <xdr:spPr>
        <a:xfrm>
          <a:off x="12579428" y="131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118849</xdr:rowOff>
    </xdr:from>
    <xdr:to>
      <xdr:col>85</xdr:col>
      <xdr:colOff>127000</xdr:colOff>
      <xdr:row>92</xdr:row>
      <xdr:rowOff>39115</xdr:rowOff>
    </xdr:to>
    <xdr:cxnSp macro="">
      <xdr:nvCxnSpPr>
        <xdr:cNvPr id="694" name="直線コネクタ 693"/>
        <xdr:cNvCxnSpPr/>
      </xdr:nvCxnSpPr>
      <xdr:spPr>
        <a:xfrm>
          <a:off x="15481300" y="15720799"/>
          <a:ext cx="838200" cy="9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59837</xdr:rowOff>
    </xdr:from>
    <xdr:to>
      <xdr:col>81</xdr:col>
      <xdr:colOff>50800</xdr:colOff>
      <xdr:row>91</xdr:row>
      <xdr:rowOff>118849</xdr:rowOff>
    </xdr:to>
    <xdr:cxnSp macro="">
      <xdr:nvCxnSpPr>
        <xdr:cNvPr id="697" name="直線コネクタ 696"/>
        <xdr:cNvCxnSpPr/>
      </xdr:nvCxnSpPr>
      <xdr:spPr>
        <a:xfrm>
          <a:off x="14592300" y="15661787"/>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111075</xdr:rowOff>
    </xdr:from>
    <xdr:to>
      <xdr:col>76</xdr:col>
      <xdr:colOff>114300</xdr:colOff>
      <xdr:row>91</xdr:row>
      <xdr:rowOff>59837</xdr:rowOff>
    </xdr:to>
    <xdr:cxnSp macro="">
      <xdr:nvCxnSpPr>
        <xdr:cNvPr id="700" name="直線コネクタ 699"/>
        <xdr:cNvCxnSpPr/>
      </xdr:nvCxnSpPr>
      <xdr:spPr>
        <a:xfrm>
          <a:off x="13703300" y="15541575"/>
          <a:ext cx="889000" cy="1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157545</xdr:rowOff>
    </xdr:from>
    <xdr:to>
      <xdr:col>76</xdr:col>
      <xdr:colOff>165100</xdr:colOff>
      <xdr:row>92</xdr:row>
      <xdr:rowOff>87695</xdr:rowOff>
    </xdr:to>
    <xdr:sp macro="" textlink="">
      <xdr:nvSpPr>
        <xdr:cNvPr id="701" name="フローチャート: 判断 700"/>
        <xdr:cNvSpPr/>
      </xdr:nvSpPr>
      <xdr:spPr>
        <a:xfrm>
          <a:off x="14541500" y="157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78822</xdr:rowOff>
    </xdr:from>
    <xdr:ext cx="534377" cy="259045"/>
    <xdr:sp macro="" textlink="">
      <xdr:nvSpPr>
        <xdr:cNvPr id="702" name="テキスト ボックス 701"/>
        <xdr:cNvSpPr txBox="1"/>
      </xdr:nvSpPr>
      <xdr:spPr>
        <a:xfrm>
          <a:off x="14325111" y="1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83057</xdr:rowOff>
    </xdr:from>
    <xdr:to>
      <xdr:col>71</xdr:col>
      <xdr:colOff>177800</xdr:colOff>
      <xdr:row>90</xdr:row>
      <xdr:rowOff>111075</xdr:rowOff>
    </xdr:to>
    <xdr:cxnSp macro="">
      <xdr:nvCxnSpPr>
        <xdr:cNvPr id="703" name="直線コネクタ 702"/>
        <xdr:cNvCxnSpPr/>
      </xdr:nvCxnSpPr>
      <xdr:spPr>
        <a:xfrm>
          <a:off x="12814300" y="15513557"/>
          <a:ext cx="8890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75820</xdr:rowOff>
    </xdr:from>
    <xdr:to>
      <xdr:col>72</xdr:col>
      <xdr:colOff>38100</xdr:colOff>
      <xdr:row>93</xdr:row>
      <xdr:rowOff>5970</xdr:rowOff>
    </xdr:to>
    <xdr:sp macro="" textlink="">
      <xdr:nvSpPr>
        <xdr:cNvPr id="704" name="フローチャート: 判断 703"/>
        <xdr:cNvSpPr/>
      </xdr:nvSpPr>
      <xdr:spPr>
        <a:xfrm>
          <a:off x="13652500" y="1584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168547</xdr:rowOff>
    </xdr:from>
    <xdr:ext cx="534377" cy="259045"/>
    <xdr:sp macro="" textlink="">
      <xdr:nvSpPr>
        <xdr:cNvPr id="705" name="テキスト ボックス 704"/>
        <xdr:cNvSpPr txBox="1"/>
      </xdr:nvSpPr>
      <xdr:spPr>
        <a:xfrm>
          <a:off x="13436111" y="159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23341</xdr:rowOff>
    </xdr:from>
    <xdr:to>
      <xdr:col>67</xdr:col>
      <xdr:colOff>101600</xdr:colOff>
      <xdr:row>92</xdr:row>
      <xdr:rowOff>124941</xdr:rowOff>
    </xdr:to>
    <xdr:sp macro="" textlink="">
      <xdr:nvSpPr>
        <xdr:cNvPr id="706" name="フローチャート: 判断 705"/>
        <xdr:cNvSpPr/>
      </xdr:nvSpPr>
      <xdr:spPr>
        <a:xfrm>
          <a:off x="12763500" y="157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116068</xdr:rowOff>
    </xdr:from>
    <xdr:ext cx="534377" cy="259045"/>
    <xdr:sp macro="" textlink="">
      <xdr:nvSpPr>
        <xdr:cNvPr id="707" name="テキスト ボックス 706"/>
        <xdr:cNvSpPr txBox="1"/>
      </xdr:nvSpPr>
      <xdr:spPr>
        <a:xfrm>
          <a:off x="12547111" y="158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159765</xdr:rowOff>
    </xdr:from>
    <xdr:to>
      <xdr:col>85</xdr:col>
      <xdr:colOff>177800</xdr:colOff>
      <xdr:row>92</xdr:row>
      <xdr:rowOff>89915</xdr:rowOff>
    </xdr:to>
    <xdr:sp macro="" textlink="">
      <xdr:nvSpPr>
        <xdr:cNvPr id="713" name="楕円 712"/>
        <xdr:cNvSpPr/>
      </xdr:nvSpPr>
      <xdr:spPr>
        <a:xfrm>
          <a:off x="16268700" y="157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11192</xdr:rowOff>
    </xdr:from>
    <xdr:ext cx="534377" cy="259045"/>
    <xdr:sp macro="" textlink="">
      <xdr:nvSpPr>
        <xdr:cNvPr id="714" name="公債費該当値テキスト"/>
        <xdr:cNvSpPr txBox="1"/>
      </xdr:nvSpPr>
      <xdr:spPr>
        <a:xfrm>
          <a:off x="16370300" y="156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68049</xdr:rowOff>
    </xdr:from>
    <xdr:to>
      <xdr:col>81</xdr:col>
      <xdr:colOff>101600</xdr:colOff>
      <xdr:row>91</xdr:row>
      <xdr:rowOff>169649</xdr:rowOff>
    </xdr:to>
    <xdr:sp macro="" textlink="">
      <xdr:nvSpPr>
        <xdr:cNvPr id="715" name="楕円 714"/>
        <xdr:cNvSpPr/>
      </xdr:nvSpPr>
      <xdr:spPr>
        <a:xfrm>
          <a:off x="15430500" y="156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14726</xdr:rowOff>
    </xdr:from>
    <xdr:ext cx="534377" cy="259045"/>
    <xdr:sp macro="" textlink="">
      <xdr:nvSpPr>
        <xdr:cNvPr id="716" name="テキスト ボックス 715"/>
        <xdr:cNvSpPr txBox="1"/>
      </xdr:nvSpPr>
      <xdr:spPr>
        <a:xfrm>
          <a:off x="15214111" y="154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9037</xdr:rowOff>
    </xdr:from>
    <xdr:to>
      <xdr:col>76</xdr:col>
      <xdr:colOff>165100</xdr:colOff>
      <xdr:row>91</xdr:row>
      <xdr:rowOff>110637</xdr:rowOff>
    </xdr:to>
    <xdr:sp macro="" textlink="">
      <xdr:nvSpPr>
        <xdr:cNvPr id="717" name="楕円 716"/>
        <xdr:cNvSpPr/>
      </xdr:nvSpPr>
      <xdr:spPr>
        <a:xfrm>
          <a:off x="14541500" y="156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127164</xdr:rowOff>
    </xdr:from>
    <xdr:ext cx="534377" cy="259045"/>
    <xdr:sp macro="" textlink="">
      <xdr:nvSpPr>
        <xdr:cNvPr id="718" name="テキスト ボックス 717"/>
        <xdr:cNvSpPr txBox="1"/>
      </xdr:nvSpPr>
      <xdr:spPr>
        <a:xfrm>
          <a:off x="14325111" y="153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60275</xdr:rowOff>
    </xdr:from>
    <xdr:to>
      <xdr:col>72</xdr:col>
      <xdr:colOff>38100</xdr:colOff>
      <xdr:row>90</xdr:row>
      <xdr:rowOff>161875</xdr:rowOff>
    </xdr:to>
    <xdr:sp macro="" textlink="">
      <xdr:nvSpPr>
        <xdr:cNvPr id="719" name="楕円 718"/>
        <xdr:cNvSpPr/>
      </xdr:nvSpPr>
      <xdr:spPr>
        <a:xfrm>
          <a:off x="13652500" y="154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6952</xdr:rowOff>
    </xdr:from>
    <xdr:ext cx="534377" cy="259045"/>
    <xdr:sp macro="" textlink="">
      <xdr:nvSpPr>
        <xdr:cNvPr id="720" name="テキスト ボックス 719"/>
        <xdr:cNvSpPr txBox="1"/>
      </xdr:nvSpPr>
      <xdr:spPr>
        <a:xfrm>
          <a:off x="13436111" y="152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32257</xdr:rowOff>
    </xdr:from>
    <xdr:to>
      <xdr:col>67</xdr:col>
      <xdr:colOff>101600</xdr:colOff>
      <xdr:row>90</xdr:row>
      <xdr:rowOff>133857</xdr:rowOff>
    </xdr:to>
    <xdr:sp macro="" textlink="">
      <xdr:nvSpPr>
        <xdr:cNvPr id="721" name="楕円 720"/>
        <xdr:cNvSpPr/>
      </xdr:nvSpPr>
      <xdr:spPr>
        <a:xfrm>
          <a:off x="12763500" y="154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150384</xdr:rowOff>
    </xdr:from>
    <xdr:ext cx="534377" cy="259045"/>
    <xdr:sp macro="" textlink="">
      <xdr:nvSpPr>
        <xdr:cNvPr id="722" name="テキスト ボックス 721"/>
        <xdr:cNvSpPr txBox="1"/>
      </xdr:nvSpPr>
      <xdr:spPr>
        <a:xfrm>
          <a:off x="12547111" y="15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82369</xdr:rowOff>
    </xdr:from>
    <xdr:to>
      <xdr:col>107</xdr:col>
      <xdr:colOff>101600</xdr:colOff>
      <xdr:row>37</xdr:row>
      <xdr:rowOff>12519</xdr:rowOff>
    </xdr:to>
    <xdr:sp macro="" textlink="">
      <xdr:nvSpPr>
        <xdr:cNvPr id="760" name="フローチャート: 判断 759"/>
        <xdr:cNvSpPr/>
      </xdr:nvSpPr>
      <xdr:spPr>
        <a:xfrm>
          <a:off x="20383500" y="625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29046</xdr:rowOff>
    </xdr:from>
    <xdr:ext cx="378565" cy="259045"/>
    <xdr:sp macro="" textlink="">
      <xdr:nvSpPr>
        <xdr:cNvPr id="761" name="テキスト ボックス 760"/>
        <xdr:cNvSpPr txBox="1"/>
      </xdr:nvSpPr>
      <xdr:spPr>
        <a:xfrm>
          <a:off x="20245017" y="602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48078</xdr:rowOff>
    </xdr:from>
    <xdr:to>
      <xdr:col>102</xdr:col>
      <xdr:colOff>165100</xdr:colOff>
      <xdr:row>37</xdr:row>
      <xdr:rowOff>149678</xdr:rowOff>
    </xdr:to>
    <xdr:sp macro="" textlink="">
      <xdr:nvSpPr>
        <xdr:cNvPr id="763" name="フローチャート: 判断 762"/>
        <xdr:cNvSpPr/>
      </xdr:nvSpPr>
      <xdr:spPr>
        <a:xfrm>
          <a:off x="19494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166205</xdr:rowOff>
    </xdr:from>
    <xdr:ext cx="378565" cy="259045"/>
    <xdr:sp macro="" textlink="">
      <xdr:nvSpPr>
        <xdr:cNvPr id="764" name="テキスト ボックス 763"/>
        <xdr:cNvSpPr txBox="1"/>
      </xdr:nvSpPr>
      <xdr:spPr>
        <a:xfrm>
          <a:off x="19356017" y="616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3991</xdr:rowOff>
    </xdr:from>
    <xdr:to>
      <xdr:col>98</xdr:col>
      <xdr:colOff>38100</xdr:colOff>
      <xdr:row>38</xdr:row>
      <xdr:rowOff>105591</xdr:rowOff>
    </xdr:to>
    <xdr:sp macro="" textlink="">
      <xdr:nvSpPr>
        <xdr:cNvPr id="765" name="フローチャート: 判断 764"/>
        <xdr:cNvSpPr/>
      </xdr:nvSpPr>
      <xdr:spPr>
        <a:xfrm>
          <a:off x="18605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122119</xdr:rowOff>
    </xdr:from>
    <xdr:ext cx="313932" cy="259045"/>
    <xdr:sp macro="" textlink="">
      <xdr:nvSpPr>
        <xdr:cNvPr id="766" name="テキスト ボックス 765"/>
        <xdr:cNvSpPr txBox="1"/>
      </xdr:nvSpPr>
      <xdr:spPr>
        <a:xfrm>
          <a:off x="18499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各目的別の類似団体との比較では，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民生費，農林水産業費，消防費，災害復旧費</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等で高い水準にあり，一方で衛生費，</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労働費</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等で低い水準となっている。近年の状況では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農林水産業費，消防費，教育費</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等で増加傾向にあり，公債費で減少傾向にある。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農林水産業費</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では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地域の畜産・酪農の収益性の向上を図る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ための事業への重点取組によるものである。今後，教育費において小学校規模適正化計画に基づく小学校の統廃合により，学校施設の環境整備に伴う予算増が見込まれる。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平成２</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９</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年度に</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ついては，中学校再編準備事業やデジタル防災行政無線整備事業等の臨時財政需要があったため，実質単年度収支は赤字となっているが，財政調整基金の取崩しにより，実質収支は黒字となっている。なお，</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財政調整基金はこれまで順調に積み増しができたが，今後においては，普通交付税の減少</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，福祉サービスの扶助費</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や公共施設の維持管理経費の増大など大規模な財政需要が見込まれることから財源手当のため減少していくことが予想され，これらに備えた積立も行っていく必要がある。</a:t>
          </a:r>
          <a:endParaRPr kumimoji="0" lang="ja-JP" altLang="ja-JP" sz="12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平成２</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９</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年度決算において赤字の会計は無いが，今後，国民健康保険事業特別会計の財政状況の悪化や水道事業会計における給水人口の減などにより，一般会計からの繰出金の増加が懸念されるため，保険料や使用料の改定など一定の利用者負担も視野に入れた財政運営の見直し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15793000</v>
      </c>
      <c r="BO4" s="441"/>
      <c r="BP4" s="441"/>
      <c r="BQ4" s="441"/>
      <c r="BR4" s="441"/>
      <c r="BS4" s="441"/>
      <c r="BT4" s="441"/>
      <c r="BU4" s="442"/>
      <c r="BV4" s="440">
        <v>14956513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14.4</v>
      </c>
      <c r="CU4" s="622"/>
      <c r="CV4" s="622"/>
      <c r="CW4" s="622"/>
      <c r="CX4" s="622"/>
      <c r="CY4" s="622"/>
      <c r="CZ4" s="622"/>
      <c r="DA4" s="623"/>
      <c r="DB4" s="621">
        <v>12.8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14495679</v>
      </c>
      <c r="BO5" s="446"/>
      <c r="BP5" s="446"/>
      <c r="BQ5" s="446"/>
      <c r="BR5" s="446"/>
      <c r="BS5" s="446"/>
      <c r="BT5" s="446"/>
      <c r="BU5" s="447"/>
      <c r="BV5" s="445">
        <v>13493847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90.3</v>
      </c>
      <c r="CU5" s="416"/>
      <c r="CV5" s="416"/>
      <c r="CW5" s="416"/>
      <c r="CX5" s="416"/>
      <c r="CY5" s="416"/>
      <c r="CZ5" s="416"/>
      <c r="DA5" s="417"/>
      <c r="DB5" s="415">
        <v>91.1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1297321</v>
      </c>
      <c r="BO6" s="446"/>
      <c r="BP6" s="446"/>
      <c r="BQ6" s="446"/>
      <c r="BR6" s="446"/>
      <c r="BS6" s="446"/>
      <c r="BT6" s="446"/>
      <c r="BU6" s="447"/>
      <c r="BV6" s="445">
        <v>1462666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94.3</v>
      </c>
      <c r="CU6" s="596"/>
      <c r="CV6" s="596"/>
      <c r="CW6" s="596"/>
      <c r="CX6" s="596"/>
      <c r="CY6" s="596"/>
      <c r="CZ6" s="596"/>
      <c r="DA6" s="597"/>
      <c r="DB6" s="595">
        <v>94.9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100533</v>
      </c>
      <c r="BO7" s="446"/>
      <c r="BP7" s="446"/>
      <c r="BQ7" s="446"/>
      <c r="BR7" s="446"/>
      <c r="BS7" s="446"/>
      <c r="BT7" s="446"/>
      <c r="BU7" s="447"/>
      <c r="BV7" s="445">
        <v>353294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8313672</v>
      </c>
      <c r="CU7" s="446"/>
      <c r="CV7" s="446"/>
      <c r="CW7" s="446"/>
      <c r="CX7" s="446"/>
      <c r="CY7" s="446"/>
      <c r="CZ7" s="446"/>
      <c r="DA7" s="447"/>
      <c r="DB7" s="445">
        <v>8662693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1196788</v>
      </c>
      <c r="BO8" s="446"/>
      <c r="BP8" s="446"/>
      <c r="BQ8" s="446"/>
      <c r="BR8" s="446"/>
      <c r="BS8" s="446"/>
      <c r="BT8" s="446"/>
      <c r="BU8" s="447"/>
      <c r="BV8" s="445">
        <v>1109372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22400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87416</v>
      </c>
      <c r="BO9" s="446"/>
      <c r="BP9" s="446"/>
      <c r="BQ9" s="446"/>
      <c r="BR9" s="446"/>
      <c r="BS9" s="446"/>
      <c r="BT9" s="446"/>
      <c r="BU9" s="447"/>
      <c r="BV9" s="445">
        <v>149038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v>
      </c>
      <c r="CU9" s="416"/>
      <c r="CV9" s="416"/>
      <c r="CW9" s="416"/>
      <c r="CX9" s="416"/>
      <c r="CY9" s="416"/>
      <c r="CZ9" s="416"/>
      <c r="DA9" s="417"/>
      <c r="DB9" s="415">
        <v>16.5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24109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404726</v>
      </c>
      <c r="BO10" s="446"/>
      <c r="BP10" s="446"/>
      <c r="BQ10" s="446"/>
      <c r="BR10" s="446"/>
      <c r="BS10" s="446"/>
      <c r="BT10" s="446"/>
      <c r="BU10" s="447"/>
      <c r="BV10" s="445">
        <v>405464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21815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900000</v>
      </c>
      <c r="BO12" s="446"/>
      <c r="BP12" s="446"/>
      <c r="BQ12" s="446"/>
      <c r="BR12" s="446"/>
      <c r="BS12" s="446"/>
      <c r="BT12" s="446"/>
      <c r="BU12" s="447"/>
      <c r="BV12" s="445">
        <v>970000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21577</v>
      </c>
      <c r="S13" s="549"/>
      <c r="T13" s="549"/>
      <c r="U13" s="549"/>
      <c r="V13" s="550"/>
      <c r="W13" s="536" t="s">
        <v>132</v>
      </c>
      <c r="X13" s="458"/>
      <c r="Y13" s="458"/>
      <c r="Z13" s="458"/>
      <c r="AA13" s="458"/>
      <c r="AB13" s="459"/>
      <c r="AC13" s="421">
        <v>2022</v>
      </c>
      <c r="AD13" s="422"/>
      <c r="AE13" s="422"/>
      <c r="AF13" s="422"/>
      <c r="AG13" s="423"/>
      <c r="AH13" s="421">
        <v>2253</v>
      </c>
      <c r="AI13" s="422"/>
      <c r="AJ13" s="422"/>
      <c r="AK13" s="422"/>
      <c r="AL13" s="424"/>
      <c r="AM13" s="514" t="s">
        <v>133</v>
      </c>
      <c r="AN13" s="419"/>
      <c r="AO13" s="419"/>
      <c r="AP13" s="419"/>
      <c r="AQ13" s="419"/>
      <c r="AR13" s="419"/>
      <c r="AS13" s="419"/>
      <c r="AT13" s="420"/>
      <c r="AU13" s="502" t="s">
        <v>113</v>
      </c>
      <c r="AV13" s="503"/>
      <c r="AW13" s="503"/>
      <c r="AX13" s="503"/>
      <c r="AY13" s="425" t="s">
        <v>134</v>
      </c>
      <c r="AZ13" s="426"/>
      <c r="BA13" s="426"/>
      <c r="BB13" s="426"/>
      <c r="BC13" s="426"/>
      <c r="BD13" s="426"/>
      <c r="BE13" s="426"/>
      <c r="BF13" s="426"/>
      <c r="BG13" s="426"/>
      <c r="BH13" s="426"/>
      <c r="BI13" s="426"/>
      <c r="BJ13" s="426"/>
      <c r="BK13" s="426"/>
      <c r="BL13" s="426"/>
      <c r="BM13" s="427"/>
      <c r="BN13" s="445">
        <v>-407858</v>
      </c>
      <c r="BO13" s="446"/>
      <c r="BP13" s="446"/>
      <c r="BQ13" s="446"/>
      <c r="BR13" s="446"/>
      <c r="BS13" s="446"/>
      <c r="BT13" s="446"/>
      <c r="BU13" s="447"/>
      <c r="BV13" s="445">
        <v>-415498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5.3</v>
      </c>
      <c r="CU13" s="416"/>
      <c r="CV13" s="416"/>
      <c r="CW13" s="416"/>
      <c r="CX13" s="416"/>
      <c r="CY13" s="416"/>
      <c r="CZ13" s="416"/>
      <c r="DA13" s="417"/>
      <c r="DB13" s="415">
        <v>6.4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22219</v>
      </c>
      <c r="S14" s="549"/>
      <c r="T14" s="549"/>
      <c r="U14" s="549"/>
      <c r="V14" s="550"/>
      <c r="W14" s="551"/>
      <c r="X14" s="461"/>
      <c r="Y14" s="461"/>
      <c r="Z14" s="461"/>
      <c r="AA14" s="461"/>
      <c r="AB14" s="462"/>
      <c r="AC14" s="541">
        <v>18.2</v>
      </c>
      <c r="AD14" s="542"/>
      <c r="AE14" s="542"/>
      <c r="AF14" s="542"/>
      <c r="AG14" s="543"/>
      <c r="AH14" s="541">
        <v>19.5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22023</v>
      </c>
      <c r="S15" s="549"/>
      <c r="T15" s="549"/>
      <c r="U15" s="549"/>
      <c r="V15" s="550"/>
      <c r="W15" s="536" t="s">
        <v>139</v>
      </c>
      <c r="X15" s="458"/>
      <c r="Y15" s="458"/>
      <c r="Z15" s="458"/>
      <c r="AA15" s="458"/>
      <c r="AB15" s="459"/>
      <c r="AC15" s="421">
        <v>3184</v>
      </c>
      <c r="AD15" s="422"/>
      <c r="AE15" s="422"/>
      <c r="AF15" s="422"/>
      <c r="AG15" s="423"/>
      <c r="AH15" s="421">
        <v>3237</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2451569</v>
      </c>
      <c r="BO15" s="441"/>
      <c r="BP15" s="441"/>
      <c r="BQ15" s="441"/>
      <c r="BR15" s="441"/>
      <c r="BS15" s="441"/>
      <c r="BT15" s="441"/>
      <c r="BU15" s="442"/>
      <c r="BV15" s="440">
        <v>2543587</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28.6</v>
      </c>
      <c r="AD16" s="542"/>
      <c r="AE16" s="542"/>
      <c r="AF16" s="542"/>
      <c r="AG16" s="543"/>
      <c r="AH16" s="541">
        <v>28</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6992319</v>
      </c>
      <c r="BO16" s="446"/>
      <c r="BP16" s="446"/>
      <c r="BQ16" s="446"/>
      <c r="BR16" s="446"/>
      <c r="BS16" s="446"/>
      <c r="BT16" s="446"/>
      <c r="BU16" s="447"/>
      <c r="BV16" s="445">
        <v>7131729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5924</v>
      </c>
      <c r="AD17" s="422"/>
      <c r="AE17" s="422"/>
      <c r="AF17" s="422"/>
      <c r="AG17" s="423"/>
      <c r="AH17" s="421">
        <v>6061</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3096282</v>
      </c>
      <c r="BO17" s="446"/>
      <c r="BP17" s="446"/>
      <c r="BQ17" s="446"/>
      <c r="BR17" s="446"/>
      <c r="BS17" s="446"/>
      <c r="BT17" s="446"/>
      <c r="BU17" s="447"/>
      <c r="BV17" s="445">
        <v>3215300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303.89999999999998</v>
      </c>
      <c r="M18" s="510"/>
      <c r="N18" s="510"/>
      <c r="O18" s="510"/>
      <c r="P18" s="510"/>
      <c r="Q18" s="510"/>
      <c r="R18" s="511"/>
      <c r="S18" s="511"/>
      <c r="T18" s="511"/>
      <c r="U18" s="511"/>
      <c r="V18" s="512"/>
      <c r="W18" s="526"/>
      <c r="X18" s="527"/>
      <c r="Y18" s="527"/>
      <c r="Z18" s="527"/>
      <c r="AA18" s="527"/>
      <c r="AB18" s="537"/>
      <c r="AC18" s="409">
        <v>53.2</v>
      </c>
      <c r="AD18" s="410"/>
      <c r="AE18" s="410"/>
      <c r="AF18" s="410"/>
      <c r="AG18" s="513"/>
      <c r="AH18" s="409">
        <v>52.5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7661050</v>
      </c>
      <c r="BO18" s="446"/>
      <c r="BP18" s="446"/>
      <c r="BQ18" s="446"/>
      <c r="BR18" s="446"/>
      <c r="BS18" s="446"/>
      <c r="BT18" s="446"/>
      <c r="BU18" s="447"/>
      <c r="BV18" s="445">
        <v>7766928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74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10838273</v>
      </c>
      <c r="BO19" s="446"/>
      <c r="BP19" s="446"/>
      <c r="BQ19" s="446"/>
      <c r="BR19" s="446"/>
      <c r="BS19" s="446"/>
      <c r="BT19" s="446"/>
      <c r="BU19" s="447"/>
      <c r="BV19" s="445">
        <v>10730741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9690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13206896</v>
      </c>
      <c r="BO23" s="446"/>
      <c r="BP23" s="446"/>
      <c r="BQ23" s="446"/>
      <c r="BR23" s="446"/>
      <c r="BS23" s="446"/>
      <c r="BT23" s="446"/>
      <c r="BU23" s="447"/>
      <c r="BV23" s="445">
        <v>13583361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7880</v>
      </c>
      <c r="R24" s="422"/>
      <c r="S24" s="422"/>
      <c r="T24" s="422"/>
      <c r="U24" s="422"/>
      <c r="V24" s="423"/>
      <c r="W24" s="487"/>
      <c r="X24" s="478"/>
      <c r="Y24" s="479"/>
      <c r="Z24" s="418" t="s">
        <v>163</v>
      </c>
      <c r="AA24" s="419"/>
      <c r="AB24" s="419"/>
      <c r="AC24" s="419"/>
      <c r="AD24" s="419"/>
      <c r="AE24" s="419"/>
      <c r="AF24" s="419"/>
      <c r="AG24" s="420"/>
      <c r="AH24" s="421">
        <v>292</v>
      </c>
      <c r="AI24" s="422"/>
      <c r="AJ24" s="422"/>
      <c r="AK24" s="422"/>
      <c r="AL24" s="423"/>
      <c r="AM24" s="421">
        <v>936736</v>
      </c>
      <c r="AN24" s="422"/>
      <c r="AO24" s="422"/>
      <c r="AP24" s="422"/>
      <c r="AQ24" s="422"/>
      <c r="AR24" s="423"/>
      <c r="AS24" s="421">
        <v>3208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10724671</v>
      </c>
      <c r="BO24" s="446"/>
      <c r="BP24" s="446"/>
      <c r="BQ24" s="446"/>
      <c r="BR24" s="446"/>
      <c r="BS24" s="446"/>
      <c r="BT24" s="446"/>
      <c r="BU24" s="447"/>
      <c r="BV24" s="445">
        <v>10988317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6220</v>
      </c>
      <c r="R25" s="422"/>
      <c r="S25" s="422"/>
      <c r="T25" s="422"/>
      <c r="U25" s="422"/>
      <c r="V25" s="423"/>
      <c r="W25" s="487"/>
      <c r="X25" s="478"/>
      <c r="Y25" s="479"/>
      <c r="Z25" s="418" t="s">
        <v>166</v>
      </c>
      <c r="AA25" s="419"/>
      <c r="AB25" s="419"/>
      <c r="AC25" s="419"/>
      <c r="AD25" s="419"/>
      <c r="AE25" s="419"/>
      <c r="AF25" s="419"/>
      <c r="AG25" s="420"/>
      <c r="AH25" s="421">
        <v>43</v>
      </c>
      <c r="AI25" s="422"/>
      <c r="AJ25" s="422"/>
      <c r="AK25" s="422"/>
      <c r="AL25" s="423"/>
      <c r="AM25" s="421">
        <v>121002</v>
      </c>
      <c r="AN25" s="422"/>
      <c r="AO25" s="422"/>
      <c r="AP25" s="422"/>
      <c r="AQ25" s="422"/>
      <c r="AR25" s="423"/>
      <c r="AS25" s="421">
        <v>2814</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815425</v>
      </c>
      <c r="BO25" s="441"/>
      <c r="BP25" s="441"/>
      <c r="BQ25" s="441"/>
      <c r="BR25" s="441"/>
      <c r="BS25" s="441"/>
      <c r="BT25" s="441"/>
      <c r="BU25" s="442"/>
      <c r="BV25" s="440">
        <v>1031328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5870</v>
      </c>
      <c r="R26" s="422"/>
      <c r="S26" s="422"/>
      <c r="T26" s="422"/>
      <c r="U26" s="422"/>
      <c r="V26" s="423"/>
      <c r="W26" s="487"/>
      <c r="X26" s="478"/>
      <c r="Y26" s="479"/>
      <c r="Z26" s="418" t="s">
        <v>169</v>
      </c>
      <c r="AA26" s="500"/>
      <c r="AB26" s="500"/>
      <c r="AC26" s="500"/>
      <c r="AD26" s="500"/>
      <c r="AE26" s="500"/>
      <c r="AF26" s="500"/>
      <c r="AG26" s="501"/>
      <c r="AH26" s="421">
        <v>26</v>
      </c>
      <c r="AI26" s="422"/>
      <c r="AJ26" s="422"/>
      <c r="AK26" s="422"/>
      <c r="AL26" s="423"/>
      <c r="AM26" s="421">
        <v>86788</v>
      </c>
      <c r="AN26" s="422"/>
      <c r="AO26" s="422"/>
      <c r="AP26" s="422"/>
      <c r="AQ26" s="422"/>
      <c r="AR26" s="423"/>
      <c r="AS26" s="421">
        <v>3338</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3160</v>
      </c>
      <c r="R27" s="422"/>
      <c r="S27" s="422"/>
      <c r="T27" s="422"/>
      <c r="U27" s="422"/>
      <c r="V27" s="423"/>
      <c r="W27" s="487"/>
      <c r="X27" s="478"/>
      <c r="Y27" s="479"/>
      <c r="Z27" s="418" t="s">
        <v>173</v>
      </c>
      <c r="AA27" s="419"/>
      <c r="AB27" s="419"/>
      <c r="AC27" s="419"/>
      <c r="AD27" s="419"/>
      <c r="AE27" s="419"/>
      <c r="AF27" s="419"/>
      <c r="AG27" s="420"/>
      <c r="AH27" s="421">
        <v>7</v>
      </c>
      <c r="AI27" s="422"/>
      <c r="AJ27" s="422"/>
      <c r="AK27" s="422"/>
      <c r="AL27" s="423"/>
      <c r="AM27" s="421">
        <v>28846</v>
      </c>
      <c r="AN27" s="422"/>
      <c r="AO27" s="422"/>
      <c r="AP27" s="422"/>
      <c r="AQ27" s="422"/>
      <c r="AR27" s="423"/>
      <c r="AS27" s="421">
        <v>4121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200000</v>
      </c>
      <c r="BO27" s="449"/>
      <c r="BP27" s="449"/>
      <c r="BQ27" s="449"/>
      <c r="BR27" s="449"/>
      <c r="BS27" s="449"/>
      <c r="BT27" s="449"/>
      <c r="BU27" s="450"/>
      <c r="BV27" s="448">
        <v>200000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2600</v>
      </c>
      <c r="R28" s="422"/>
      <c r="S28" s="422"/>
      <c r="T28" s="422"/>
      <c r="U28" s="422"/>
      <c r="V28" s="423"/>
      <c r="W28" s="487"/>
      <c r="X28" s="478"/>
      <c r="Y28" s="479"/>
      <c r="Z28" s="418" t="s">
        <v>176</v>
      </c>
      <c r="AA28" s="419"/>
      <c r="AB28" s="419"/>
      <c r="AC28" s="419"/>
      <c r="AD28" s="419"/>
      <c r="AE28" s="419"/>
      <c r="AF28" s="419"/>
      <c r="AG28" s="420"/>
      <c r="AH28" s="421" t="s">
        <v>177</v>
      </c>
      <c r="AI28" s="422"/>
      <c r="AJ28" s="422"/>
      <c r="AK28" s="422"/>
      <c r="AL28" s="423"/>
      <c r="AM28" s="421" t="s">
        <v>121</v>
      </c>
      <c r="AN28" s="422"/>
      <c r="AO28" s="422"/>
      <c r="AP28" s="422"/>
      <c r="AQ28" s="422"/>
      <c r="AR28" s="423"/>
      <c r="AS28" s="421" t="s">
        <v>177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4726984</v>
      </c>
      <c r="BO28" s="441"/>
      <c r="BP28" s="441"/>
      <c r="BQ28" s="441"/>
      <c r="BR28" s="441"/>
      <c r="BS28" s="441"/>
      <c r="BT28" s="441"/>
      <c r="BU28" s="442"/>
      <c r="BV28" s="440">
        <v>4662258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14</v>
      </c>
      <c r="M29" s="422"/>
      <c r="N29" s="422"/>
      <c r="O29" s="422"/>
      <c r="P29" s="423"/>
      <c r="Q29" s="421">
        <v>2364</v>
      </c>
      <c r="R29" s="422"/>
      <c r="S29" s="422"/>
      <c r="T29" s="422"/>
      <c r="U29" s="422"/>
      <c r="V29" s="423"/>
      <c r="W29" s="488"/>
      <c r="X29" s="489"/>
      <c r="Y29" s="490"/>
      <c r="Z29" s="418" t="s">
        <v>180</v>
      </c>
      <c r="AA29" s="419"/>
      <c r="AB29" s="419"/>
      <c r="AC29" s="419"/>
      <c r="AD29" s="419"/>
      <c r="AE29" s="419"/>
      <c r="AF29" s="419"/>
      <c r="AG29" s="420"/>
      <c r="AH29" s="421">
        <v>299</v>
      </c>
      <c r="AI29" s="422"/>
      <c r="AJ29" s="422"/>
      <c r="AK29" s="422"/>
      <c r="AL29" s="423"/>
      <c r="AM29" s="421">
        <v>965582</v>
      </c>
      <c r="AN29" s="422"/>
      <c r="AO29" s="422"/>
      <c r="AP29" s="422"/>
      <c r="AQ29" s="422"/>
      <c r="AR29" s="423"/>
      <c r="AS29" s="421">
        <v>3229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203143</v>
      </c>
      <c r="BO29" s="446"/>
      <c r="BP29" s="446"/>
      <c r="BQ29" s="446"/>
      <c r="BR29" s="446"/>
      <c r="BS29" s="446"/>
      <c r="BT29" s="446"/>
      <c r="BU29" s="447"/>
      <c r="BV29" s="445">
        <v>203042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95.9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3442081</v>
      </c>
      <c r="BO30" s="449"/>
      <c r="BP30" s="449"/>
      <c r="BQ30" s="449"/>
      <c r="BR30" s="449"/>
      <c r="BS30" s="449"/>
      <c r="BT30" s="449"/>
      <c r="BU30" s="450"/>
      <c r="BV30" s="448">
        <v>3106734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さつま町国民健康保険事業特別会計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さつま町水道事業会計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さつま町農業集落排水事業特別会計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10</v>
      </c>
      <c r="CP34" s="404"/>
      <c r="CQ34" s="403" t="str">
        <f>IF('各会計、関係団体の財政状況及び健全化判断比率'!BS7="","",'各会計、関係団体の財政状況及び健全化判断比率'!BS7)</f>
        <v>さつま町土地開発公社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さつま町介護保険事業特別会計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鹿児島県後期高齢者医療広域連合（一般会計）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さつま町後期高齢者医療特別会計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鹿児島県後期高齢者医療広域連合（特別会計）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nTPrmSeUpVdlIQ4RJe3ZivIzHgvJjhQc/Bwo4a6o4tEPPLHkYoXXf3neat7YZCcB2FVsAn8wj9NhObScP/V/5w==" saltValue="ukXyDduwblu3FFVHbZ3G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558</v>
      </c>
      <c r="D34" s="1224"/>
      <c r="E34" s="1225"/>
      <c r="F34" s="32">
        <v>15.04</v>
      </c>
      <c r="G34" s="33">
        <v>14.3</v>
      </c>
      <c r="H34" s="33">
        <v>10.69</v>
      </c>
      <c r="I34" s="33">
        <v>12.8</v>
      </c>
      <c r="J34" s="34">
        <v>14.39</v>
      </c>
      <c r="K34" s="22"/>
      <c r="L34" s="22"/>
      <c r="M34" s="22"/>
      <c r="N34" s="22"/>
      <c r="O34" s="22"/>
      <c r="P34" s="22"/>
    </row>
    <row r="35" spans="1:16" ht="39" customHeight="1">
      <c r="A35" s="22"/>
      <c r="B35" s="35"/>
      <c r="C35" s="1218" t="s">
        <v>559</v>
      </c>
      <c r="D35" s="1219"/>
      <c r="E35" s="1220"/>
      <c r="F35" s="36">
        <v>4.0199999999999996</v>
      </c>
      <c r="G35" s="37">
        <v>3.86</v>
      </c>
      <c r="H35" s="37">
        <v>4.6900000000000004</v>
      </c>
      <c r="I35" s="37">
        <v>5.71</v>
      </c>
      <c r="J35" s="38">
        <v>6.06</v>
      </c>
      <c r="K35" s="22"/>
      <c r="L35" s="22"/>
      <c r="M35" s="22"/>
      <c r="N35" s="22"/>
      <c r="O35" s="22"/>
      <c r="P35" s="22"/>
    </row>
    <row r="36" spans="1:16" ht="39" customHeight="1">
      <c r="A36" s="22"/>
      <c r="B36" s="35"/>
      <c r="C36" s="1218" t="s">
        <v>560</v>
      </c>
      <c r="D36" s="1219"/>
      <c r="E36" s="1220"/>
      <c r="F36" s="36">
        <v>1.52</v>
      </c>
      <c r="G36" s="37">
        <v>3.66</v>
      </c>
      <c r="H36" s="37">
        <v>2.38</v>
      </c>
      <c r="I36" s="37">
        <v>3.31</v>
      </c>
      <c r="J36" s="38">
        <v>3.74</v>
      </c>
      <c r="K36" s="22"/>
      <c r="L36" s="22"/>
      <c r="M36" s="22"/>
      <c r="N36" s="22"/>
      <c r="O36" s="22"/>
      <c r="P36" s="22"/>
    </row>
    <row r="37" spans="1:16" ht="39" customHeight="1">
      <c r="A37" s="22"/>
      <c r="B37" s="35"/>
      <c r="C37" s="1218" t="s">
        <v>561</v>
      </c>
      <c r="D37" s="1219"/>
      <c r="E37" s="1220"/>
      <c r="F37" s="36">
        <v>0.89</v>
      </c>
      <c r="G37" s="37">
        <v>0.8</v>
      </c>
      <c r="H37" s="37">
        <v>1.51</v>
      </c>
      <c r="I37" s="37">
        <v>1.98</v>
      </c>
      <c r="J37" s="38">
        <v>2.2999999999999998</v>
      </c>
      <c r="K37" s="22"/>
      <c r="L37" s="22"/>
      <c r="M37" s="22"/>
      <c r="N37" s="22"/>
      <c r="O37" s="22"/>
      <c r="P37" s="22"/>
    </row>
    <row r="38" spans="1:16" ht="39" customHeight="1">
      <c r="A38" s="22"/>
      <c r="B38" s="35"/>
      <c r="C38" s="1218" t="s">
        <v>562</v>
      </c>
      <c r="D38" s="1219"/>
      <c r="E38" s="1220"/>
      <c r="F38" s="36">
        <v>0.05</v>
      </c>
      <c r="G38" s="37">
        <v>7.0000000000000007E-2</v>
      </c>
      <c r="H38" s="37">
        <v>0.04</v>
      </c>
      <c r="I38" s="37">
        <v>0.03</v>
      </c>
      <c r="J38" s="38">
        <v>0.04</v>
      </c>
      <c r="K38" s="22"/>
      <c r="L38" s="22"/>
      <c r="M38" s="22"/>
      <c r="N38" s="22"/>
      <c r="O38" s="22"/>
      <c r="P38" s="22"/>
    </row>
    <row r="39" spans="1:16" ht="39" customHeight="1">
      <c r="A39" s="22"/>
      <c r="B39" s="35"/>
      <c r="C39" s="1218" t="s">
        <v>563</v>
      </c>
      <c r="D39" s="1219"/>
      <c r="E39" s="1220"/>
      <c r="F39" s="36">
        <v>0.02</v>
      </c>
      <c r="G39" s="37">
        <v>0.03</v>
      </c>
      <c r="H39" s="37">
        <v>0.03</v>
      </c>
      <c r="I39" s="37">
        <v>0.03</v>
      </c>
      <c r="J39" s="38">
        <v>0.03</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564</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565</v>
      </c>
      <c r="D43" s="1222"/>
      <c r="E43" s="1223"/>
      <c r="F43" s="41">
        <v>2.4900000000000002</v>
      </c>
      <c r="G43" s="42">
        <v>1.28</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xMSbjKVqd2Pq6I1sJvTnpjjs1k6181eZUYbAFLtdIc+/bADbgzu7f9nLLlPDQ7duF1I1tx/dV8VVQ3q6HK2WA==" saltValue="GnXT4YVoLegA/lPnr3eb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2248</v>
      </c>
      <c r="L45" s="60">
        <v>2174</v>
      </c>
      <c r="M45" s="60">
        <v>1967</v>
      </c>
      <c r="N45" s="60">
        <v>1839</v>
      </c>
      <c r="O45" s="61">
        <v>1683</v>
      </c>
      <c r="P45" s="48"/>
      <c r="Q45" s="48"/>
      <c r="R45" s="48"/>
      <c r="S45" s="48"/>
      <c r="T45" s="48"/>
      <c r="U45" s="48"/>
    </row>
    <row r="46" spans="1:21" ht="30.75" customHeight="1">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15</v>
      </c>
      <c r="F48" s="1228"/>
      <c r="G48" s="1228"/>
      <c r="H48" s="1228"/>
      <c r="I48" s="1228"/>
      <c r="J48" s="1229"/>
      <c r="K48" s="63">
        <v>114</v>
      </c>
      <c r="L48" s="64">
        <v>106</v>
      </c>
      <c r="M48" s="64">
        <v>103</v>
      </c>
      <c r="N48" s="64">
        <v>80</v>
      </c>
      <c r="O48" s="65">
        <v>66</v>
      </c>
      <c r="P48" s="48"/>
      <c r="Q48" s="48"/>
      <c r="R48" s="48"/>
      <c r="S48" s="48"/>
      <c r="T48" s="48"/>
      <c r="U48" s="48"/>
    </row>
    <row r="49" spans="1:21" ht="30.75" customHeight="1">
      <c r="A49" s="48"/>
      <c r="B49" s="1236"/>
      <c r="C49" s="1237"/>
      <c r="D49" s="62"/>
      <c r="E49" s="1228" t="s">
        <v>16</v>
      </c>
      <c r="F49" s="1228"/>
      <c r="G49" s="1228"/>
      <c r="H49" s="1228"/>
      <c r="I49" s="1228"/>
      <c r="J49" s="1229"/>
      <c r="K49" s="63" t="s">
        <v>506</v>
      </c>
      <c r="L49" s="64" t="s">
        <v>506</v>
      </c>
      <c r="M49" s="64" t="s">
        <v>506</v>
      </c>
      <c r="N49" s="64" t="s">
        <v>506</v>
      </c>
      <c r="O49" s="65" t="s">
        <v>506</v>
      </c>
      <c r="P49" s="48"/>
      <c r="Q49" s="48"/>
      <c r="R49" s="48"/>
      <c r="S49" s="48"/>
      <c r="T49" s="48"/>
      <c r="U49" s="48"/>
    </row>
    <row r="50" spans="1:21" ht="30.75" customHeight="1">
      <c r="A50" s="48"/>
      <c r="B50" s="1236"/>
      <c r="C50" s="1237"/>
      <c r="D50" s="62"/>
      <c r="E50" s="1228" t="s">
        <v>17</v>
      </c>
      <c r="F50" s="1228"/>
      <c r="G50" s="1228"/>
      <c r="H50" s="1228"/>
      <c r="I50" s="1228"/>
      <c r="J50" s="1229"/>
      <c r="K50" s="63">
        <v>2</v>
      </c>
      <c r="L50" s="64" t="s">
        <v>506</v>
      </c>
      <c r="M50" s="64" t="s">
        <v>506</v>
      </c>
      <c r="N50" s="64" t="s">
        <v>506</v>
      </c>
      <c r="O50" s="65" t="s">
        <v>506</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1670</v>
      </c>
      <c r="L52" s="64">
        <v>1706</v>
      </c>
      <c r="M52" s="64">
        <v>1619</v>
      </c>
      <c r="N52" s="64">
        <v>1535</v>
      </c>
      <c r="O52" s="65">
        <v>1437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694</v>
      </c>
      <c r="L53" s="69">
        <v>574</v>
      </c>
      <c r="M53" s="69">
        <v>451</v>
      </c>
      <c r="N53" s="69">
        <v>384</v>
      </c>
      <c r="O53" s="70">
        <v>312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bTQn/77LT8nqqWXnjkwGV9BSVCFK/wo4yX3uAq5M7gIFWpCq1nzyIjmuVAqfL5VlvSHKjxhEvM0yXzaZJzv+g==" saltValue="+iJRsoyBiApWowhduOvU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54" t="s">
        <v>24</v>
      </c>
      <c r="C41" s="1255"/>
      <c r="D41" s="81"/>
      <c r="E41" s="1256" t="s">
        <v>25</v>
      </c>
      <c r="F41" s="1256"/>
      <c r="G41" s="1256"/>
      <c r="H41" s="1257"/>
      <c r="I41" s="82">
        <v>15897</v>
      </c>
      <c r="J41" s="83">
        <v>15224</v>
      </c>
      <c r="K41" s="83">
        <v>14547</v>
      </c>
      <c r="L41" s="83">
        <v>13583</v>
      </c>
      <c r="M41" s="84">
        <v>13207</v>
      </c>
    </row>
    <row r="42" spans="2:13" ht="27.75" customHeight="1">
      <c r="B42" s="1244"/>
      <c r="C42" s="1245"/>
      <c r="D42" s="85"/>
      <c r="E42" s="1248" t="s">
        <v>26</v>
      </c>
      <c r="F42" s="1248"/>
      <c r="G42" s="1248"/>
      <c r="H42" s="1249"/>
      <c r="I42" s="86" t="s">
        <v>506</v>
      </c>
      <c r="J42" s="87" t="s">
        <v>506</v>
      </c>
      <c r="K42" s="87" t="s">
        <v>506</v>
      </c>
      <c r="L42" s="87" t="s">
        <v>506</v>
      </c>
      <c r="M42" s="88" t="s">
        <v>506</v>
      </c>
    </row>
    <row r="43" spans="2:13" ht="27.75" customHeight="1">
      <c r="B43" s="1244"/>
      <c r="C43" s="1245"/>
      <c r="D43" s="85"/>
      <c r="E43" s="1248" t="s">
        <v>27</v>
      </c>
      <c r="F43" s="1248"/>
      <c r="G43" s="1248"/>
      <c r="H43" s="1249"/>
      <c r="I43" s="86">
        <v>817</v>
      </c>
      <c r="J43" s="87">
        <v>739</v>
      </c>
      <c r="K43" s="87">
        <v>694</v>
      </c>
      <c r="L43" s="87">
        <v>828</v>
      </c>
      <c r="M43" s="88">
        <v>729</v>
      </c>
    </row>
    <row r="44" spans="2:13" ht="27.75" customHeight="1">
      <c r="B44" s="1244"/>
      <c r="C44" s="1245"/>
      <c r="D44" s="85"/>
      <c r="E44" s="1248" t="s">
        <v>28</v>
      </c>
      <c r="F44" s="1248"/>
      <c r="G44" s="1248"/>
      <c r="H44" s="1249"/>
      <c r="I44" s="86" t="s">
        <v>506</v>
      </c>
      <c r="J44" s="87" t="s">
        <v>506</v>
      </c>
      <c r="K44" s="87" t="s">
        <v>506</v>
      </c>
      <c r="L44" s="87" t="s">
        <v>506</v>
      </c>
      <c r="M44" s="88" t="s">
        <v>506</v>
      </c>
    </row>
    <row r="45" spans="2:13" ht="27.75" customHeight="1">
      <c r="B45" s="1244"/>
      <c r="C45" s="1245"/>
      <c r="D45" s="85"/>
      <c r="E45" s="1248" t="s">
        <v>29</v>
      </c>
      <c r="F45" s="1248"/>
      <c r="G45" s="1248"/>
      <c r="H45" s="1249"/>
      <c r="I45" s="86">
        <v>3539</v>
      </c>
      <c r="J45" s="87">
        <v>3228</v>
      </c>
      <c r="K45" s="87">
        <v>2925</v>
      </c>
      <c r="L45" s="87">
        <v>2832</v>
      </c>
      <c r="M45" s="88">
        <v>2572</v>
      </c>
    </row>
    <row r="46" spans="2:13" ht="27.75" customHeight="1">
      <c r="B46" s="1244"/>
      <c r="C46" s="1245"/>
      <c r="D46" s="89"/>
      <c r="E46" s="1248" t="s">
        <v>30</v>
      </c>
      <c r="F46" s="1248"/>
      <c r="G46" s="1248"/>
      <c r="H46" s="1249"/>
      <c r="I46" s="86" t="s">
        <v>506</v>
      </c>
      <c r="J46" s="87" t="s">
        <v>506</v>
      </c>
      <c r="K46" s="87" t="s">
        <v>506</v>
      </c>
      <c r="L46" s="87" t="s">
        <v>506</v>
      </c>
      <c r="M46" s="88" t="s">
        <v>506</v>
      </c>
    </row>
    <row r="47" spans="2:13" ht="27.75" customHeight="1">
      <c r="B47" s="1244"/>
      <c r="C47" s="1245"/>
      <c r="D47" s="90"/>
      <c r="E47" s="1258" t="s">
        <v>31</v>
      </c>
      <c r="F47" s="1259"/>
      <c r="G47" s="1259"/>
      <c r="H47" s="1260"/>
      <c r="I47" s="86" t="s">
        <v>506</v>
      </c>
      <c r="J47" s="87" t="s">
        <v>506</v>
      </c>
      <c r="K47" s="87" t="s">
        <v>506</v>
      </c>
      <c r="L47" s="87" t="s">
        <v>506</v>
      </c>
      <c r="M47" s="88" t="s">
        <v>506</v>
      </c>
    </row>
    <row r="48" spans="2:13" ht="27.75" customHeight="1">
      <c r="B48" s="1244"/>
      <c r="C48" s="1245"/>
      <c r="D48" s="85"/>
      <c r="E48" s="1248" t="s">
        <v>32</v>
      </c>
      <c r="F48" s="1248"/>
      <c r="G48" s="1248"/>
      <c r="H48" s="1249"/>
      <c r="I48" s="86" t="s">
        <v>506</v>
      </c>
      <c r="J48" s="87" t="s">
        <v>506</v>
      </c>
      <c r="K48" s="87" t="s">
        <v>506</v>
      </c>
      <c r="L48" s="87" t="s">
        <v>506</v>
      </c>
      <c r="M48" s="88" t="s">
        <v>506</v>
      </c>
    </row>
    <row r="49" spans="2:13" ht="27.75" customHeight="1">
      <c r="B49" s="1246"/>
      <c r="C49" s="1247"/>
      <c r="D49" s="85"/>
      <c r="E49" s="1248" t="s">
        <v>33</v>
      </c>
      <c r="F49" s="1248"/>
      <c r="G49" s="1248"/>
      <c r="H49" s="1249"/>
      <c r="I49" s="86" t="s">
        <v>506</v>
      </c>
      <c r="J49" s="87" t="s">
        <v>506</v>
      </c>
      <c r="K49" s="87" t="s">
        <v>506</v>
      </c>
      <c r="L49" s="87" t="s">
        <v>506</v>
      </c>
      <c r="M49" s="88" t="s">
        <v>506</v>
      </c>
    </row>
    <row r="50" spans="2:13" ht="27.75" customHeight="1">
      <c r="B50" s="1242" t="s">
        <v>34</v>
      </c>
      <c r="C50" s="1243"/>
      <c r="D50" s="91"/>
      <c r="E50" s="1248" t="s">
        <v>35</v>
      </c>
      <c r="F50" s="1248"/>
      <c r="G50" s="1248"/>
      <c r="H50" s="1249"/>
      <c r="I50" s="86">
        <v>5235</v>
      </c>
      <c r="J50" s="87">
        <v>5537</v>
      </c>
      <c r="K50" s="87">
        <v>7028</v>
      </c>
      <c r="L50" s="87">
        <v>7190</v>
      </c>
      <c r="M50" s="88">
        <v>7711</v>
      </c>
    </row>
    <row r="51" spans="2:13" ht="27.75" customHeight="1">
      <c r="B51" s="1244"/>
      <c r="C51" s="1245"/>
      <c r="D51" s="85"/>
      <c r="E51" s="1248" t="s">
        <v>36</v>
      </c>
      <c r="F51" s="1248"/>
      <c r="G51" s="1248"/>
      <c r="H51" s="1249"/>
      <c r="I51" s="86">
        <v>504</v>
      </c>
      <c r="J51" s="87">
        <v>470</v>
      </c>
      <c r="K51" s="87">
        <v>411</v>
      </c>
      <c r="L51" s="87">
        <v>368</v>
      </c>
      <c r="M51" s="88">
        <v>406</v>
      </c>
    </row>
    <row r="52" spans="2:13" ht="27.75" customHeight="1">
      <c r="B52" s="1246"/>
      <c r="C52" s="1247"/>
      <c r="D52" s="85"/>
      <c r="E52" s="1248" t="s">
        <v>37</v>
      </c>
      <c r="F52" s="1248"/>
      <c r="G52" s="1248"/>
      <c r="H52" s="1249"/>
      <c r="I52" s="86">
        <v>13226</v>
      </c>
      <c r="J52" s="87">
        <v>12798</v>
      </c>
      <c r="K52" s="87">
        <v>12222</v>
      </c>
      <c r="L52" s="87">
        <v>11616</v>
      </c>
      <c r="M52" s="88">
        <v>11188</v>
      </c>
    </row>
    <row r="53" spans="2:13" ht="27.75" customHeight="1" thickBot="1">
      <c r="B53" s="1250" t="s">
        <v>38</v>
      </c>
      <c r="C53" s="1251"/>
      <c r="D53" s="92"/>
      <c r="E53" s="1252" t="s">
        <v>39</v>
      </c>
      <c r="F53" s="1252"/>
      <c r="G53" s="1252"/>
      <c r="H53" s="1253"/>
      <c r="I53" s="93">
        <v>1287</v>
      </c>
      <c r="J53" s="94">
        <v>386</v>
      </c>
      <c r="K53" s="94">
        <v>-1496</v>
      </c>
      <c r="L53" s="94">
        <v>-1931</v>
      </c>
      <c r="M53" s="95">
        <v>-2797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2RQYAsOPVbv7ewtV3RLlZNKeqDveslV4mIV+N1bd9AdPXow28XxHOUuYTU0cyCh7NuqVrqa8NYFTrB0mis/Tw==" saltValue="TB14olJdaojUbaV5FH5u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4727</v>
      </c>
      <c r="G55" s="107">
        <v>4662</v>
      </c>
      <c r="H55" s="108">
        <v>4727</v>
      </c>
    </row>
    <row r="56" spans="2:8" ht="52.5" customHeight="1">
      <c r="B56" s="109"/>
      <c r="C56" s="1271" t="s">
        <v>43</v>
      </c>
      <c r="D56" s="1271"/>
      <c r="E56" s="1272"/>
      <c r="F56" s="110">
        <v>203</v>
      </c>
      <c r="G56" s="110">
        <v>203</v>
      </c>
      <c r="H56" s="111">
        <v>203</v>
      </c>
    </row>
    <row r="57" spans="2:8" ht="53.25" customHeight="1">
      <c r="B57" s="109"/>
      <c r="C57" s="1273" t="s">
        <v>44</v>
      </c>
      <c r="D57" s="1273"/>
      <c r="E57" s="1274"/>
      <c r="F57" s="112">
        <v>2956</v>
      </c>
      <c r="G57" s="112">
        <v>3107</v>
      </c>
      <c r="H57" s="113">
        <v>3442</v>
      </c>
    </row>
    <row r="58" spans="2:8" ht="45.75" customHeight="1">
      <c r="B58" s="114"/>
      <c r="C58" s="1261" t="s">
        <v>577</v>
      </c>
      <c r="D58" s="1262"/>
      <c r="E58" s="1263"/>
      <c r="F58" s="115">
        <v>1192</v>
      </c>
      <c r="G58" s="115">
        <v>1194</v>
      </c>
      <c r="H58" s="116">
        <v>1197</v>
      </c>
    </row>
    <row r="59" spans="2:8" ht="45.75" customHeight="1">
      <c r="B59" s="114"/>
      <c r="C59" s="1261" t="s">
        <v>578</v>
      </c>
      <c r="D59" s="1262"/>
      <c r="E59" s="1263"/>
      <c r="F59" s="115">
        <v>1022</v>
      </c>
      <c r="G59" s="115">
        <v>1024</v>
      </c>
      <c r="H59" s="116">
        <v>1126</v>
      </c>
    </row>
    <row r="60" spans="2:8" ht="45.75" customHeight="1">
      <c r="B60" s="114"/>
      <c r="C60" s="1261" t="s">
        <v>579</v>
      </c>
      <c r="D60" s="1262"/>
      <c r="E60" s="1263"/>
      <c r="F60" s="115" t="s">
        <v>575</v>
      </c>
      <c r="G60" s="115">
        <v>200</v>
      </c>
      <c r="H60" s="116">
        <v>400</v>
      </c>
    </row>
    <row r="61" spans="2:8" ht="45.75" customHeight="1">
      <c r="B61" s="114"/>
      <c r="C61" s="1261" t="s">
        <v>580</v>
      </c>
      <c r="D61" s="1262"/>
      <c r="E61" s="1263"/>
      <c r="F61" s="115">
        <v>281</v>
      </c>
      <c r="G61" s="115">
        <v>242</v>
      </c>
      <c r="H61" s="116">
        <v>242</v>
      </c>
    </row>
    <row r="62" spans="2:8" ht="45.75" customHeight="1" thickBot="1">
      <c r="B62" s="117"/>
      <c r="C62" s="1264" t="s">
        <v>581</v>
      </c>
      <c r="D62" s="1265"/>
      <c r="E62" s="1266"/>
      <c r="F62" s="118">
        <v>239</v>
      </c>
      <c r="G62" s="118">
        <v>239</v>
      </c>
      <c r="H62" s="119">
        <v>239</v>
      </c>
    </row>
    <row r="63" spans="2:8" ht="52.5" customHeight="1" thickBot="1">
      <c r="B63" s="120"/>
      <c r="C63" s="1267" t="s">
        <v>45</v>
      </c>
      <c r="D63" s="1267"/>
      <c r="E63" s="1268"/>
      <c r="F63" s="121">
        <v>7886</v>
      </c>
      <c r="G63" s="121">
        <v>7972</v>
      </c>
      <c r="H63" s="122">
        <v>8372</v>
      </c>
    </row>
    <row r="64" spans="2:8" ht="15" customHeight="1"/>
    <row r="65" ht="0" hidden="1" customHeight="1"/>
    <row r="66" ht="0" hidden="1" customHeight="1"/>
  </sheetData>
  <sheetProtection algorithmName="SHA-512" hashValue="dYea9yFhJ1KsKXyAqF1ODjhZXdDR/EW5fg3YhRazLZqTUhRTetj6db5fgCt0S35lLbNooXGBEbfJI/DtuMLOuA==" saltValue="S7Aq6pd6k39EOSm9b7QF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16.8</v>
      </c>
      <c r="BQ73" s="1277"/>
      <c r="BR73" s="1277"/>
      <c r="BS73" s="1277"/>
      <c r="BT73" s="1277"/>
      <c r="BU73" s="1277"/>
      <c r="BV73" s="1277"/>
      <c r="BW73" s="1277"/>
      <c r="BX73" s="1277">
        <v>5.2</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591</v>
      </c>
      <c r="BC75" s="1280"/>
      <c r="BD75" s="1280"/>
      <c r="BE75" s="1280"/>
      <c r="BF75" s="1280"/>
      <c r="BG75" s="1280"/>
      <c r="BH75" s="1280"/>
      <c r="BI75" s="1280"/>
      <c r="BJ75" s="1280"/>
      <c r="BK75" s="1280"/>
      <c r="BL75" s="1280"/>
      <c r="BM75" s="1280"/>
      <c r="BN75" s="1280"/>
      <c r="BO75" s="1280"/>
      <c r="BP75" s="1277">
        <v>11.6</v>
      </c>
      <c r="BQ75" s="1277"/>
      <c r="BR75" s="1277"/>
      <c r="BS75" s="1277"/>
      <c r="BT75" s="1277"/>
      <c r="BU75" s="1277"/>
      <c r="BV75" s="1277"/>
      <c r="BW75" s="1277"/>
      <c r="BX75" s="1277">
        <v>9.3000000000000007</v>
      </c>
      <c r="BY75" s="1277"/>
      <c r="BZ75" s="1277"/>
      <c r="CA75" s="1277"/>
      <c r="CB75" s="1277"/>
      <c r="CC75" s="1277"/>
      <c r="CD75" s="1277"/>
      <c r="CE75" s="1277"/>
      <c r="CF75" s="1277">
        <v>7.6</v>
      </c>
      <c r="CG75" s="1277"/>
      <c r="CH75" s="1277"/>
      <c r="CI75" s="1277"/>
      <c r="CJ75" s="1277"/>
      <c r="CK75" s="1277"/>
      <c r="CL75" s="1277"/>
      <c r="CM75" s="1277"/>
      <c r="CN75" s="1277">
        <v>6.4</v>
      </c>
      <c r="CO75" s="1277"/>
      <c r="CP75" s="1277"/>
      <c r="CQ75" s="1277"/>
      <c r="CR75" s="1277"/>
      <c r="CS75" s="1277"/>
      <c r="CT75" s="1277"/>
      <c r="CU75" s="1277"/>
      <c r="CV75" s="1277">
        <v>5.3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51.9</v>
      </c>
      <c r="BQ77" s="1277"/>
      <c r="BR77" s="1277"/>
      <c r="BS77" s="1277"/>
      <c r="BT77" s="1277"/>
      <c r="BU77" s="1277"/>
      <c r="BV77" s="1277"/>
      <c r="BW77" s="1277"/>
      <c r="BX77" s="1277">
        <v>46.9</v>
      </c>
      <c r="BY77" s="1277"/>
      <c r="BZ77" s="1277"/>
      <c r="CA77" s="1277"/>
      <c r="CB77" s="1277"/>
      <c r="CC77" s="1277"/>
      <c r="CD77" s="1277"/>
      <c r="CE77" s="1277"/>
      <c r="CF77" s="1277">
        <v>44.6</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11.7</v>
      </c>
      <c r="BQ79" s="1277"/>
      <c r="BR79" s="1277"/>
      <c r="BS79" s="1277"/>
      <c r="BT79" s="1277"/>
      <c r="BU79" s="1277"/>
      <c r="BV79" s="1277"/>
      <c r="BW79" s="1277"/>
      <c r="BX79" s="1277">
        <v>10.4</v>
      </c>
      <c r="BY79" s="1277"/>
      <c r="BZ79" s="1277"/>
      <c r="CA79" s="1277"/>
      <c r="CB79" s="1277"/>
      <c r="CC79" s="1277"/>
      <c r="CD79" s="1277"/>
      <c r="CE79" s="1277"/>
      <c r="CF79" s="1277">
        <v>9.9</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HQhNWSt0dY1U6MUlFAvPyP//l33kjr9SN1R9ZzBtg6aqCIQkWLYBj8SUMooV+HfE1stSuxPHDligAbH/TDBpA==" saltValue="031M9PUnymCEx1Yj+PHd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BSW6pIF+3D8INt3MuOrzkEcG2WnlyV2VwW4VMpyidEN7qbfbPU3oPMQIHJ7fgyIGkZcLlsutxO/FJur+loXLQ==" saltValue="7Ut7rOnxqSXesZAE0cj1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5k8JJaZiR/C/8Cj9vvX+dyQY/S4BOA2EsfHRdyRSFZJnT43Szq6WAp0yiqIxNRmL0JzqWbKMr+yx/hRtlePWw==" saltValue="94wCtqktEVyoBnBBeayR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117149</v>
      </c>
      <c r="E3" s="141"/>
      <c r="F3" s="142">
        <v>92698</v>
      </c>
      <c r="G3" s="143"/>
      <c r="H3" s="144"/>
    </row>
    <row r="4" spans="1:8">
      <c r="A4" s="145"/>
      <c r="B4" s="146"/>
      <c r="C4" s="147"/>
      <c r="D4" s="148">
        <v>74418</v>
      </c>
      <c r="E4" s="149"/>
      <c r="F4" s="150">
        <v>45144</v>
      </c>
      <c r="G4" s="151"/>
      <c r="H4" s="152"/>
    </row>
    <row r="5" spans="1:8">
      <c r="A5" s="133" t="s">
        <v>541</v>
      </c>
      <c r="B5" s="138"/>
      <c r="C5" s="139"/>
      <c r="D5" s="140">
        <v>82722</v>
      </c>
      <c r="E5" s="141"/>
      <c r="F5" s="142">
        <v>78556</v>
      </c>
      <c r="G5" s="143"/>
      <c r="H5" s="144"/>
    </row>
    <row r="6" spans="1:8">
      <c r="A6" s="145"/>
      <c r="B6" s="146"/>
      <c r="C6" s="147"/>
      <c r="D6" s="148">
        <v>41231</v>
      </c>
      <c r="E6" s="149"/>
      <c r="F6" s="150">
        <v>40810</v>
      </c>
      <c r="G6" s="151"/>
      <c r="H6" s="152"/>
    </row>
    <row r="7" spans="1:8">
      <c r="A7" s="133" t="s">
        <v>542</v>
      </c>
      <c r="B7" s="138"/>
      <c r="C7" s="139"/>
      <c r="D7" s="140">
        <v>83114</v>
      </c>
      <c r="E7" s="141"/>
      <c r="F7" s="142">
        <v>87924</v>
      </c>
      <c r="G7" s="143"/>
      <c r="H7" s="144"/>
    </row>
    <row r="8" spans="1:8">
      <c r="A8" s="145"/>
      <c r="B8" s="146"/>
      <c r="C8" s="147"/>
      <c r="D8" s="148">
        <v>45667</v>
      </c>
      <c r="E8" s="149"/>
      <c r="F8" s="150">
        <v>43482</v>
      </c>
      <c r="G8" s="151"/>
      <c r="H8" s="152"/>
    </row>
    <row r="9" spans="1:8">
      <c r="A9" s="133" t="s">
        <v>543</v>
      </c>
      <c r="B9" s="138"/>
      <c r="C9" s="139"/>
      <c r="D9" s="140">
        <v>78251</v>
      </c>
      <c r="E9" s="141"/>
      <c r="F9" s="142">
        <v>57122</v>
      </c>
      <c r="G9" s="143"/>
      <c r="H9" s="144"/>
    </row>
    <row r="10" spans="1:8">
      <c r="A10" s="145"/>
      <c r="B10" s="146"/>
      <c r="C10" s="147"/>
      <c r="D10" s="148">
        <v>34676</v>
      </c>
      <c r="E10" s="149"/>
      <c r="F10" s="150">
        <v>36191</v>
      </c>
      <c r="G10" s="151"/>
      <c r="H10" s="152"/>
    </row>
    <row r="11" spans="1:8">
      <c r="A11" s="133" t="s">
        <v>544</v>
      </c>
      <c r="B11" s="138"/>
      <c r="C11" s="139"/>
      <c r="D11" s="140">
        <v>129549</v>
      </c>
      <c r="E11" s="141"/>
      <c r="F11" s="142">
        <v>53655</v>
      </c>
      <c r="G11" s="143"/>
      <c r="H11" s="144"/>
    </row>
    <row r="12" spans="1:8">
      <c r="A12" s="145"/>
      <c r="B12" s="146"/>
      <c r="C12" s="153"/>
      <c r="D12" s="148">
        <v>65617</v>
      </c>
      <c r="E12" s="149"/>
      <c r="F12" s="150">
        <v>32719</v>
      </c>
      <c r="G12" s="151"/>
      <c r="H12" s="152"/>
    </row>
    <row r="13" spans="1:8">
      <c r="A13" s="133"/>
      <c r="B13" s="138"/>
      <c r="C13" s="154"/>
      <c r="D13" s="155">
        <v>98157</v>
      </c>
      <c r="E13" s="156"/>
      <c r="F13" s="157">
        <v>73991</v>
      </c>
      <c r="G13" s="158"/>
      <c r="H13" s="144"/>
    </row>
    <row r="14" spans="1:8">
      <c r="A14" s="145"/>
      <c r="B14" s="146"/>
      <c r="C14" s="147"/>
      <c r="D14" s="148">
        <v>52322</v>
      </c>
      <c r="E14" s="149"/>
      <c r="F14" s="150">
        <v>39669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15.05</v>
      </c>
      <c r="C19" s="159">
        <f>ROUND(VALUE(SUBSTITUTE(実質収支比率等に係る経年分析!G$48,"▲","-")),2)</f>
        <v>14.31</v>
      </c>
      <c r="D19" s="159">
        <f>ROUND(VALUE(SUBSTITUTE(実質収支比率等に係る経年分析!H$48,"▲","-")),2)</f>
        <v>10.69</v>
      </c>
      <c r="E19" s="159">
        <f>ROUND(VALUE(SUBSTITUTE(実質収支比率等に係る経年分析!I$48,"▲","-")),2)</f>
        <v>12.81</v>
      </c>
      <c r="F19" s="159">
        <f>ROUND(VALUE(SUBSTITUTE(実質収支比率等に係る経年分析!J$48,"▲","-")),2)</f>
        <v>14.4</v>
      </c>
    </row>
    <row r="20" spans="1:11">
      <c r="A20" s="159" t="s">
        <v>49</v>
      </c>
      <c r="B20" s="159">
        <f>ROUND(VALUE(SUBSTITUTE(実質収支比率等に係る経年分析!F$47,"▲","-")),2)</f>
        <v>39.33</v>
      </c>
      <c r="C20" s="159">
        <f>ROUND(VALUE(SUBSTITUTE(実質収支比率等に係る経年分析!G$47,"▲","-")),2)</f>
        <v>48.75</v>
      </c>
      <c r="D20" s="159">
        <f>ROUND(VALUE(SUBSTITUTE(実質収支比率等に係る経年分析!H$47,"▲","-")),2)</f>
        <v>52.63</v>
      </c>
      <c r="E20" s="159">
        <f>ROUND(VALUE(SUBSTITUTE(実質収支比率等に係る経年分析!I$47,"▲","-")),2)</f>
        <v>53.82</v>
      </c>
      <c r="F20" s="159">
        <f>ROUND(VALUE(SUBSTITUTE(実質収支比率等に係る経年分析!J$47,"▲","-")),2)</f>
        <v>56.86</v>
      </c>
    </row>
    <row r="21" spans="1:11">
      <c r="A21" s="159" t="s">
        <v>50</v>
      </c>
      <c r="B21" s="159">
        <f>IF(ISNUMBER(VALUE(SUBSTITUTE(実質収支比率等に係る経年分析!F$49,"▲","-"))),ROUND(VALUE(SUBSTITUTE(実質収支比率等に係る経年分析!F$49,"▲","-")),2),NA())</f>
        <v>3.21</v>
      </c>
      <c r="C21" s="159">
        <f>IF(ISNUMBER(VALUE(SUBSTITUTE(実質収支比率等に係る経年分析!G$49,"▲","-"))),ROUND(VALUE(SUBSTITUTE(実質収支比率等に係る経年分析!G$49,"▲","-")),2),NA())</f>
        <v>-0.55000000000000004</v>
      </c>
      <c r="D21" s="159">
        <f>IF(ISNUMBER(VALUE(SUBSTITUTE(実質収支比率等に係る経年分析!H$49,"▲","-"))),ROUND(VALUE(SUBSTITUTE(実質収支比率等に係る経年分析!H$49,"▲","-")),2),NA())</f>
        <v>-6.85</v>
      </c>
      <c r="E21" s="159">
        <f>IF(ISNUMBER(VALUE(SUBSTITUTE(実質収支比率等に係る経年分析!I$49,"▲","-"))),ROUND(VALUE(SUBSTITUTE(実質収支比率等に係る経年分析!I$49,"▲","-")),2),NA())</f>
        <v>-4.8</v>
      </c>
      <c r="F21" s="159">
        <f>IF(ISNUMBER(VALUE(SUBSTITUTE(実質収支比率等に係る経年分析!J$49,"▲","-"))),ROUND(VALUE(SUBSTITUTE(実質収支比率等に係る経年分析!J$49,"▲","-")),2),NA())</f>
        <v>-4.91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2.4900000000000002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1.28</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さつま町後期高齢者医療特別会計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さつま町農業集落排水事業特別会計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さつま町介護保険事業特別会計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2.2999999999999998</v>
      </c>
    </row>
    <row r="34" spans="1:16">
      <c r="A34" s="160" t="str">
        <f>IF(連結実質赤字比率に係る赤字・黒字の構成分析!C$36="",NA(),連結実質赤字比率に係る赤字・黒字の構成分析!C$36)</f>
        <v>さつま町国民健康保険事業特別会計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3.74</v>
      </c>
    </row>
    <row r="35" spans="1:16">
      <c r="A35" s="160" t="str">
        <f>IF(連結実質赤字比率に係る赤字・黒字の構成分析!C$35="",NA(),連結実質赤字比率に係る赤字・黒字の構成分析!C$35)</f>
        <v>さつま町水道事業会計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4.0199999999999996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4.6900000000000004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14.39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1670</v>
      </c>
      <c r="E42" s="161"/>
      <c r="F42" s="161"/>
      <c r="G42" s="161">
        <f>'実質公債費比率（分子）の構造'!L$52</f>
        <v>1706</v>
      </c>
      <c r="H42" s="161"/>
      <c r="I42" s="161"/>
      <c r="J42" s="161">
        <f>'実質公債費比率（分子）の構造'!M$52</f>
        <v>1619</v>
      </c>
      <c r="K42" s="161"/>
      <c r="L42" s="161"/>
      <c r="M42" s="161">
        <f>'実質公債費比率（分子）の構造'!N$52</f>
        <v>1535</v>
      </c>
      <c r="N42" s="161"/>
      <c r="O42" s="161"/>
      <c r="P42" s="161">
        <f>'実質公債費比率（分子）の構造'!O$52</f>
        <v>1437</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114</v>
      </c>
      <c r="C46" s="161"/>
      <c r="D46" s="161"/>
      <c r="E46" s="161">
        <f>'実質公債費比率（分子）の構造'!L$48</f>
        <v>106</v>
      </c>
      <c r="F46" s="161"/>
      <c r="G46" s="161"/>
      <c r="H46" s="161">
        <f>'実質公債費比率（分子）の構造'!M$48</f>
        <v>103</v>
      </c>
      <c r="I46" s="161"/>
      <c r="J46" s="161"/>
      <c r="K46" s="161">
        <f>'実質公債費比率（分子）の構造'!N$48</f>
        <v>80</v>
      </c>
      <c r="L46" s="161"/>
      <c r="M46" s="161"/>
      <c r="N46" s="161">
        <f>'実質公債費比率（分子）の構造'!O$48</f>
        <v>66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2248</v>
      </c>
      <c r="C49" s="161"/>
      <c r="D49" s="161"/>
      <c r="E49" s="161">
        <f>'実質公債費比率（分子）の構造'!L$45</f>
        <v>2174</v>
      </c>
      <c r="F49" s="161"/>
      <c r="G49" s="161"/>
      <c r="H49" s="161">
        <f>'実質公債費比率（分子）の構造'!M$45</f>
        <v>1967</v>
      </c>
      <c r="I49" s="161"/>
      <c r="J49" s="161"/>
      <c r="K49" s="161">
        <f>'実質公債費比率（分子）の構造'!N$45</f>
        <v>1839</v>
      </c>
      <c r="L49" s="161"/>
      <c r="M49" s="161"/>
      <c r="N49" s="161">
        <f>'実質公債費比率（分子）の構造'!O$45</f>
        <v>1683</v>
      </c>
      <c r="O49" s="161"/>
      <c r="P49" s="161"/>
    </row>
    <row r="50" spans="1:16">
      <c r="A50" s="161" t="s">
        <v>65</v>
      </c>
      <c r="B50" s="161" t="e">
        <f>NA()</f>
        <v>#N/A</v>
      </c>
      <c r="C50" s="161">
        <f>IF(ISNUMBER('実質公債費比率（分子）の構造'!K$53),'実質公債費比率（分子）の構造'!K$53,NA())</f>
        <v>694</v>
      </c>
      <c r="D50" s="161" t="e">
        <f>NA()</f>
        <v>#N/A</v>
      </c>
      <c r="E50" s="161" t="e">
        <f>NA()</f>
        <v>#N/A</v>
      </c>
      <c r="F50" s="161">
        <f>IF(ISNUMBER('実質公債費比率（分子）の構造'!L$53),'実質公債費比率（分子）の構造'!L$53,NA())</f>
        <v>574</v>
      </c>
      <c r="G50" s="161" t="e">
        <f>NA()</f>
        <v>#N/A</v>
      </c>
      <c r="H50" s="161" t="e">
        <f>NA()</f>
        <v>#N/A</v>
      </c>
      <c r="I50" s="161">
        <f>IF(ISNUMBER('実質公債費比率（分子）の構造'!M$53),'実質公債費比率（分子）の構造'!M$53,NA())</f>
        <v>451</v>
      </c>
      <c r="J50" s="161" t="e">
        <f>NA()</f>
        <v>#N/A</v>
      </c>
      <c r="K50" s="161" t="e">
        <f>NA()</f>
        <v>#N/A</v>
      </c>
      <c r="L50" s="161">
        <f>IF(ISNUMBER('実質公債費比率（分子）の構造'!N$53),'実質公債費比率（分子）の構造'!N$53,NA())</f>
        <v>384</v>
      </c>
      <c r="M50" s="161" t="e">
        <f>NA()</f>
        <v>#N/A</v>
      </c>
      <c r="N50" s="161" t="e">
        <f>NA()</f>
        <v>#N/A</v>
      </c>
      <c r="O50" s="161">
        <f>IF(ISNUMBER('実質公債費比率（分子）の構造'!O$53),'実質公債費比率（分子）の構造'!O$53,NA())</f>
        <v>312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13226</v>
      </c>
      <c r="E56" s="160"/>
      <c r="F56" s="160"/>
      <c r="G56" s="160">
        <f>'将来負担比率（分子）の構造'!J$52</f>
        <v>12798</v>
      </c>
      <c r="H56" s="160"/>
      <c r="I56" s="160"/>
      <c r="J56" s="160">
        <f>'将来負担比率（分子）の構造'!K$52</f>
        <v>12222</v>
      </c>
      <c r="K56" s="160"/>
      <c r="L56" s="160"/>
      <c r="M56" s="160">
        <f>'将来負担比率（分子）の構造'!L$52</f>
        <v>11616</v>
      </c>
      <c r="N56" s="160"/>
      <c r="O56" s="160"/>
      <c r="P56" s="160">
        <f>'将来負担比率（分子）の構造'!M$52</f>
        <v>11188</v>
      </c>
    </row>
    <row r="57" spans="1:16">
      <c r="A57" s="160" t="s">
        <v>36</v>
      </c>
      <c r="B57" s="160"/>
      <c r="C57" s="160"/>
      <c r="D57" s="160">
        <f>'将来負担比率（分子）の構造'!I$51</f>
        <v>504</v>
      </c>
      <c r="E57" s="160"/>
      <c r="F57" s="160"/>
      <c r="G57" s="160">
        <f>'将来負担比率（分子）の構造'!J$51</f>
        <v>470</v>
      </c>
      <c r="H57" s="160"/>
      <c r="I57" s="160"/>
      <c r="J57" s="160">
        <f>'将来負担比率（分子）の構造'!K$51</f>
        <v>411</v>
      </c>
      <c r="K57" s="160"/>
      <c r="L57" s="160"/>
      <c r="M57" s="160">
        <f>'将来負担比率（分子）の構造'!L$51</f>
        <v>368</v>
      </c>
      <c r="N57" s="160"/>
      <c r="O57" s="160"/>
      <c r="P57" s="160">
        <f>'将来負担比率（分子）の構造'!M$51</f>
        <v>406</v>
      </c>
    </row>
    <row r="58" spans="1:16">
      <c r="A58" s="160" t="s">
        <v>35</v>
      </c>
      <c r="B58" s="160"/>
      <c r="C58" s="160"/>
      <c r="D58" s="160">
        <f>'将来負担比率（分子）の構造'!I$50</f>
        <v>5235</v>
      </c>
      <c r="E58" s="160"/>
      <c r="F58" s="160"/>
      <c r="G58" s="160">
        <f>'将来負担比率（分子）の構造'!J$50</f>
        <v>5537</v>
      </c>
      <c r="H58" s="160"/>
      <c r="I58" s="160"/>
      <c r="J58" s="160">
        <f>'将来負担比率（分子）の構造'!K$50</f>
        <v>7028</v>
      </c>
      <c r="K58" s="160"/>
      <c r="L58" s="160"/>
      <c r="M58" s="160">
        <f>'将来負担比率（分子）の構造'!L$50</f>
        <v>7190</v>
      </c>
      <c r="N58" s="160"/>
      <c r="O58" s="160"/>
      <c r="P58" s="160">
        <f>'将来負担比率（分子）の構造'!M$50</f>
        <v>7711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3539</v>
      </c>
      <c r="C62" s="160"/>
      <c r="D62" s="160"/>
      <c r="E62" s="160">
        <f>'将来負担比率（分子）の構造'!J$45</f>
        <v>3228</v>
      </c>
      <c r="F62" s="160"/>
      <c r="G62" s="160"/>
      <c r="H62" s="160">
        <f>'将来負担比率（分子）の構造'!K$45</f>
        <v>2925</v>
      </c>
      <c r="I62" s="160"/>
      <c r="J62" s="160"/>
      <c r="K62" s="160">
        <f>'将来負担比率（分子）の構造'!L$45</f>
        <v>2832</v>
      </c>
      <c r="L62" s="160"/>
      <c r="M62" s="160"/>
      <c r="N62" s="160">
        <f>'将来負担比率（分子）の構造'!M$45</f>
        <v>2572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817</v>
      </c>
      <c r="C64" s="160"/>
      <c r="D64" s="160"/>
      <c r="E64" s="160">
        <f>'将来負担比率（分子）の構造'!J$43</f>
        <v>739</v>
      </c>
      <c r="F64" s="160"/>
      <c r="G64" s="160"/>
      <c r="H64" s="160">
        <f>'将来負担比率（分子）の構造'!K$43</f>
        <v>694</v>
      </c>
      <c r="I64" s="160"/>
      <c r="J64" s="160"/>
      <c r="K64" s="160">
        <f>'将来負担比率（分子）の構造'!L$43</f>
        <v>828</v>
      </c>
      <c r="L64" s="160"/>
      <c r="M64" s="160"/>
      <c r="N64" s="160">
        <f>'将来負担比率（分子）の構造'!M$43</f>
        <v>729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15897</v>
      </c>
      <c r="C66" s="160"/>
      <c r="D66" s="160"/>
      <c r="E66" s="160">
        <f>'将来負担比率（分子）の構造'!J$41</f>
        <v>15224</v>
      </c>
      <c r="F66" s="160"/>
      <c r="G66" s="160"/>
      <c r="H66" s="160">
        <f>'将来負担比率（分子）の構造'!K$41</f>
        <v>14547</v>
      </c>
      <c r="I66" s="160"/>
      <c r="J66" s="160"/>
      <c r="K66" s="160">
        <f>'将来負担比率（分子）の構造'!L$41</f>
        <v>13583</v>
      </c>
      <c r="L66" s="160"/>
      <c r="M66" s="160"/>
      <c r="N66" s="160">
        <f>'将来負担比率（分子）の構造'!M$41</f>
        <v>13207</v>
      </c>
      <c r="O66" s="160"/>
      <c r="P66" s="160"/>
    </row>
    <row r="67" spans="1:16">
      <c r="A67" s="160" t="s">
        <v>69</v>
      </c>
      <c r="B67" s="160" t="e">
        <f>NA()</f>
        <v>#N/A</v>
      </c>
      <c r="C67" s="160">
        <f>IF(ISNUMBER('将来負担比率（分子）の構造'!I$53), IF('将来負担比率（分子）の構造'!I$53 &lt; 0, 0, '将来負担比率（分子）の構造'!I$53), NA())</f>
        <v>1287</v>
      </c>
      <c r="D67" s="160" t="e">
        <f>NA()</f>
        <v>#N/A</v>
      </c>
      <c r="E67" s="160" t="e">
        <f>NA()</f>
        <v>#N/A</v>
      </c>
      <c r="F67" s="160">
        <f>IF(ISNUMBER('将来負担比率（分子）の構造'!J$53), IF('将来負担比率（分子）の構造'!J$53 &lt; 0, 0, '将来負担比率（分子）の構造'!J$53), NA())</f>
        <v>386</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4727</v>
      </c>
      <c r="C72" s="164">
        <f>基金残高に係る経年分析!G55</f>
        <v>4662</v>
      </c>
      <c r="D72" s="164">
        <f>基金残高に係る経年分析!H55</f>
        <v>4727</v>
      </c>
    </row>
    <row r="73" spans="1:16">
      <c r="A73" s="163" t="s">
        <v>72</v>
      </c>
      <c r="B73" s="164">
        <f>基金残高に係る経年分析!F56</f>
        <v>203</v>
      </c>
      <c r="C73" s="164">
        <f>基金残高に係る経年分析!G56</f>
        <v>203</v>
      </c>
      <c r="D73" s="164">
        <f>基金残高に係る経年分析!H56</f>
        <v>203</v>
      </c>
    </row>
    <row r="74" spans="1:16">
      <c r="A74" s="163" t="s">
        <v>73</v>
      </c>
      <c r="B74" s="164">
        <f>基金残高に係る経年分析!F57</f>
        <v>2956</v>
      </c>
      <c r="C74" s="164">
        <f>基金残高に係る経年分析!G57</f>
        <v>3107</v>
      </c>
      <c r="D74" s="164">
        <f>基金残高に係る経年分析!H57</f>
        <v>3442</v>
      </c>
    </row>
  </sheetData>
  <sheetProtection algorithmName="SHA-512" hashValue="8bmr81OEO2b5Zbv4v0qt+gnFo6OEDVSS7GjkmyOVeaudStq1kaT+gRP/DTYM+/tbIvC4yCipYB383EvIvjVvjg==" saltValue="ok/92RiBBoEmthgD6WqM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2535357</v>
      </c>
      <c r="S5" s="707"/>
      <c r="T5" s="707"/>
      <c r="U5" s="707"/>
      <c r="V5" s="707"/>
      <c r="W5" s="707"/>
      <c r="X5" s="707"/>
      <c r="Y5" s="753"/>
      <c r="Z5" s="771">
        <v>16.100000000000001</v>
      </c>
      <c r="AA5" s="771"/>
      <c r="AB5" s="771"/>
      <c r="AC5" s="771"/>
      <c r="AD5" s="772">
        <v>2535357</v>
      </c>
      <c r="AE5" s="772"/>
      <c r="AF5" s="772"/>
      <c r="AG5" s="772"/>
      <c r="AH5" s="772"/>
      <c r="AI5" s="772"/>
      <c r="AJ5" s="772"/>
      <c r="AK5" s="772"/>
      <c r="AL5" s="754">
        <v>31.2</v>
      </c>
      <c r="AM5" s="723"/>
      <c r="AN5" s="723"/>
      <c r="AO5" s="755"/>
      <c r="AP5" s="740" t="s">
        <v>223</v>
      </c>
      <c r="AQ5" s="741"/>
      <c r="AR5" s="741"/>
      <c r="AS5" s="741"/>
      <c r="AT5" s="741"/>
      <c r="AU5" s="741"/>
      <c r="AV5" s="741"/>
      <c r="AW5" s="741"/>
      <c r="AX5" s="741"/>
      <c r="AY5" s="741"/>
      <c r="AZ5" s="741"/>
      <c r="BA5" s="741"/>
      <c r="BB5" s="741"/>
      <c r="BC5" s="741"/>
      <c r="BD5" s="741"/>
      <c r="BE5" s="741"/>
      <c r="BF5" s="742"/>
      <c r="BG5" s="641">
        <v>2530449</v>
      </c>
      <c r="BH5" s="644"/>
      <c r="BI5" s="644"/>
      <c r="BJ5" s="644"/>
      <c r="BK5" s="644"/>
      <c r="BL5" s="644"/>
      <c r="BM5" s="644"/>
      <c r="BN5" s="645"/>
      <c r="BO5" s="703">
        <v>99.8</v>
      </c>
      <c r="BP5" s="703"/>
      <c r="BQ5" s="703"/>
      <c r="BR5" s="703"/>
      <c r="BS5" s="704" t="s">
        <v>224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216</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200326</v>
      </c>
      <c r="S6" s="644"/>
      <c r="T6" s="644"/>
      <c r="U6" s="644"/>
      <c r="V6" s="644"/>
      <c r="W6" s="644"/>
      <c r="X6" s="644"/>
      <c r="Y6" s="645"/>
      <c r="Z6" s="703">
        <v>1.3</v>
      </c>
      <c r="AA6" s="703"/>
      <c r="AB6" s="703"/>
      <c r="AC6" s="703"/>
      <c r="AD6" s="704">
        <v>200326</v>
      </c>
      <c r="AE6" s="704"/>
      <c r="AF6" s="704"/>
      <c r="AG6" s="704"/>
      <c r="AH6" s="704"/>
      <c r="AI6" s="704"/>
      <c r="AJ6" s="704"/>
      <c r="AK6" s="704"/>
      <c r="AL6" s="646">
        <v>2.5</v>
      </c>
      <c r="AM6" s="647"/>
      <c r="AN6" s="647"/>
      <c r="AO6" s="705"/>
      <c r="AP6" s="638" t="s">
        <v>229</v>
      </c>
      <c r="AQ6" s="639"/>
      <c r="AR6" s="639"/>
      <c r="AS6" s="639"/>
      <c r="AT6" s="639"/>
      <c r="AU6" s="639"/>
      <c r="AV6" s="639"/>
      <c r="AW6" s="639"/>
      <c r="AX6" s="639"/>
      <c r="AY6" s="639"/>
      <c r="AZ6" s="639"/>
      <c r="BA6" s="639"/>
      <c r="BB6" s="639"/>
      <c r="BC6" s="639"/>
      <c r="BD6" s="639"/>
      <c r="BE6" s="639"/>
      <c r="BF6" s="640"/>
      <c r="BG6" s="641">
        <v>2530449</v>
      </c>
      <c r="BH6" s="644"/>
      <c r="BI6" s="644"/>
      <c r="BJ6" s="644"/>
      <c r="BK6" s="644"/>
      <c r="BL6" s="644"/>
      <c r="BM6" s="644"/>
      <c r="BN6" s="645"/>
      <c r="BO6" s="703">
        <v>99.8</v>
      </c>
      <c r="BP6" s="703"/>
      <c r="BQ6" s="703"/>
      <c r="BR6" s="703"/>
      <c r="BS6" s="704" t="s">
        <v>177</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114412</v>
      </c>
      <c r="CS6" s="644"/>
      <c r="CT6" s="644"/>
      <c r="CU6" s="644"/>
      <c r="CV6" s="644"/>
      <c r="CW6" s="644"/>
      <c r="CX6" s="644"/>
      <c r="CY6" s="645"/>
      <c r="CZ6" s="754">
        <v>0.8</v>
      </c>
      <c r="DA6" s="723"/>
      <c r="DB6" s="723"/>
      <c r="DC6" s="757"/>
      <c r="DD6" s="649" t="s">
        <v>121</v>
      </c>
      <c r="DE6" s="644"/>
      <c r="DF6" s="644"/>
      <c r="DG6" s="644"/>
      <c r="DH6" s="644"/>
      <c r="DI6" s="644"/>
      <c r="DJ6" s="644"/>
      <c r="DK6" s="644"/>
      <c r="DL6" s="644"/>
      <c r="DM6" s="644"/>
      <c r="DN6" s="644"/>
      <c r="DO6" s="644"/>
      <c r="DP6" s="645"/>
      <c r="DQ6" s="649">
        <v>114412</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3459</v>
      </c>
      <c r="S7" s="644"/>
      <c r="T7" s="644"/>
      <c r="U7" s="644"/>
      <c r="V7" s="644"/>
      <c r="W7" s="644"/>
      <c r="X7" s="644"/>
      <c r="Y7" s="645"/>
      <c r="Z7" s="703">
        <v>0</v>
      </c>
      <c r="AA7" s="703"/>
      <c r="AB7" s="703"/>
      <c r="AC7" s="703"/>
      <c r="AD7" s="704">
        <v>3459</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955100</v>
      </c>
      <c r="BH7" s="644"/>
      <c r="BI7" s="644"/>
      <c r="BJ7" s="644"/>
      <c r="BK7" s="644"/>
      <c r="BL7" s="644"/>
      <c r="BM7" s="644"/>
      <c r="BN7" s="645"/>
      <c r="BO7" s="703">
        <v>37.700000000000003</v>
      </c>
      <c r="BP7" s="703"/>
      <c r="BQ7" s="703"/>
      <c r="BR7" s="703"/>
      <c r="BS7" s="704" t="s">
        <v>121</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2226333</v>
      </c>
      <c r="CS7" s="644"/>
      <c r="CT7" s="644"/>
      <c r="CU7" s="644"/>
      <c r="CV7" s="644"/>
      <c r="CW7" s="644"/>
      <c r="CX7" s="644"/>
      <c r="CY7" s="645"/>
      <c r="CZ7" s="703">
        <v>15.4</v>
      </c>
      <c r="DA7" s="703"/>
      <c r="DB7" s="703"/>
      <c r="DC7" s="703"/>
      <c r="DD7" s="649">
        <v>49076</v>
      </c>
      <c r="DE7" s="644"/>
      <c r="DF7" s="644"/>
      <c r="DG7" s="644"/>
      <c r="DH7" s="644"/>
      <c r="DI7" s="644"/>
      <c r="DJ7" s="644"/>
      <c r="DK7" s="644"/>
      <c r="DL7" s="644"/>
      <c r="DM7" s="644"/>
      <c r="DN7" s="644"/>
      <c r="DO7" s="644"/>
      <c r="DP7" s="645"/>
      <c r="DQ7" s="649">
        <v>1782262</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4172</v>
      </c>
      <c r="S8" s="644"/>
      <c r="T8" s="644"/>
      <c r="U8" s="644"/>
      <c r="V8" s="644"/>
      <c r="W8" s="644"/>
      <c r="X8" s="644"/>
      <c r="Y8" s="645"/>
      <c r="Z8" s="703">
        <v>0</v>
      </c>
      <c r="AA8" s="703"/>
      <c r="AB8" s="703"/>
      <c r="AC8" s="703"/>
      <c r="AD8" s="704">
        <v>4172</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31989</v>
      </c>
      <c r="BH8" s="644"/>
      <c r="BI8" s="644"/>
      <c r="BJ8" s="644"/>
      <c r="BK8" s="644"/>
      <c r="BL8" s="644"/>
      <c r="BM8" s="644"/>
      <c r="BN8" s="645"/>
      <c r="BO8" s="703">
        <v>1.3</v>
      </c>
      <c r="BP8" s="703"/>
      <c r="BQ8" s="703"/>
      <c r="BR8" s="703"/>
      <c r="BS8" s="649" t="s">
        <v>121</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4119769</v>
      </c>
      <c r="CS8" s="644"/>
      <c r="CT8" s="644"/>
      <c r="CU8" s="644"/>
      <c r="CV8" s="644"/>
      <c r="CW8" s="644"/>
      <c r="CX8" s="644"/>
      <c r="CY8" s="645"/>
      <c r="CZ8" s="703">
        <v>28.4</v>
      </c>
      <c r="DA8" s="703"/>
      <c r="DB8" s="703"/>
      <c r="DC8" s="703"/>
      <c r="DD8" s="649">
        <v>127500</v>
      </c>
      <c r="DE8" s="644"/>
      <c r="DF8" s="644"/>
      <c r="DG8" s="644"/>
      <c r="DH8" s="644"/>
      <c r="DI8" s="644"/>
      <c r="DJ8" s="644"/>
      <c r="DK8" s="644"/>
      <c r="DL8" s="644"/>
      <c r="DM8" s="644"/>
      <c r="DN8" s="644"/>
      <c r="DO8" s="644"/>
      <c r="DP8" s="645"/>
      <c r="DQ8" s="649">
        <v>2203714</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4086</v>
      </c>
      <c r="S9" s="644"/>
      <c r="T9" s="644"/>
      <c r="U9" s="644"/>
      <c r="V9" s="644"/>
      <c r="W9" s="644"/>
      <c r="X9" s="644"/>
      <c r="Y9" s="645"/>
      <c r="Z9" s="703">
        <v>0</v>
      </c>
      <c r="AA9" s="703"/>
      <c r="AB9" s="703"/>
      <c r="AC9" s="703"/>
      <c r="AD9" s="704">
        <v>4086</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653043</v>
      </c>
      <c r="BH9" s="644"/>
      <c r="BI9" s="644"/>
      <c r="BJ9" s="644"/>
      <c r="BK9" s="644"/>
      <c r="BL9" s="644"/>
      <c r="BM9" s="644"/>
      <c r="BN9" s="645"/>
      <c r="BO9" s="703">
        <v>25.8</v>
      </c>
      <c r="BP9" s="703"/>
      <c r="BQ9" s="703"/>
      <c r="BR9" s="703"/>
      <c r="BS9" s="649" t="s">
        <v>177</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737398</v>
      </c>
      <c r="CS9" s="644"/>
      <c r="CT9" s="644"/>
      <c r="CU9" s="644"/>
      <c r="CV9" s="644"/>
      <c r="CW9" s="644"/>
      <c r="CX9" s="644"/>
      <c r="CY9" s="645"/>
      <c r="CZ9" s="703">
        <v>5.0999999999999996</v>
      </c>
      <c r="DA9" s="703"/>
      <c r="DB9" s="703"/>
      <c r="DC9" s="703"/>
      <c r="DD9" s="649">
        <v>66413</v>
      </c>
      <c r="DE9" s="644"/>
      <c r="DF9" s="644"/>
      <c r="DG9" s="644"/>
      <c r="DH9" s="644"/>
      <c r="DI9" s="644"/>
      <c r="DJ9" s="644"/>
      <c r="DK9" s="644"/>
      <c r="DL9" s="644"/>
      <c r="DM9" s="644"/>
      <c r="DN9" s="644"/>
      <c r="DO9" s="644"/>
      <c r="DP9" s="645"/>
      <c r="DQ9" s="649">
        <v>597377</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241</v>
      </c>
      <c r="AA10" s="703"/>
      <c r="AB10" s="703"/>
      <c r="AC10" s="703"/>
      <c r="AD10" s="704" t="s">
        <v>121</v>
      </c>
      <c r="AE10" s="704"/>
      <c r="AF10" s="704"/>
      <c r="AG10" s="704"/>
      <c r="AH10" s="704"/>
      <c r="AI10" s="704"/>
      <c r="AJ10" s="704"/>
      <c r="AK10" s="704"/>
      <c r="AL10" s="646" t="s">
        <v>121</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50312</v>
      </c>
      <c r="BH10" s="644"/>
      <c r="BI10" s="644"/>
      <c r="BJ10" s="644"/>
      <c r="BK10" s="644"/>
      <c r="BL10" s="644"/>
      <c r="BM10" s="644"/>
      <c r="BN10" s="645"/>
      <c r="BO10" s="703">
        <v>2</v>
      </c>
      <c r="BP10" s="703"/>
      <c r="BQ10" s="703"/>
      <c r="BR10" s="703"/>
      <c r="BS10" s="649" t="s">
        <v>121</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241</v>
      </c>
      <c r="CS10" s="644"/>
      <c r="CT10" s="644"/>
      <c r="CU10" s="644"/>
      <c r="CV10" s="644"/>
      <c r="CW10" s="644"/>
      <c r="CX10" s="644"/>
      <c r="CY10" s="645"/>
      <c r="CZ10" s="703" t="s">
        <v>121</v>
      </c>
      <c r="DA10" s="703"/>
      <c r="DB10" s="703"/>
      <c r="DC10" s="703"/>
      <c r="DD10" s="649" t="s">
        <v>121</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219756</v>
      </c>
      <c r="BH11" s="644"/>
      <c r="BI11" s="644"/>
      <c r="BJ11" s="644"/>
      <c r="BK11" s="644"/>
      <c r="BL11" s="644"/>
      <c r="BM11" s="644"/>
      <c r="BN11" s="645"/>
      <c r="BO11" s="703">
        <v>8.6999999999999993</v>
      </c>
      <c r="BP11" s="703"/>
      <c r="BQ11" s="703"/>
      <c r="BR11" s="703"/>
      <c r="BS11" s="649" t="s">
        <v>121</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1550691</v>
      </c>
      <c r="CS11" s="644"/>
      <c r="CT11" s="644"/>
      <c r="CU11" s="644"/>
      <c r="CV11" s="644"/>
      <c r="CW11" s="644"/>
      <c r="CX11" s="644"/>
      <c r="CY11" s="645"/>
      <c r="CZ11" s="703">
        <v>10.7</v>
      </c>
      <c r="DA11" s="703"/>
      <c r="DB11" s="703"/>
      <c r="DC11" s="703"/>
      <c r="DD11" s="649">
        <v>796905</v>
      </c>
      <c r="DE11" s="644"/>
      <c r="DF11" s="644"/>
      <c r="DG11" s="644"/>
      <c r="DH11" s="644"/>
      <c r="DI11" s="644"/>
      <c r="DJ11" s="644"/>
      <c r="DK11" s="644"/>
      <c r="DL11" s="644"/>
      <c r="DM11" s="644"/>
      <c r="DN11" s="644"/>
      <c r="DO11" s="644"/>
      <c r="DP11" s="645"/>
      <c r="DQ11" s="649">
        <v>714400</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416019</v>
      </c>
      <c r="S12" s="644"/>
      <c r="T12" s="644"/>
      <c r="U12" s="644"/>
      <c r="V12" s="644"/>
      <c r="W12" s="644"/>
      <c r="X12" s="644"/>
      <c r="Y12" s="645"/>
      <c r="Z12" s="703">
        <v>2.6</v>
      </c>
      <c r="AA12" s="703"/>
      <c r="AB12" s="703"/>
      <c r="AC12" s="703"/>
      <c r="AD12" s="704">
        <v>416019</v>
      </c>
      <c r="AE12" s="704"/>
      <c r="AF12" s="704"/>
      <c r="AG12" s="704"/>
      <c r="AH12" s="704"/>
      <c r="AI12" s="704"/>
      <c r="AJ12" s="704"/>
      <c r="AK12" s="704"/>
      <c r="AL12" s="646">
        <v>5.0999999999999996</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1348114</v>
      </c>
      <c r="BH12" s="644"/>
      <c r="BI12" s="644"/>
      <c r="BJ12" s="644"/>
      <c r="BK12" s="644"/>
      <c r="BL12" s="644"/>
      <c r="BM12" s="644"/>
      <c r="BN12" s="645"/>
      <c r="BO12" s="703">
        <v>53.2</v>
      </c>
      <c r="BP12" s="703"/>
      <c r="BQ12" s="703"/>
      <c r="BR12" s="703"/>
      <c r="BS12" s="649" t="s">
        <v>177</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427256</v>
      </c>
      <c r="CS12" s="644"/>
      <c r="CT12" s="644"/>
      <c r="CU12" s="644"/>
      <c r="CV12" s="644"/>
      <c r="CW12" s="644"/>
      <c r="CX12" s="644"/>
      <c r="CY12" s="645"/>
      <c r="CZ12" s="703">
        <v>2.9</v>
      </c>
      <c r="DA12" s="703"/>
      <c r="DB12" s="703"/>
      <c r="DC12" s="703"/>
      <c r="DD12" s="649">
        <v>179596</v>
      </c>
      <c r="DE12" s="644"/>
      <c r="DF12" s="644"/>
      <c r="DG12" s="644"/>
      <c r="DH12" s="644"/>
      <c r="DI12" s="644"/>
      <c r="DJ12" s="644"/>
      <c r="DK12" s="644"/>
      <c r="DL12" s="644"/>
      <c r="DM12" s="644"/>
      <c r="DN12" s="644"/>
      <c r="DO12" s="644"/>
      <c r="DP12" s="645"/>
      <c r="DQ12" s="649">
        <v>282785</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v>8679</v>
      </c>
      <c r="S13" s="644"/>
      <c r="T13" s="644"/>
      <c r="U13" s="644"/>
      <c r="V13" s="644"/>
      <c r="W13" s="644"/>
      <c r="X13" s="644"/>
      <c r="Y13" s="645"/>
      <c r="Z13" s="703">
        <v>0.1</v>
      </c>
      <c r="AA13" s="703"/>
      <c r="AB13" s="703"/>
      <c r="AC13" s="703"/>
      <c r="AD13" s="704">
        <v>8679</v>
      </c>
      <c r="AE13" s="704"/>
      <c r="AF13" s="704"/>
      <c r="AG13" s="704"/>
      <c r="AH13" s="704"/>
      <c r="AI13" s="704"/>
      <c r="AJ13" s="704"/>
      <c r="AK13" s="704"/>
      <c r="AL13" s="646">
        <v>0.1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1294914</v>
      </c>
      <c r="BH13" s="644"/>
      <c r="BI13" s="644"/>
      <c r="BJ13" s="644"/>
      <c r="BK13" s="644"/>
      <c r="BL13" s="644"/>
      <c r="BM13" s="644"/>
      <c r="BN13" s="645"/>
      <c r="BO13" s="703">
        <v>51.1</v>
      </c>
      <c r="BP13" s="703"/>
      <c r="BQ13" s="703"/>
      <c r="BR13" s="703"/>
      <c r="BS13" s="649" t="s">
        <v>121</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1319549</v>
      </c>
      <c r="CS13" s="644"/>
      <c r="CT13" s="644"/>
      <c r="CU13" s="644"/>
      <c r="CV13" s="644"/>
      <c r="CW13" s="644"/>
      <c r="CX13" s="644"/>
      <c r="CY13" s="645"/>
      <c r="CZ13" s="703">
        <v>9.1</v>
      </c>
      <c r="DA13" s="703"/>
      <c r="DB13" s="703"/>
      <c r="DC13" s="703"/>
      <c r="DD13" s="649">
        <v>1107045</v>
      </c>
      <c r="DE13" s="644"/>
      <c r="DF13" s="644"/>
      <c r="DG13" s="644"/>
      <c r="DH13" s="644"/>
      <c r="DI13" s="644"/>
      <c r="DJ13" s="644"/>
      <c r="DK13" s="644"/>
      <c r="DL13" s="644"/>
      <c r="DM13" s="644"/>
      <c r="DN13" s="644"/>
      <c r="DO13" s="644"/>
      <c r="DP13" s="645"/>
      <c r="DQ13" s="649">
        <v>538473</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224</v>
      </c>
      <c r="S14" s="644"/>
      <c r="T14" s="644"/>
      <c r="U14" s="644"/>
      <c r="V14" s="644"/>
      <c r="W14" s="644"/>
      <c r="X14" s="644"/>
      <c r="Y14" s="645"/>
      <c r="Z14" s="703" t="s">
        <v>224</v>
      </c>
      <c r="AA14" s="703"/>
      <c r="AB14" s="703"/>
      <c r="AC14" s="703"/>
      <c r="AD14" s="704" t="s">
        <v>121</v>
      </c>
      <c r="AE14" s="704"/>
      <c r="AF14" s="704"/>
      <c r="AG14" s="704"/>
      <c r="AH14" s="704"/>
      <c r="AI14" s="704"/>
      <c r="AJ14" s="704"/>
      <c r="AK14" s="704"/>
      <c r="AL14" s="646" t="s">
        <v>121</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89646</v>
      </c>
      <c r="BH14" s="644"/>
      <c r="BI14" s="644"/>
      <c r="BJ14" s="644"/>
      <c r="BK14" s="644"/>
      <c r="BL14" s="644"/>
      <c r="BM14" s="644"/>
      <c r="BN14" s="645"/>
      <c r="BO14" s="703">
        <v>3.5</v>
      </c>
      <c r="BP14" s="703"/>
      <c r="BQ14" s="703"/>
      <c r="BR14" s="703"/>
      <c r="BS14" s="649" t="s">
        <v>121</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758062</v>
      </c>
      <c r="CS14" s="644"/>
      <c r="CT14" s="644"/>
      <c r="CU14" s="644"/>
      <c r="CV14" s="644"/>
      <c r="CW14" s="644"/>
      <c r="CX14" s="644"/>
      <c r="CY14" s="645"/>
      <c r="CZ14" s="703">
        <v>5.2</v>
      </c>
      <c r="DA14" s="703"/>
      <c r="DB14" s="703"/>
      <c r="DC14" s="703"/>
      <c r="DD14" s="649">
        <v>297303</v>
      </c>
      <c r="DE14" s="644"/>
      <c r="DF14" s="644"/>
      <c r="DG14" s="644"/>
      <c r="DH14" s="644"/>
      <c r="DI14" s="644"/>
      <c r="DJ14" s="644"/>
      <c r="DK14" s="644"/>
      <c r="DL14" s="644"/>
      <c r="DM14" s="644"/>
      <c r="DN14" s="644"/>
      <c r="DO14" s="644"/>
      <c r="DP14" s="645"/>
      <c r="DQ14" s="649">
        <v>466504</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34638</v>
      </c>
      <c r="S15" s="644"/>
      <c r="T15" s="644"/>
      <c r="U15" s="644"/>
      <c r="V15" s="644"/>
      <c r="W15" s="644"/>
      <c r="X15" s="644"/>
      <c r="Y15" s="645"/>
      <c r="Z15" s="703">
        <v>0.2</v>
      </c>
      <c r="AA15" s="703"/>
      <c r="AB15" s="703"/>
      <c r="AC15" s="703"/>
      <c r="AD15" s="704">
        <v>34638</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137589</v>
      </c>
      <c r="BH15" s="644"/>
      <c r="BI15" s="644"/>
      <c r="BJ15" s="644"/>
      <c r="BK15" s="644"/>
      <c r="BL15" s="644"/>
      <c r="BM15" s="644"/>
      <c r="BN15" s="645"/>
      <c r="BO15" s="703">
        <v>5.4</v>
      </c>
      <c r="BP15" s="703"/>
      <c r="BQ15" s="703"/>
      <c r="BR15" s="703"/>
      <c r="BS15" s="649" t="s">
        <v>121</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1401120</v>
      </c>
      <c r="CS15" s="644"/>
      <c r="CT15" s="644"/>
      <c r="CU15" s="644"/>
      <c r="CV15" s="644"/>
      <c r="CW15" s="644"/>
      <c r="CX15" s="644"/>
      <c r="CY15" s="645"/>
      <c r="CZ15" s="703">
        <v>9.6999999999999993</v>
      </c>
      <c r="DA15" s="703"/>
      <c r="DB15" s="703"/>
      <c r="DC15" s="703"/>
      <c r="DD15" s="649">
        <v>202276</v>
      </c>
      <c r="DE15" s="644"/>
      <c r="DF15" s="644"/>
      <c r="DG15" s="644"/>
      <c r="DH15" s="644"/>
      <c r="DI15" s="644"/>
      <c r="DJ15" s="644"/>
      <c r="DK15" s="644"/>
      <c r="DL15" s="644"/>
      <c r="DM15" s="644"/>
      <c r="DN15" s="644"/>
      <c r="DO15" s="644"/>
      <c r="DP15" s="645"/>
      <c r="DQ15" s="649">
        <v>1197206</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224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157840</v>
      </c>
      <c r="CS16" s="644"/>
      <c r="CT16" s="644"/>
      <c r="CU16" s="644"/>
      <c r="CV16" s="644"/>
      <c r="CW16" s="644"/>
      <c r="CX16" s="644"/>
      <c r="CY16" s="645"/>
      <c r="CZ16" s="703">
        <v>1.1000000000000001</v>
      </c>
      <c r="DA16" s="703"/>
      <c r="DB16" s="703"/>
      <c r="DC16" s="703"/>
      <c r="DD16" s="649" t="s">
        <v>121</v>
      </c>
      <c r="DE16" s="644"/>
      <c r="DF16" s="644"/>
      <c r="DG16" s="644"/>
      <c r="DH16" s="644"/>
      <c r="DI16" s="644"/>
      <c r="DJ16" s="644"/>
      <c r="DK16" s="644"/>
      <c r="DL16" s="644"/>
      <c r="DM16" s="644"/>
      <c r="DN16" s="644"/>
      <c r="DO16" s="644"/>
      <c r="DP16" s="645"/>
      <c r="DQ16" s="649">
        <v>16031</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7104</v>
      </c>
      <c r="S17" s="644"/>
      <c r="T17" s="644"/>
      <c r="U17" s="644"/>
      <c r="V17" s="644"/>
      <c r="W17" s="644"/>
      <c r="X17" s="644"/>
      <c r="Y17" s="645"/>
      <c r="Z17" s="703">
        <v>0</v>
      </c>
      <c r="AA17" s="703"/>
      <c r="AB17" s="703"/>
      <c r="AC17" s="703"/>
      <c r="AD17" s="704">
        <v>7104</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224</v>
      </c>
      <c r="BH17" s="644"/>
      <c r="BI17" s="644"/>
      <c r="BJ17" s="644"/>
      <c r="BK17" s="644"/>
      <c r="BL17" s="644"/>
      <c r="BM17" s="644"/>
      <c r="BN17" s="645"/>
      <c r="BO17" s="703" t="s">
        <v>121</v>
      </c>
      <c r="BP17" s="703"/>
      <c r="BQ17" s="703"/>
      <c r="BR17" s="703"/>
      <c r="BS17" s="649" t="s">
        <v>177</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1683249</v>
      </c>
      <c r="CS17" s="644"/>
      <c r="CT17" s="644"/>
      <c r="CU17" s="644"/>
      <c r="CV17" s="644"/>
      <c r="CW17" s="644"/>
      <c r="CX17" s="644"/>
      <c r="CY17" s="645"/>
      <c r="CZ17" s="703">
        <v>11.6</v>
      </c>
      <c r="DA17" s="703"/>
      <c r="DB17" s="703"/>
      <c r="DC17" s="703"/>
      <c r="DD17" s="649" t="s">
        <v>121</v>
      </c>
      <c r="DE17" s="644"/>
      <c r="DF17" s="644"/>
      <c r="DG17" s="644"/>
      <c r="DH17" s="644"/>
      <c r="DI17" s="644"/>
      <c r="DJ17" s="644"/>
      <c r="DK17" s="644"/>
      <c r="DL17" s="644"/>
      <c r="DM17" s="644"/>
      <c r="DN17" s="644"/>
      <c r="DO17" s="644"/>
      <c r="DP17" s="645"/>
      <c r="DQ17" s="649">
        <v>1629946</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5346654</v>
      </c>
      <c r="S18" s="644"/>
      <c r="T18" s="644"/>
      <c r="U18" s="644"/>
      <c r="V18" s="644"/>
      <c r="W18" s="644"/>
      <c r="X18" s="644"/>
      <c r="Y18" s="645"/>
      <c r="Z18" s="703">
        <v>33.9</v>
      </c>
      <c r="AA18" s="703"/>
      <c r="AB18" s="703"/>
      <c r="AC18" s="703"/>
      <c r="AD18" s="704">
        <v>4861937</v>
      </c>
      <c r="AE18" s="704"/>
      <c r="AF18" s="704"/>
      <c r="AG18" s="704"/>
      <c r="AH18" s="704"/>
      <c r="AI18" s="704"/>
      <c r="AJ18" s="704"/>
      <c r="AK18" s="704"/>
      <c r="AL18" s="646">
        <v>59.8</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177</v>
      </c>
      <c r="BH18" s="644"/>
      <c r="BI18" s="644"/>
      <c r="BJ18" s="644"/>
      <c r="BK18" s="644"/>
      <c r="BL18" s="644"/>
      <c r="BM18" s="644"/>
      <c r="BN18" s="645"/>
      <c r="BO18" s="703" t="s">
        <v>177</v>
      </c>
      <c r="BP18" s="703"/>
      <c r="BQ18" s="703"/>
      <c r="BR18" s="703"/>
      <c r="BS18" s="649" t="s">
        <v>121</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241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177</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4861937</v>
      </c>
      <c r="S19" s="644"/>
      <c r="T19" s="644"/>
      <c r="U19" s="644"/>
      <c r="V19" s="644"/>
      <c r="W19" s="644"/>
      <c r="X19" s="644"/>
      <c r="Y19" s="645"/>
      <c r="Z19" s="703">
        <v>30.8</v>
      </c>
      <c r="AA19" s="703"/>
      <c r="AB19" s="703"/>
      <c r="AC19" s="703"/>
      <c r="AD19" s="704">
        <v>4861937</v>
      </c>
      <c r="AE19" s="704"/>
      <c r="AF19" s="704"/>
      <c r="AG19" s="704"/>
      <c r="AH19" s="704"/>
      <c r="AI19" s="704"/>
      <c r="AJ19" s="704"/>
      <c r="AK19" s="704"/>
      <c r="AL19" s="646">
        <v>59.8</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4908</v>
      </c>
      <c r="BH19" s="644"/>
      <c r="BI19" s="644"/>
      <c r="BJ19" s="644"/>
      <c r="BK19" s="644"/>
      <c r="BL19" s="644"/>
      <c r="BM19" s="644"/>
      <c r="BN19" s="645"/>
      <c r="BO19" s="703">
        <v>0.2</v>
      </c>
      <c r="BP19" s="703"/>
      <c r="BQ19" s="703"/>
      <c r="BR19" s="703"/>
      <c r="BS19" s="649" t="s">
        <v>177</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177</v>
      </c>
      <c r="DA19" s="703"/>
      <c r="DB19" s="703"/>
      <c r="DC19" s="703"/>
      <c r="DD19" s="649" t="s">
        <v>121</v>
      </c>
      <c r="DE19" s="644"/>
      <c r="DF19" s="644"/>
      <c r="DG19" s="644"/>
      <c r="DH19" s="644"/>
      <c r="DI19" s="644"/>
      <c r="DJ19" s="644"/>
      <c r="DK19" s="644"/>
      <c r="DL19" s="644"/>
      <c r="DM19" s="644"/>
      <c r="DN19" s="644"/>
      <c r="DO19" s="644"/>
      <c r="DP19" s="645"/>
      <c r="DQ19" s="649" t="s">
        <v>177</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484675</v>
      </c>
      <c r="S20" s="644"/>
      <c r="T20" s="644"/>
      <c r="U20" s="644"/>
      <c r="V20" s="644"/>
      <c r="W20" s="644"/>
      <c r="X20" s="644"/>
      <c r="Y20" s="645"/>
      <c r="Z20" s="703">
        <v>3.1</v>
      </c>
      <c r="AA20" s="703"/>
      <c r="AB20" s="703"/>
      <c r="AC20" s="703"/>
      <c r="AD20" s="704" t="s">
        <v>121</v>
      </c>
      <c r="AE20" s="704"/>
      <c r="AF20" s="704"/>
      <c r="AG20" s="704"/>
      <c r="AH20" s="704"/>
      <c r="AI20" s="704"/>
      <c r="AJ20" s="704"/>
      <c r="AK20" s="704"/>
      <c r="AL20" s="646" t="s">
        <v>121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4908</v>
      </c>
      <c r="BH20" s="644"/>
      <c r="BI20" s="644"/>
      <c r="BJ20" s="644"/>
      <c r="BK20" s="644"/>
      <c r="BL20" s="644"/>
      <c r="BM20" s="644"/>
      <c r="BN20" s="645"/>
      <c r="BO20" s="703">
        <v>0.2</v>
      </c>
      <c r="BP20" s="703"/>
      <c r="BQ20" s="703"/>
      <c r="BR20" s="703"/>
      <c r="BS20" s="649" t="s">
        <v>121</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14495679</v>
      </c>
      <c r="CS20" s="644"/>
      <c r="CT20" s="644"/>
      <c r="CU20" s="644"/>
      <c r="CV20" s="644"/>
      <c r="CW20" s="644"/>
      <c r="CX20" s="644"/>
      <c r="CY20" s="645"/>
      <c r="CZ20" s="703">
        <v>100</v>
      </c>
      <c r="DA20" s="703"/>
      <c r="DB20" s="703"/>
      <c r="DC20" s="703"/>
      <c r="DD20" s="649">
        <v>2826114</v>
      </c>
      <c r="DE20" s="644"/>
      <c r="DF20" s="644"/>
      <c r="DG20" s="644"/>
      <c r="DH20" s="644"/>
      <c r="DI20" s="644"/>
      <c r="DJ20" s="644"/>
      <c r="DK20" s="644"/>
      <c r="DL20" s="644"/>
      <c r="DM20" s="644"/>
      <c r="DN20" s="644"/>
      <c r="DO20" s="644"/>
      <c r="DP20" s="645"/>
      <c r="DQ20" s="649">
        <v>9543110</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42</v>
      </c>
      <c r="S21" s="644"/>
      <c r="T21" s="644"/>
      <c r="U21" s="644"/>
      <c r="V21" s="644"/>
      <c r="W21" s="644"/>
      <c r="X21" s="644"/>
      <c r="Y21" s="645"/>
      <c r="Z21" s="703">
        <v>0</v>
      </c>
      <c r="AA21" s="703"/>
      <c r="AB21" s="703"/>
      <c r="AC21" s="703"/>
      <c r="AD21" s="704" t="s">
        <v>177</v>
      </c>
      <c r="AE21" s="704"/>
      <c r="AF21" s="704"/>
      <c r="AG21" s="704"/>
      <c r="AH21" s="704"/>
      <c r="AI21" s="704"/>
      <c r="AJ21" s="704"/>
      <c r="AK21" s="704"/>
      <c r="AL21" s="646" t="s">
        <v>177</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4908</v>
      </c>
      <c r="BH21" s="644"/>
      <c r="BI21" s="644"/>
      <c r="BJ21" s="644"/>
      <c r="BK21" s="644"/>
      <c r="BL21" s="644"/>
      <c r="BM21" s="644"/>
      <c r="BN21" s="645"/>
      <c r="BO21" s="703">
        <v>0.2</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8560494</v>
      </c>
      <c r="S22" s="644"/>
      <c r="T22" s="644"/>
      <c r="U22" s="644"/>
      <c r="V22" s="644"/>
      <c r="W22" s="644"/>
      <c r="X22" s="644"/>
      <c r="Y22" s="645"/>
      <c r="Z22" s="703">
        <v>54.2</v>
      </c>
      <c r="AA22" s="703"/>
      <c r="AB22" s="703"/>
      <c r="AC22" s="703"/>
      <c r="AD22" s="704">
        <v>8075777</v>
      </c>
      <c r="AE22" s="704"/>
      <c r="AF22" s="704"/>
      <c r="AG22" s="704"/>
      <c r="AH22" s="704"/>
      <c r="AI22" s="704"/>
      <c r="AJ22" s="704"/>
      <c r="AK22" s="704"/>
      <c r="AL22" s="646">
        <v>99.4</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3713</v>
      </c>
      <c r="S23" s="644"/>
      <c r="T23" s="644"/>
      <c r="U23" s="644"/>
      <c r="V23" s="644"/>
      <c r="W23" s="644"/>
      <c r="X23" s="644"/>
      <c r="Y23" s="645"/>
      <c r="Z23" s="703">
        <v>0</v>
      </c>
      <c r="AA23" s="703"/>
      <c r="AB23" s="703"/>
      <c r="AC23" s="703"/>
      <c r="AD23" s="704">
        <v>3713</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147063</v>
      </c>
      <c r="S24" s="644"/>
      <c r="T24" s="644"/>
      <c r="U24" s="644"/>
      <c r="V24" s="644"/>
      <c r="W24" s="644"/>
      <c r="X24" s="644"/>
      <c r="Y24" s="645"/>
      <c r="Z24" s="703">
        <v>0.9</v>
      </c>
      <c r="AA24" s="703"/>
      <c r="AB24" s="703"/>
      <c r="AC24" s="703"/>
      <c r="AD24" s="704" t="s">
        <v>177</v>
      </c>
      <c r="AE24" s="704"/>
      <c r="AF24" s="704"/>
      <c r="AG24" s="704"/>
      <c r="AH24" s="704"/>
      <c r="AI24" s="704"/>
      <c r="AJ24" s="704"/>
      <c r="AK24" s="704"/>
      <c r="AL24" s="646" t="s">
        <v>224</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177</v>
      </c>
      <c r="BP24" s="703"/>
      <c r="BQ24" s="703"/>
      <c r="BR24" s="703"/>
      <c r="BS24" s="649" t="s">
        <v>121</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6614533</v>
      </c>
      <c r="CS24" s="707"/>
      <c r="CT24" s="707"/>
      <c r="CU24" s="707"/>
      <c r="CV24" s="707"/>
      <c r="CW24" s="707"/>
      <c r="CX24" s="707"/>
      <c r="CY24" s="753"/>
      <c r="CZ24" s="754">
        <v>45.6</v>
      </c>
      <c r="DA24" s="723"/>
      <c r="DB24" s="723"/>
      <c r="DC24" s="757"/>
      <c r="DD24" s="752">
        <v>4967200</v>
      </c>
      <c r="DE24" s="707"/>
      <c r="DF24" s="707"/>
      <c r="DG24" s="707"/>
      <c r="DH24" s="707"/>
      <c r="DI24" s="707"/>
      <c r="DJ24" s="707"/>
      <c r="DK24" s="753"/>
      <c r="DL24" s="752">
        <v>4955507</v>
      </c>
      <c r="DM24" s="707"/>
      <c r="DN24" s="707"/>
      <c r="DO24" s="707"/>
      <c r="DP24" s="707"/>
      <c r="DQ24" s="707"/>
      <c r="DR24" s="707"/>
      <c r="DS24" s="707"/>
      <c r="DT24" s="707"/>
      <c r="DU24" s="707"/>
      <c r="DV24" s="753"/>
      <c r="DW24" s="754">
        <v>58.4</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113321</v>
      </c>
      <c r="S25" s="644"/>
      <c r="T25" s="644"/>
      <c r="U25" s="644"/>
      <c r="V25" s="644"/>
      <c r="W25" s="644"/>
      <c r="X25" s="644"/>
      <c r="Y25" s="645"/>
      <c r="Z25" s="703">
        <v>0.7</v>
      </c>
      <c r="AA25" s="703"/>
      <c r="AB25" s="703"/>
      <c r="AC25" s="703"/>
      <c r="AD25" s="704">
        <v>7058</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241</v>
      </c>
      <c r="BP25" s="703"/>
      <c r="BQ25" s="703"/>
      <c r="BR25" s="703"/>
      <c r="BS25" s="649" t="s">
        <v>121</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2726471</v>
      </c>
      <c r="CS25" s="642"/>
      <c r="CT25" s="642"/>
      <c r="CU25" s="642"/>
      <c r="CV25" s="642"/>
      <c r="CW25" s="642"/>
      <c r="CX25" s="642"/>
      <c r="CY25" s="643"/>
      <c r="CZ25" s="646">
        <v>18.8</v>
      </c>
      <c r="DA25" s="675"/>
      <c r="DB25" s="675"/>
      <c r="DC25" s="676"/>
      <c r="DD25" s="649">
        <v>2643132</v>
      </c>
      <c r="DE25" s="642"/>
      <c r="DF25" s="642"/>
      <c r="DG25" s="642"/>
      <c r="DH25" s="642"/>
      <c r="DI25" s="642"/>
      <c r="DJ25" s="642"/>
      <c r="DK25" s="643"/>
      <c r="DL25" s="649">
        <v>2631439</v>
      </c>
      <c r="DM25" s="642"/>
      <c r="DN25" s="642"/>
      <c r="DO25" s="642"/>
      <c r="DP25" s="642"/>
      <c r="DQ25" s="642"/>
      <c r="DR25" s="642"/>
      <c r="DS25" s="642"/>
      <c r="DT25" s="642"/>
      <c r="DU25" s="642"/>
      <c r="DV25" s="643"/>
      <c r="DW25" s="646">
        <v>31</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77656</v>
      </c>
      <c r="S26" s="644"/>
      <c r="T26" s="644"/>
      <c r="U26" s="644"/>
      <c r="V26" s="644"/>
      <c r="W26" s="644"/>
      <c r="X26" s="644"/>
      <c r="Y26" s="645"/>
      <c r="Z26" s="703">
        <v>0.5</v>
      </c>
      <c r="AA26" s="703"/>
      <c r="AB26" s="703"/>
      <c r="AC26" s="703"/>
      <c r="AD26" s="704" t="s">
        <v>177</v>
      </c>
      <c r="AE26" s="704"/>
      <c r="AF26" s="704"/>
      <c r="AG26" s="704"/>
      <c r="AH26" s="704"/>
      <c r="AI26" s="704"/>
      <c r="AJ26" s="704"/>
      <c r="AK26" s="704"/>
      <c r="AL26" s="646" t="s">
        <v>121</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177</v>
      </c>
      <c r="BP26" s="703"/>
      <c r="BQ26" s="703"/>
      <c r="BR26" s="703"/>
      <c r="BS26" s="649" t="s">
        <v>121</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1695864</v>
      </c>
      <c r="CS26" s="644"/>
      <c r="CT26" s="644"/>
      <c r="CU26" s="644"/>
      <c r="CV26" s="644"/>
      <c r="CW26" s="644"/>
      <c r="CX26" s="644"/>
      <c r="CY26" s="645"/>
      <c r="CZ26" s="646">
        <v>11.7</v>
      </c>
      <c r="DA26" s="675"/>
      <c r="DB26" s="675"/>
      <c r="DC26" s="676"/>
      <c r="DD26" s="649">
        <v>1630621</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1374616</v>
      </c>
      <c r="S27" s="644"/>
      <c r="T27" s="644"/>
      <c r="U27" s="644"/>
      <c r="V27" s="644"/>
      <c r="W27" s="644"/>
      <c r="X27" s="644"/>
      <c r="Y27" s="645"/>
      <c r="Z27" s="703">
        <v>8.6999999999999993</v>
      </c>
      <c r="AA27" s="703"/>
      <c r="AB27" s="703"/>
      <c r="AC27" s="703"/>
      <c r="AD27" s="704" t="s">
        <v>121</v>
      </c>
      <c r="AE27" s="704"/>
      <c r="AF27" s="704"/>
      <c r="AG27" s="704"/>
      <c r="AH27" s="704"/>
      <c r="AI27" s="704"/>
      <c r="AJ27" s="704"/>
      <c r="AK27" s="704"/>
      <c r="AL27" s="646" t="s">
        <v>224</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2535357</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2204813</v>
      </c>
      <c r="CS27" s="642"/>
      <c r="CT27" s="642"/>
      <c r="CU27" s="642"/>
      <c r="CV27" s="642"/>
      <c r="CW27" s="642"/>
      <c r="CX27" s="642"/>
      <c r="CY27" s="643"/>
      <c r="CZ27" s="646">
        <v>15.2</v>
      </c>
      <c r="DA27" s="675"/>
      <c r="DB27" s="675"/>
      <c r="DC27" s="676"/>
      <c r="DD27" s="649">
        <v>694122</v>
      </c>
      <c r="DE27" s="642"/>
      <c r="DF27" s="642"/>
      <c r="DG27" s="642"/>
      <c r="DH27" s="642"/>
      <c r="DI27" s="642"/>
      <c r="DJ27" s="642"/>
      <c r="DK27" s="643"/>
      <c r="DL27" s="649">
        <v>694122</v>
      </c>
      <c r="DM27" s="642"/>
      <c r="DN27" s="642"/>
      <c r="DO27" s="642"/>
      <c r="DP27" s="642"/>
      <c r="DQ27" s="642"/>
      <c r="DR27" s="642"/>
      <c r="DS27" s="642"/>
      <c r="DT27" s="642"/>
      <c r="DU27" s="642"/>
      <c r="DV27" s="643"/>
      <c r="DW27" s="646">
        <v>8.1999999999999993</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177</v>
      </c>
      <c r="AA28" s="703"/>
      <c r="AB28" s="703"/>
      <c r="AC28" s="703"/>
      <c r="AD28" s="704" t="s">
        <v>224</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1683249</v>
      </c>
      <c r="CS28" s="644"/>
      <c r="CT28" s="644"/>
      <c r="CU28" s="644"/>
      <c r="CV28" s="644"/>
      <c r="CW28" s="644"/>
      <c r="CX28" s="644"/>
      <c r="CY28" s="645"/>
      <c r="CZ28" s="646">
        <v>11.6</v>
      </c>
      <c r="DA28" s="675"/>
      <c r="DB28" s="675"/>
      <c r="DC28" s="676"/>
      <c r="DD28" s="649">
        <v>1629946</v>
      </c>
      <c r="DE28" s="644"/>
      <c r="DF28" s="644"/>
      <c r="DG28" s="644"/>
      <c r="DH28" s="644"/>
      <c r="DI28" s="644"/>
      <c r="DJ28" s="644"/>
      <c r="DK28" s="645"/>
      <c r="DL28" s="649">
        <v>1629946</v>
      </c>
      <c r="DM28" s="644"/>
      <c r="DN28" s="644"/>
      <c r="DO28" s="644"/>
      <c r="DP28" s="644"/>
      <c r="DQ28" s="644"/>
      <c r="DR28" s="644"/>
      <c r="DS28" s="644"/>
      <c r="DT28" s="644"/>
      <c r="DU28" s="644"/>
      <c r="DV28" s="645"/>
      <c r="DW28" s="646">
        <v>19.2</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1762162</v>
      </c>
      <c r="S29" s="644"/>
      <c r="T29" s="644"/>
      <c r="U29" s="644"/>
      <c r="V29" s="644"/>
      <c r="W29" s="644"/>
      <c r="X29" s="644"/>
      <c r="Y29" s="645"/>
      <c r="Z29" s="703">
        <v>11.2</v>
      </c>
      <c r="AA29" s="703"/>
      <c r="AB29" s="703"/>
      <c r="AC29" s="703"/>
      <c r="AD29" s="704" t="s">
        <v>121</v>
      </c>
      <c r="AE29" s="704"/>
      <c r="AF29" s="704"/>
      <c r="AG29" s="704"/>
      <c r="AH29" s="704"/>
      <c r="AI29" s="704"/>
      <c r="AJ29" s="704"/>
      <c r="AK29" s="704"/>
      <c r="AL29" s="646" t="s">
        <v>224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1683140</v>
      </c>
      <c r="CS29" s="642"/>
      <c r="CT29" s="642"/>
      <c r="CU29" s="642"/>
      <c r="CV29" s="642"/>
      <c r="CW29" s="642"/>
      <c r="CX29" s="642"/>
      <c r="CY29" s="643"/>
      <c r="CZ29" s="646">
        <v>11.6</v>
      </c>
      <c r="DA29" s="675"/>
      <c r="DB29" s="675"/>
      <c r="DC29" s="676"/>
      <c r="DD29" s="649">
        <v>1629837</v>
      </c>
      <c r="DE29" s="642"/>
      <c r="DF29" s="642"/>
      <c r="DG29" s="642"/>
      <c r="DH29" s="642"/>
      <c r="DI29" s="642"/>
      <c r="DJ29" s="642"/>
      <c r="DK29" s="643"/>
      <c r="DL29" s="649">
        <v>1629837</v>
      </c>
      <c r="DM29" s="642"/>
      <c r="DN29" s="642"/>
      <c r="DO29" s="642"/>
      <c r="DP29" s="642"/>
      <c r="DQ29" s="642"/>
      <c r="DR29" s="642"/>
      <c r="DS29" s="642"/>
      <c r="DT29" s="642"/>
      <c r="DU29" s="642"/>
      <c r="DV29" s="643"/>
      <c r="DW29" s="646">
        <v>19.2</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87447</v>
      </c>
      <c r="S30" s="644"/>
      <c r="T30" s="644"/>
      <c r="U30" s="644"/>
      <c r="V30" s="644"/>
      <c r="W30" s="644"/>
      <c r="X30" s="644"/>
      <c r="Y30" s="645"/>
      <c r="Z30" s="703">
        <v>0.6</v>
      </c>
      <c r="AA30" s="703"/>
      <c r="AB30" s="703"/>
      <c r="AC30" s="703"/>
      <c r="AD30" s="704">
        <v>38655</v>
      </c>
      <c r="AE30" s="704"/>
      <c r="AF30" s="704"/>
      <c r="AG30" s="704"/>
      <c r="AH30" s="704"/>
      <c r="AI30" s="704"/>
      <c r="AJ30" s="704"/>
      <c r="AK30" s="704"/>
      <c r="AL30" s="646">
        <v>0.5</v>
      </c>
      <c r="AM30" s="647"/>
      <c r="AN30" s="647"/>
      <c r="AO30" s="705"/>
      <c r="AP30" s="731" t="s">
        <v>306</v>
      </c>
      <c r="AQ30" s="732"/>
      <c r="AR30" s="732"/>
      <c r="AS30" s="732"/>
      <c r="AT30" s="737" t="s">
        <v>307</v>
      </c>
      <c r="AU30" s="210"/>
      <c r="AV30" s="210"/>
      <c r="AW30" s="210"/>
      <c r="AX30" s="740" t="s">
        <v>180</v>
      </c>
      <c r="AY30" s="741"/>
      <c r="AZ30" s="741"/>
      <c r="BA30" s="741"/>
      <c r="BB30" s="741"/>
      <c r="BC30" s="741"/>
      <c r="BD30" s="741"/>
      <c r="BE30" s="741"/>
      <c r="BF30" s="742"/>
      <c r="BG30" s="721">
        <v>99.3</v>
      </c>
      <c r="BH30" s="722"/>
      <c r="BI30" s="722"/>
      <c r="BJ30" s="722"/>
      <c r="BK30" s="722"/>
      <c r="BL30" s="722"/>
      <c r="BM30" s="723">
        <v>95.4</v>
      </c>
      <c r="BN30" s="722"/>
      <c r="BO30" s="722"/>
      <c r="BP30" s="722"/>
      <c r="BQ30" s="724"/>
      <c r="BR30" s="721">
        <v>99.2</v>
      </c>
      <c r="BS30" s="722"/>
      <c r="BT30" s="722"/>
      <c r="BU30" s="722"/>
      <c r="BV30" s="722"/>
      <c r="BW30" s="722"/>
      <c r="BX30" s="723">
        <v>95</v>
      </c>
      <c r="BY30" s="722"/>
      <c r="BZ30" s="722"/>
      <c r="CA30" s="722"/>
      <c r="CB30" s="724"/>
      <c r="CD30" s="727"/>
      <c r="CE30" s="728"/>
      <c r="CF30" s="685" t="s">
        <v>308</v>
      </c>
      <c r="CG30" s="682"/>
      <c r="CH30" s="682"/>
      <c r="CI30" s="682"/>
      <c r="CJ30" s="682"/>
      <c r="CK30" s="682"/>
      <c r="CL30" s="682"/>
      <c r="CM30" s="682"/>
      <c r="CN30" s="682"/>
      <c r="CO30" s="682"/>
      <c r="CP30" s="682"/>
      <c r="CQ30" s="683"/>
      <c r="CR30" s="641">
        <v>1570518</v>
      </c>
      <c r="CS30" s="644"/>
      <c r="CT30" s="644"/>
      <c r="CU30" s="644"/>
      <c r="CV30" s="644"/>
      <c r="CW30" s="644"/>
      <c r="CX30" s="644"/>
      <c r="CY30" s="645"/>
      <c r="CZ30" s="646">
        <v>10.8</v>
      </c>
      <c r="DA30" s="675"/>
      <c r="DB30" s="675"/>
      <c r="DC30" s="676"/>
      <c r="DD30" s="649">
        <v>1517215</v>
      </c>
      <c r="DE30" s="644"/>
      <c r="DF30" s="644"/>
      <c r="DG30" s="644"/>
      <c r="DH30" s="644"/>
      <c r="DI30" s="644"/>
      <c r="DJ30" s="644"/>
      <c r="DK30" s="645"/>
      <c r="DL30" s="649">
        <v>1517215</v>
      </c>
      <c r="DM30" s="644"/>
      <c r="DN30" s="644"/>
      <c r="DO30" s="644"/>
      <c r="DP30" s="644"/>
      <c r="DQ30" s="644"/>
      <c r="DR30" s="644"/>
      <c r="DS30" s="644"/>
      <c r="DT30" s="644"/>
      <c r="DU30" s="644"/>
      <c r="DV30" s="645"/>
      <c r="DW30" s="646">
        <v>17.899999999999999</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69198</v>
      </c>
      <c r="S31" s="644"/>
      <c r="T31" s="644"/>
      <c r="U31" s="644"/>
      <c r="V31" s="644"/>
      <c r="W31" s="644"/>
      <c r="X31" s="644"/>
      <c r="Y31" s="645"/>
      <c r="Z31" s="703">
        <v>0.4</v>
      </c>
      <c r="AA31" s="703"/>
      <c r="AB31" s="703"/>
      <c r="AC31" s="703"/>
      <c r="AD31" s="704" t="s">
        <v>177</v>
      </c>
      <c r="AE31" s="704"/>
      <c r="AF31" s="704"/>
      <c r="AG31" s="704"/>
      <c r="AH31" s="704"/>
      <c r="AI31" s="704"/>
      <c r="AJ31" s="704"/>
      <c r="AK31" s="704"/>
      <c r="AL31" s="646" t="s">
        <v>121</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99.5</v>
      </c>
      <c r="BH31" s="642"/>
      <c r="BI31" s="642"/>
      <c r="BJ31" s="642"/>
      <c r="BK31" s="642"/>
      <c r="BL31" s="642"/>
      <c r="BM31" s="647">
        <v>97.4</v>
      </c>
      <c r="BN31" s="720"/>
      <c r="BO31" s="720"/>
      <c r="BP31" s="720"/>
      <c r="BQ31" s="681"/>
      <c r="BR31" s="719">
        <v>99.4</v>
      </c>
      <c r="BS31" s="642"/>
      <c r="BT31" s="642"/>
      <c r="BU31" s="642"/>
      <c r="BV31" s="642"/>
      <c r="BW31" s="642"/>
      <c r="BX31" s="647">
        <v>96.9</v>
      </c>
      <c r="BY31" s="720"/>
      <c r="BZ31" s="720"/>
      <c r="CA31" s="720"/>
      <c r="CB31" s="681"/>
      <c r="CD31" s="727"/>
      <c r="CE31" s="728"/>
      <c r="CF31" s="685" t="s">
        <v>312</v>
      </c>
      <c r="CG31" s="682"/>
      <c r="CH31" s="682"/>
      <c r="CI31" s="682"/>
      <c r="CJ31" s="682"/>
      <c r="CK31" s="682"/>
      <c r="CL31" s="682"/>
      <c r="CM31" s="682"/>
      <c r="CN31" s="682"/>
      <c r="CO31" s="682"/>
      <c r="CP31" s="682"/>
      <c r="CQ31" s="683"/>
      <c r="CR31" s="641">
        <v>112622</v>
      </c>
      <c r="CS31" s="642"/>
      <c r="CT31" s="642"/>
      <c r="CU31" s="642"/>
      <c r="CV31" s="642"/>
      <c r="CW31" s="642"/>
      <c r="CX31" s="642"/>
      <c r="CY31" s="643"/>
      <c r="CZ31" s="646">
        <v>0.8</v>
      </c>
      <c r="DA31" s="675"/>
      <c r="DB31" s="675"/>
      <c r="DC31" s="676"/>
      <c r="DD31" s="649">
        <v>112622</v>
      </c>
      <c r="DE31" s="642"/>
      <c r="DF31" s="642"/>
      <c r="DG31" s="642"/>
      <c r="DH31" s="642"/>
      <c r="DI31" s="642"/>
      <c r="DJ31" s="642"/>
      <c r="DK31" s="643"/>
      <c r="DL31" s="649">
        <v>112622</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992637</v>
      </c>
      <c r="S32" s="644"/>
      <c r="T32" s="644"/>
      <c r="U32" s="644"/>
      <c r="V32" s="644"/>
      <c r="W32" s="644"/>
      <c r="X32" s="644"/>
      <c r="Y32" s="645"/>
      <c r="Z32" s="703">
        <v>6.3</v>
      </c>
      <c r="AA32" s="703"/>
      <c r="AB32" s="703"/>
      <c r="AC32" s="703"/>
      <c r="AD32" s="704" t="s">
        <v>241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99.1</v>
      </c>
      <c r="BH32" s="657"/>
      <c r="BI32" s="657"/>
      <c r="BJ32" s="657"/>
      <c r="BK32" s="657"/>
      <c r="BL32" s="657"/>
      <c r="BM32" s="701">
        <v>93.4</v>
      </c>
      <c r="BN32" s="657"/>
      <c r="BO32" s="657"/>
      <c r="BP32" s="657"/>
      <c r="BQ32" s="694"/>
      <c r="BR32" s="718">
        <v>98.9</v>
      </c>
      <c r="BS32" s="657"/>
      <c r="BT32" s="657"/>
      <c r="BU32" s="657"/>
      <c r="BV32" s="657"/>
      <c r="BW32" s="657"/>
      <c r="BX32" s="701">
        <v>92.8</v>
      </c>
      <c r="BY32" s="657"/>
      <c r="BZ32" s="657"/>
      <c r="CA32" s="657"/>
      <c r="CB32" s="694"/>
      <c r="CD32" s="729"/>
      <c r="CE32" s="730"/>
      <c r="CF32" s="685" t="s">
        <v>315</v>
      </c>
      <c r="CG32" s="682"/>
      <c r="CH32" s="682"/>
      <c r="CI32" s="682"/>
      <c r="CJ32" s="682"/>
      <c r="CK32" s="682"/>
      <c r="CL32" s="682"/>
      <c r="CM32" s="682"/>
      <c r="CN32" s="682"/>
      <c r="CO32" s="682"/>
      <c r="CP32" s="682"/>
      <c r="CQ32" s="683"/>
      <c r="CR32" s="641">
        <v>109</v>
      </c>
      <c r="CS32" s="644"/>
      <c r="CT32" s="644"/>
      <c r="CU32" s="644"/>
      <c r="CV32" s="644"/>
      <c r="CW32" s="644"/>
      <c r="CX32" s="644"/>
      <c r="CY32" s="645"/>
      <c r="CZ32" s="646">
        <v>0</v>
      </c>
      <c r="DA32" s="675"/>
      <c r="DB32" s="675"/>
      <c r="DC32" s="676"/>
      <c r="DD32" s="649">
        <v>109</v>
      </c>
      <c r="DE32" s="644"/>
      <c r="DF32" s="644"/>
      <c r="DG32" s="644"/>
      <c r="DH32" s="644"/>
      <c r="DI32" s="644"/>
      <c r="DJ32" s="644"/>
      <c r="DK32" s="645"/>
      <c r="DL32" s="649">
        <v>109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902666</v>
      </c>
      <c r="S33" s="644"/>
      <c r="T33" s="644"/>
      <c r="U33" s="644"/>
      <c r="V33" s="644"/>
      <c r="W33" s="644"/>
      <c r="X33" s="644"/>
      <c r="Y33" s="645"/>
      <c r="Z33" s="703">
        <v>5.7</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4897192</v>
      </c>
      <c r="CS33" s="642"/>
      <c r="CT33" s="642"/>
      <c r="CU33" s="642"/>
      <c r="CV33" s="642"/>
      <c r="CW33" s="642"/>
      <c r="CX33" s="642"/>
      <c r="CY33" s="643"/>
      <c r="CZ33" s="646">
        <v>33.799999999999997</v>
      </c>
      <c r="DA33" s="675"/>
      <c r="DB33" s="675"/>
      <c r="DC33" s="676"/>
      <c r="DD33" s="649">
        <v>3796592</v>
      </c>
      <c r="DE33" s="642"/>
      <c r="DF33" s="642"/>
      <c r="DG33" s="642"/>
      <c r="DH33" s="642"/>
      <c r="DI33" s="642"/>
      <c r="DJ33" s="642"/>
      <c r="DK33" s="643"/>
      <c r="DL33" s="649">
        <v>2705543</v>
      </c>
      <c r="DM33" s="642"/>
      <c r="DN33" s="642"/>
      <c r="DO33" s="642"/>
      <c r="DP33" s="642"/>
      <c r="DQ33" s="642"/>
      <c r="DR33" s="642"/>
      <c r="DS33" s="642"/>
      <c r="DT33" s="642"/>
      <c r="DU33" s="642"/>
      <c r="DV33" s="643"/>
      <c r="DW33" s="646">
        <v>31.9</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507974</v>
      </c>
      <c r="S34" s="644"/>
      <c r="T34" s="644"/>
      <c r="U34" s="644"/>
      <c r="V34" s="644"/>
      <c r="W34" s="644"/>
      <c r="X34" s="644"/>
      <c r="Y34" s="645"/>
      <c r="Z34" s="703">
        <v>3.2</v>
      </c>
      <c r="AA34" s="703"/>
      <c r="AB34" s="703"/>
      <c r="AC34" s="703"/>
      <c r="AD34" s="704">
        <v>371</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1179034</v>
      </c>
      <c r="CS34" s="644"/>
      <c r="CT34" s="644"/>
      <c r="CU34" s="644"/>
      <c r="CV34" s="644"/>
      <c r="CW34" s="644"/>
      <c r="CX34" s="644"/>
      <c r="CY34" s="645"/>
      <c r="CZ34" s="646">
        <v>8.1</v>
      </c>
      <c r="DA34" s="675"/>
      <c r="DB34" s="675"/>
      <c r="DC34" s="676"/>
      <c r="DD34" s="649">
        <v>983966</v>
      </c>
      <c r="DE34" s="644"/>
      <c r="DF34" s="644"/>
      <c r="DG34" s="644"/>
      <c r="DH34" s="644"/>
      <c r="DI34" s="644"/>
      <c r="DJ34" s="644"/>
      <c r="DK34" s="645"/>
      <c r="DL34" s="649">
        <v>932690</v>
      </c>
      <c r="DM34" s="644"/>
      <c r="DN34" s="644"/>
      <c r="DO34" s="644"/>
      <c r="DP34" s="644"/>
      <c r="DQ34" s="644"/>
      <c r="DR34" s="644"/>
      <c r="DS34" s="644"/>
      <c r="DT34" s="644"/>
      <c r="DU34" s="644"/>
      <c r="DV34" s="645"/>
      <c r="DW34" s="646">
        <v>11</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1194053</v>
      </c>
      <c r="S35" s="644"/>
      <c r="T35" s="644"/>
      <c r="U35" s="644"/>
      <c r="V35" s="644"/>
      <c r="W35" s="644"/>
      <c r="X35" s="644"/>
      <c r="Y35" s="645"/>
      <c r="Z35" s="703">
        <v>7.6</v>
      </c>
      <c r="AA35" s="703"/>
      <c r="AB35" s="703"/>
      <c r="AC35" s="703"/>
      <c r="AD35" s="704" t="s">
        <v>121</v>
      </c>
      <c r="AE35" s="704"/>
      <c r="AF35" s="704"/>
      <c r="AG35" s="704"/>
      <c r="AH35" s="704"/>
      <c r="AI35" s="704"/>
      <c r="AJ35" s="704"/>
      <c r="AK35" s="704"/>
      <c r="AL35" s="646" t="s">
        <v>224</v>
      </c>
      <c r="AM35" s="647"/>
      <c r="AN35" s="647"/>
      <c r="AO35" s="705"/>
      <c r="AP35" s="214"/>
      <c r="AQ35" s="709" t="s">
        <v>323</v>
      </c>
      <c r="AR35" s="710"/>
      <c r="AS35" s="710"/>
      <c r="AT35" s="710"/>
      <c r="AU35" s="710"/>
      <c r="AV35" s="710"/>
      <c r="AW35" s="710"/>
      <c r="AX35" s="710"/>
      <c r="AY35" s="711"/>
      <c r="AZ35" s="706">
        <v>1584423</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310993</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102737</v>
      </c>
      <c r="CS35" s="642"/>
      <c r="CT35" s="642"/>
      <c r="CU35" s="642"/>
      <c r="CV35" s="642"/>
      <c r="CW35" s="642"/>
      <c r="CX35" s="642"/>
      <c r="CY35" s="643"/>
      <c r="CZ35" s="646">
        <v>0.7</v>
      </c>
      <c r="DA35" s="675"/>
      <c r="DB35" s="675"/>
      <c r="DC35" s="676"/>
      <c r="DD35" s="649">
        <v>94229</v>
      </c>
      <c r="DE35" s="642"/>
      <c r="DF35" s="642"/>
      <c r="DG35" s="642"/>
      <c r="DH35" s="642"/>
      <c r="DI35" s="642"/>
      <c r="DJ35" s="642"/>
      <c r="DK35" s="643"/>
      <c r="DL35" s="649">
        <v>94229</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177</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224</v>
      </c>
      <c r="AM36" s="647"/>
      <c r="AN36" s="647"/>
      <c r="AO36" s="705"/>
      <c r="AQ36" s="678" t="s">
        <v>327</v>
      </c>
      <c r="AR36" s="679"/>
      <c r="AS36" s="679"/>
      <c r="AT36" s="679"/>
      <c r="AU36" s="679"/>
      <c r="AV36" s="679"/>
      <c r="AW36" s="679"/>
      <c r="AX36" s="679"/>
      <c r="AY36" s="680"/>
      <c r="AZ36" s="641">
        <v>47789</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69305</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973002</v>
      </c>
      <c r="CS36" s="644"/>
      <c r="CT36" s="644"/>
      <c r="CU36" s="644"/>
      <c r="CV36" s="644"/>
      <c r="CW36" s="644"/>
      <c r="CX36" s="644"/>
      <c r="CY36" s="645"/>
      <c r="CZ36" s="646">
        <v>6.7</v>
      </c>
      <c r="DA36" s="675"/>
      <c r="DB36" s="675"/>
      <c r="DC36" s="676"/>
      <c r="DD36" s="649">
        <v>629996</v>
      </c>
      <c r="DE36" s="644"/>
      <c r="DF36" s="644"/>
      <c r="DG36" s="644"/>
      <c r="DH36" s="644"/>
      <c r="DI36" s="644"/>
      <c r="DJ36" s="644"/>
      <c r="DK36" s="645"/>
      <c r="DL36" s="649">
        <v>449351</v>
      </c>
      <c r="DM36" s="644"/>
      <c r="DN36" s="644"/>
      <c r="DO36" s="644"/>
      <c r="DP36" s="644"/>
      <c r="DQ36" s="644"/>
      <c r="DR36" s="644"/>
      <c r="DS36" s="644"/>
      <c r="DT36" s="644"/>
      <c r="DU36" s="644"/>
      <c r="DV36" s="645"/>
      <c r="DW36" s="646">
        <v>5.3</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355453</v>
      </c>
      <c r="S37" s="644"/>
      <c r="T37" s="644"/>
      <c r="U37" s="644"/>
      <c r="V37" s="644"/>
      <c r="W37" s="644"/>
      <c r="X37" s="644"/>
      <c r="Y37" s="645"/>
      <c r="Z37" s="703">
        <v>2.2999999999999998</v>
      </c>
      <c r="AA37" s="703"/>
      <c r="AB37" s="703"/>
      <c r="AC37" s="703"/>
      <c r="AD37" s="704" t="s">
        <v>121</v>
      </c>
      <c r="AE37" s="704"/>
      <c r="AF37" s="704"/>
      <c r="AG37" s="704"/>
      <c r="AH37" s="704"/>
      <c r="AI37" s="704"/>
      <c r="AJ37" s="704"/>
      <c r="AK37" s="704"/>
      <c r="AL37" s="646" t="s">
        <v>121</v>
      </c>
      <c r="AM37" s="647"/>
      <c r="AN37" s="647"/>
      <c r="AO37" s="705"/>
      <c r="AQ37" s="678" t="s">
        <v>331</v>
      </c>
      <c r="AR37" s="679"/>
      <c r="AS37" s="679"/>
      <c r="AT37" s="679"/>
      <c r="AU37" s="679"/>
      <c r="AV37" s="679"/>
      <c r="AW37" s="679"/>
      <c r="AX37" s="679"/>
      <c r="AY37" s="680"/>
      <c r="AZ37" s="641">
        <v>29000</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3363</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12020</v>
      </c>
      <c r="CS37" s="642"/>
      <c r="CT37" s="642"/>
      <c r="CU37" s="642"/>
      <c r="CV37" s="642"/>
      <c r="CW37" s="642"/>
      <c r="CX37" s="642"/>
      <c r="CY37" s="643"/>
      <c r="CZ37" s="646">
        <v>0.1</v>
      </c>
      <c r="DA37" s="675"/>
      <c r="DB37" s="675"/>
      <c r="DC37" s="676"/>
      <c r="DD37" s="649">
        <v>10723</v>
      </c>
      <c r="DE37" s="642"/>
      <c r="DF37" s="642"/>
      <c r="DG37" s="642"/>
      <c r="DH37" s="642"/>
      <c r="DI37" s="642"/>
      <c r="DJ37" s="642"/>
      <c r="DK37" s="643"/>
      <c r="DL37" s="649">
        <v>10723</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15793000</v>
      </c>
      <c r="S38" s="693"/>
      <c r="T38" s="693"/>
      <c r="U38" s="693"/>
      <c r="V38" s="693"/>
      <c r="W38" s="693"/>
      <c r="X38" s="693"/>
      <c r="Y38" s="698"/>
      <c r="Z38" s="699">
        <v>100</v>
      </c>
      <c r="AA38" s="699"/>
      <c r="AB38" s="699"/>
      <c r="AC38" s="699"/>
      <c r="AD38" s="700">
        <v>8125574</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121</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5293</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1536634</v>
      </c>
      <c r="CS38" s="644"/>
      <c r="CT38" s="644"/>
      <c r="CU38" s="644"/>
      <c r="CV38" s="644"/>
      <c r="CW38" s="644"/>
      <c r="CX38" s="644"/>
      <c r="CY38" s="645"/>
      <c r="CZ38" s="646">
        <v>10.6</v>
      </c>
      <c r="DA38" s="675"/>
      <c r="DB38" s="675"/>
      <c r="DC38" s="676"/>
      <c r="DD38" s="649">
        <v>1313377</v>
      </c>
      <c r="DE38" s="644"/>
      <c r="DF38" s="644"/>
      <c r="DG38" s="644"/>
      <c r="DH38" s="644"/>
      <c r="DI38" s="644"/>
      <c r="DJ38" s="644"/>
      <c r="DK38" s="645"/>
      <c r="DL38" s="649">
        <v>1205817</v>
      </c>
      <c r="DM38" s="644"/>
      <c r="DN38" s="644"/>
      <c r="DO38" s="644"/>
      <c r="DP38" s="644"/>
      <c r="DQ38" s="644"/>
      <c r="DR38" s="644"/>
      <c r="DS38" s="644"/>
      <c r="DT38" s="644"/>
      <c r="DU38" s="644"/>
      <c r="DV38" s="645"/>
      <c r="DW38" s="646">
        <v>14.2</v>
      </c>
      <c r="DX38" s="675"/>
      <c r="DY38" s="675"/>
      <c r="DZ38" s="675"/>
      <c r="EA38" s="675"/>
      <c r="EB38" s="675"/>
      <c r="EC38" s="677"/>
    </row>
    <row r="39" spans="2:133" ht="11.25" customHeight="1">
      <c r="AQ39" s="678" t="s">
        <v>338</v>
      </c>
      <c r="AR39" s="679"/>
      <c r="AS39" s="679"/>
      <c r="AT39" s="679"/>
      <c r="AU39" s="679"/>
      <c r="AV39" s="679"/>
      <c r="AW39" s="679"/>
      <c r="AX39" s="679"/>
      <c r="AY39" s="680"/>
      <c r="AZ39" s="641" t="s">
        <v>121</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84</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773633</v>
      </c>
      <c r="CS39" s="642"/>
      <c r="CT39" s="642"/>
      <c r="CU39" s="642"/>
      <c r="CV39" s="642"/>
      <c r="CW39" s="642"/>
      <c r="CX39" s="642"/>
      <c r="CY39" s="643"/>
      <c r="CZ39" s="646">
        <v>5.3</v>
      </c>
      <c r="DA39" s="675"/>
      <c r="DB39" s="675"/>
      <c r="DC39" s="676"/>
      <c r="DD39" s="649">
        <v>742872</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342</v>
      </c>
      <c r="AR40" s="679"/>
      <c r="AS40" s="679"/>
      <c r="AT40" s="679"/>
      <c r="AU40" s="679"/>
      <c r="AV40" s="679"/>
      <c r="AW40" s="679"/>
      <c r="AX40" s="679"/>
      <c r="AY40" s="680"/>
      <c r="AZ40" s="641">
        <v>348588</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158</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332152</v>
      </c>
      <c r="CS40" s="644"/>
      <c r="CT40" s="644"/>
      <c r="CU40" s="644"/>
      <c r="CV40" s="644"/>
      <c r="CW40" s="644"/>
      <c r="CX40" s="644"/>
      <c r="CY40" s="645"/>
      <c r="CZ40" s="646">
        <v>2.2999999999999998</v>
      </c>
      <c r="DA40" s="675"/>
      <c r="DB40" s="675"/>
      <c r="DC40" s="676"/>
      <c r="DD40" s="649">
        <v>32152</v>
      </c>
      <c r="DE40" s="644"/>
      <c r="DF40" s="644"/>
      <c r="DG40" s="644"/>
      <c r="DH40" s="644"/>
      <c r="DI40" s="644"/>
      <c r="DJ40" s="644"/>
      <c r="DK40" s="645"/>
      <c r="DL40" s="649">
        <v>23456</v>
      </c>
      <c r="DM40" s="644"/>
      <c r="DN40" s="644"/>
      <c r="DO40" s="644"/>
      <c r="DP40" s="644"/>
      <c r="DQ40" s="644"/>
      <c r="DR40" s="644"/>
      <c r="DS40" s="644"/>
      <c r="DT40" s="644"/>
      <c r="DU40" s="644"/>
      <c r="DV40" s="645"/>
      <c r="DW40" s="646">
        <v>0.3</v>
      </c>
      <c r="DX40" s="675"/>
      <c r="DY40" s="675"/>
      <c r="DZ40" s="675"/>
      <c r="EA40" s="675"/>
      <c r="EB40" s="675"/>
      <c r="EC40" s="677"/>
    </row>
    <row r="41" spans="2:133" ht="11.25" customHeight="1">
      <c r="AQ41" s="690" t="s">
        <v>345</v>
      </c>
      <c r="AR41" s="691"/>
      <c r="AS41" s="691"/>
      <c r="AT41" s="691"/>
      <c r="AU41" s="691"/>
      <c r="AV41" s="691"/>
      <c r="AW41" s="691"/>
      <c r="AX41" s="691"/>
      <c r="AY41" s="692"/>
      <c r="AZ41" s="656">
        <v>1159046</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442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2983954</v>
      </c>
      <c r="CS42" s="644"/>
      <c r="CT42" s="644"/>
      <c r="CU42" s="644"/>
      <c r="CV42" s="644"/>
      <c r="CW42" s="644"/>
      <c r="CX42" s="644"/>
      <c r="CY42" s="645"/>
      <c r="CZ42" s="646">
        <v>20.6</v>
      </c>
      <c r="DA42" s="647"/>
      <c r="DB42" s="647"/>
      <c r="DC42" s="648"/>
      <c r="DD42" s="649">
        <v>779318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140251</v>
      </c>
      <c r="CS43" s="642"/>
      <c r="CT43" s="642"/>
      <c r="CU43" s="642"/>
      <c r="CV43" s="642"/>
      <c r="CW43" s="642"/>
      <c r="CX43" s="642"/>
      <c r="CY43" s="643"/>
      <c r="CZ43" s="646">
        <v>1</v>
      </c>
      <c r="DA43" s="675"/>
      <c r="DB43" s="675"/>
      <c r="DC43" s="676"/>
      <c r="DD43" s="649">
        <v>124799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2826114</v>
      </c>
      <c r="CS44" s="644"/>
      <c r="CT44" s="644"/>
      <c r="CU44" s="644"/>
      <c r="CV44" s="644"/>
      <c r="CW44" s="644"/>
      <c r="CX44" s="644"/>
      <c r="CY44" s="645"/>
      <c r="CZ44" s="646">
        <v>19.5</v>
      </c>
      <c r="DA44" s="647"/>
      <c r="DB44" s="647"/>
      <c r="DC44" s="648"/>
      <c r="DD44" s="649">
        <v>763287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1317945</v>
      </c>
      <c r="CS45" s="642"/>
      <c r="CT45" s="642"/>
      <c r="CU45" s="642"/>
      <c r="CV45" s="642"/>
      <c r="CW45" s="642"/>
      <c r="CX45" s="642"/>
      <c r="CY45" s="643"/>
      <c r="CZ45" s="646">
        <v>9.1</v>
      </c>
      <c r="DA45" s="675"/>
      <c r="DB45" s="675"/>
      <c r="DC45" s="676"/>
      <c r="DD45" s="649">
        <v>69604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1431434</v>
      </c>
      <c r="CS46" s="644"/>
      <c r="CT46" s="644"/>
      <c r="CU46" s="644"/>
      <c r="CV46" s="644"/>
      <c r="CW46" s="644"/>
      <c r="CX46" s="644"/>
      <c r="CY46" s="645"/>
      <c r="CZ46" s="646">
        <v>9.9</v>
      </c>
      <c r="DA46" s="647"/>
      <c r="DB46" s="647"/>
      <c r="DC46" s="648"/>
      <c r="DD46" s="649">
        <v>642084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v>157840</v>
      </c>
      <c r="CS47" s="642"/>
      <c r="CT47" s="642"/>
      <c r="CU47" s="642"/>
      <c r="CV47" s="642"/>
      <c r="CW47" s="642"/>
      <c r="CX47" s="642"/>
      <c r="CY47" s="643"/>
      <c r="CZ47" s="646">
        <v>1.1000000000000001</v>
      </c>
      <c r="DA47" s="675"/>
      <c r="DB47" s="675"/>
      <c r="DC47" s="676"/>
      <c r="DD47" s="649">
        <v>16031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14495679</v>
      </c>
      <c r="CS49" s="657"/>
      <c r="CT49" s="657"/>
      <c r="CU49" s="657"/>
      <c r="CV49" s="657"/>
      <c r="CW49" s="657"/>
      <c r="CX49" s="657"/>
      <c r="CY49" s="658"/>
      <c r="CZ49" s="659">
        <v>100</v>
      </c>
      <c r="DA49" s="660"/>
      <c r="DB49" s="660"/>
      <c r="DC49" s="661"/>
      <c r="DD49" s="662">
        <v>9543110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gjohl7JNibhrNgwGLtfJl1cw6XboetBRRQKzxs38VYMtZECKGLJf1Ny/PvhqWlwfCuEYoi6IN1Ma7Gi2PaZQ==" saltValue="Bk3ZZbIJz7IWpkrTMceO0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15793</v>
      </c>
      <c r="R7" s="1174"/>
      <c r="S7" s="1174"/>
      <c r="T7" s="1174"/>
      <c r="U7" s="1174"/>
      <c r="V7" s="1174">
        <v>14496</v>
      </c>
      <c r="W7" s="1174"/>
      <c r="X7" s="1174"/>
      <c r="Y7" s="1174"/>
      <c r="Z7" s="1174"/>
      <c r="AA7" s="1174">
        <v>1297</v>
      </c>
      <c r="AB7" s="1174"/>
      <c r="AC7" s="1174"/>
      <c r="AD7" s="1174"/>
      <c r="AE7" s="1175"/>
      <c r="AF7" s="1176">
        <v>1197</v>
      </c>
      <c r="AG7" s="1177"/>
      <c r="AH7" s="1177"/>
      <c r="AI7" s="1177"/>
      <c r="AJ7" s="1178"/>
      <c r="AK7" s="1160">
        <v>993</v>
      </c>
      <c r="AL7" s="1161"/>
      <c r="AM7" s="1161"/>
      <c r="AN7" s="1161"/>
      <c r="AO7" s="1161"/>
      <c r="AP7" s="1161">
        <v>13207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-2</v>
      </c>
      <c r="CI7" s="1158"/>
      <c r="CJ7" s="1158"/>
      <c r="CK7" s="1158"/>
      <c r="CL7" s="1159"/>
      <c r="CM7" s="1157">
        <v>63</v>
      </c>
      <c r="CN7" s="1158"/>
      <c r="CO7" s="1158"/>
      <c r="CP7" s="1158"/>
      <c r="CQ7" s="1159"/>
      <c r="CR7" s="1157">
        <v>2</v>
      </c>
      <c r="CS7" s="1158"/>
      <c r="CT7" s="1158"/>
      <c r="CU7" s="1158"/>
      <c r="CV7" s="1159"/>
      <c r="CW7" s="1157" t="s">
        <v>574</v>
      </c>
      <c r="CX7" s="1158"/>
      <c r="CY7" s="1158"/>
      <c r="CZ7" s="1158"/>
      <c r="DA7" s="1159"/>
      <c r="DB7" s="1157" t="s">
        <v>574</v>
      </c>
      <c r="DC7" s="1158"/>
      <c r="DD7" s="1158"/>
      <c r="DE7" s="1158"/>
      <c r="DF7" s="1159"/>
      <c r="DG7" s="1157">
        <v>407</v>
      </c>
      <c r="DH7" s="1158"/>
      <c r="DI7" s="1158"/>
      <c r="DJ7" s="1158"/>
      <c r="DK7" s="1159"/>
      <c r="DL7" s="1157" t="s">
        <v>574</v>
      </c>
      <c r="DM7" s="1158"/>
      <c r="DN7" s="1158"/>
      <c r="DO7" s="1158"/>
      <c r="DP7" s="1159"/>
      <c r="DQ7" s="1157" t="s">
        <v>574</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15793</v>
      </c>
      <c r="R23" s="1138"/>
      <c r="S23" s="1138"/>
      <c r="T23" s="1138"/>
      <c r="U23" s="1138"/>
      <c r="V23" s="1138">
        <v>14496</v>
      </c>
      <c r="W23" s="1138"/>
      <c r="X23" s="1138"/>
      <c r="Y23" s="1138"/>
      <c r="Z23" s="1138"/>
      <c r="AA23" s="1138">
        <v>1297</v>
      </c>
      <c r="AB23" s="1138"/>
      <c r="AC23" s="1138"/>
      <c r="AD23" s="1138"/>
      <c r="AE23" s="1139"/>
      <c r="AF23" s="1140">
        <v>1197</v>
      </c>
      <c r="AG23" s="1138"/>
      <c r="AH23" s="1138"/>
      <c r="AI23" s="1138"/>
      <c r="AJ23" s="1141"/>
      <c r="AK23" s="1142"/>
      <c r="AL23" s="1143"/>
      <c r="AM23" s="1143"/>
      <c r="AN23" s="1143"/>
      <c r="AO23" s="1143"/>
      <c r="AP23" s="1138">
        <v>13207</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4042</v>
      </c>
      <c r="R28" s="1123"/>
      <c r="S28" s="1123"/>
      <c r="T28" s="1123"/>
      <c r="U28" s="1123"/>
      <c r="V28" s="1123">
        <v>3731</v>
      </c>
      <c r="W28" s="1123"/>
      <c r="X28" s="1123"/>
      <c r="Y28" s="1123"/>
      <c r="Z28" s="1123"/>
      <c r="AA28" s="1123">
        <v>311</v>
      </c>
      <c r="AB28" s="1123"/>
      <c r="AC28" s="1123"/>
      <c r="AD28" s="1123"/>
      <c r="AE28" s="1124"/>
      <c r="AF28" s="1125">
        <v>311</v>
      </c>
      <c r="AG28" s="1123"/>
      <c r="AH28" s="1123"/>
      <c r="AI28" s="1123"/>
      <c r="AJ28" s="1126"/>
      <c r="AK28" s="1127">
        <v>349</v>
      </c>
      <c r="AL28" s="1115"/>
      <c r="AM28" s="1115"/>
      <c r="AN28" s="1115"/>
      <c r="AO28" s="1115"/>
      <c r="AP28" s="1115" t="s">
        <v>569</v>
      </c>
      <c r="AQ28" s="1115"/>
      <c r="AR28" s="1115"/>
      <c r="AS28" s="1115"/>
      <c r="AT28" s="1115"/>
      <c r="AU28" s="1115" t="s">
        <v>570</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3368</v>
      </c>
      <c r="R29" s="1113"/>
      <c r="S29" s="1113"/>
      <c r="T29" s="1113"/>
      <c r="U29" s="1113"/>
      <c r="V29" s="1113">
        <v>3176</v>
      </c>
      <c r="W29" s="1113"/>
      <c r="X29" s="1113"/>
      <c r="Y29" s="1113"/>
      <c r="Z29" s="1113"/>
      <c r="AA29" s="1113">
        <v>192</v>
      </c>
      <c r="AB29" s="1113"/>
      <c r="AC29" s="1113"/>
      <c r="AD29" s="1113"/>
      <c r="AE29" s="1114"/>
      <c r="AF29" s="1088">
        <v>192</v>
      </c>
      <c r="AG29" s="1089"/>
      <c r="AH29" s="1089"/>
      <c r="AI29" s="1089"/>
      <c r="AJ29" s="1090"/>
      <c r="AK29" s="1049">
        <v>551</v>
      </c>
      <c r="AL29" s="1040"/>
      <c r="AM29" s="1040"/>
      <c r="AN29" s="1040"/>
      <c r="AO29" s="1040"/>
      <c r="AP29" s="1040" t="s">
        <v>569</v>
      </c>
      <c r="AQ29" s="1040"/>
      <c r="AR29" s="1040"/>
      <c r="AS29" s="1040"/>
      <c r="AT29" s="1040"/>
      <c r="AU29" s="1040" t="s">
        <v>569</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331</v>
      </c>
      <c r="R30" s="1113"/>
      <c r="S30" s="1113"/>
      <c r="T30" s="1113"/>
      <c r="U30" s="1113"/>
      <c r="V30" s="1113">
        <v>328</v>
      </c>
      <c r="W30" s="1113"/>
      <c r="X30" s="1113"/>
      <c r="Y30" s="1113"/>
      <c r="Z30" s="1113"/>
      <c r="AA30" s="1113">
        <v>3</v>
      </c>
      <c r="AB30" s="1113"/>
      <c r="AC30" s="1113"/>
      <c r="AD30" s="1113"/>
      <c r="AE30" s="1114"/>
      <c r="AF30" s="1088">
        <v>3</v>
      </c>
      <c r="AG30" s="1089"/>
      <c r="AH30" s="1089"/>
      <c r="AI30" s="1089"/>
      <c r="AJ30" s="1090"/>
      <c r="AK30" s="1049">
        <v>158</v>
      </c>
      <c r="AL30" s="1040"/>
      <c r="AM30" s="1040"/>
      <c r="AN30" s="1040"/>
      <c r="AO30" s="1040"/>
      <c r="AP30" s="1040" t="s">
        <v>570</v>
      </c>
      <c r="AQ30" s="1040"/>
      <c r="AR30" s="1040"/>
      <c r="AS30" s="1040"/>
      <c r="AT30" s="1040"/>
      <c r="AU30" s="1040" t="s">
        <v>569</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413</v>
      </c>
      <c r="R31" s="1113"/>
      <c r="S31" s="1113"/>
      <c r="T31" s="1113"/>
      <c r="U31" s="1113"/>
      <c r="V31" s="1113">
        <v>403</v>
      </c>
      <c r="W31" s="1113"/>
      <c r="X31" s="1113"/>
      <c r="Y31" s="1113"/>
      <c r="Z31" s="1113"/>
      <c r="AA31" s="1113">
        <v>10</v>
      </c>
      <c r="AB31" s="1113"/>
      <c r="AC31" s="1113"/>
      <c r="AD31" s="1113"/>
      <c r="AE31" s="1114"/>
      <c r="AF31" s="1088">
        <v>504</v>
      </c>
      <c r="AG31" s="1089"/>
      <c r="AH31" s="1089"/>
      <c r="AI31" s="1089"/>
      <c r="AJ31" s="1090"/>
      <c r="AK31" s="1049">
        <v>48</v>
      </c>
      <c r="AL31" s="1040"/>
      <c r="AM31" s="1040"/>
      <c r="AN31" s="1040"/>
      <c r="AO31" s="1040"/>
      <c r="AP31" s="1040">
        <v>1119</v>
      </c>
      <c r="AQ31" s="1040"/>
      <c r="AR31" s="1040"/>
      <c r="AS31" s="1040"/>
      <c r="AT31" s="1040"/>
      <c r="AU31" s="1040">
        <v>556</v>
      </c>
      <c r="AV31" s="1040"/>
      <c r="AW31" s="1040"/>
      <c r="AX31" s="1040"/>
      <c r="AY31" s="1040"/>
      <c r="AZ31" s="1111" t="s">
        <v>569</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50</v>
      </c>
      <c r="R32" s="1113"/>
      <c r="S32" s="1113"/>
      <c r="T32" s="1113"/>
      <c r="U32" s="1113"/>
      <c r="V32" s="1113">
        <v>46</v>
      </c>
      <c r="W32" s="1113"/>
      <c r="X32" s="1113"/>
      <c r="Y32" s="1113"/>
      <c r="Z32" s="1113"/>
      <c r="AA32" s="1113">
        <v>4</v>
      </c>
      <c r="AB32" s="1113"/>
      <c r="AC32" s="1113"/>
      <c r="AD32" s="1113"/>
      <c r="AE32" s="1114"/>
      <c r="AF32" s="1088">
        <v>4</v>
      </c>
      <c r="AG32" s="1089"/>
      <c r="AH32" s="1089"/>
      <c r="AI32" s="1089"/>
      <c r="AJ32" s="1090"/>
      <c r="AK32" s="1049">
        <v>29</v>
      </c>
      <c r="AL32" s="1040"/>
      <c r="AM32" s="1040"/>
      <c r="AN32" s="1040"/>
      <c r="AO32" s="1040"/>
      <c r="AP32" s="1040">
        <v>187</v>
      </c>
      <c r="AQ32" s="1040"/>
      <c r="AR32" s="1040"/>
      <c r="AS32" s="1040"/>
      <c r="AT32" s="1040"/>
      <c r="AU32" s="1040">
        <v>173</v>
      </c>
      <c r="AV32" s="1040"/>
      <c r="AW32" s="1040"/>
      <c r="AX32" s="1040"/>
      <c r="AY32" s="1040"/>
      <c r="AZ32" s="1111" t="s">
        <v>569</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1014</v>
      </c>
      <c r="AG63" s="1028"/>
      <c r="AH63" s="1028"/>
      <c r="AI63" s="1028"/>
      <c r="AJ63" s="1099"/>
      <c r="AK63" s="1100"/>
      <c r="AL63" s="1032"/>
      <c r="AM63" s="1032"/>
      <c r="AN63" s="1032"/>
      <c r="AO63" s="1032"/>
      <c r="AP63" s="1028">
        <v>1306</v>
      </c>
      <c r="AQ63" s="1028"/>
      <c r="AR63" s="1028"/>
      <c r="AS63" s="1028"/>
      <c r="AT63" s="1028"/>
      <c r="AU63" s="1028">
        <v>729</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389</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566</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571</v>
      </c>
      <c r="AQ68" s="1051"/>
      <c r="AR68" s="1051"/>
      <c r="AS68" s="1051"/>
      <c r="AT68" s="1051"/>
      <c r="AU68" s="1051" t="s">
        <v>571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567</v>
      </c>
      <c r="C69" s="1044"/>
      <c r="D69" s="1044"/>
      <c r="E69" s="1044"/>
      <c r="F69" s="1044"/>
      <c r="G69" s="1044"/>
      <c r="H69" s="1044"/>
      <c r="I69" s="1044"/>
      <c r="J69" s="1044"/>
      <c r="K69" s="1044"/>
      <c r="L69" s="1044"/>
      <c r="M69" s="1044"/>
      <c r="N69" s="1044"/>
      <c r="O69" s="1044"/>
      <c r="P69" s="1045"/>
      <c r="Q69" s="1046">
        <v>1732</v>
      </c>
      <c r="R69" s="1040"/>
      <c r="S69" s="1040"/>
      <c r="T69" s="1040"/>
      <c r="U69" s="1040"/>
      <c r="V69" s="1040">
        <v>1728</v>
      </c>
      <c r="W69" s="1040"/>
      <c r="X69" s="1040"/>
      <c r="Y69" s="1040"/>
      <c r="Z69" s="1040"/>
      <c r="AA69" s="1040">
        <v>4</v>
      </c>
      <c r="AB69" s="1040"/>
      <c r="AC69" s="1040"/>
      <c r="AD69" s="1040"/>
      <c r="AE69" s="1040"/>
      <c r="AF69" s="1040">
        <v>4</v>
      </c>
      <c r="AG69" s="1040"/>
      <c r="AH69" s="1040"/>
      <c r="AI69" s="1040"/>
      <c r="AJ69" s="1040"/>
      <c r="AK69" s="1040">
        <v>2</v>
      </c>
      <c r="AL69" s="1040"/>
      <c r="AM69" s="1040"/>
      <c r="AN69" s="1040"/>
      <c r="AO69" s="1040"/>
      <c r="AP69" s="1040" t="s">
        <v>572</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568</v>
      </c>
      <c r="C70" s="1044"/>
      <c r="D70" s="1044"/>
      <c r="E70" s="1044"/>
      <c r="F70" s="1044"/>
      <c r="G70" s="1044"/>
      <c r="H70" s="1044"/>
      <c r="I70" s="1044"/>
      <c r="J70" s="1044"/>
      <c r="K70" s="1044"/>
      <c r="L70" s="1044"/>
      <c r="M70" s="1044"/>
      <c r="N70" s="1044"/>
      <c r="O70" s="1044"/>
      <c r="P70" s="1045"/>
      <c r="Q70" s="1046">
        <v>281185</v>
      </c>
      <c r="R70" s="1040"/>
      <c r="S70" s="1040"/>
      <c r="T70" s="1040"/>
      <c r="U70" s="1040"/>
      <c r="V70" s="1040">
        <v>271261</v>
      </c>
      <c r="W70" s="1040"/>
      <c r="X70" s="1040"/>
      <c r="Y70" s="1040"/>
      <c r="Z70" s="1040"/>
      <c r="AA70" s="1040">
        <v>9925</v>
      </c>
      <c r="AB70" s="1040"/>
      <c r="AC70" s="1040"/>
      <c r="AD70" s="1040"/>
      <c r="AE70" s="1040"/>
      <c r="AF70" s="1040">
        <v>9925</v>
      </c>
      <c r="AG70" s="1040"/>
      <c r="AH70" s="1040"/>
      <c r="AI70" s="1040"/>
      <c r="AJ70" s="1040"/>
      <c r="AK70" s="1040">
        <v>1647</v>
      </c>
      <c r="AL70" s="1040"/>
      <c r="AM70" s="1040"/>
      <c r="AN70" s="1040"/>
      <c r="AO70" s="1040"/>
      <c r="AP70" s="1040" t="s">
        <v>571</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10006</v>
      </c>
      <c r="AG88" s="1028"/>
      <c r="AH88" s="1028"/>
      <c r="AI88" s="1028"/>
      <c r="AJ88" s="1028"/>
      <c r="AK88" s="1032"/>
      <c r="AL88" s="1032"/>
      <c r="AM88" s="1032"/>
      <c r="AN88" s="1032"/>
      <c r="AO88" s="1032"/>
      <c r="AP88" s="1028" t="s">
        <v>576</v>
      </c>
      <c r="AQ88" s="1028"/>
      <c r="AR88" s="1028"/>
      <c r="AS88" s="1028"/>
      <c r="AT88" s="1028"/>
      <c r="AU88" s="1028" t="s">
        <v>576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v>
      </c>
      <c r="CS102" s="1020"/>
      <c r="CT102" s="1020"/>
      <c r="CU102" s="1020"/>
      <c r="CV102" s="1021"/>
      <c r="CW102" s="1019" t="s">
        <v>506</v>
      </c>
      <c r="CX102" s="1020"/>
      <c r="CY102" s="1020"/>
      <c r="CZ102" s="1020"/>
      <c r="DA102" s="1021"/>
      <c r="DB102" s="1019" t="s">
        <v>506</v>
      </c>
      <c r="DC102" s="1020"/>
      <c r="DD102" s="1020"/>
      <c r="DE102" s="1020"/>
      <c r="DF102" s="1021"/>
      <c r="DG102" s="1019">
        <v>407</v>
      </c>
      <c r="DH102" s="1020"/>
      <c r="DI102" s="1020"/>
      <c r="DJ102" s="1020"/>
      <c r="DK102" s="1021"/>
      <c r="DL102" s="1019" t="s">
        <v>506</v>
      </c>
      <c r="DM102" s="1020"/>
      <c r="DN102" s="1020"/>
      <c r="DO102" s="1020"/>
      <c r="DP102" s="1021"/>
      <c r="DQ102" s="1019" t="s">
        <v>506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302</v>
      </c>
      <c r="AG109" s="963"/>
      <c r="AH109" s="963"/>
      <c r="AI109" s="963"/>
      <c r="AJ109" s="964"/>
      <c r="AK109" s="965" t="s">
        <v>301</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302</v>
      </c>
      <c r="BW109" s="963"/>
      <c r="BX109" s="963"/>
      <c r="BY109" s="963"/>
      <c r="BZ109" s="964"/>
      <c r="CA109" s="965" t="s">
        <v>301</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302</v>
      </c>
      <c r="DM109" s="963"/>
      <c r="DN109" s="963"/>
      <c r="DO109" s="963"/>
      <c r="DP109" s="964"/>
      <c r="DQ109" s="965" t="s">
        <v>301</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1967459</v>
      </c>
      <c r="AB110" s="956"/>
      <c r="AC110" s="956"/>
      <c r="AD110" s="956"/>
      <c r="AE110" s="957"/>
      <c r="AF110" s="958">
        <v>1839140</v>
      </c>
      <c r="AG110" s="956"/>
      <c r="AH110" s="956"/>
      <c r="AI110" s="956"/>
      <c r="AJ110" s="957"/>
      <c r="AK110" s="958">
        <v>1683140</v>
      </c>
      <c r="AL110" s="956"/>
      <c r="AM110" s="956"/>
      <c r="AN110" s="956"/>
      <c r="AO110" s="957"/>
      <c r="AP110" s="959">
        <v>24.3</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14546990</v>
      </c>
      <c r="BR110" s="903"/>
      <c r="BS110" s="903"/>
      <c r="BT110" s="903"/>
      <c r="BU110" s="903"/>
      <c r="BV110" s="903">
        <v>13583361</v>
      </c>
      <c r="BW110" s="903"/>
      <c r="BX110" s="903"/>
      <c r="BY110" s="903"/>
      <c r="BZ110" s="903"/>
      <c r="CA110" s="903">
        <v>13206896</v>
      </c>
      <c r="CB110" s="903"/>
      <c r="CC110" s="903"/>
      <c r="CD110" s="903"/>
      <c r="CE110" s="903"/>
      <c r="CF110" s="927">
        <v>190.6</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121</v>
      </c>
      <c r="DM110" s="903"/>
      <c r="DN110" s="903"/>
      <c r="DO110" s="903"/>
      <c r="DP110" s="903"/>
      <c r="DQ110" s="903" t="s">
        <v>121</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429</v>
      </c>
      <c r="AL111" s="984"/>
      <c r="AM111" s="984"/>
      <c r="AN111" s="984"/>
      <c r="AO111" s="985"/>
      <c r="AP111" s="987" t="s">
        <v>121</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429</v>
      </c>
      <c r="BR111" s="875"/>
      <c r="BS111" s="875"/>
      <c r="BT111" s="875"/>
      <c r="BU111" s="875"/>
      <c r="BV111" s="875" t="s">
        <v>121</v>
      </c>
      <c r="BW111" s="875"/>
      <c r="BX111" s="875"/>
      <c r="BY111" s="875"/>
      <c r="BZ111" s="875"/>
      <c r="CA111" s="875" t="s">
        <v>429</v>
      </c>
      <c r="CB111" s="875"/>
      <c r="CC111" s="875"/>
      <c r="CD111" s="875"/>
      <c r="CE111" s="875"/>
      <c r="CF111" s="936" t="s">
        <v>121</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433</v>
      </c>
      <c r="DM111" s="875"/>
      <c r="DN111" s="875"/>
      <c r="DO111" s="875"/>
      <c r="DP111" s="875"/>
      <c r="DQ111" s="875" t="s">
        <v>429</v>
      </c>
      <c r="DR111" s="875"/>
      <c r="DS111" s="875"/>
      <c r="DT111" s="875"/>
      <c r="DU111" s="875"/>
      <c r="DV111" s="852" t="s">
        <v>433</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121</v>
      </c>
      <c r="AG112" s="838"/>
      <c r="AH112" s="838"/>
      <c r="AI112" s="838"/>
      <c r="AJ112" s="839"/>
      <c r="AK112" s="840" t="s">
        <v>429</v>
      </c>
      <c r="AL112" s="838"/>
      <c r="AM112" s="838"/>
      <c r="AN112" s="838"/>
      <c r="AO112" s="839"/>
      <c r="AP112" s="885" t="s">
        <v>433</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693680</v>
      </c>
      <c r="BR112" s="875"/>
      <c r="BS112" s="875"/>
      <c r="BT112" s="875"/>
      <c r="BU112" s="875"/>
      <c r="BV112" s="875">
        <v>827721</v>
      </c>
      <c r="BW112" s="875"/>
      <c r="BX112" s="875"/>
      <c r="BY112" s="875"/>
      <c r="BZ112" s="875"/>
      <c r="CA112" s="875">
        <v>729061</v>
      </c>
      <c r="CB112" s="875"/>
      <c r="CC112" s="875"/>
      <c r="CD112" s="875"/>
      <c r="CE112" s="875"/>
      <c r="CF112" s="936">
        <v>10.5</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433</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103444</v>
      </c>
      <c r="AB113" s="984"/>
      <c r="AC113" s="984"/>
      <c r="AD113" s="984"/>
      <c r="AE113" s="985"/>
      <c r="AF113" s="986">
        <v>80368</v>
      </c>
      <c r="AG113" s="984"/>
      <c r="AH113" s="984"/>
      <c r="AI113" s="984"/>
      <c r="AJ113" s="985"/>
      <c r="AK113" s="986">
        <v>66123</v>
      </c>
      <c r="AL113" s="984"/>
      <c r="AM113" s="984"/>
      <c r="AN113" s="984"/>
      <c r="AO113" s="985"/>
      <c r="AP113" s="987">
        <v>1</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433</v>
      </c>
      <c r="BR113" s="875"/>
      <c r="BS113" s="875"/>
      <c r="BT113" s="875"/>
      <c r="BU113" s="875"/>
      <c r="BV113" s="875" t="s">
        <v>121</v>
      </c>
      <c r="BW113" s="875"/>
      <c r="BX113" s="875"/>
      <c r="BY113" s="875"/>
      <c r="BZ113" s="875"/>
      <c r="CA113" s="875" t="s">
        <v>121</v>
      </c>
      <c r="CB113" s="875"/>
      <c r="CC113" s="875"/>
      <c r="CD113" s="875"/>
      <c r="CE113" s="875"/>
      <c r="CF113" s="936" t="s">
        <v>429</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433</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433</v>
      </c>
      <c r="AB114" s="838"/>
      <c r="AC114" s="838"/>
      <c r="AD114" s="838"/>
      <c r="AE114" s="839"/>
      <c r="AF114" s="840" t="s">
        <v>429</v>
      </c>
      <c r="AG114" s="838"/>
      <c r="AH114" s="838"/>
      <c r="AI114" s="838"/>
      <c r="AJ114" s="839"/>
      <c r="AK114" s="840" t="s">
        <v>121</v>
      </c>
      <c r="AL114" s="838"/>
      <c r="AM114" s="838"/>
      <c r="AN114" s="838"/>
      <c r="AO114" s="839"/>
      <c r="AP114" s="885" t="s">
        <v>433</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2924738</v>
      </c>
      <c r="BR114" s="875"/>
      <c r="BS114" s="875"/>
      <c r="BT114" s="875"/>
      <c r="BU114" s="875"/>
      <c r="BV114" s="875">
        <v>2831964</v>
      </c>
      <c r="BW114" s="875"/>
      <c r="BX114" s="875"/>
      <c r="BY114" s="875"/>
      <c r="BZ114" s="875"/>
      <c r="CA114" s="875">
        <v>2571916</v>
      </c>
      <c r="CB114" s="875"/>
      <c r="CC114" s="875"/>
      <c r="CD114" s="875"/>
      <c r="CE114" s="875"/>
      <c r="CF114" s="936">
        <v>37.1</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429</v>
      </c>
      <c r="DR114" s="838"/>
      <c r="DS114" s="838"/>
      <c r="DT114" s="838"/>
      <c r="DU114" s="839"/>
      <c r="DV114" s="885" t="s">
        <v>121</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429</v>
      </c>
      <c r="AB115" s="984"/>
      <c r="AC115" s="984"/>
      <c r="AD115" s="984"/>
      <c r="AE115" s="985"/>
      <c r="AF115" s="986" t="s">
        <v>121</v>
      </c>
      <c r="AG115" s="984"/>
      <c r="AH115" s="984"/>
      <c r="AI115" s="984"/>
      <c r="AJ115" s="985"/>
      <c r="AK115" s="986" t="s">
        <v>433</v>
      </c>
      <c r="AL115" s="984"/>
      <c r="AM115" s="984"/>
      <c r="AN115" s="984"/>
      <c r="AO115" s="985"/>
      <c r="AP115" s="987" t="s">
        <v>433</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t="s">
        <v>121</v>
      </c>
      <c r="BW115" s="875"/>
      <c r="BX115" s="875"/>
      <c r="BY115" s="875"/>
      <c r="BZ115" s="875"/>
      <c r="CA115" s="875" t="s">
        <v>429</v>
      </c>
      <c r="CB115" s="875"/>
      <c r="CC115" s="875"/>
      <c r="CD115" s="875"/>
      <c r="CE115" s="875"/>
      <c r="CF115" s="936" t="s">
        <v>121</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88</v>
      </c>
      <c r="AB116" s="838"/>
      <c r="AC116" s="838"/>
      <c r="AD116" s="838"/>
      <c r="AE116" s="839"/>
      <c r="AF116" s="840">
        <v>93</v>
      </c>
      <c r="AG116" s="838"/>
      <c r="AH116" s="838"/>
      <c r="AI116" s="838"/>
      <c r="AJ116" s="839"/>
      <c r="AK116" s="840">
        <v>109</v>
      </c>
      <c r="AL116" s="838"/>
      <c r="AM116" s="838"/>
      <c r="AN116" s="838"/>
      <c r="AO116" s="839"/>
      <c r="AP116" s="885">
        <v>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429</v>
      </c>
      <c r="BW116" s="875"/>
      <c r="BX116" s="875"/>
      <c r="BY116" s="875"/>
      <c r="BZ116" s="875"/>
      <c r="CA116" s="875" t="s">
        <v>121</v>
      </c>
      <c r="CB116" s="875"/>
      <c r="CC116" s="875"/>
      <c r="CD116" s="875"/>
      <c r="CE116" s="875"/>
      <c r="CF116" s="936" t="s">
        <v>433</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121</v>
      </c>
      <c r="DM116" s="838"/>
      <c r="DN116" s="838"/>
      <c r="DO116" s="838"/>
      <c r="DP116" s="839"/>
      <c r="DQ116" s="840" t="s">
        <v>429</v>
      </c>
      <c r="DR116" s="838"/>
      <c r="DS116" s="838"/>
      <c r="DT116" s="838"/>
      <c r="DU116" s="839"/>
      <c r="DV116" s="885" t="s">
        <v>433</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2070991</v>
      </c>
      <c r="AB117" s="970"/>
      <c r="AC117" s="970"/>
      <c r="AD117" s="970"/>
      <c r="AE117" s="971"/>
      <c r="AF117" s="972">
        <v>1919601</v>
      </c>
      <c r="AG117" s="970"/>
      <c r="AH117" s="970"/>
      <c r="AI117" s="970"/>
      <c r="AJ117" s="971"/>
      <c r="AK117" s="972">
        <v>1749372</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452</v>
      </c>
      <c r="CB117" s="875"/>
      <c r="CC117" s="875"/>
      <c r="CD117" s="875"/>
      <c r="CE117" s="875"/>
      <c r="CF117" s="936" t="s">
        <v>121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454</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302</v>
      </c>
      <c r="AG118" s="963"/>
      <c r="AH118" s="963"/>
      <c r="AI118" s="963"/>
      <c r="AJ118" s="964"/>
      <c r="AK118" s="965" t="s">
        <v>301</v>
      </c>
      <c r="AL118" s="963"/>
      <c r="AM118" s="963"/>
      <c r="AN118" s="963"/>
      <c r="AO118" s="964"/>
      <c r="AP118" s="966" t="s">
        <v>423</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454</v>
      </c>
      <c r="DH118" s="838"/>
      <c r="DI118" s="838"/>
      <c r="DJ118" s="838"/>
      <c r="DK118" s="839"/>
      <c r="DL118" s="840" t="s">
        <v>121</v>
      </c>
      <c r="DM118" s="838"/>
      <c r="DN118" s="838"/>
      <c r="DO118" s="838"/>
      <c r="DP118" s="839"/>
      <c r="DQ118" s="840" t="s">
        <v>121</v>
      </c>
      <c r="DR118" s="838"/>
      <c r="DS118" s="838"/>
      <c r="DT118" s="838"/>
      <c r="DU118" s="839"/>
      <c r="DV118" s="885" t="s">
        <v>452</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457</v>
      </c>
      <c r="AL119" s="956"/>
      <c r="AM119" s="956"/>
      <c r="AN119" s="956"/>
      <c r="AO119" s="957"/>
      <c r="AP119" s="959" t="s">
        <v>457</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458</v>
      </c>
      <c r="BP119" s="939"/>
      <c r="BQ119" s="943">
        <v>18165408</v>
      </c>
      <c r="BR119" s="906"/>
      <c r="BS119" s="906"/>
      <c r="BT119" s="906"/>
      <c r="BU119" s="906"/>
      <c r="BV119" s="906">
        <v>17243046</v>
      </c>
      <c r="BW119" s="906"/>
      <c r="BX119" s="906"/>
      <c r="BY119" s="906"/>
      <c r="BZ119" s="906"/>
      <c r="CA119" s="906">
        <v>16507873</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457</v>
      </c>
      <c r="DH119" s="821"/>
      <c r="DI119" s="821"/>
      <c r="DJ119" s="821"/>
      <c r="DK119" s="822"/>
      <c r="DL119" s="823" t="s">
        <v>121</v>
      </c>
      <c r="DM119" s="821"/>
      <c r="DN119" s="821"/>
      <c r="DO119" s="821"/>
      <c r="DP119" s="822"/>
      <c r="DQ119" s="823" t="s">
        <v>121</v>
      </c>
      <c r="DR119" s="821"/>
      <c r="DS119" s="821"/>
      <c r="DT119" s="821"/>
      <c r="DU119" s="822"/>
      <c r="DV119" s="909" t="s">
        <v>385</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452</v>
      </c>
      <c r="AB120" s="838"/>
      <c r="AC120" s="838"/>
      <c r="AD120" s="838"/>
      <c r="AE120" s="839"/>
      <c r="AF120" s="840" t="s">
        <v>452</v>
      </c>
      <c r="AG120" s="838"/>
      <c r="AH120" s="838"/>
      <c r="AI120" s="838"/>
      <c r="AJ120" s="839"/>
      <c r="AK120" s="840" t="s">
        <v>121</v>
      </c>
      <c r="AL120" s="838"/>
      <c r="AM120" s="838"/>
      <c r="AN120" s="838"/>
      <c r="AO120" s="839"/>
      <c r="AP120" s="885" t="s">
        <v>121</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7028390</v>
      </c>
      <c r="BR120" s="903"/>
      <c r="BS120" s="903"/>
      <c r="BT120" s="903"/>
      <c r="BU120" s="903"/>
      <c r="BV120" s="903">
        <v>7190283</v>
      </c>
      <c r="BW120" s="903"/>
      <c r="BX120" s="903"/>
      <c r="BY120" s="903"/>
      <c r="BZ120" s="903"/>
      <c r="CA120" s="903">
        <v>7710973</v>
      </c>
      <c r="CB120" s="903"/>
      <c r="CC120" s="903"/>
      <c r="CD120" s="903"/>
      <c r="CE120" s="903"/>
      <c r="CF120" s="927">
        <v>111.3</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474934</v>
      </c>
      <c r="DH120" s="903"/>
      <c r="DI120" s="903"/>
      <c r="DJ120" s="903"/>
      <c r="DK120" s="903"/>
      <c r="DL120" s="903">
        <v>635808</v>
      </c>
      <c r="DM120" s="903"/>
      <c r="DN120" s="903"/>
      <c r="DO120" s="903"/>
      <c r="DP120" s="903"/>
      <c r="DQ120" s="903">
        <v>556210</v>
      </c>
      <c r="DR120" s="903"/>
      <c r="DS120" s="903"/>
      <c r="DT120" s="903"/>
      <c r="DU120" s="903"/>
      <c r="DV120" s="904">
        <v>8</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410886</v>
      </c>
      <c r="BR121" s="875"/>
      <c r="BS121" s="875"/>
      <c r="BT121" s="875"/>
      <c r="BU121" s="875"/>
      <c r="BV121" s="875">
        <v>367809</v>
      </c>
      <c r="BW121" s="875"/>
      <c r="BX121" s="875"/>
      <c r="BY121" s="875"/>
      <c r="BZ121" s="875"/>
      <c r="CA121" s="875">
        <v>406094</v>
      </c>
      <c r="CB121" s="875"/>
      <c r="CC121" s="875"/>
      <c r="CD121" s="875"/>
      <c r="CE121" s="875"/>
      <c r="CF121" s="936">
        <v>5.9</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218746</v>
      </c>
      <c r="DH121" s="875"/>
      <c r="DI121" s="875"/>
      <c r="DJ121" s="875"/>
      <c r="DK121" s="875"/>
      <c r="DL121" s="875">
        <v>191913</v>
      </c>
      <c r="DM121" s="875"/>
      <c r="DN121" s="875"/>
      <c r="DO121" s="875"/>
      <c r="DP121" s="875"/>
      <c r="DQ121" s="875">
        <v>172851</v>
      </c>
      <c r="DR121" s="875"/>
      <c r="DS121" s="875"/>
      <c r="DT121" s="875"/>
      <c r="DU121" s="875"/>
      <c r="DV121" s="852">
        <v>2.5</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452</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12222408</v>
      </c>
      <c r="BR122" s="906"/>
      <c r="BS122" s="906"/>
      <c r="BT122" s="906"/>
      <c r="BU122" s="906"/>
      <c r="BV122" s="906">
        <v>11616388</v>
      </c>
      <c r="BW122" s="906"/>
      <c r="BX122" s="906"/>
      <c r="BY122" s="906"/>
      <c r="BZ122" s="906"/>
      <c r="CA122" s="906">
        <v>11187545</v>
      </c>
      <c r="CB122" s="906"/>
      <c r="CC122" s="906"/>
      <c r="CD122" s="906"/>
      <c r="CE122" s="906"/>
      <c r="CF122" s="907">
        <v>161.4</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121</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385</v>
      </c>
      <c r="AL123" s="838"/>
      <c r="AM123" s="838"/>
      <c r="AN123" s="838"/>
      <c r="AO123" s="839"/>
      <c r="AP123" s="885" t="s">
        <v>457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468</v>
      </c>
      <c r="BP123" s="939"/>
      <c r="BQ123" s="893">
        <v>19661684</v>
      </c>
      <c r="BR123" s="894"/>
      <c r="BS123" s="894"/>
      <c r="BT123" s="894"/>
      <c r="BU123" s="894"/>
      <c r="BV123" s="894">
        <v>19174480</v>
      </c>
      <c r="BW123" s="894"/>
      <c r="BX123" s="894"/>
      <c r="BY123" s="894"/>
      <c r="BZ123" s="894"/>
      <c r="CA123" s="894">
        <v>19304612</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452</v>
      </c>
      <c r="DR123" s="838"/>
      <c r="DS123" s="838"/>
      <c r="DT123" s="838"/>
      <c r="DU123" s="839"/>
      <c r="DV123" s="885" t="s">
        <v>121</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457</v>
      </c>
      <c r="BR124" s="892"/>
      <c r="BS124" s="892"/>
      <c r="BT124" s="892"/>
      <c r="BU124" s="892"/>
      <c r="BV124" s="892" t="s">
        <v>121</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385</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452</v>
      </c>
      <c r="DM125" s="903"/>
      <c r="DN125" s="903"/>
      <c r="DO125" s="903"/>
      <c r="DP125" s="903"/>
      <c r="DQ125" s="903" t="s">
        <v>121</v>
      </c>
      <c r="DR125" s="903"/>
      <c r="DS125" s="903"/>
      <c r="DT125" s="903"/>
      <c r="DU125" s="903"/>
      <c r="DV125" s="904" t="s">
        <v>454</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385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454</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452</v>
      </c>
      <c r="AL127" s="838"/>
      <c r="AM127" s="838"/>
      <c r="AN127" s="838"/>
      <c r="AO127" s="839"/>
      <c r="AP127" s="885" t="s">
        <v>121</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85406</v>
      </c>
      <c r="AB128" s="859"/>
      <c r="AC128" s="859"/>
      <c r="AD128" s="859"/>
      <c r="AE128" s="860"/>
      <c r="AF128" s="861">
        <v>66818</v>
      </c>
      <c r="AG128" s="859"/>
      <c r="AH128" s="859"/>
      <c r="AI128" s="859"/>
      <c r="AJ128" s="860"/>
      <c r="AK128" s="861">
        <v>53303</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121</v>
      </c>
      <c r="BG128" s="845"/>
      <c r="BH128" s="845"/>
      <c r="BI128" s="845"/>
      <c r="BJ128" s="845"/>
      <c r="BK128" s="845"/>
      <c r="BL128" s="868"/>
      <c r="BM128" s="844">
        <v>13.67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457</v>
      </c>
      <c r="DM128" s="849"/>
      <c r="DN128" s="849"/>
      <c r="DO128" s="849"/>
      <c r="DP128" s="849"/>
      <c r="DQ128" s="849" t="s">
        <v>457</v>
      </c>
      <c r="DR128" s="849"/>
      <c r="DS128" s="849"/>
      <c r="DT128" s="849"/>
      <c r="DU128" s="849"/>
      <c r="DV128" s="850" t="s">
        <v>121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8981985</v>
      </c>
      <c r="AB129" s="838"/>
      <c r="AC129" s="838"/>
      <c r="AD129" s="838"/>
      <c r="AE129" s="839"/>
      <c r="AF129" s="840">
        <v>8662693</v>
      </c>
      <c r="AG129" s="838"/>
      <c r="AH129" s="838"/>
      <c r="AI129" s="838"/>
      <c r="AJ129" s="839"/>
      <c r="AK129" s="840">
        <v>8313672</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121</v>
      </c>
      <c r="BG129" s="828"/>
      <c r="BH129" s="828"/>
      <c r="BI129" s="828"/>
      <c r="BJ129" s="828"/>
      <c r="BK129" s="828"/>
      <c r="BL129" s="829"/>
      <c r="BM129" s="827">
        <v>18.670000000000002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1533829</v>
      </c>
      <c r="AB130" s="838"/>
      <c r="AC130" s="838"/>
      <c r="AD130" s="838"/>
      <c r="AE130" s="839"/>
      <c r="AF130" s="840">
        <v>1467396</v>
      </c>
      <c r="AG130" s="838"/>
      <c r="AH130" s="838"/>
      <c r="AI130" s="838"/>
      <c r="AJ130" s="839"/>
      <c r="AK130" s="840">
        <v>1384092</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5.3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7448156</v>
      </c>
      <c r="AB131" s="821"/>
      <c r="AC131" s="821"/>
      <c r="AD131" s="821"/>
      <c r="AE131" s="822"/>
      <c r="AF131" s="823">
        <v>7195297</v>
      </c>
      <c r="AG131" s="821"/>
      <c r="AH131" s="821"/>
      <c r="AI131" s="821"/>
      <c r="AJ131" s="822"/>
      <c r="AK131" s="823">
        <v>6929580</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t="s">
        <v>454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6.0653401999999996</v>
      </c>
      <c r="AB132" s="801"/>
      <c r="AC132" s="801"/>
      <c r="AD132" s="801"/>
      <c r="AE132" s="802"/>
      <c r="AF132" s="803">
        <v>5.3560957939999998</v>
      </c>
      <c r="AG132" s="801"/>
      <c r="AH132" s="801"/>
      <c r="AI132" s="801"/>
      <c r="AJ132" s="802"/>
      <c r="AK132" s="803">
        <v>4.5021054669999998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7.6</v>
      </c>
      <c r="AB133" s="780"/>
      <c r="AC133" s="780"/>
      <c r="AD133" s="780"/>
      <c r="AE133" s="781"/>
      <c r="AF133" s="779">
        <v>6.4</v>
      </c>
      <c r="AG133" s="780"/>
      <c r="AH133" s="780"/>
      <c r="AI133" s="780"/>
      <c r="AJ133" s="781"/>
      <c r="AK133" s="779">
        <v>5.3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wgS5f4O/yPJpsLiRyn0WWMio0hUZhopHSCVKH5DuchgBUs3nKBranEgJaO9QPZPIycO04kFqcpU2JHNT4xVqQ==" saltValue="hYrKMYhi/8kxcxn6Fwtp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7zFC+hetwdCTb7Uij26nTzfFjX9lzaKaXZ+wRYMQa9e6LjCt0sS+Um2D7LTdByAkjjRL0ax8cCs1Sz5q3ytoQ==" saltValue="hgHPkBrLBNQ1Lu9aXFe8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4+XhKfSE87apdGCMImg4yAK1e/u7j/qtzz1HyCFg+HAiR+oIyxrObnVuLtLBH3vOd0MIDaIlAaO+DA2doJb1g==" saltValue="s4FhLODMo7A1lvg8kYbn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2726471</v>
      </c>
      <c r="AP9" s="292">
        <v>124981</v>
      </c>
      <c r="AQ9" s="293">
        <v>63745</v>
      </c>
      <c r="AR9" s="294">
        <v>96.1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18991</v>
      </c>
      <c r="AP10" s="295">
        <v>871</v>
      </c>
      <c r="AQ10" s="296">
        <v>6933</v>
      </c>
      <c r="AR10" s="297">
        <v>-87.4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8625</v>
      </c>
      <c r="AP11" s="295">
        <v>395</v>
      </c>
      <c r="AQ11" s="296">
        <v>8657</v>
      </c>
      <c r="AR11" s="297">
        <v>-95.4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t="s">
        <v>506</v>
      </c>
      <c r="AP12" s="295" t="s">
        <v>506</v>
      </c>
      <c r="AQ12" s="296">
        <v>309</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506</v>
      </c>
      <c r="AP13" s="295" t="s">
        <v>506</v>
      </c>
      <c r="AQ13" s="296" t="s">
        <v>506</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161555</v>
      </c>
      <c r="AP14" s="295">
        <v>7406</v>
      </c>
      <c r="AQ14" s="296">
        <v>2823</v>
      </c>
      <c r="AR14" s="297">
        <v>162.30000000000001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140251</v>
      </c>
      <c r="AP15" s="295">
        <v>6429</v>
      </c>
      <c r="AQ15" s="296">
        <v>1311</v>
      </c>
      <c r="AR15" s="297">
        <v>390.4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-284335</v>
      </c>
      <c r="AP16" s="295">
        <v>-13034</v>
      </c>
      <c r="AQ16" s="296">
        <v>-5769</v>
      </c>
      <c r="AR16" s="297">
        <v>125.9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2771558</v>
      </c>
      <c r="AP17" s="295">
        <v>127048</v>
      </c>
      <c r="AQ17" s="296">
        <v>78008</v>
      </c>
      <c r="AR17" s="297">
        <v>62.9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13.71</v>
      </c>
      <c r="AP21" s="308">
        <v>7.6</v>
      </c>
      <c r="AQ21" s="309">
        <v>6.11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95.9</v>
      </c>
      <c r="AP22" s="313">
        <v>97</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1683140</v>
      </c>
      <c r="AP32" s="322">
        <v>77155</v>
      </c>
      <c r="AQ32" s="323">
        <v>35085</v>
      </c>
      <c r="AR32" s="324">
        <v>119.9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66123</v>
      </c>
      <c r="AP35" s="322">
        <v>3031</v>
      </c>
      <c r="AQ35" s="323">
        <v>14585</v>
      </c>
      <c r="AR35" s="324">
        <v>-79.2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t="s">
        <v>506</v>
      </c>
      <c r="AP36" s="322" t="s">
        <v>506</v>
      </c>
      <c r="AQ36" s="323">
        <v>2514</v>
      </c>
      <c r="AR36" s="324" t="s">
        <v>506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t="s">
        <v>506</v>
      </c>
      <c r="AP37" s="322" t="s">
        <v>506</v>
      </c>
      <c r="AQ37" s="323">
        <v>688</v>
      </c>
      <c r="AR37" s="324" t="s">
        <v>506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v>109</v>
      </c>
      <c r="AP38" s="325">
        <v>5</v>
      </c>
      <c r="AQ38" s="326">
        <v>1</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-53303</v>
      </c>
      <c r="AP39" s="322">
        <v>-2443</v>
      </c>
      <c r="AQ39" s="323">
        <v>-3106</v>
      </c>
      <c r="AR39" s="324">
        <v>-21.3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-1384092</v>
      </c>
      <c r="AP40" s="322">
        <v>-63447</v>
      </c>
      <c r="AQ40" s="323">
        <v>-35380</v>
      </c>
      <c r="AR40" s="324">
        <v>79.3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311977</v>
      </c>
      <c r="AP41" s="322">
        <v>14301</v>
      </c>
      <c r="AQ41" s="323">
        <v>14388</v>
      </c>
      <c r="AR41" s="324">
        <v>-0.6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2758265</v>
      </c>
      <c r="AN51" s="344">
        <v>117149</v>
      </c>
      <c r="AO51" s="345">
        <v>5</v>
      </c>
      <c r="AP51" s="346">
        <v>92698</v>
      </c>
      <c r="AQ51" s="347">
        <v>15</v>
      </c>
      <c r="AR51" s="348">
        <v>-10</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1752163</v>
      </c>
      <c r="AN52" s="352">
        <v>74418</v>
      </c>
      <c r="AO52" s="353">
        <v>12.9</v>
      </c>
      <c r="AP52" s="354">
        <v>45144</v>
      </c>
      <c r="AQ52" s="355">
        <v>23.2</v>
      </c>
      <c r="AR52" s="356">
        <v>-10.3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1918644</v>
      </c>
      <c r="AN53" s="344">
        <v>82722</v>
      </c>
      <c r="AO53" s="345">
        <v>-29.4</v>
      </c>
      <c r="AP53" s="346">
        <v>78556</v>
      </c>
      <c r="AQ53" s="347">
        <v>-15.3</v>
      </c>
      <c r="AR53" s="348">
        <v>-14.1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956321</v>
      </c>
      <c r="AN54" s="352">
        <v>41231</v>
      </c>
      <c r="AO54" s="353">
        <v>-44.6</v>
      </c>
      <c r="AP54" s="354">
        <v>40810</v>
      </c>
      <c r="AQ54" s="355">
        <v>-9.6</v>
      </c>
      <c r="AR54" s="356">
        <v>-35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1892926</v>
      </c>
      <c r="AN55" s="344">
        <v>83114</v>
      </c>
      <c r="AO55" s="345">
        <v>0.5</v>
      </c>
      <c r="AP55" s="346">
        <v>87924</v>
      </c>
      <c r="AQ55" s="347">
        <v>11.9</v>
      </c>
      <c r="AR55" s="348">
        <v>-11.4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1040069</v>
      </c>
      <c r="AN56" s="352">
        <v>45667</v>
      </c>
      <c r="AO56" s="353">
        <v>10.8</v>
      </c>
      <c r="AP56" s="354">
        <v>43482</v>
      </c>
      <c r="AQ56" s="355">
        <v>6.5</v>
      </c>
      <c r="AR56" s="356">
        <v>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1738654</v>
      </c>
      <c r="AN57" s="344">
        <v>78251</v>
      </c>
      <c r="AO57" s="345">
        <v>-5.9</v>
      </c>
      <c r="AP57" s="346">
        <v>57122</v>
      </c>
      <c r="AQ57" s="347">
        <v>-35</v>
      </c>
      <c r="AR57" s="348">
        <v>29.1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770474</v>
      </c>
      <c r="AN58" s="352">
        <v>34676</v>
      </c>
      <c r="AO58" s="353">
        <v>-24.1</v>
      </c>
      <c r="AP58" s="354">
        <v>36191</v>
      </c>
      <c r="AQ58" s="355">
        <v>-16.8</v>
      </c>
      <c r="AR58" s="356">
        <v>-7.3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2826114</v>
      </c>
      <c r="AN59" s="344">
        <v>129549</v>
      </c>
      <c r="AO59" s="345">
        <v>65.599999999999994</v>
      </c>
      <c r="AP59" s="346">
        <v>53655</v>
      </c>
      <c r="AQ59" s="347">
        <v>-6.1</v>
      </c>
      <c r="AR59" s="348">
        <v>71.7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1431434</v>
      </c>
      <c r="AN60" s="352">
        <v>65617</v>
      </c>
      <c r="AO60" s="353">
        <v>89.2</v>
      </c>
      <c r="AP60" s="354">
        <v>32719</v>
      </c>
      <c r="AQ60" s="355">
        <v>-9.6</v>
      </c>
      <c r="AR60" s="356">
        <v>98.8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2226921</v>
      </c>
      <c r="AN61" s="359">
        <v>98157</v>
      </c>
      <c r="AO61" s="360">
        <v>7.2</v>
      </c>
      <c r="AP61" s="361">
        <v>73991</v>
      </c>
      <c r="AQ61" s="362">
        <v>-5.9</v>
      </c>
      <c r="AR61" s="348">
        <v>13.1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1190092</v>
      </c>
      <c r="AN62" s="352">
        <v>52322</v>
      </c>
      <c r="AO62" s="353">
        <v>8.8000000000000007</v>
      </c>
      <c r="AP62" s="354">
        <v>39669</v>
      </c>
      <c r="AQ62" s="355">
        <v>-1.3</v>
      </c>
      <c r="AR62" s="356">
        <v>10.1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jGimhBynqE4qeCBYFWryCW2ZomA5F9ey9yU/0NEa6hFNYb9pRWSb9PHoq6iXFdBoVXQVvUjS2eUvrK77rXxdA==" saltValue="Koplun8LMdDlLBY+Y+Ko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sr0Z6lcCV10hrk6NS+w6liJ/dEPjB6FNymXugQrhDvYzQA1kkRtBck/SW+4p0KZP36taCHM8l9B+38yifFyxg==" saltValue="D6YqMd+djzRhsscikpMJ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4mASressm9o4ewoSTyw0b/T03FkLunk4XAuj8tfKhjwtB4mJrbcyKJpCMcleXONtgAXx4B0EIoC3ruJbyxybw==" saltValue="GSdgsgSc6XMPMpQvoA5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39.33</v>
      </c>
      <c r="G47" s="12">
        <v>48.75</v>
      </c>
      <c r="H47" s="12">
        <v>52.63</v>
      </c>
      <c r="I47" s="12">
        <v>53.82</v>
      </c>
      <c r="J47" s="13">
        <v>56.86</v>
      </c>
    </row>
    <row r="48" spans="2:10" ht="57.75" customHeight="1">
      <c r="B48" s="14"/>
      <c r="C48" s="1214" t="s">
        <v>4</v>
      </c>
      <c r="D48" s="1214"/>
      <c r="E48" s="1215"/>
      <c r="F48" s="15">
        <v>15.05</v>
      </c>
      <c r="G48" s="16">
        <v>14.31</v>
      </c>
      <c r="H48" s="16">
        <v>10.69</v>
      </c>
      <c r="I48" s="16">
        <v>12.81</v>
      </c>
      <c r="J48" s="17">
        <v>14.4</v>
      </c>
    </row>
    <row r="49" spans="2:10" ht="57.75" customHeight="1" thickBot="1">
      <c r="B49" s="18"/>
      <c r="C49" s="1216" t="s">
        <v>5</v>
      </c>
      <c r="D49" s="1216"/>
      <c r="E49" s="1217"/>
      <c r="F49" s="19">
        <v>3.21</v>
      </c>
      <c r="G49" s="20" t="s">
        <v>554</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9fH4Io3UzAe1VQFW6qCwcikh5NcRmX+4RN27CQBXlNNg79IMirkJCMsScWatso5Oixu7J6wgAzai/6o/9X3Acg==" saltValue="LRU2Nk5CJAz+KJRra7Q0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2019-06-25T00:11:35Z</cp:lastPrinted>
  <dcterms:created xsi:type="dcterms:W3CDTF">2019-02-14T05:27:25Z</dcterms:created>
  <dcterms:modified xsi:type="dcterms:W3CDTF">2019-11-11T00:26:30Z</dcterms:modified>
</cp:coreProperties>
</file>