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9200" windowHeight="11610" tabRatio="92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<sst xmlns="http://schemas.openxmlformats.org/spreadsheetml/2006/main" count="1179" uniqueCount="583">
  <si>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</si>
  <si>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</si>
  <si>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</si>
  <si>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</si>
  <si>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</si>
  <si>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</si>
  <si>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</si>
  <si>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</si>
  <si>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</si>
  <si>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</si>
  <si>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</si>
  <si>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</si>
  <si>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</si>
  <si>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</si>
  <si>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</si>
  <si>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</si>
  <si>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</si>
  <si>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</si>
  <si>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</si>
  <si>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</si>
  <si>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</si>
  <si>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</si>
  <si>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</si>
  <si>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</si>
  <si>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</si>
  <si>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</si>
  <si>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</si>
  <si>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</si>
  <si>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</si>
  <si>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</si>
  <si>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</si>
  <si>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</si>
  <si>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</si>
  <si>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</si>
  <si>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</si>
  <si>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</si>
  <si>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</si>
  <si>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</si>
  <si>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</si>
  <si>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</si>
  <si>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</si>
  <si>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</si>
  <si>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</si>
  <si>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</si>
  <si>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</si>
  <si>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</si>
  <si>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</si>
  <si>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</si>
  <si>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</si>
  <si>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</si>
  <si>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</si>
  <si>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</si>
  <si>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</si>
  <si>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</si>
  <si>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</si>
  <si>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</si>
  <si>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</si>
  <si>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</si>
  <si>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</si>
  <si>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</si>
  <si>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</si>
  <si>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</si>
  <si>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</si>
  <si>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</si>
  <si>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</si>
  <si>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</si>
  <si>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</si>
  <si>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</si>
  <si>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</si>
  <si>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</si>
  <si>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</si>
  <si>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</si>
  <si>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</si>
  <si>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</si>
  <si>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</si>
  <si>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</si>
  <si>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</si>
  <si>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鹿児島県</t>
    <phoneticPr fontId="6"/>
  </si>
  <si>
    <t>市町村類型</t>
    <phoneticPr fontId="6"/>
  </si>
  <si>
    <t>Ⅰ－０</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</si>
  <si>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</si>
  <si>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</si>
  <si>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</si>
  <si>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</si>
  <si>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</si>
  <si>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</si>
  <si>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</si>
  <si>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</si>
  <si>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</si>
  <si>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</si>
  <si>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</si>
  <si>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</si>
  <si>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十島村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</si>
  <si>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</si>
  <si>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</si>
  <si>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</si>
  <si>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</si>
  <si>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</si>
  <si>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</si>
  <si>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</si>
  <si>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</si>
  <si>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</si>
  <si>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</si>
  <si>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</si>
  <si>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</si>
  <si>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</si>
  <si>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</si>
  <si>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</si>
  <si>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</si>
  <si>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</si>
  <si>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</si>
  <si>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</si>
  <si>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</si>
  <si>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</si>
  <si>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</si>
  <si>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</si>
  <si>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</si>
  <si>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15.1</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</si>
  <si>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</si>
  <si>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</si>
  <si>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</si>
  <si>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</si>
  <si>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</si>
  <si>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</si>
  <si>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</si>
  <si>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</si>
  <si>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</si>
  <si>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</si>
  <si>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</si>
  <si>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</si>
  <si>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</si>
  <si>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</si>
  <si>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</si>
  <si>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</si>
  <si>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</si>
  <si>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</si>
  <si>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</si>
  <si>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</si>
  <si>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</si>
  <si>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</si>
  <si>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</si>
  <si>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</si>
  <si>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21"/>
  </si>
  <si>
    <t>うち日本人(％)</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</si>
  <si>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</si>
  <si>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</si>
  <si>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</si>
  <si>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</si>
  <si>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</si>
  <si>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</si>
  <si>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</si>
  <si>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</si>
  <si>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</si>
  <si>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</si>
  <si>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</si>
  <si>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</si>
  <si>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</si>
  <si>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</si>
  <si>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</si>
  <si>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</si>
  <si>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</si>
  <si>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</si>
  <si>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</si>
  <si>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</si>
  <si>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</si>
  <si>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</si>
  <si>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</si>
  <si>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t>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</si>
  <si>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</si>
  <si>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</si>
  <si>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</si>
  <si>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</si>
  <si>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</si>
  <si>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</si>
  <si>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</si>
  <si>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</si>
  <si>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</si>
  <si>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</si>
  <si>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</si>
  <si>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</si>
  <si>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</si>
  <si>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</si>
  <si>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</si>
  <si>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</si>
  <si>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</si>
  <si>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</si>
  <si>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</si>
  <si>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</si>
  <si>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</si>
  <si>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</si>
  <si>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</si>
  <si>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</si>
  <si>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</si>
  <si>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</si>
  <si>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</si>
  <si>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</si>
  <si>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</si>
  <si>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</si>
  <si>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</si>
  <si>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</si>
  <si>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</si>
  <si>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</si>
  <si>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</si>
  <si>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</si>
  <si>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</si>
  <si>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鹿児島県十島村</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</si>
  <si>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</si>
  <si>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</si>
  <si>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</si>
  <si>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</si>
  <si>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</si>
  <si>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</si>
  <si>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</si>
  <si>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</si>
  <si>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</si>
  <si>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</si>
  <si>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</si>
  <si>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</si>
  <si>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</si>
  <si>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</si>
  <si>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</si>
  <si>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</si>
  <si>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</si>
  <si>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</si>
  <si>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</si>
  <si>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</si>
  <si>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</si>
  <si>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</si>
  <si>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</si>
  <si>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</si>
  <si>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</si>
  <si>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</si>
  <si>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</si>
  <si>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</si>
  <si>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</si>
  <si>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</si>
  <si>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</si>
  <si>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</si>
  <si>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</si>
  <si>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</si>
  <si>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</si>
  <si>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</si>
  <si>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</si>
  <si>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</si>
  <si>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</si>
  <si>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</si>
  <si>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</si>
  <si>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</si>
  <si>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</si>
  <si>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</si>
  <si>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</si>
  <si>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</si>
  <si>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</si>
  <si>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</si>
  <si>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</si>
  <si>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</si>
  <si>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</si>
  <si>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</si>
  <si>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</si>
  <si>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</si>
  <si>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</si>
  <si>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</si>
  <si>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</si>
  <si>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</si>
  <si>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</si>
  <si>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</si>
  <si>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</si>
  <si>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</si>
  <si>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</si>
  <si>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</si>
  <si>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</si>
  <si>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</si>
  <si>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</si>
  <si>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</si>
  <si>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</si>
  <si>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</si>
  <si>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</si>
  <si>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</si>
  <si>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</si>
  <si>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</si>
  <si>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</si>
  <si>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</si>
  <si>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</si>
  <si>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</si>
  <si>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</si>
  <si>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</si>
  <si>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</si>
  <si>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</si>
  <si>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</si>
  <si>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</si>
  <si>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</si>
  <si>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</si>
  <si>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</si>
  <si>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</si>
  <si>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</si>
  <si>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</si>
  <si>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</si>
  <si>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</si>
  <si>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</si>
  <si>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</si>
  <si>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</si>
  <si>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</si>
  <si>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</si>
  <si>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</si>
  <si>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</si>
  <si>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</si>
  <si>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</si>
  <si>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</si>
  <si>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</si>
  <si>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</si>
  <si>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</si>
  <si>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</si>
  <si>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</si>
  <si>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</si>
  <si>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</si>
  <si>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</si>
  <si>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</si>
  <si>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</si>
  <si>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</si>
  <si>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</si>
  <si>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簡易水道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</si>
  <si>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</si>
  <si>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</si>
  <si>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</si>
  <si>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交通</t>
    <phoneticPr fontId="6"/>
  </si>
  <si>
    <t>加入世帯数(世帯)</t>
  </si>
  <si>
    <t>　　うち一部事務組合負担金</t>
    <phoneticPr fontId="6"/>
  </si>
  <si>
    <t>歳入合計</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</si>
  <si>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</si>
  <si>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</si>
  <si>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</si>
  <si>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</si>
  <si>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</si>
  <si>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</si>
  <si>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</si>
  <si>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</si>
  <si>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</si>
  <si>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</si>
  <si>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</si>
  <si>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</si>
  <si>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</si>
  <si>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</si>
  <si>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</si>
  <si>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</si>
  <si>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</si>
  <si>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</si>
  <si>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</si>
  <si>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</si>
  <si>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</si>
  <si>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</si>
  <si>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</si>
  <si>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</si>
  <si>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</si>
  <si>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</si>
  <si>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鹿児島県十島村</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</si>
  <si>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</si>
  <si>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</si>
  <si>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</si>
  <si>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</si>
  <si>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</si>
  <si>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</si>
  <si>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</si>
  <si>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</si>
  <si>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</si>
  <si>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</si>
  <si>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</si>
  <si>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</si>
  <si>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</si>
  <si>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</si>
  <si>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</si>
  <si>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</si>
  <si>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</si>
  <si>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</si>
  <si>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</si>
  <si>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</si>
  <si>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</si>
  <si>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</si>
  <si>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</si>
  <si>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</si>
  <si>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</si>
  <si>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</si>
  <si>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</si>
  <si>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</si>
  <si>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</si>
  <si>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</si>
  <si>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</si>
  <si>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</si>
  <si>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</si>
  <si>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</si>
  <si>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</si>
  <si>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</si>
  <si>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</si>
  <si>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介護サービス特別会計</t>
    <phoneticPr fontId="6"/>
  </si>
  <si>
    <t>船舶交通特別会計</t>
    <phoneticPr fontId="6"/>
  </si>
  <si>
    <t>法非適用企業</t>
    <phoneticPr fontId="6"/>
  </si>
  <si>
    <t>簡易水道特別会計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</si>
  <si>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</si>
  <si>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</si>
  <si>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</si>
  <si>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</si>
  <si>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</si>
  <si>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</si>
  <si>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</si>
  <si>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</si>
  <si>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</si>
  <si>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</si>
  <si>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</si>
  <si>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</si>
  <si>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</si>
  <si>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</si>
  <si>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</si>
  <si>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</si>
  <si>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</si>
  <si>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</si>
  <si>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</si>
  <si>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</si>
  <si>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</si>
  <si>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</si>
  <si>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</si>
  <si>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</si>
  <si>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</si>
  <si>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</si>
  <si>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</si>
  <si>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</si>
  <si>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</si>
  <si>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</si>
  <si>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</si>
  <si>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</si>
  <si>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</si>
  <si>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</si>
  <si>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6"/>
  </si>
  <si>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</si>
  <si>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</si>
  <si>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</si>
  <si>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</si>
  <si>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</si>
  <si>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</si>
  <si>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</si>
  <si>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</si>
  <si>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</si>
  <si>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</si>
  <si>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</si>
  <si>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</si>
  <si>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</si>
  <si>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</si>
  <si>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</si>
  <si>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</si>
  <si>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</si>
  <si>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</si>
  <si>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</si>
  <si>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</si>
  <si>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</si>
  <si>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</si>
  <si>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</si>
  <si>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</si>
  <si>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</si>
  <si>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</si>
  <si>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</si>
  <si>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</si>
  <si>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</si>
  <si>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</si>
  <si>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</si>
  <si>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</si>
  <si>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</si>
  <si>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</si>
  <si>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</si>
  <si>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</si>
  <si>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</si>
  <si>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</si>
  <si>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</si>
  <si>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</si>
  <si>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</si>
  <si>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</si>
  <si>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</si>
  <si>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</si>
  <si>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</si>
  <si>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</si>
  <si>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</si>
  <si>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</si>
  <si>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</si>
  <si>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</si>
  <si>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</si>
  <si>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</si>
  <si>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</si>
  <si>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</si>
  <si>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</si>
  <si>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</si>
  <si>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</si>
  <si>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</si>
  <si>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</si>
  <si>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</si>
  <si>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</si>
  <si>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</si>
  <si>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</si>
  <si>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</si>
  <si>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</si>
  <si>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</si>
  <si>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</si>
  <si>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</si>
  <si>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</si>
  <si>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</si>
  <si>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</si>
  <si>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</si>
  <si>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</si>
  <si>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</si>
  <si>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</si>
  <si>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</si>
  <si>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</si>
  <si>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</si>
  <si>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</si>
  <si>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</si>
  <si>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</si>
  <si>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</si>
  <si>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</si>
  <si>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</si>
  <si>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</si>
  <si>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</si>
  <si>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</si>
  <si>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</si>
  <si>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</si>
  <si>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</si>
  <si>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</si>
  <si>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</si>
  <si>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</si>
  <si>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</si>
  <si>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</si>
  <si>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</si>
  <si>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</si>
  <si>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</si>
  <si>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</si>
  <si>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</si>
  <si>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</si>
  <si>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</si>
  <si>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</si>
  <si>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</si>
  <si>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</si>
  <si>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</si>
  <si>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</si>
  <si>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</si>
  <si>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</si>
  <si>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</si>
  <si>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</si>
  <si>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</si>
  <si>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</si>
  <si>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4.68</t>
  </si>
  <si>
    <t>▲ 4.42</t>
  </si>
  <si>
    <t>▲ 1.68</t>
  </si>
  <si>
    <t>船舶交通特別会計</t>
  </si>
  <si>
    <t>▲ 1.12</t>
  </si>
  <si>
    <t>一般会計</t>
  </si>
  <si>
    <t>国民健康保険特別会計</t>
  </si>
  <si>
    <t>介護保険特別会計</t>
  </si>
  <si>
    <t>後期高齢者医療特別会計</t>
  </si>
  <si>
    <t>簡易水道特別会計</t>
  </si>
  <si>
    <t>介護サービス特別会計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</si>
  <si>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</si>
  <si>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</si>
  <si>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3"/>
  </si>
  <si>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</si>
  <si>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</si>
  <si>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t>
    <phoneticPr fontId="3"/>
  </si>
  <si>
    <t>-</t>
    <phoneticPr fontId="3"/>
  </si>
  <si>
    <t>-</t>
    <phoneticPr fontId="3"/>
  </si>
  <si>
    <t>-</t>
    <phoneticPr fontId="3"/>
  </si>
  <si>
    <t>渡船施設基金</t>
    <rPh sb="0" eb="2">
      <t>トセン</t>
    </rPh>
    <rPh sb="2" eb="4">
      <t>シセツ</t>
    </rPh>
    <rPh sb="4" eb="6">
      <t>キキン</t>
    </rPh>
    <phoneticPr fontId="12"/>
  </si>
  <si>
    <t>住民医療費運営引当基金</t>
    <rPh sb="0" eb="2">
      <t>ジュウミン</t>
    </rPh>
    <rPh sb="2" eb="5">
      <t>イリョウヒ</t>
    </rPh>
    <rPh sb="5" eb="7">
      <t>ウンエイ</t>
    </rPh>
    <rPh sb="7" eb="9">
      <t>ヒキアテ</t>
    </rPh>
    <rPh sb="9" eb="11">
      <t>キキン</t>
    </rPh>
    <phoneticPr fontId="12"/>
  </si>
  <si>
    <t>地域振興基金</t>
    <rPh sb="0" eb="2">
      <t>チイキ</t>
    </rPh>
    <rPh sb="2" eb="4">
      <t>シンコウ</t>
    </rPh>
    <rPh sb="4" eb="6">
      <t>キキン</t>
    </rPh>
    <phoneticPr fontId="12"/>
  </si>
  <si>
    <t>黒毛和種優良繁殖雌牛預託事業基金</t>
    <rPh sb="0" eb="2">
      <t>クロゲ</t>
    </rPh>
    <rPh sb="2" eb="3">
      <t>ワ</t>
    </rPh>
    <rPh sb="3" eb="4">
      <t>シュ</t>
    </rPh>
    <rPh sb="4" eb="6">
      <t>ユウリョウ</t>
    </rPh>
    <rPh sb="6" eb="8">
      <t>ハンショク</t>
    </rPh>
    <rPh sb="8" eb="9">
      <t>メス</t>
    </rPh>
    <rPh sb="9" eb="10">
      <t>ウシ</t>
    </rPh>
    <rPh sb="10" eb="12">
      <t>ヨタク</t>
    </rPh>
    <rPh sb="12" eb="14">
      <t>ジギョウ</t>
    </rPh>
    <rPh sb="14" eb="16">
      <t>キキン</t>
    </rPh>
    <phoneticPr fontId="12"/>
  </si>
  <si>
    <t>災害引当基金</t>
    <rPh sb="0" eb="2">
      <t>サイガイ</t>
    </rPh>
    <rPh sb="2" eb="4">
      <t>ヒキアテ</t>
    </rPh>
    <rPh sb="4" eb="6">
      <t>キキン</t>
    </rPh>
    <phoneticPr fontId="12"/>
  </si>
  <si>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</si>
  <si>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</si>
  <si>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</si>
  <si>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</si>
  <si>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</si>
  <si>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</si>
  <si>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</si>
  <si>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</si>
  <si>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</si>
  <si>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</si>
  <si>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</si>
  <si>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 xml:space="preserve"> </t>
    <phoneticPr fontId="6"/>
  </si>
  <si>
    <t xml:space="preserve">地方債の新規発行を抑制してきた結果、将来負担比率は現在まで発生していない状況にある一方、有形固定資産原価償却率については類似団体と比較しても低い状況で推移している。十島村の場合は、資産の多くは港湾や道路が占める割合が多く、また７つの島に分散していることから集約等も難しい状況にあるが、今後の維持管理費の増加を考えた場合、公共施設管理計画に基づき対策を積極的に進めていくこととする。
</t>
    <rPh sb="0" eb="3">
      <t>チホウサイ</t>
    </rPh>
    <rPh sb="4" eb="6">
      <t>シンキ</t>
    </rPh>
    <rPh sb="6" eb="8">
      <t>ハッコウ</t>
    </rPh>
    <rPh sb="9" eb="11">
      <t>ヨクセイ</t>
    </rPh>
    <rPh sb="15" eb="17">
      <t>ケッカ</t>
    </rPh>
    <rPh sb="18" eb="20">
      <t>ショウライ</t>
    </rPh>
    <rPh sb="20" eb="22">
      <t>フタン</t>
    </rPh>
    <rPh sb="22" eb="23">
      <t>ヒ</t>
    </rPh>
    <rPh sb="23" eb="24">
      <t>リツ</t>
    </rPh>
    <rPh sb="36" eb="38">
      <t>ジョウキョウ</t>
    </rPh>
    <rPh sb="41" eb="43">
      <t>イッポウ</t>
    </rPh>
    <rPh sb="75" eb="77">
      <t>スイイ</t>
    </rPh>
    <rPh sb="142" eb="144">
      <t>コンゴ</t>
    </rPh>
    <rPh sb="145" eb="147">
      <t>イジ</t>
    </rPh>
    <rPh sb="147" eb="150">
      <t>カンリヒ</t>
    </rPh>
    <rPh sb="151" eb="153">
      <t>ゾウカ</t>
    </rPh>
    <rPh sb="154" eb="155">
      <t>カンガ</t>
    </rPh>
    <rPh sb="157" eb="159">
      <t>バアイ</t>
    </rPh>
    <rPh sb="160" eb="162">
      <t>コウキョウ</t>
    </rPh>
    <rPh sb="162" eb="164">
      <t>シセツ</t>
    </rPh>
    <rPh sb="164" eb="166">
      <t>カンリ</t>
    </rPh>
    <rPh sb="166" eb="168">
      <t>ケイカク</t>
    </rPh>
    <rPh sb="169" eb="170">
      <t>モト</t>
    </rPh>
    <rPh sb="172" eb="174">
      <t>タイサク</t>
    </rPh>
    <rPh sb="175" eb="178">
      <t>セッキョクテキ</t>
    </rPh>
    <rPh sb="179" eb="180">
      <t>スス</t>
    </rPh>
    <phoneticPr fontId="3"/>
  </si>
  <si>
    <t>充当可能財源等の額よりも将来負担額の方が低いため、現在まで将来負担比率は発生していない。
実質公債比率については、平成26年度借入れの過疎債及び平成27年度借入れの辺地債の元金償還開始などの影響により前年度比で1.8ポイント上昇している。平成30年度からスタートしたブロードバンド整備や庁舎耐震化、防災行政無線デジタル化などの大型事業の借入れの償還が始まる２年後からこれらの比率が大きく上昇していくと考えられる。地方債残高が大きく上昇に転じていくこと、また、充当可能基金等の残高減少から将来負担比率は上昇傾向にあるため、これまで以上に公債費の適正化に努め、将来負担比率及び実質公債比率の上昇を抑える必要がある。</t>
    <rPh sb="70" eb="71">
      <t>オヨ</t>
    </rPh>
    <rPh sb="95" eb="97">
      <t>エイキョウ</t>
    </rPh>
    <rPh sb="100" eb="103">
      <t>ゼンネンド</t>
    </rPh>
    <rPh sb="103" eb="104">
      <t>ヒ</t>
    </rPh>
    <rPh sb="112" eb="114">
      <t>ジョウショウ</t>
    </rPh>
    <rPh sb="119" eb="121">
      <t>ヘイセイ</t>
    </rPh>
    <rPh sb="123" eb="125">
      <t>ネンド</t>
    </rPh>
    <rPh sb="140" eb="142">
      <t>セイビ</t>
    </rPh>
    <rPh sb="143" eb="145">
      <t>チョウシャ</t>
    </rPh>
    <rPh sb="145" eb="148">
      <t>タイシンカ</t>
    </rPh>
    <rPh sb="149" eb="151">
      <t>ボウサイ</t>
    </rPh>
    <rPh sb="151" eb="153">
      <t>ギョウセイ</t>
    </rPh>
    <rPh sb="153" eb="155">
      <t>ムセン</t>
    </rPh>
    <rPh sb="159" eb="160">
      <t>カ</t>
    </rPh>
    <rPh sb="163" eb="165">
      <t>オオガタ</t>
    </rPh>
    <rPh sb="165" eb="167">
      <t>ジギョウ</t>
    </rPh>
    <rPh sb="168" eb="170">
      <t>カリイレ</t>
    </rPh>
    <rPh sb="172" eb="174">
      <t>ショウカン</t>
    </rPh>
    <rPh sb="175" eb="176">
      <t>ハジ</t>
    </rPh>
    <rPh sb="179" eb="181">
      <t>ネンゴ</t>
    </rPh>
    <rPh sb="190" eb="191">
      <t>オオ</t>
    </rPh>
    <rPh sb="206" eb="208">
      <t>チホウ</t>
    </rPh>
    <rPh sb="208" eb="209">
      <t>サイ</t>
    </rPh>
    <rPh sb="209" eb="211">
      <t>ザンダカ</t>
    </rPh>
    <rPh sb="212" eb="213">
      <t>オオ</t>
    </rPh>
    <rPh sb="215" eb="217">
      <t>ジョウショウ</t>
    </rPh>
    <rPh sb="218" eb="219">
      <t>テン</t>
    </rPh>
    <rPh sb="229" eb="231">
      <t>ジュウトウ</t>
    </rPh>
    <rPh sb="231" eb="233">
      <t>カノウ</t>
    </rPh>
    <rPh sb="233" eb="235">
      <t>キキン</t>
    </rPh>
    <rPh sb="235" eb="236">
      <t>トウ</t>
    </rPh>
    <rPh sb="237" eb="239">
      <t>ザンダカ</t>
    </rPh>
    <rPh sb="239" eb="241">
      <t>ゲンショウ</t>
    </rPh>
    <rPh sb="243" eb="245">
      <t>ショウライ</t>
    </rPh>
    <rPh sb="245" eb="247">
      <t>フタン</t>
    </rPh>
    <rPh sb="247" eb="249">
      <t>ヒリツ</t>
    </rPh>
    <rPh sb="250" eb="252">
      <t>ジョウショウ</t>
    </rPh>
    <rPh sb="252" eb="254">
      <t>ケイコウ</t>
    </rPh>
    <rPh sb="264" eb="266">
      <t>イジョウ</t>
    </rPh>
    <rPh sb="267" eb="270">
      <t>コウサイヒ</t>
    </rPh>
    <rPh sb="271" eb="274">
      <t>テキセイカ</t>
    </rPh>
    <rPh sb="275" eb="276">
      <t>ツト</t>
    </rPh>
    <rPh sb="278" eb="280">
      <t>ショウライ</t>
    </rPh>
    <rPh sb="280" eb="282">
      <t>フタン</t>
    </rPh>
    <rPh sb="282" eb="284">
      <t>ヒリツ</t>
    </rPh>
    <rPh sb="284" eb="285">
      <t>オヨ</t>
    </rPh>
    <rPh sb="286" eb="288">
      <t>ジッシツ</t>
    </rPh>
    <rPh sb="288" eb="290">
      <t>コウサイ</t>
    </rPh>
    <rPh sb="290" eb="292">
      <t>ヒリツ</t>
    </rPh>
    <rPh sb="293" eb="295">
      <t>ジョウショウ</t>
    </rPh>
    <rPh sb="296" eb="297">
      <t>オサ</t>
    </rPh>
    <rPh sb="299" eb="30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</si>
</sst>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6"/>
      <color rgb="FFFF0000"/>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6">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7" fillId="0" borderId="0" xfId="43" applyFont="1">
      <alignment vertical="center"/>
    </xf>
    <xf numFmtId="180" fontId="2" fillId="0" borderId="0" xfId="16" applyNumberFormat="1" applyFont="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8"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36" fillId="0" borderId="39" xfId="1" applyFont="1" applyFill="1" applyBorder="1" applyAlignment="1" applyProtection="1">
      <alignment horizontal="left" vertical="center" wrapText="1"/>
      <protection locked="0"/>
    </xf>
    <xf numFmtId="0" fontId="36" fillId="0" borderId="31" xfId="1" applyFont="1" applyFill="1" applyBorder="1" applyAlignment="1" applyProtection="1">
      <alignment horizontal="left" vertical="center" wrapText="1"/>
      <protection locked="0"/>
    </xf>
    <xf numFmtId="0" fontId="36" fillId="0" borderId="32"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178" fontId="13"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6" borderId="0" xfId="17" applyNumberFormat="1" applyFont="1" applyFill="1" applyAlignment="1">
      <alignment horizontal="center" vertical="center"/>
    </xf>
    <xf numFmtId="0" fontId="13" fillId="0" borderId="41" xfId="16" applyFont="1" applyBorder="1" applyAlignment="1" applyProtection="1">
      <alignment horizontal="left" vertical="top" wrapText="1"/>
      <protection locked="0"/>
    </xf>
    <xf numFmtId="0" fontId="13" fillId="0" borderId="12" xfId="16" applyFont="1" applyBorder="1" applyAlignment="1" applyProtection="1">
      <alignment horizontal="left" vertical="top" wrapText="1"/>
      <protection locked="0"/>
    </xf>
    <xf numFmtId="0" fontId="13" fillId="0" borderId="46" xfId="16" applyFont="1" applyBorder="1" applyAlignment="1" applyProtection="1">
      <alignment horizontal="left" vertical="top" wrapText="1"/>
      <protection locked="0"/>
    </xf>
    <xf numFmtId="0" fontId="13" fillId="0" borderId="62" xfId="16" applyFont="1" applyBorder="1" applyAlignment="1" applyProtection="1">
      <alignment horizontal="left" vertical="top" wrapText="1"/>
      <protection locked="0"/>
    </xf>
    <xf numFmtId="0" fontId="13" fillId="0" borderId="0" xfId="16" applyFont="1" applyAlignment="1" applyProtection="1">
      <alignment horizontal="left" vertical="top" wrapText="1"/>
      <protection locked="0"/>
    </xf>
    <xf numFmtId="0" fontId="13" fillId="0" borderId="38" xfId="16" applyFont="1" applyBorder="1" applyAlignment="1" applyProtection="1">
      <alignment horizontal="left" vertical="top" wrapText="1"/>
      <protection locked="0"/>
    </xf>
    <xf numFmtId="0" fontId="13" fillId="0" borderId="37" xfId="16" applyFont="1" applyBorder="1" applyAlignment="1" applyProtection="1">
      <alignment horizontal="left" vertical="top" wrapText="1"/>
      <protection locked="0"/>
    </xf>
    <xf numFmtId="0" fontId="13" fillId="0" borderId="52" xfId="16" applyFont="1" applyBorder="1" applyAlignment="1" applyProtection="1">
      <alignment horizontal="left" vertical="top" wrapText="1"/>
      <protection locked="0"/>
    </xf>
    <xf numFmtId="0" fontId="13" fillId="0" borderId="40" xfId="16" applyFont="1" applyBorder="1" applyAlignment="1" applyProtection="1">
      <alignment horizontal="left" vertical="top" wrapText="1"/>
      <protection locked="0"/>
    </xf>
    <xf numFmtId="187" fontId="2" fillId="6" borderId="188"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0" borderId="0" xfId="17" applyNumberFormat="1" applyFont="1" applyAlignment="1">
      <alignment horizontal="center" vertical="center" wrapText="1"/>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24E6-4F0B-B6F8-47FB1446A7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2821415</c:v>
                </c:pt>
                <c:pt idx="1">
                  <c:v>3156976</c:v>
                </c:pt>
                <c:pt idx="2">
                  <c:v>1672180</c:v>
                </c:pt>
                <c:pt idx="3">
                  <c:v>3685683</c:v>
                </c:pt>
                <c:pt idx="4">
                  <c:v>2489616</c:v>
                </c:pt>
              </c:numCache>
            </c:numRef>
          </c:val>
          <c:smooth val="0"/>
          <c:extLst>
            <c:ext xmlns:c16="http://schemas.microsoft.com/office/drawing/2014/chart" uri="{C3380CC4-5D6E-409C-BE32-E72D297353CC}">
              <c16:uniqueId val="{00000001-24E6-4F0B-B6F8-47FB1446A7FA}"/>
            </c:ext>
          </c:extLst>
        </c:ser>
        <c:dLbls>
          <c:showLegendKey val="0"/>
          <c:showVal val="0"/>
          <c:showCatName val="0"/>
          <c:showSerName val="0"/>
          <c:showPercent val="0"/>
          <c:showBubbleSize val="0"/>
        </c:dLbls>
        <c:marker val="1"/>
        <c:smooth val="0"/>
        <c:axId val="400538704"/>
        <c:axId val="402903944"/>
      </c:lineChart>
      <c:catAx>
        <c:axId val="40053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903944"/>
        <c:crosses val="autoZero"/>
        <c:auto val="1"/>
        <c:lblAlgn val="ctr"/>
        <c:lblOffset val="100"/>
        <c:tickLblSkip val="1"/>
        <c:tickMarkSkip val="1"/>
        <c:noMultiLvlLbl val="0"/>
      </c:catAx>
      <c:valAx>
        <c:axId val="402903944"/>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53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5.15</c:v>
                </c:pt>
                <c:pt idx="1">
                  <c:v>4.92</c:v>
                </c:pt>
                <c:pt idx="2">
                  <c:v>6.7</c:v>
                </c:pt>
                <c:pt idx="3">
                  <c:v>6.47</c:v>
                </c:pt>
                <c:pt idx="4">
                  <c:v>4.8</c:v>
                </c:pt>
              </c:numCache>
            </c:numRef>
          </c:val>
          <c:extLst>
            <c:ext xmlns:c16="http://schemas.microsoft.com/office/drawing/2014/chart" uri="{C3380CC4-5D6E-409C-BE32-E72D297353CC}">
              <c16:uniqueId val="{00000000-3D35-429A-8E46-1A5882E28C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27.53</c:v>
                </c:pt>
                <c:pt idx="1">
                  <c:v>29.86</c:v>
                </c:pt>
                <c:pt idx="2">
                  <c:v>25.77</c:v>
                </c:pt>
                <c:pt idx="3">
                  <c:v>37.72</c:v>
                </c:pt>
                <c:pt idx="4">
                  <c:v>43.42</c:v>
                </c:pt>
              </c:numCache>
            </c:numRef>
          </c:val>
          <c:extLst>
            <c:ext xmlns:c16="http://schemas.microsoft.com/office/drawing/2014/chart" uri="{C3380CC4-5D6E-409C-BE32-E72D297353CC}">
              <c16:uniqueId val="{00000001-3D35-429A-8E46-1A5882E28C8B}"/>
            </c:ext>
          </c:extLst>
        </c:ser>
        <c:dLbls>
          <c:showLegendKey val="0"/>
          <c:showVal val="0"/>
          <c:showCatName val="0"/>
          <c:showSerName val="0"/>
          <c:showPercent val="0"/>
          <c:showBubbleSize val="0"/>
        </c:dLbls>
        <c:gapWidth val="250"/>
        <c:overlap val="100"/>
        <c:axId val="410503016"/>
        <c:axId val="41082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1.1599999999999999</c:v>
                </c:pt>
                <c:pt idx="1">
                  <c:v>-4.68</c:v>
                </c:pt>
                <c:pt idx="2">
                  <c:v>-4.42</c:v>
                </c:pt>
                <c:pt idx="3">
                  <c:v>17.78</c:v>
                </c:pt>
                <c:pt idx="4">
                  <c:v>-1.68</c:v>
                </c:pt>
              </c:numCache>
            </c:numRef>
          </c:val>
          <c:smooth val="0"/>
          <c:extLst>
            <c:ext xmlns:c16="http://schemas.microsoft.com/office/drawing/2014/chart" uri="{C3380CC4-5D6E-409C-BE32-E72D297353CC}">
              <c16:uniqueId val="{00000002-3D35-429A-8E46-1A5882E28C8B}"/>
            </c:ext>
          </c:extLst>
        </c:ser>
        <c:dLbls>
          <c:showLegendKey val="0"/>
          <c:showVal val="0"/>
          <c:showCatName val="0"/>
          <c:showSerName val="0"/>
          <c:showPercent val="0"/>
          <c:showBubbleSize val="0"/>
        </c:dLbls>
        <c:marker val="1"/>
        <c:smooth val="0"/>
        <c:axId val="410503016"/>
        <c:axId val="410828384"/>
      </c:lineChart>
      <c:catAx>
        <c:axId val="41050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828384"/>
        <c:crosses val="autoZero"/>
        <c:auto val="1"/>
        <c:lblAlgn val="ctr"/>
        <c:lblOffset val="100"/>
        <c:tickLblSkip val="1"/>
        <c:tickMarkSkip val="1"/>
        <c:noMultiLvlLbl val="0"/>
      </c:catAx>
      <c:valAx>
        <c:axId val="41082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50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A5-4FB5-B0E7-3FC953C54D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A5-4FB5-B0E7-3FC953C54D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A5-4FB5-B0E7-3FC953C54D22}"/>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A5-4FB5-B0E7-3FC953C54D22}"/>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0A5-4FB5-B0E7-3FC953C54D2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5-00A5-4FB5-B0E7-3FC953C54D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0.34</c:v>
                </c:pt>
                <c:pt idx="4">
                  <c:v>#N/A</c:v>
                </c:pt>
                <c:pt idx="5">
                  <c:v>0</c:v>
                </c:pt>
                <c:pt idx="6">
                  <c:v>#N/A</c:v>
                </c:pt>
                <c:pt idx="7">
                  <c:v>0</c:v>
                </c:pt>
                <c:pt idx="8">
                  <c:v>#N/A</c:v>
                </c:pt>
                <c:pt idx="9">
                  <c:v>0.48</c:v>
                </c:pt>
              </c:numCache>
            </c:numRef>
          </c:val>
          <c:extLst>
            <c:ext xmlns:c16="http://schemas.microsoft.com/office/drawing/2014/chart" uri="{C3380CC4-5D6E-409C-BE32-E72D297353CC}">
              <c16:uniqueId val="{00000006-00A5-4FB5-B0E7-3FC953C54D2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0.05</c:v>
                </c:pt>
                <c:pt idx="4">
                  <c:v>#N/A</c:v>
                </c:pt>
                <c:pt idx="5">
                  <c:v>0.18</c:v>
                </c:pt>
                <c:pt idx="6">
                  <c:v>#N/A</c:v>
                </c:pt>
                <c:pt idx="7">
                  <c:v>0.26</c:v>
                </c:pt>
                <c:pt idx="8">
                  <c:v>#N/A</c:v>
                </c:pt>
                <c:pt idx="9">
                  <c:v>0.7</c:v>
                </c:pt>
              </c:numCache>
            </c:numRef>
          </c:val>
          <c:extLst>
            <c:ext xmlns:c16="http://schemas.microsoft.com/office/drawing/2014/chart" uri="{C3380CC4-5D6E-409C-BE32-E72D297353CC}">
              <c16:uniqueId val="{00000007-00A5-4FB5-B0E7-3FC953C54D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5.15</c:v>
                </c:pt>
                <c:pt idx="2">
                  <c:v>#N/A</c:v>
                </c:pt>
                <c:pt idx="3">
                  <c:v>4.92</c:v>
                </c:pt>
                <c:pt idx="4">
                  <c:v>#N/A</c:v>
                </c:pt>
                <c:pt idx="5">
                  <c:v>6.7</c:v>
                </c:pt>
                <c:pt idx="6">
                  <c:v>#N/A</c:v>
                </c:pt>
                <c:pt idx="7">
                  <c:v>6.46</c:v>
                </c:pt>
                <c:pt idx="8">
                  <c:v>#N/A</c:v>
                </c:pt>
                <c:pt idx="9">
                  <c:v>4.8</c:v>
                </c:pt>
              </c:numCache>
            </c:numRef>
          </c:val>
          <c:extLst>
            <c:ext xmlns:c16="http://schemas.microsoft.com/office/drawing/2014/chart" uri="{C3380CC4-5D6E-409C-BE32-E72D297353CC}">
              <c16:uniqueId val="{00000008-00A5-4FB5-B0E7-3FC953C54D22}"/>
            </c:ext>
          </c:extLst>
        </c:ser>
        <c:ser>
          <c:idx val="9"/>
          <c:order val="9"/>
          <c:tx>
            <c:strRef>
              <c:f>データシート!$A$36</c:f>
              <c:strCache>
                <c:ptCount val="1"/>
                <c:pt idx="0">
                  <c:v>船舶交通特別会計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1.1200000000000001</c:v>
                </c:pt>
                <c:pt idx="1">
                  <c:v>#N/A</c:v>
                </c:pt>
                <c:pt idx="2">
                  <c:v>#N/A</c:v>
                </c:pt>
                <c:pt idx="3">
                  <c:v>4.4000000000000004</c:v>
                </c:pt>
                <c:pt idx="4">
                  <c:v>#N/A</c:v>
                </c:pt>
                <c:pt idx="5">
                  <c:v>3.76</c:v>
                </c:pt>
                <c:pt idx="6">
                  <c:v>#N/A</c:v>
                </c:pt>
                <c:pt idx="7">
                  <c:v>3.22</c:v>
                </c:pt>
                <c:pt idx="8">
                  <c:v>#N/A</c:v>
                </c:pt>
                <c:pt idx="9">
                  <c:v>27.18</c:v>
                </c:pt>
              </c:numCache>
            </c:numRef>
          </c:val>
          <c:extLst>
            <c:ext xmlns:c16="http://schemas.microsoft.com/office/drawing/2014/chart" uri="{C3380CC4-5D6E-409C-BE32-E72D297353CC}">
              <c16:uniqueId val="{00000009-00A5-4FB5-B0E7-3FC953C54D22}"/>
            </c:ext>
          </c:extLst>
        </c:ser>
        <c:dLbls>
          <c:showLegendKey val="0"/>
          <c:showVal val="0"/>
          <c:showCatName val="0"/>
          <c:showSerName val="0"/>
          <c:showPercent val="0"/>
          <c:showBubbleSize val="0"/>
        </c:dLbls>
        <c:gapWidth val="150"/>
        <c:overlap val="100"/>
        <c:axId val="409967752"/>
        <c:axId val="403766928"/>
      </c:barChart>
      <c:catAx>
        <c:axId val="40996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766928"/>
        <c:crosses val="autoZero"/>
        <c:auto val="1"/>
        <c:lblAlgn val="ctr"/>
        <c:lblOffset val="100"/>
        <c:tickLblSkip val="1"/>
        <c:tickMarkSkip val="1"/>
        <c:noMultiLvlLbl val="0"/>
      </c:catAx>
      <c:valAx>
        <c:axId val="40376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67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520</c:v>
                </c:pt>
                <c:pt idx="5">
                  <c:v>509</c:v>
                </c:pt>
                <c:pt idx="8">
                  <c:v>488</c:v>
                </c:pt>
                <c:pt idx="11">
                  <c:v>456</c:v>
                </c:pt>
                <c:pt idx="14">
                  <c:v>421</c:v>
                </c:pt>
              </c:numCache>
            </c:numRef>
          </c:val>
          <c:extLst>
            <c:ext xmlns:c16="http://schemas.microsoft.com/office/drawing/2014/chart" uri="{C3380CC4-5D6E-409C-BE32-E72D297353CC}">
              <c16:uniqueId val="{00000000-C08E-4C91-95DC-F80B18D198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8E-4C91-95DC-F80B18D198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8E-4C91-95DC-F80B18D198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7</c:v>
                </c:pt>
                <c:pt idx="12">
                  <c:v>11</c:v>
                </c:pt>
              </c:numCache>
            </c:numRef>
          </c:val>
          <c:extLst>
            <c:ext xmlns:c16="http://schemas.microsoft.com/office/drawing/2014/chart" uri="{C3380CC4-5D6E-409C-BE32-E72D297353CC}">
              <c16:uniqueId val="{00000003-C08E-4C91-95DC-F80B18D198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c:v>
                </c:pt>
                <c:pt idx="3">
                  <c:v>10</c:v>
                </c:pt>
                <c:pt idx="6">
                  <c:v>9</c:v>
                </c:pt>
                <c:pt idx="9">
                  <c:v>0</c:v>
                </c:pt>
                <c:pt idx="12">
                  <c:v>0</c:v>
                </c:pt>
              </c:numCache>
            </c:numRef>
          </c:val>
          <c:extLst>
            <c:ext xmlns:c16="http://schemas.microsoft.com/office/drawing/2014/chart" uri="{C3380CC4-5D6E-409C-BE32-E72D297353CC}">
              <c16:uniqueId val="{00000004-C08E-4C91-95DC-F80B18D198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8E-4C91-95DC-F80B18D198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8E-4C91-95DC-F80B18D198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572</c:v>
                </c:pt>
                <c:pt idx="3">
                  <c:v>582</c:v>
                </c:pt>
                <c:pt idx="6">
                  <c:v>561</c:v>
                </c:pt>
                <c:pt idx="9">
                  <c:v>411</c:v>
                </c:pt>
                <c:pt idx="12">
                  <c:v>549</c:v>
                </c:pt>
              </c:numCache>
            </c:numRef>
          </c:val>
          <c:extLst>
            <c:ext xmlns:c16="http://schemas.microsoft.com/office/drawing/2014/chart" uri="{C3380CC4-5D6E-409C-BE32-E72D297353CC}">
              <c16:uniqueId val="{00000007-C08E-4C91-95DC-F80B18D198ED}"/>
            </c:ext>
          </c:extLst>
        </c:ser>
        <c:dLbls>
          <c:showLegendKey val="0"/>
          <c:showVal val="0"/>
          <c:showCatName val="0"/>
          <c:showSerName val="0"/>
          <c:showPercent val="0"/>
          <c:showBubbleSize val="0"/>
        </c:dLbls>
        <c:gapWidth val="100"/>
        <c:overlap val="100"/>
        <c:axId val="405890256"/>
        <c:axId val="18240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c:v>
                </c:pt>
                <c:pt idx="2">
                  <c:v>#N/A</c:v>
                </c:pt>
                <c:pt idx="3">
                  <c:v>#N/A</c:v>
                </c:pt>
                <c:pt idx="4">
                  <c:v>83</c:v>
                </c:pt>
                <c:pt idx="5">
                  <c:v>#N/A</c:v>
                </c:pt>
                <c:pt idx="6">
                  <c:v>#N/A</c:v>
                </c:pt>
                <c:pt idx="7">
                  <c:v>82</c:v>
                </c:pt>
                <c:pt idx="8">
                  <c:v>#N/A</c:v>
                </c:pt>
                <c:pt idx="9">
                  <c:v>#N/A</c:v>
                </c:pt>
                <c:pt idx="10">
                  <c:v>-38</c:v>
                </c:pt>
                <c:pt idx="11">
                  <c:v>#N/A</c:v>
                </c:pt>
                <c:pt idx="12">
                  <c:v>#N/A</c:v>
                </c:pt>
                <c:pt idx="13">
                  <c:v>139</c:v>
                </c:pt>
                <c:pt idx="14">
                  <c:v>#N/A</c:v>
                </c:pt>
              </c:numCache>
            </c:numRef>
          </c:val>
          <c:smooth val="0"/>
          <c:extLst>
            <c:ext xmlns:c16="http://schemas.microsoft.com/office/drawing/2014/chart" uri="{C3380CC4-5D6E-409C-BE32-E72D297353CC}">
              <c16:uniqueId val="{00000008-C08E-4C91-95DC-F80B18D198ED}"/>
            </c:ext>
          </c:extLst>
        </c:ser>
        <c:dLbls>
          <c:showLegendKey val="0"/>
          <c:showVal val="0"/>
          <c:showCatName val="0"/>
          <c:showSerName val="0"/>
          <c:showPercent val="0"/>
          <c:showBubbleSize val="0"/>
        </c:dLbls>
        <c:marker val="1"/>
        <c:smooth val="0"/>
        <c:axId val="405890256"/>
        <c:axId val="182401712"/>
      </c:lineChart>
      <c:catAx>
        <c:axId val="4058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401712"/>
        <c:crosses val="autoZero"/>
        <c:auto val="1"/>
        <c:lblAlgn val="ctr"/>
        <c:lblOffset val="100"/>
        <c:tickLblSkip val="1"/>
        <c:tickMarkSkip val="1"/>
        <c:noMultiLvlLbl val="0"/>
      </c:catAx>
      <c:valAx>
        <c:axId val="18240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89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3552</c:v>
                </c:pt>
                <c:pt idx="5">
                  <c:v>3352</c:v>
                </c:pt>
                <c:pt idx="8">
                  <c:v>3179</c:v>
                </c:pt>
                <c:pt idx="11">
                  <c:v>3034</c:v>
                </c:pt>
                <c:pt idx="14">
                  <c:v>3666</c:v>
                </c:pt>
              </c:numCache>
            </c:numRef>
          </c:val>
          <c:extLst>
            <c:ext xmlns:c16="http://schemas.microsoft.com/office/drawing/2014/chart" uri="{C3380CC4-5D6E-409C-BE32-E72D297353CC}">
              <c16:uniqueId val="{00000000-82FD-4FE0-8CD7-1459335363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2FD-4FE0-8CD7-1459335363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3108</c:v>
                </c:pt>
                <c:pt idx="5">
                  <c:v>3176</c:v>
                </c:pt>
                <c:pt idx="8">
                  <c:v>3085</c:v>
                </c:pt>
                <c:pt idx="11">
                  <c:v>2864</c:v>
                </c:pt>
                <c:pt idx="14">
                  <c:v>2846</c:v>
                </c:pt>
              </c:numCache>
            </c:numRef>
          </c:val>
          <c:extLst>
            <c:ext xmlns:c16="http://schemas.microsoft.com/office/drawing/2014/chart" uri="{C3380CC4-5D6E-409C-BE32-E72D297353CC}">
              <c16:uniqueId val="{00000002-82FD-4FE0-8CD7-1459335363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FD-4FE0-8CD7-1459335363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FD-4FE0-8CD7-1459335363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FD-4FE0-8CD7-1459335363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c:v>
                </c:pt>
                <c:pt idx="3">
                  <c:v>135</c:v>
                </c:pt>
                <c:pt idx="6">
                  <c:v>106</c:v>
                </c:pt>
                <c:pt idx="9">
                  <c:v>153</c:v>
                </c:pt>
                <c:pt idx="12">
                  <c:v>95</c:v>
                </c:pt>
              </c:numCache>
            </c:numRef>
          </c:val>
          <c:extLst>
            <c:ext xmlns:c16="http://schemas.microsoft.com/office/drawing/2014/chart" uri="{C3380CC4-5D6E-409C-BE32-E72D297353CC}">
              <c16:uniqueId val="{00000006-82FD-4FE0-8CD7-1459335363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2FD-4FE0-8CD7-1459335363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135</c:v>
                </c:pt>
                <c:pt idx="3">
                  <c:v>127</c:v>
                </c:pt>
                <c:pt idx="6">
                  <c:v>119</c:v>
                </c:pt>
                <c:pt idx="9">
                  <c:v>136</c:v>
                </c:pt>
                <c:pt idx="12">
                  <c:v>151</c:v>
                </c:pt>
              </c:numCache>
            </c:numRef>
          </c:val>
          <c:extLst>
            <c:ext xmlns:c16="http://schemas.microsoft.com/office/drawing/2014/chart" uri="{C3380CC4-5D6E-409C-BE32-E72D297353CC}">
              <c16:uniqueId val="{00000008-82FD-4FE0-8CD7-1459335363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FD-4FE0-8CD7-1459335363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4785</c:v>
                </c:pt>
                <c:pt idx="3">
                  <c:v>4713</c:v>
                </c:pt>
                <c:pt idx="6">
                  <c:v>4477</c:v>
                </c:pt>
                <c:pt idx="9">
                  <c:v>4384</c:v>
                </c:pt>
                <c:pt idx="12">
                  <c:v>4341</c:v>
                </c:pt>
              </c:numCache>
            </c:numRef>
          </c:val>
          <c:extLst>
            <c:ext xmlns:c16="http://schemas.microsoft.com/office/drawing/2014/chart" uri="{C3380CC4-5D6E-409C-BE32-E72D297353CC}">
              <c16:uniqueId val="{0000000A-82FD-4FE0-8CD7-14593353631A}"/>
            </c:ext>
          </c:extLst>
        </c:ser>
        <c:dLbls>
          <c:showLegendKey val="0"/>
          <c:showVal val="0"/>
          <c:showCatName val="0"/>
          <c:showSerName val="0"/>
          <c:showPercent val="0"/>
          <c:showBubbleSize val="0"/>
        </c:dLbls>
        <c:gapWidth val="100"/>
        <c:overlap val="100"/>
        <c:axId val="401051248"/>
        <c:axId val="40105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FD-4FE0-8CD7-14593353631A}"/>
            </c:ext>
          </c:extLst>
        </c:ser>
        <c:dLbls>
          <c:showLegendKey val="0"/>
          <c:showVal val="0"/>
          <c:showCatName val="0"/>
          <c:showSerName val="0"/>
          <c:showPercent val="0"/>
          <c:showBubbleSize val="0"/>
        </c:dLbls>
        <c:marker val="1"/>
        <c:smooth val="0"/>
        <c:axId val="401051248"/>
        <c:axId val="401051632"/>
      </c:lineChart>
      <c:catAx>
        <c:axId val="40105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051632"/>
        <c:crosses val="autoZero"/>
        <c:auto val="1"/>
        <c:lblAlgn val="ctr"/>
        <c:lblOffset val="100"/>
        <c:tickLblSkip val="1"/>
        <c:tickMarkSkip val="1"/>
        <c:noMultiLvlLbl val="0"/>
      </c:catAx>
      <c:valAx>
        <c:axId val="40105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5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401</c:v>
                </c:pt>
                <c:pt idx="1">
                  <c:v>571</c:v>
                </c:pt>
                <c:pt idx="2">
                  <c:v>624</c:v>
                </c:pt>
              </c:numCache>
            </c:numRef>
          </c:val>
          <c:extLst>
            <c:ext xmlns:c16="http://schemas.microsoft.com/office/drawing/2014/chart" uri="{C3380CC4-5D6E-409C-BE32-E72D297353CC}">
              <c16:uniqueId val="{00000000-7A0E-4F1D-912A-1FF81F63D9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484</c:v>
                </c:pt>
                <c:pt idx="1">
                  <c:v>377</c:v>
                </c:pt>
                <c:pt idx="2">
                  <c:v>377</c:v>
                </c:pt>
              </c:numCache>
            </c:numRef>
          </c:val>
          <c:extLst>
            <c:ext xmlns:c16="http://schemas.microsoft.com/office/drawing/2014/chart" uri="{C3380CC4-5D6E-409C-BE32-E72D297353CC}">
              <c16:uniqueId val="{00000001-7A0E-4F1D-912A-1FF81F63D9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1934</c:v>
                </c:pt>
                <c:pt idx="1">
                  <c:v>1669</c:v>
                </c:pt>
                <c:pt idx="2">
                  <c:v>1604</c:v>
                </c:pt>
              </c:numCache>
            </c:numRef>
          </c:val>
          <c:extLst>
            <c:ext xmlns:c16="http://schemas.microsoft.com/office/drawing/2014/chart" uri="{C3380CC4-5D6E-409C-BE32-E72D297353CC}">
              <c16:uniqueId val="{00000002-7A0E-4F1D-912A-1FF81F63D9F7}"/>
            </c:ext>
          </c:extLst>
        </c:ser>
        <c:dLbls>
          <c:showLegendKey val="0"/>
          <c:showVal val="0"/>
          <c:showCatName val="0"/>
          <c:showSerName val="0"/>
          <c:showPercent val="0"/>
          <c:showBubbleSize val="0"/>
        </c:dLbls>
        <c:gapWidth val="120"/>
        <c:overlap val="100"/>
        <c:axId val="411196360"/>
        <c:axId val="411233616"/>
      </c:barChart>
      <c:catAx>
        <c:axId val="411196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233616"/>
        <c:crosses val="autoZero"/>
        <c:auto val="1"/>
        <c:lblAlgn val="ctr"/>
        <c:lblOffset val="100"/>
        <c:tickLblSkip val="1"/>
        <c:tickMarkSkip val="1"/>
        <c:noMultiLvlLbl val="0"/>
      </c:catAx>
      <c:valAx>
        <c:axId val="411233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1196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{9EDFA5FF-1ABF-4001-934F-BB487CDA274A}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3C-443E-B1EE-C8386FA5F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{72156583-5304-4608-A7B3-382CABF472D3}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3C-443E-B1EE-C8386FA5F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{4BBB1F7E-AC79-4677-AA84-AB79A88930E2}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3C-443E-B1EE-C8386FA5F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{C6659477-ABF5-42A8-8E34-A120ACEC25A1}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3C-443E-B1EE-C8386FA5F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{A6C6DFC9-6334-48B2-8F3E-39041D25346A}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3C-443E-B1EE-C8386FA5F6B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{C4B34BC7-580D-44B5-BC1E-9136E96189F9}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3C-443E-B1EE-C8386FA5F6B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{8FA374BC-57E0-421E-A435-6900C884FE45}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3C-443E-B1EE-C8386FA5F6B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{119C58DC-F980-43F6-AE73-BCD3D761A0FB}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3C-443E-B1EE-C8386FA5F6B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{1B61E0FB-4E7E-4271-9A30-A9E968EB5B66}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3C-443E-B1EE-C8386FA5F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45.2</c:v>
                </c:pt>
                <c:pt idx="32">
                  <c:v>46.5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3C-443E-B1EE-C8386FA5F6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{9B70C07A-160F-43EC-A3E0-2AA96466C47C}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3C-443E-B1EE-C8386FA5F6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{D5631871-1BF5-4710-B16C-E8C2B1B82777}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3C-443E-B1EE-C8386FA5F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{AD23AAAF-09EA-4902-8026-A26C678F6D01}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3C-443E-B1EE-C8386FA5F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{57A36B56-25CE-4FA7-8ED1-427D39D11A53}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3C-443E-B1EE-C8386FA5F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{27C67293-0679-47D8-BA5E-93B9A8645280}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3C-443E-B1EE-C8386FA5F6B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{D7F888A7-CBD7-498E-8479-B97B22E060F1}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3C-443E-B1EE-C8386FA5F6B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{DFD6BF1E-60EA-4B93-841C-268A1526D4BC}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3C-443E-B1EE-C8386FA5F6B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{EB8F8F14-2DDC-474E-B2FA-90898561BC56}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3C-443E-B1EE-C8386FA5F6B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{C4C84342-AE8F-4AAD-B1F9-6D1FB232839A}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3C-443E-B1EE-C8386FA5F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53C-443E-B1EE-C8386FA5F6B8}"/>
            </c:ext>
          </c:extLst>
        </c:ser>
        <c:dLbls>
          <c:showLegendKey val="0"/>
          <c:showVal val="1"/>
          <c:showCatName val="0"/>
          <c:showSerName val="0"/>
          <c:showPercent val="0"/>
          <c:showBubbleSize val="0"/>
        </c:dLbls>
        <c:axId val="411954384"/>
        <c:axId val="410812208"/>
      </c:scatterChart>
      <c:valAx>
        <c:axId val="411954384"/>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812208"/>
        <c:crosses val="autoZero"/>
        <c:crossBetween val="midCat"/>
      </c:valAx>
      <c:valAx>
        <c:axId val="4108122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95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{A797660A-BAE8-45EB-A6D9-89A761AC315D}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156-4029-8365-FAD7F87511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{B58F6C37-FA0B-4C59-9AEA-E0E89CFBBFFA}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56-4029-8365-FAD7F87511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{40533D7B-8C3C-404A-8637-1816C5331F24}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56-4029-8365-FAD7F87511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{ACFA824E-AC7A-4A2E-B594-C52A493209EA}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56-4029-8365-FAD7F87511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{51C57495-D6BC-45C8-BD65-F251A038B201}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56-4029-8365-FAD7F87511F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{E7B0791A-E237-429D-8B5E-C253E2965E21}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156-4029-8365-FAD7F87511F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{4038382B-453A-4074-BB6C-154B824BABFB}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156-4029-8365-FAD7F87511F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{9CC21C4F-10BF-406A-8ECC-8FE333853D3B}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156-4029-8365-FAD7F87511F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{8E8F891F-8B01-4D73-8864-1C45E871C5C9}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156-4029-8365-FAD7F87511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4.5</c:v>
                </c:pt>
                <c:pt idx="16">
                  <c:v>6.9</c:v>
                </c:pt>
                <c:pt idx="24">
                  <c:v>4</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56-4029-8365-FAD7F87511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{56157AA0-E5CF-4605-A5A5-DC4D9F71A6A6}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156-4029-8365-FAD7F87511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{91E69585-1949-4BEC-AD11-7547EC2F83CA}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56-4029-8365-FAD7F87511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{6DC056E0-34A3-4216-9E9C-33D69C2B8DBA}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56-4029-8365-FAD7F87511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{8103C623-CE3F-42FD-998C-80DB31598398}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56-4029-8365-FAD7F87511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{8FA4AA9C-9533-4A9E-A5BF-C524E678EAE5}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56-4029-8365-FAD7F87511F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{141DD5BD-8B65-446F-A04E-AD9EFF9AACC3}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156-4029-8365-FAD7F87511F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{79231BB1-C6A4-4E90-BE63-FD97E3BCC66A}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156-4029-8365-FAD7F87511F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{982F90FD-69D0-4CB4-AE09-402D15F82DC6}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156-4029-8365-FAD7F87511F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{14926182-7C55-44A1-BA68-F7274E690008}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156-4029-8365-FAD7F87511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56-4029-8365-FAD7F87511FE}"/>
            </c:ext>
          </c:extLst>
        </c:ser>
        <c:dLbls>
          <c:showLegendKey val="0"/>
          <c:showVal val="1"/>
          <c:showCatName val="0"/>
          <c:showSerName val="0"/>
          <c:showPercent val="0"/>
          <c:showBubbleSize val="0"/>
        </c:dLbls>
        <c:axId val="412132616"/>
        <c:axId val="411637584"/>
      </c:scatterChart>
      <c:valAx>
        <c:axId val="41213261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637584"/>
        <c:crosses val="autoZero"/>
        <c:crossBetween val="midCat"/>
      </c:valAx>
      <c:valAx>
        <c:axId val="4116375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132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前年度比で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ポイント上がって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年度から始まる大型公共事業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を予定しており、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頃から元利償還金が増加することが見込まれる。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地方債発行については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、適切な管理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に行い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の上昇に注意を払い、交付税措置率の低い地方債の借入れの抑制などに努める。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充当可能財源等の額よりも将来負担額の方が低いため、現在まで将来負担比率は発生していない。</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の残高</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は、残高が前年度と比較し</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年連続で減少しているが、平成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年度からは大型公共事業が控えており、平成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からは</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増加していく見込みである。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退職手当負担見込額</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年度は一時的に減少しているものの、今後は</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負担が増加する見込みである。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充当可能基金は、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年連続で残高が減少している状況である。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目的をより明確化して</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計画的な積立てを行い、将来の財源不足や行政需要に対応できるように努める。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基準財政需要額算入見込額は、</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632</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百万円増加しているが、公債費で</a:t>
          </a:r>
          <a:r>
            <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556</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百万円増加したことが主な要因である。</a:t>
          </a:r>
          <a:endParaRPr lang="en-US"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歳入は、村税の適正な徴収、公共施設の利用料の</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設定</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を進める。その他、村単独補助事業の廃止及び見直しを行うとともに補助事業等の活用による</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財源</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の確保に努める。また、歳出については、子育て支援施設</a:t>
          </a:r>
          <a:r>
            <a:rPr lang="ja-JP" altLang="en-US"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0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の整備による後年度の維持管理費の増加が危惧されるが、公共施設等総合管理計画に基づく適正な管理運営及び歳出の抑制に努める。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鹿児島県十島村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連続で減少している状況である。普通交付税が大幅に減少する中、各種基盤整備等を実施していく上において、基金を取り崩して対応せざるを得ない状況になっている。今後についても基金残高は減少する見通し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が減少する中、基金の活用の割合は増加していく状況であるが、基金積立の目的については、住民にしっかり周知を図り理解をしてもらう必要がある。十島村においては、税収が収入全体の１割にも満たない脆弱な財政基盤であるため、基金の運用についても検討し、少しでも自主財源を確保すること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渡船基金：村営定期船及び村営高速船の建造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住民医療費引当基金：</a:t>
          </a:r>
          <a:r>
            <a:rPr kumimoji="0"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村民医療費の引当て</a:t>
          </a:r>
          <a:endParaRPr kumimoji="0"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災害引当基金：災害復旧費の引当て</a:t>
          </a:r>
          <a:endParaRPr kumimoji="0"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黒毛和種優良繁殖雌牛預託事業基金：地方創生に基づく繁殖雌牛の導入のための基金</a:t>
          </a:r>
          <a:endParaRPr kumimoji="0"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地域振興基金：産業振興、防災対策、社会福祉、教育の発展に関する施策の推進</a:t>
          </a:r>
          <a:endParaRPr kumimoji="0"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トカラふるさとづくり基金：ふるさと納税を原資とし、医療、福祉、定住対策等に関する施策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百万円増となっている一方、渡船基金で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百万円、黒毛和種優良繁殖雌牛預託事業基金で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百万円、トカラふるさとづくり基金で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百万円取り崩しており、基金全体で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百万円、率にして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渡船基金：平成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年度で新定期船建造が完了したため、次期高速船建造費の１億円程度を残し、２億円は地域振興基金等へ移す予定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災害引当基金：近年の台風、豪雨災害の増加に伴い、減少する見込み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黒毛和種優良繁殖雌牛預託事業基金：地方創生の目的を達成すると見込まれる平成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年度以降、基金は廃止予定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地域振興基金：基金再編による一時的に増加しているが、産業振興、定住対策の一層の推進が必要なため、今後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トカラふるさとづくり基金：貴重な財源であり、ふるさと納税推進を積極的に実施し、基金の確保に努める。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百万円、率にして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％増加している。これは、未利用基金の再編による影響で増加しているものである。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基金の再編が完了したことから、今後については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年度に繰上償還を実施した影響から残高が大きく減少したが、平成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年度から複数年の大規模事業をいくつか抱えており、それらの償還が始まる平成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年度から地方債の償還額が大幅の増加する見込みであることから、平成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億程度までの残高を予定している。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有形固定資産原価償却率については類似団体と比較しても低い状況にあり、保有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資産が新しいと言える。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十島村の場合は、資産の多くは港湾や道路が占める割合が多く、また７つの島に分散していることから集約等も難しい状況にあるものの、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今後の維持管理費の増加を考えた場合、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公共施設管理計画に基づき</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対策を積極的に</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進めていくこととする。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08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71967</xdr:rowOff>
    </xdr:from>
    <xdr:to>
      <xdr:col>23</xdr:col>
      <xdr:colOff>85725</xdr:colOff>
      <xdr:row>31</xdr:row>
      <xdr:rowOff>118745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615844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債務償還可能年数については、全国平均を下回っている状況にあるが、その主な要因は、村の方針として当該年度の元金償還額以上の借入れを行わないことを原則として借入れ残高を着実に減らしてきた。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マンパワー不足から非常勤職員等の人件費が増加傾向にあり、また債務に対する充当可能基金残高も減少傾向にあることから人件費等の経常経費の削減に努める。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00000000-0008-0000-0000-00007B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00000000-0008-0000-0000-00007D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00000000-0008-0000-0000-00007F000000}"/>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87738</xdr:rowOff>
    </xdr:from>
    <xdr:ext cx="340478" cy="259045"/>
    <xdr:sp macro="" textlink="">
      <xdr:nvSpPr>
        <xdr:cNvPr id="135" name="債務償還可能年数該当値テキスト">
          <a:extLst>
            <a:ext uri="{FF2B5EF4-FFF2-40B4-BE49-F238E27FC236}">
              <a16:creationId xmlns:a16="http://schemas.microsoft.com/office/drawing/2014/main" id="{00000000-0008-0000-0000-000087000000}"/>
            </a:ext>
          </a:extLst>
        </xdr:cNvPr>
        <xdr:cNvSpPr txBox="1"/>
      </xdr:nvSpPr>
      <xdr:spPr>
        <a:xfrm>
          <a:off x="14846300" y="634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6350</xdr:rowOff>
    </xdr:from>
    <xdr:to>
      <xdr:col>24</xdr:col>
      <xdr:colOff>114300</xdr:colOff>
      <xdr:row>41</xdr:row>
      <xdr:rowOff>107950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92727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34925</xdr:rowOff>
    </xdr:from>
    <xdr:to>
      <xdr:col>20</xdr:col>
      <xdr:colOff>38100</xdr:colOff>
      <xdr:row>41</xdr:row>
      <xdr:rowOff>136525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57150</xdr:rowOff>
    </xdr:from>
    <xdr:to>
      <xdr:col>24</xdr:col>
      <xdr:colOff>63500</xdr:colOff>
      <xdr:row>41</xdr:row>
      <xdr:rowOff>85725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70866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127652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109313</xdr:rowOff>
    </xdr:from>
    <xdr:to>
      <xdr:col>55</xdr:col>
      <xdr:colOff>50800</xdr:colOff>
      <xdr:row>39</xdr:row>
      <xdr:rowOff>39463</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66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132190</xdr:rowOff>
    </xdr:from>
    <xdr:ext cx="599010"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64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114964</xdr:rowOff>
    </xdr:from>
    <xdr:to>
      <xdr:col>50</xdr:col>
      <xdr:colOff>165100</xdr:colOff>
      <xdr:row>39</xdr:row>
      <xdr:rowOff>45114</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66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160113</xdr:rowOff>
    </xdr:from>
    <xdr:to>
      <xdr:col>55</xdr:col>
      <xdr:colOff>0</xdr:colOff>
      <xdr:row>38</xdr:row>
      <xdr:rowOff>165764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9639300" y="6675213"/>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61641</xdr:rowOff>
    </xdr:from>
    <xdr:ext cx="599010"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27094" y="64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130827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100-0000A0000000}"/>
            </a:ext>
          </a:extLst>
        </xdr:cNvPr>
        <xdr:cNvSpPr txBox="1"/>
      </xdr:nvSpPr>
      <xdr:spPr>
        <a:xfrm>
          <a:off x="46736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120667</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100-0000BD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100-0000BF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100-0000C1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166996</xdr:rowOff>
    </xdr:from>
    <xdr:to>
      <xdr:col>55</xdr:col>
      <xdr:colOff>50800</xdr:colOff>
      <xdr:row>64</xdr:row>
      <xdr:rowOff>97146</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10426700" y="109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81923</xdr:rowOff>
    </xdr:from>
    <xdr:ext cx="599010" cy="259045"/>
    <xdr:sp macro="" textlink="">
      <xdr:nvSpPr>
        <xdr:cNvPr id="203" name="【橋りょう・トンネル】&#10;一人当たり有形固定資産（償却資産）額該当値テキスト">
          <a:extLst>
            <a:ext uri="{FF2B5EF4-FFF2-40B4-BE49-F238E27FC236}">
              <a16:creationId xmlns:a16="http://schemas.microsoft.com/office/drawing/2014/main" id="{00000000-0008-0000-0100-0000CB000000}"/>
            </a:ext>
          </a:extLst>
        </xdr:cNvPr>
        <xdr:cNvSpPr txBox="1"/>
      </xdr:nvSpPr>
      <xdr:spPr>
        <a:xfrm>
          <a:off x="10515600" y="1088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30631</xdr:rowOff>
    </xdr:from>
    <xdr:ext cx="690189"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a:extLst>
            <a:ext uri="{FF2B5EF4-FFF2-40B4-BE49-F238E27FC236}">
              <a16:creationId xmlns:a16="http://schemas.microsoft.com/office/drawing/2014/main" id="{00000000-0008-0000-0100-0000E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1" name="【公営住宅】&#10;有形固定資産減価償却率最小値テキスト">
          <a:extLst>
            <a:ext uri="{FF2B5EF4-FFF2-40B4-BE49-F238E27FC236}">
              <a16:creationId xmlns:a16="http://schemas.microsoft.com/office/drawing/2014/main" id="{00000000-0008-0000-0100-0000E7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3" name="【公営住宅】&#10;有形固定資産減価償却率最大値テキスト">
          <a:extLst>
            <a:ext uri="{FF2B5EF4-FFF2-40B4-BE49-F238E27FC236}">
              <a16:creationId xmlns:a16="http://schemas.microsoft.com/office/drawing/2014/main" id="{00000000-0008-0000-0100-0000E9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35" name="【公営住宅】&#10;有形固定資産減価償却率平均値テキスト">
          <a:extLst>
            <a:ext uri="{FF2B5EF4-FFF2-40B4-BE49-F238E27FC236}">
              <a16:creationId xmlns:a16="http://schemas.microsoft.com/office/drawing/2014/main" id="{00000000-0008-0000-0100-0000EB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45" name="【公営住宅】&#10;有形固定資産減価償却率該当値テキスト">
          <a:extLst>
            <a:ext uri="{FF2B5EF4-FFF2-40B4-BE49-F238E27FC236}">
              <a16:creationId xmlns:a16="http://schemas.microsoft.com/office/drawing/2014/main" id="{00000000-0008-0000-0100-0000F5000000}"/>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52070</xdr:rowOff>
    </xdr:from>
    <xdr:to>
      <xdr:col>20</xdr:col>
      <xdr:colOff>38100</xdr:colOff>
      <xdr:row>83</xdr:row>
      <xdr:rowOff>153670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3746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102870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3797300" y="14310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100-0000F800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100-0000F9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144797</xdr:rowOff>
    </xdr:from>
    <xdr:ext cx="405111" cy="259045"/>
    <xdr:sp macro="" textlink="">
      <xdr:nvSpPr>
        <xdr:cNvPr id="250" name="n_1mainValue【公営住宅】&#10;有形固定資産減価償却率">
          <a:extLst>
            <a:ext uri="{FF2B5EF4-FFF2-40B4-BE49-F238E27FC236}">
              <a16:creationId xmlns:a16="http://schemas.microsoft.com/office/drawing/2014/main" id="{00000000-0008-0000-0100-0000FA000000}"/>
            </a:ext>
          </a:extLst>
        </xdr:cNvPr>
        <xdr:cNvSpPr txBox="1"/>
      </xdr:nvSpPr>
      <xdr:spPr>
        <a:xfrm>
          <a:off x="3582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a:extLst>
            <a:ext uri="{FF2B5EF4-FFF2-40B4-BE49-F238E27FC236}">
              <a16:creationId xmlns:a16="http://schemas.microsoft.com/office/drawing/2014/main" id="{00000000-0008-0000-0100-00001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75" name="【公営住宅】&#10;一人当たり面積最小値テキスト">
          <a:extLst>
            <a:ext uri="{FF2B5EF4-FFF2-40B4-BE49-F238E27FC236}">
              <a16:creationId xmlns:a16="http://schemas.microsoft.com/office/drawing/2014/main" id="{00000000-0008-0000-0100-000013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77" name="【公営住宅】&#10;一人当たり面積最大値テキスト">
          <a:extLst>
            <a:ext uri="{FF2B5EF4-FFF2-40B4-BE49-F238E27FC236}">
              <a16:creationId xmlns:a16="http://schemas.microsoft.com/office/drawing/2014/main" id="{00000000-0008-0000-0100-000015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9" name="【公営住宅】&#10;一人当たり面積平均値テキスト">
          <a:extLst>
            <a:ext uri="{FF2B5EF4-FFF2-40B4-BE49-F238E27FC236}">
              <a16:creationId xmlns:a16="http://schemas.microsoft.com/office/drawing/2014/main" id="{00000000-0008-0000-0100-000017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140463</xdr:rowOff>
    </xdr:from>
    <xdr:to>
      <xdr:col>55</xdr:col>
      <xdr:colOff>50800</xdr:colOff>
      <xdr:row>85</xdr:row>
      <xdr:rowOff>70613</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163340</xdr:rowOff>
    </xdr:from>
    <xdr:ext cx="469744" cy="259045"/>
    <xdr:sp macro="" textlink="">
      <xdr:nvSpPr>
        <xdr:cNvPr id="289" name="【公営住宅】&#10;一人当たり面積該当値テキスト">
          <a:extLst>
            <a:ext uri="{FF2B5EF4-FFF2-40B4-BE49-F238E27FC236}">
              <a16:creationId xmlns:a16="http://schemas.microsoft.com/office/drawing/2014/main" id="{00000000-0008-0000-0100-000021010000}"/>
            </a:ext>
          </a:extLst>
        </xdr:cNvPr>
        <xdr:cNvSpPr txBox="1"/>
      </xdr:nvSpPr>
      <xdr:spPr>
        <a:xfrm>
          <a:off x="10515600"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150940</xdr:rowOff>
    </xdr:from>
    <xdr:to>
      <xdr:col>50</xdr:col>
      <xdr:colOff>165100</xdr:colOff>
      <xdr:row>85</xdr:row>
      <xdr:rowOff>81090</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9588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19813</xdr:rowOff>
    </xdr:from>
    <xdr:to>
      <xdr:col>55</xdr:col>
      <xdr:colOff>0</xdr:colOff>
      <xdr:row>85</xdr:row>
      <xdr:rowOff>30290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9639300" y="14593063"/>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2" name="n_1aveValue【公営住宅】&#10;一人当たり面積">
          <a:extLst>
            <a:ext uri="{FF2B5EF4-FFF2-40B4-BE49-F238E27FC236}">
              <a16:creationId xmlns:a16="http://schemas.microsoft.com/office/drawing/2014/main" id="{00000000-0008-0000-0100-000024010000}"/>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3" name="n_2aveValue【公営住宅】&#10;一人当たり面積">
          <a:extLst>
            <a:ext uri="{FF2B5EF4-FFF2-40B4-BE49-F238E27FC236}">
              <a16:creationId xmlns:a16="http://schemas.microsoft.com/office/drawing/2014/main" id="{00000000-0008-0000-0100-000025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97617</xdr:rowOff>
    </xdr:from>
    <xdr:ext cx="469744" cy="259045"/>
    <xdr:sp macro="" textlink="">
      <xdr:nvSpPr>
        <xdr:cNvPr id="294" name="n_1mainValue【公営住宅】&#10;一人当たり面積">
          <a:extLst>
            <a:ext uri="{FF2B5EF4-FFF2-40B4-BE49-F238E27FC236}">
              <a16:creationId xmlns:a16="http://schemas.microsoft.com/office/drawing/2014/main" id="{00000000-0008-0000-0100-000026010000}"/>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00000000-0008-0000-0100-00003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1" name="【港湾・漁港】&#10;有形固定資産減価償却率最小値テキスト">
          <a:extLst>
            <a:ext uri="{FF2B5EF4-FFF2-40B4-BE49-F238E27FC236}">
              <a16:creationId xmlns:a16="http://schemas.microsoft.com/office/drawing/2014/main" id="{00000000-0008-0000-0100-000041010000}"/>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3" name="【港湾・漁港】&#10;有形固定資産減価償却率最大値テキスト">
          <a:extLst>
            <a:ext uri="{FF2B5EF4-FFF2-40B4-BE49-F238E27FC236}">
              <a16:creationId xmlns:a16="http://schemas.microsoft.com/office/drawing/2014/main" id="{00000000-0008-0000-0100-000043010000}"/>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5" name="【港湾・漁港】&#10;有形固定資産減価償却率平均値テキスト">
          <a:extLst>
            <a:ext uri="{FF2B5EF4-FFF2-40B4-BE49-F238E27FC236}">
              <a16:creationId xmlns:a16="http://schemas.microsoft.com/office/drawing/2014/main" id="{00000000-0008-0000-0100-000045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129902</xdr:rowOff>
    </xdr:from>
    <xdr:to>
      <xdr:col>24</xdr:col>
      <xdr:colOff>114300</xdr:colOff>
      <xdr:row>104</xdr:row>
      <xdr:rowOff>60052</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4584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152779</xdr:rowOff>
    </xdr:from>
    <xdr:ext cx="405111" cy="259045"/>
    <xdr:sp macro="" textlink="">
      <xdr:nvSpPr>
        <xdr:cNvPr id="335" name="【港湾・漁港】&#10;有形固定資産減価償却率該当値テキスト">
          <a:extLst>
            <a:ext uri="{FF2B5EF4-FFF2-40B4-BE49-F238E27FC236}">
              <a16:creationId xmlns:a16="http://schemas.microsoft.com/office/drawing/2014/main" id="{00000000-0008-0000-0100-00004F010000}"/>
            </a:ext>
          </a:extLst>
        </xdr:cNvPr>
        <xdr:cNvSpPr txBox="1"/>
      </xdr:nvSpPr>
      <xdr:spPr>
        <a:xfrm>
          <a:off x="4673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141332</xdr:rowOff>
    </xdr:from>
    <xdr:to>
      <xdr:col>20</xdr:col>
      <xdr:colOff>38100</xdr:colOff>
      <xdr:row>104</xdr:row>
      <xdr:rowOff>71482</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3746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20682</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3797300" y="178400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38" name="n_1aveValue【港湾・漁港】&#10;有形固定資産減価償却率">
          <a:extLst>
            <a:ext uri="{FF2B5EF4-FFF2-40B4-BE49-F238E27FC236}">
              <a16:creationId xmlns:a16="http://schemas.microsoft.com/office/drawing/2014/main" id="{00000000-0008-0000-0100-000052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39" name="n_2aveValue【港湾・漁港】&#10;有形固定資産減価償却率">
          <a:extLst>
            <a:ext uri="{FF2B5EF4-FFF2-40B4-BE49-F238E27FC236}">
              <a16:creationId xmlns:a16="http://schemas.microsoft.com/office/drawing/2014/main" id="{00000000-0008-0000-0100-000053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62609</xdr:rowOff>
    </xdr:from>
    <xdr:ext cx="405111" cy="259045"/>
    <xdr:sp macro="" textlink="">
      <xdr:nvSpPr>
        <xdr:cNvPr id="340" name="n_1mainValue【港湾・漁港】&#10;有形固定資産減価償却率">
          <a:extLst>
            <a:ext uri="{FF2B5EF4-FFF2-40B4-BE49-F238E27FC236}">
              <a16:creationId xmlns:a16="http://schemas.microsoft.com/office/drawing/2014/main" id="{00000000-0008-0000-0100-000054010000}"/>
            </a:ext>
          </a:extLst>
        </xdr:cNvPr>
        <xdr:cNvSpPr txBox="1"/>
      </xdr:nvSpPr>
      <xdr:spPr>
        <a:xfrm>
          <a:off x="3582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a:extLst>
            <a:ext uri="{FF2B5EF4-FFF2-40B4-BE49-F238E27FC236}">
              <a16:creationId xmlns:a16="http://schemas.microsoft.com/office/drawing/2014/main" id="{00000000-0008-0000-01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65" name="【港湾・漁港】&#10;一人当たり有形固定資産（償却資産）額最小値テキスト">
          <a:extLst>
            <a:ext uri="{FF2B5EF4-FFF2-40B4-BE49-F238E27FC236}">
              <a16:creationId xmlns:a16="http://schemas.microsoft.com/office/drawing/2014/main" id="{00000000-0008-0000-0100-00006D010000}"/>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67" name="【港湾・漁港】&#10;一人当たり有形固定資産（償却資産）額最大値テキスト">
          <a:extLst>
            <a:ext uri="{FF2B5EF4-FFF2-40B4-BE49-F238E27FC236}">
              <a16:creationId xmlns:a16="http://schemas.microsoft.com/office/drawing/2014/main" id="{00000000-0008-0000-0100-00006F01000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31791</xdr:rowOff>
    </xdr:from>
    <xdr:ext cx="690189" cy="259045"/>
    <xdr:sp macro="" textlink="">
      <xdr:nvSpPr>
        <xdr:cNvPr id="369" name="【港湾・漁港】&#10;一人当たり有形固定資産（償却資産）額平均値テキスト">
          <a:extLst>
            <a:ext uri="{FF2B5EF4-FFF2-40B4-BE49-F238E27FC236}">
              <a16:creationId xmlns:a16="http://schemas.microsoft.com/office/drawing/2014/main" id="{00000000-0008-0000-0100-000071010000}"/>
            </a:ext>
          </a:extLst>
        </xdr:cNvPr>
        <xdr:cNvSpPr txBox="1"/>
      </xdr:nvSpPr>
      <xdr:spPr>
        <a:xfrm>
          <a:off x="10515600" y="18548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108445</xdr:rowOff>
    </xdr:from>
    <xdr:to>
      <xdr:col>55</xdr:col>
      <xdr:colOff>50800</xdr:colOff>
      <xdr:row>101</xdr:row>
      <xdr:rowOff>38595</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10426700" y="172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61472</xdr:rowOff>
    </xdr:from>
    <xdr:ext cx="819455" cy="259045"/>
    <xdr:sp macro="" textlink="">
      <xdr:nvSpPr>
        <xdr:cNvPr id="379" name="【港湾・漁港】&#10;一人当たり有形固定資産（償却資産）額該当値テキスト">
          <a:extLst>
            <a:ext uri="{FF2B5EF4-FFF2-40B4-BE49-F238E27FC236}">
              <a16:creationId xmlns:a16="http://schemas.microsoft.com/office/drawing/2014/main" id="{00000000-0008-0000-0100-00007B010000}"/>
            </a:ext>
          </a:extLst>
        </xdr:cNvPr>
        <xdr:cNvSpPr txBox="1"/>
      </xdr:nvSpPr>
      <xdr:spPr>
        <a:xfrm>
          <a:off x="10515600" y="17206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156349</xdr:rowOff>
    </xdr:from>
    <xdr:to>
      <xdr:col>50</xdr:col>
      <xdr:colOff>165100</xdr:colOff>
      <xdr:row>101</xdr:row>
      <xdr:rowOff>86499</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9588500" y="173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159245</xdr:rowOff>
    </xdr:from>
    <xdr:to>
      <xdr:col>55</xdr:col>
      <xdr:colOff>0</xdr:colOff>
      <xdr:row>101</xdr:row>
      <xdr:rowOff>35699</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9639300" y="17304245"/>
          <a:ext cx="8382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163642</xdr:rowOff>
    </xdr:from>
    <xdr:ext cx="690189" cy="259045"/>
    <xdr:sp macro="" textlink="">
      <xdr:nvSpPr>
        <xdr:cNvPr id="382" name="n_1ave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92815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3" name="n_2aveValue【港湾・漁港】&#10;一人当たり有形固定資産（償却資産）額">
          <a:extLst>
            <a:ext uri="{FF2B5EF4-FFF2-40B4-BE49-F238E27FC236}">
              <a16:creationId xmlns:a16="http://schemas.microsoft.com/office/drawing/2014/main" id="{00000000-0008-0000-0100-00007F010000}"/>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72872</xdr:colOff>
      <xdr:row>99</xdr:row>
      <xdr:rowOff>103026</xdr:rowOff>
    </xdr:from>
    <xdr:ext cx="819455" cy="259045"/>
    <xdr:sp macro="" textlink="">
      <xdr:nvSpPr>
        <xdr:cNvPr id="384" name="n_1mainValue【港湾・漁港】&#10;一人当たり有形固定資産（償却資産）額">
          <a:extLst>
            <a:ext uri="{FF2B5EF4-FFF2-40B4-BE49-F238E27FC236}">
              <a16:creationId xmlns:a16="http://schemas.microsoft.com/office/drawing/2014/main" id="{00000000-0008-0000-0100-000080010000}"/>
            </a:ext>
          </a:extLst>
        </xdr:cNvPr>
        <xdr:cNvSpPr txBox="1"/>
      </xdr:nvSpPr>
      <xdr:spPr>
        <a:xfrm>
          <a:off x="9216872" y="17076576"/>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a:extLst>
            <a:ext uri="{FF2B5EF4-FFF2-40B4-BE49-F238E27FC236}">
              <a16:creationId xmlns:a16="http://schemas.microsoft.com/office/drawing/2014/main" id="{00000000-0008-0000-0100-0000A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26" name="【学校施設】&#10;有形固定資産減価償却率最小値テキスト">
          <a:extLst>
            <a:ext uri="{FF2B5EF4-FFF2-40B4-BE49-F238E27FC236}">
              <a16:creationId xmlns:a16="http://schemas.microsoft.com/office/drawing/2014/main" id="{00000000-0008-0000-0100-0000AA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8" name="【学校施設】&#10;有形固定資産減価償却率最大値テキスト">
          <a:extLst>
            <a:ext uri="{FF2B5EF4-FFF2-40B4-BE49-F238E27FC236}">
              <a16:creationId xmlns:a16="http://schemas.microsoft.com/office/drawing/2014/main" id="{00000000-0008-0000-0100-0000AC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0" name="【学校施設】&#10;有形固定資産減価償却率平均値テキスト">
          <a:extLst>
            <a:ext uri="{FF2B5EF4-FFF2-40B4-BE49-F238E27FC236}">
              <a16:creationId xmlns:a16="http://schemas.microsoft.com/office/drawing/2014/main" id="{00000000-0008-0000-0100-0000AE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440" name="【学校施設】&#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129540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10416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3" name="n_1aveValue【学校施設】&#10;有形固定資産減価償却率">
          <a:extLst>
            <a:ext uri="{FF2B5EF4-FFF2-40B4-BE49-F238E27FC236}">
              <a16:creationId xmlns:a16="http://schemas.microsoft.com/office/drawing/2014/main" id="{00000000-0008-0000-0100-0000BB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4" name="n_2aveValue【学校施設】&#10;有形固定資産減価償却率">
          <a:extLst>
            <a:ext uri="{FF2B5EF4-FFF2-40B4-BE49-F238E27FC236}">
              <a16:creationId xmlns:a16="http://schemas.microsoft.com/office/drawing/2014/main" id="{00000000-0008-0000-0100-0000BC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45" name="n_1mainValue【学校施設】&#10;有形固定資産減価償却率">
          <a:extLst>
            <a:ext uri="{FF2B5EF4-FFF2-40B4-BE49-F238E27FC236}">
              <a16:creationId xmlns:a16="http://schemas.microsoft.com/office/drawing/2014/main" id="{00000000-0008-0000-0100-0000BD010000}"/>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00000000-0008-0000-01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0" name="【学校施設】&#10;一人当たり面積最小値テキスト">
          <a:extLst>
            <a:ext uri="{FF2B5EF4-FFF2-40B4-BE49-F238E27FC236}">
              <a16:creationId xmlns:a16="http://schemas.microsoft.com/office/drawing/2014/main" id="{00000000-0008-0000-0100-0000D6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2" name="【学校施設】&#10;一人当たり面積最大値テキスト">
          <a:extLst>
            <a:ext uri="{FF2B5EF4-FFF2-40B4-BE49-F238E27FC236}">
              <a16:creationId xmlns:a16="http://schemas.microsoft.com/office/drawing/2014/main" id="{00000000-0008-0000-0100-0000D8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4" name="【学校施設】&#10;一人当たり面積平均値テキスト">
          <a:extLst>
            <a:ext uri="{FF2B5EF4-FFF2-40B4-BE49-F238E27FC236}">
              <a16:creationId xmlns:a16="http://schemas.microsoft.com/office/drawing/2014/main" id="{00000000-0008-0000-0100-0000DA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69824</xdr:rowOff>
    </xdr:from>
    <xdr:to>
      <xdr:col>116</xdr:col>
      <xdr:colOff>114300</xdr:colOff>
      <xdr:row>56</xdr:row>
      <xdr:rowOff>171424</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96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156201</xdr:rowOff>
    </xdr:from>
    <xdr:ext cx="534377" cy="259045"/>
    <xdr:sp macro="" textlink="">
      <xdr:nvSpPr>
        <xdr:cNvPr id="484" name="【学校施設】&#10;一人当たり面積該当値テキスト">
          <a:extLst>
            <a:ext uri="{FF2B5EF4-FFF2-40B4-BE49-F238E27FC236}">
              <a16:creationId xmlns:a16="http://schemas.microsoft.com/office/drawing/2014/main" id="{00000000-0008-0000-0100-0000E4010000}"/>
            </a:ext>
          </a:extLst>
        </xdr:cNvPr>
        <xdr:cNvSpPr txBox="1"/>
      </xdr:nvSpPr>
      <xdr:spPr>
        <a:xfrm>
          <a:off x="22199600" y="95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109677</xdr:rowOff>
    </xdr:from>
    <xdr:to>
      <xdr:col>112</xdr:col>
      <xdr:colOff>38100</xdr:colOff>
      <xdr:row>57</xdr:row>
      <xdr:rowOff>39827</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97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120624</xdr:rowOff>
    </xdr:from>
    <xdr:to>
      <xdr:col>116</xdr:col>
      <xdr:colOff>63500</xdr:colOff>
      <xdr:row>56</xdr:row>
      <xdr:rowOff>160477</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1323300" y="9721824"/>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87" name="n_1aveValue【学校施設】&#10;一人当たり面積">
          <a:extLst>
            <a:ext uri="{FF2B5EF4-FFF2-40B4-BE49-F238E27FC236}">
              <a16:creationId xmlns:a16="http://schemas.microsoft.com/office/drawing/2014/main" id="{00000000-0008-0000-0100-0000E701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88" name="n_2aveValue【学校施設】&#10;一人当たり面積">
          <a:extLst>
            <a:ext uri="{FF2B5EF4-FFF2-40B4-BE49-F238E27FC236}">
              <a16:creationId xmlns:a16="http://schemas.microsoft.com/office/drawing/2014/main" id="{00000000-0008-0000-0100-0000E801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55</xdr:row>
      <xdr:rowOff>56354</xdr:rowOff>
    </xdr:from>
    <xdr:ext cx="534377" cy="259045"/>
    <xdr:sp macro="" textlink="">
      <xdr:nvSpPr>
        <xdr:cNvPr id="489" name="n_1mainValue【学校施設】&#10;一人当たり面積">
          <a:extLst>
            <a:ext uri="{FF2B5EF4-FFF2-40B4-BE49-F238E27FC236}">
              <a16:creationId xmlns:a16="http://schemas.microsoft.com/office/drawing/2014/main" id="{00000000-0008-0000-0100-0000E9010000}"/>
            </a:ext>
          </a:extLst>
        </xdr:cNvPr>
        <xdr:cNvSpPr txBox="1"/>
      </xdr:nvSpPr>
      <xdr:spPr>
        <a:xfrm>
          <a:off x="21043411" y="94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a:extLst>
            <a:ext uri="{FF2B5EF4-FFF2-40B4-BE49-F238E27FC236}">
              <a16:creationId xmlns:a16="http://schemas.microsoft.com/office/drawing/2014/main" id="{00000000-0008-0000-0100-00001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2" name="【公民館】&#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4" name="【公民館】&#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36" name="【公民館】&#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6268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546" name="【公民館】&#10;有形固定資産減価償却率該当値テキスト">
          <a:extLst>
            <a:ext uri="{FF2B5EF4-FFF2-40B4-BE49-F238E27FC236}">
              <a16:creationId xmlns:a16="http://schemas.microsoft.com/office/drawing/2014/main" id="{00000000-0008-0000-0100-000022020000}"/>
            </a:ext>
          </a:extLst>
        </xdr:cNvPr>
        <xdr:cNvSpPr txBox="1"/>
      </xdr:nvSpPr>
      <xdr:spPr>
        <a:xfrm>
          <a:off x="16357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149498</xdr:rowOff>
    </xdr:from>
    <xdr:to>
      <xdr:col>81</xdr:col>
      <xdr:colOff>101600</xdr:colOff>
      <xdr:row>104</xdr:row>
      <xdr:rowOff>79648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30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28848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5481300" y="1782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49" name="n_1aveValue【公民館】&#10;有形固定資産減価償却率">
          <a:extLst>
            <a:ext uri="{FF2B5EF4-FFF2-40B4-BE49-F238E27FC236}">
              <a16:creationId xmlns:a16="http://schemas.microsoft.com/office/drawing/2014/main" id="{00000000-0008-0000-0100-000025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0" name="n_2aveValue【公民館】&#10;有形固定資産減価償却率">
          <a:extLst>
            <a:ext uri="{FF2B5EF4-FFF2-40B4-BE49-F238E27FC236}">
              <a16:creationId xmlns:a16="http://schemas.microsoft.com/office/drawing/2014/main" id="{00000000-0008-0000-0100-000026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70775</xdr:rowOff>
    </xdr:from>
    <xdr:ext cx="405111" cy="259045"/>
    <xdr:sp macro="" textlink="">
      <xdr:nvSpPr>
        <xdr:cNvPr id="551" name="n_1mainValue【公民館】&#10;有形固定資産減価償却率">
          <a:extLst>
            <a:ext uri="{FF2B5EF4-FFF2-40B4-BE49-F238E27FC236}">
              <a16:creationId xmlns:a16="http://schemas.microsoft.com/office/drawing/2014/main" id="{00000000-0008-0000-0100-000027020000}"/>
            </a:ext>
          </a:extLst>
        </xdr:cNvPr>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id="{00000000-0008-0000-0100-00003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76" name="【公民館】&#10;一人当たり面積最小値テキスト">
          <a:extLst>
            <a:ext uri="{FF2B5EF4-FFF2-40B4-BE49-F238E27FC236}">
              <a16:creationId xmlns:a16="http://schemas.microsoft.com/office/drawing/2014/main" id="{00000000-0008-0000-0100-000040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78" name="【公民館】&#10;一人当たり面積最大値テキスト">
          <a:extLst>
            <a:ext uri="{FF2B5EF4-FFF2-40B4-BE49-F238E27FC236}">
              <a16:creationId xmlns:a16="http://schemas.microsoft.com/office/drawing/2014/main" id="{00000000-0008-0000-0100-000042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0" name="【公民館】&#10;一人当たり面積平均値テキスト">
          <a:extLst>
            <a:ext uri="{FF2B5EF4-FFF2-40B4-BE49-F238E27FC236}">
              <a16:creationId xmlns:a16="http://schemas.microsoft.com/office/drawing/2014/main" id="{00000000-0008-0000-0100-000044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46355</xdr:rowOff>
    </xdr:from>
    <xdr:to>
      <xdr:col>116</xdr:col>
      <xdr:colOff>114300</xdr:colOff>
      <xdr:row>101</xdr:row>
      <xdr:rowOff>147955</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21107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132732</xdr:rowOff>
    </xdr:from>
    <xdr:ext cx="469744" cy="259045"/>
    <xdr:sp macro="" textlink="">
      <xdr:nvSpPr>
        <xdr:cNvPr id="590" name="【公民館】&#10;一人当たり面積該当値テキスト">
          <a:extLst>
            <a:ext uri="{FF2B5EF4-FFF2-40B4-BE49-F238E27FC236}">
              <a16:creationId xmlns:a16="http://schemas.microsoft.com/office/drawing/2014/main" id="{00000000-0008-0000-0100-00004E020000}"/>
            </a:ext>
          </a:extLst>
        </xdr:cNvPr>
        <xdr:cNvSpPr txBox="1"/>
      </xdr:nvSpPr>
      <xdr:spPr>
        <a:xfrm>
          <a:off x="22199600" y="172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63881</xdr:rowOff>
    </xdr:from>
    <xdr:to>
      <xdr:col>112</xdr:col>
      <xdr:colOff>38100</xdr:colOff>
      <xdr:row>101</xdr:row>
      <xdr:rowOff>165481</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1272500" y="173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97155</xdr:rowOff>
    </xdr:from>
    <xdr:to>
      <xdr:col>116</xdr:col>
      <xdr:colOff>63500</xdr:colOff>
      <xdr:row>101</xdr:row>
      <xdr:rowOff>114681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1323300" y="1741360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3" name="n_1aveValue【公民館】&#10;一人当たり面積">
          <a:extLst>
            <a:ext uri="{FF2B5EF4-FFF2-40B4-BE49-F238E27FC236}">
              <a16:creationId xmlns:a16="http://schemas.microsoft.com/office/drawing/2014/main" id="{00000000-0008-0000-0100-000051020000}"/>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4" name="n_2aveValue【公民館】&#10;一人当たり面積">
          <a:extLst>
            <a:ext uri="{FF2B5EF4-FFF2-40B4-BE49-F238E27FC236}">
              <a16:creationId xmlns:a16="http://schemas.microsoft.com/office/drawing/2014/main" id="{00000000-0008-0000-0100-000052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10558</xdr:rowOff>
    </xdr:from>
    <xdr:ext cx="469744" cy="259045"/>
    <xdr:sp macro="" textlink="">
      <xdr:nvSpPr>
        <xdr:cNvPr id="595" name="n_1mainValue【公民館】&#10;一人当たり面積">
          <a:extLst>
            <a:ext uri="{FF2B5EF4-FFF2-40B4-BE49-F238E27FC236}">
              <a16:creationId xmlns:a16="http://schemas.microsoft.com/office/drawing/2014/main" id="{00000000-0008-0000-0100-000053020000}"/>
            </a:ext>
          </a:extLst>
        </xdr:cNvPr>
        <xdr:cNvSpPr txBox="1"/>
      </xdr:nvSpPr>
      <xdr:spPr>
        <a:xfrm>
          <a:off x="21075727" y="171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ほとんどの類型において、有形固定資産減価償却率は類似団体平均を下回っているものの、港湾・漁港については、類似団体平均を上回っている。十島村は</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つの有人島からなる団体であり、各島に港湾、製氷施設などの整備を行っており、それぞれ耐用年数</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38</a:t>
          </a:r>
          <a:r>
            <a:rPr kumimoji="1" lang="ja-JP" altLang="en-US" sz="1100">
              <a:solidFill>
                <a:sysClr val="windowText" lastClr="000000"/>
              </a:solidFill>
              <a:effectLst/>
              <a:latin typeface="+mn-lt"/>
              <a:ea typeface="+mn-ea"/>
              <a:cs typeface="+mn-cs"/>
            </a:rPr>
            <a:t>年を経過しているためであると考えられる。今後、改修工事等を含めた長期修繕計画に基づいて適正管理を行っていく。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00000000-0008-0000-0200-00005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a:extLst>
            <a:ext uri="{FF2B5EF4-FFF2-40B4-BE49-F238E27FC236}">
              <a16:creationId xmlns:a16="http://schemas.microsoft.com/office/drawing/2014/main" id="{00000000-0008-0000-0200-00005A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00000000-0008-0000-0200-00005C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94" name="【福祉施設】&#10;有形固定資産減価償却率平均値テキスト">
          <a:extLst>
            <a:ext uri="{FF2B5EF4-FFF2-40B4-BE49-F238E27FC236}">
              <a16:creationId xmlns:a16="http://schemas.microsoft.com/office/drawing/2014/main" id="{00000000-0008-0000-0200-00005E000000}"/>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97" name="n_1aveValue【福祉施設】&#10;有形固定資産減価償却率">
          <a:extLst>
            <a:ext uri="{FF2B5EF4-FFF2-40B4-BE49-F238E27FC236}">
              <a16:creationId xmlns:a16="http://schemas.microsoft.com/office/drawing/2014/main" id="{00000000-0008-0000-0200-000061000000}"/>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99" name="n_2aveValue【福祉施設】&#10;有形固定資産減価償却率">
          <a:extLst>
            <a:ext uri="{FF2B5EF4-FFF2-40B4-BE49-F238E27FC236}">
              <a16:creationId xmlns:a16="http://schemas.microsoft.com/office/drawing/2014/main" id="{00000000-0008-0000-0200-000063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105" name="楕円 104">
          <a:extLst>
            <a:ext uri="{FF2B5EF4-FFF2-40B4-BE49-F238E27FC236}">
              <a16:creationId xmlns:a16="http://schemas.microsoft.com/office/drawing/2014/main" id="{00000000-0008-0000-0200-000069000000}"/>
            </a:ext>
          </a:extLst>
        </xdr:cNvPr>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49184</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00000000-0008-0000-0200-00006A000000}"/>
            </a:ext>
          </a:extLst>
        </xdr:cNvPr>
        <xdr:cNvSpPr txBox="1"/>
      </xdr:nvSpPr>
      <xdr:spPr>
        <a:xfrm>
          <a:off x="4673600" y="14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134257</xdr:rowOff>
    </xdr:from>
    <xdr:to>
      <xdr:col>20</xdr:col>
      <xdr:colOff>38100</xdr:colOff>
      <xdr:row>83</xdr:row>
      <xdr:rowOff>64407</xdr:rowOff>
    </xdr:to>
    <xdr:sp macro="" textlink="">
      <xdr:nvSpPr>
        <xdr:cNvPr id="107" name="楕円 106">
          <a:extLst>
            <a:ext uri="{FF2B5EF4-FFF2-40B4-BE49-F238E27FC236}">
              <a16:creationId xmlns:a16="http://schemas.microsoft.com/office/drawing/2014/main" id="{00000000-0008-0000-0200-00006B000000}"/>
            </a:ext>
          </a:extLst>
        </xdr:cNvPr>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xdr:rowOff>
    </xdr:from>
    <xdr:to>
      <xdr:col>24</xdr:col>
      <xdr:colOff>63500</xdr:colOff>
      <xdr:row>85</xdr:row>
      <xdr:rowOff>13607</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3797300" y="14243957"/>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55534</xdr:rowOff>
    </xdr:from>
    <xdr:ext cx="405111" cy="259045"/>
    <xdr:sp macro="" textlink="">
      <xdr:nvSpPr>
        <xdr:cNvPr id="109" name="n_1mainValue【福祉施設】&#10;有形固定資産減価償却率">
          <a:extLst>
            <a:ext uri="{FF2B5EF4-FFF2-40B4-BE49-F238E27FC236}">
              <a16:creationId xmlns:a16="http://schemas.microsoft.com/office/drawing/2014/main" id="{00000000-0008-0000-0200-00006D000000}"/>
            </a:ext>
          </a:extLst>
        </xdr:cNvPr>
        <xdr:cNvSpPr txBox="1"/>
      </xdr:nvSpPr>
      <xdr:spPr>
        <a:xfrm>
          <a:off x="3582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a:extLst>
            <a:ext uri="{FF2B5EF4-FFF2-40B4-BE49-F238E27FC236}">
              <a16:creationId xmlns:a16="http://schemas.microsoft.com/office/drawing/2014/main" id="{00000000-0008-0000-0200-00008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4" name="【福祉施設】&#10;一人当たり面積最小値テキスト">
          <a:extLst>
            <a:ext uri="{FF2B5EF4-FFF2-40B4-BE49-F238E27FC236}">
              <a16:creationId xmlns:a16="http://schemas.microsoft.com/office/drawing/2014/main" id="{00000000-0008-0000-0200-000086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6" name="【福祉施設】&#10;一人当たり面積最大値テキスト">
          <a:extLst>
            <a:ext uri="{FF2B5EF4-FFF2-40B4-BE49-F238E27FC236}">
              <a16:creationId xmlns:a16="http://schemas.microsoft.com/office/drawing/2014/main" id="{00000000-0008-0000-0200-000088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8" name="【福祉施設】&#10;一人当たり面積平均値テキスト">
          <a:extLst>
            <a:ext uri="{FF2B5EF4-FFF2-40B4-BE49-F238E27FC236}">
              <a16:creationId xmlns:a16="http://schemas.microsoft.com/office/drawing/2014/main" id="{00000000-0008-0000-0200-00008A00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41" name="n_1aveValue【福祉施設】&#10;一人当たり面積">
          <a:extLst>
            <a:ext uri="{FF2B5EF4-FFF2-40B4-BE49-F238E27FC236}">
              <a16:creationId xmlns:a16="http://schemas.microsoft.com/office/drawing/2014/main" id="{00000000-0008-0000-0200-00008D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3" name="n_2aveValue【福祉施設】&#10;一人当たり面積">
          <a:extLst>
            <a:ext uri="{FF2B5EF4-FFF2-40B4-BE49-F238E27FC236}">
              <a16:creationId xmlns:a16="http://schemas.microsoft.com/office/drawing/2014/main" id="{00000000-0008-0000-0200-00008F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67690</xdr:rowOff>
    </xdr:from>
    <xdr:to>
      <xdr:col>55</xdr:col>
      <xdr:colOff>50800</xdr:colOff>
      <xdr:row>83</xdr:row>
      <xdr:rowOff>169290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42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90567</xdr:rowOff>
    </xdr:from>
    <xdr:ext cx="469744" cy="259045"/>
    <xdr:sp macro="" textlink="">
      <xdr:nvSpPr>
        <xdr:cNvPr id="150" name="【福祉施設】&#10;一人当たり面積該当値テキスト">
          <a:extLst>
            <a:ext uri="{FF2B5EF4-FFF2-40B4-BE49-F238E27FC236}">
              <a16:creationId xmlns:a16="http://schemas.microsoft.com/office/drawing/2014/main" id="{00000000-0008-0000-0200-000096000000}"/>
            </a:ext>
          </a:extLst>
        </xdr:cNvPr>
        <xdr:cNvSpPr txBox="1"/>
      </xdr:nvSpPr>
      <xdr:spPr>
        <a:xfrm>
          <a:off x="10515600"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90551</xdr:rowOff>
    </xdr:from>
    <xdr:to>
      <xdr:col>50</xdr:col>
      <xdr:colOff>165100</xdr:colOff>
      <xdr:row>85</xdr:row>
      <xdr:rowOff>20701</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44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118490</xdr:rowOff>
    </xdr:from>
    <xdr:to>
      <xdr:col>55</xdr:col>
      <xdr:colOff>0</xdr:colOff>
      <xdr:row>84</xdr:row>
      <xdr:rowOff>141351</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434884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11828</xdr:rowOff>
    </xdr:from>
    <xdr:ext cx="469744" cy="259045"/>
    <xdr:sp macro="" textlink="">
      <xdr:nvSpPr>
        <xdr:cNvPr id="153" name="n_1mainValue【福祉施設】&#10;一人当たり面積">
          <a:extLst>
            <a:ext uri="{FF2B5EF4-FFF2-40B4-BE49-F238E27FC236}">
              <a16:creationId xmlns:a16="http://schemas.microsoft.com/office/drawing/2014/main" id="{00000000-0008-0000-0200-000099000000}"/>
            </a:ext>
          </a:extLst>
        </xdr:cNvPr>
        <xdr:cNvSpPr txBox="1"/>
      </xdr:nvSpPr>
      <xdr:spPr>
        <a:xfrm>
          <a:off x="9391727" y="145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3" name="【一般廃棄物処理施設】&#10;有形固定資産減価償却率グラフ枠">
          <a:extLst>
            <a:ext uri="{FF2B5EF4-FFF2-40B4-BE49-F238E27FC236}">
              <a16:creationId xmlns:a16="http://schemas.microsoft.com/office/drawing/2014/main" id="{00000000-0008-0000-0200-0000C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5" name="【一般廃棄物処理施設】&#10;有形固定資産減価償却率最小値テキスト">
          <a:extLst>
            <a:ext uri="{FF2B5EF4-FFF2-40B4-BE49-F238E27FC236}">
              <a16:creationId xmlns:a16="http://schemas.microsoft.com/office/drawing/2014/main" id="{00000000-0008-0000-0200-0000C300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7" name="【一般廃棄物処理施設】&#10;有形固定資産減価償却率最大値テキスト">
          <a:extLst>
            <a:ext uri="{FF2B5EF4-FFF2-40B4-BE49-F238E27FC236}">
              <a16:creationId xmlns:a16="http://schemas.microsoft.com/office/drawing/2014/main" id="{00000000-0008-0000-0200-0000C500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199" name="【一般廃棄物処理施設】&#10;有形固定資産減価償却率平均値テキスト">
          <a:extLst>
            <a:ext uri="{FF2B5EF4-FFF2-40B4-BE49-F238E27FC236}">
              <a16:creationId xmlns:a16="http://schemas.microsoft.com/office/drawing/2014/main" id="{00000000-0008-0000-0200-0000C7000000}"/>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2" name="n_1aveValue【一般廃棄物処理施設】&#10;有形固定資産減価償却率">
          <a:extLst>
            <a:ext uri="{FF2B5EF4-FFF2-40B4-BE49-F238E27FC236}">
              <a16:creationId xmlns:a16="http://schemas.microsoft.com/office/drawing/2014/main" id="{00000000-0008-0000-0200-0000CA00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04" name="n_2aveValue【一般廃棄物処理施設】&#10;有形固定資産減価償却率">
          <a:extLst>
            <a:ext uri="{FF2B5EF4-FFF2-40B4-BE49-F238E27FC236}">
              <a16:creationId xmlns:a16="http://schemas.microsoft.com/office/drawing/2014/main" id="{00000000-0008-0000-0200-0000CC00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211" name="【一般廃棄物処理施設】&#10;有形固定資産減価償却率該当値テキスト">
          <a:extLst>
            <a:ext uri="{FF2B5EF4-FFF2-40B4-BE49-F238E27FC236}">
              <a16:creationId xmlns:a16="http://schemas.microsoft.com/office/drawing/2014/main" id="{00000000-0008-0000-0200-0000D3000000}"/>
            </a:ext>
          </a:extLst>
        </xdr:cNvPr>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63500</xdr:rowOff>
    </xdr:from>
    <xdr:to>
      <xdr:col>81</xdr:col>
      <xdr:colOff>101600</xdr:colOff>
      <xdr:row>39</xdr:row>
      <xdr:rowOff>165100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543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114300</xdr:rowOff>
    </xdr:from>
    <xdr:to>
      <xdr:col>85</xdr:col>
      <xdr:colOff>127000</xdr:colOff>
      <xdr:row>39</xdr:row>
      <xdr:rowOff>167640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5481300" y="68008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156227</xdr:rowOff>
    </xdr:from>
    <xdr:ext cx="405111" cy="259045"/>
    <xdr:sp macro="" textlink="">
      <xdr:nvSpPr>
        <xdr:cNvPr id="214" name="n_1mainValue【一般廃棄物処理施設】&#10;有形固定資産減価償却率">
          <a:extLst>
            <a:ext uri="{FF2B5EF4-FFF2-40B4-BE49-F238E27FC236}">
              <a16:creationId xmlns:a16="http://schemas.microsoft.com/office/drawing/2014/main" id="{00000000-0008-0000-0200-0000D6000000}"/>
            </a:ext>
          </a:extLst>
        </xdr:cNvPr>
        <xdr:cNvSpPr txBox="1"/>
      </xdr:nvSpPr>
      <xdr:spPr>
        <a:xfrm>
          <a:off x="15266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7" name="【一般廃棄物処理施設】&#10;一人当たり有形固定資産（償却資産）額グラフ枠">
          <a:extLst>
            <a:ext uri="{FF2B5EF4-FFF2-40B4-BE49-F238E27FC236}">
              <a16:creationId xmlns:a16="http://schemas.microsoft.com/office/drawing/2014/main" id="{00000000-0008-0000-0200-0000ED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9" name="【一般廃棄物処理施設】&#10;一人当たり有形固定資産（償却資産）額最小値テキスト">
          <a:extLst>
            <a:ext uri="{FF2B5EF4-FFF2-40B4-BE49-F238E27FC236}">
              <a16:creationId xmlns:a16="http://schemas.microsoft.com/office/drawing/2014/main" id="{00000000-0008-0000-0200-0000EF00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1" name="【一般廃棄物処理施設】&#10;一人当たり有形固定資産（償却資産）額最大値テキスト">
          <a:extLst>
            <a:ext uri="{FF2B5EF4-FFF2-40B4-BE49-F238E27FC236}">
              <a16:creationId xmlns:a16="http://schemas.microsoft.com/office/drawing/2014/main" id="{00000000-0008-0000-0200-0000F100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3" name="【一般廃棄物処理施設】&#10;一人当たり有形固定資産（償却資産）額平均値テキスト">
          <a:extLst>
            <a:ext uri="{FF2B5EF4-FFF2-40B4-BE49-F238E27FC236}">
              <a16:creationId xmlns:a16="http://schemas.microsoft.com/office/drawing/2014/main" id="{00000000-0008-0000-0200-0000F300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46" name="n_1aveValue【一般廃棄物処理施設】&#10;一人当たり有形固定資産（償却資産）額">
          <a:extLst>
            <a:ext uri="{FF2B5EF4-FFF2-40B4-BE49-F238E27FC236}">
              <a16:creationId xmlns:a16="http://schemas.microsoft.com/office/drawing/2014/main" id="{00000000-0008-0000-0200-0000F600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8" name="n_2aveValue【一般廃棄物処理施設】&#10;一人当たり有形固定資産（償却資産）額">
          <a:extLst>
            <a:ext uri="{FF2B5EF4-FFF2-40B4-BE49-F238E27FC236}">
              <a16:creationId xmlns:a16="http://schemas.microsoft.com/office/drawing/2014/main" id="{00000000-0008-0000-0200-0000F800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151694</xdr:rowOff>
    </xdr:from>
    <xdr:to>
      <xdr:col>116</xdr:col>
      <xdr:colOff>114300</xdr:colOff>
      <xdr:row>38</xdr:row>
      <xdr:rowOff>81844</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22110700" y="64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3121</xdr:rowOff>
    </xdr:from>
    <xdr:ext cx="599010" cy="259045"/>
    <xdr:sp macro="" textlink="">
      <xdr:nvSpPr>
        <xdr:cNvPr id="255" name="【一般廃棄物処理施設】&#10;一人当たり有形固定資産（償却資産）額該当値テキスト">
          <a:extLst>
            <a:ext uri="{FF2B5EF4-FFF2-40B4-BE49-F238E27FC236}">
              <a16:creationId xmlns:a16="http://schemas.microsoft.com/office/drawing/2014/main" id="{00000000-0008-0000-0200-0000FF000000}"/>
            </a:ext>
          </a:extLst>
        </xdr:cNvPr>
        <xdr:cNvSpPr txBox="1"/>
      </xdr:nvSpPr>
      <xdr:spPr>
        <a:xfrm>
          <a:off x="22199600" y="63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73579</xdr:rowOff>
    </xdr:from>
    <xdr:to>
      <xdr:col>112</xdr:col>
      <xdr:colOff>38100</xdr:colOff>
      <xdr:row>39</xdr:row>
      <xdr:rowOff>3729</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21272500" y="65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31044</xdr:rowOff>
    </xdr:from>
    <xdr:to>
      <xdr:col>116</xdr:col>
      <xdr:colOff>63500</xdr:colOff>
      <xdr:row>38</xdr:row>
      <xdr:rowOff>124379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21323300" y="6546144"/>
          <a:ext cx="8382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20256</xdr:rowOff>
    </xdr:from>
    <xdr:ext cx="599010" cy="259045"/>
    <xdr:sp macro="" textlink="">
      <xdr:nvSpPr>
        <xdr:cNvPr id="258" name="n_1mainValue【一般廃棄物処理施設】&#10;一人当たり有形固定資産（償却資産）額">
          <a:extLst>
            <a:ext uri="{FF2B5EF4-FFF2-40B4-BE49-F238E27FC236}">
              <a16:creationId xmlns:a16="http://schemas.microsoft.com/office/drawing/2014/main" id="{00000000-0008-0000-0200-000002010000}"/>
            </a:ext>
          </a:extLst>
        </xdr:cNvPr>
        <xdr:cNvSpPr txBox="1"/>
      </xdr:nvSpPr>
      <xdr:spPr>
        <a:xfrm>
          <a:off x="21011095" y="636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3" name="【保健センター・保健所】&#10;有形固定資産減価償却率グラフ枠">
          <a:extLst>
            <a:ext uri="{FF2B5EF4-FFF2-40B4-BE49-F238E27FC236}">
              <a16:creationId xmlns:a16="http://schemas.microsoft.com/office/drawing/2014/main" id="{00000000-0008-0000-0200-00001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5" name="【保健センター・保健所】&#10;有形固定資産減価償却率最小値テキスト">
          <a:extLst>
            <a:ext uri="{FF2B5EF4-FFF2-40B4-BE49-F238E27FC236}">
              <a16:creationId xmlns:a16="http://schemas.microsoft.com/office/drawing/2014/main" id="{00000000-0008-0000-0200-00001D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7" name="【保健センター・保健所】&#10;有形固定資産減価償却率最大値テキスト">
          <a:extLst>
            <a:ext uri="{FF2B5EF4-FFF2-40B4-BE49-F238E27FC236}">
              <a16:creationId xmlns:a16="http://schemas.microsoft.com/office/drawing/2014/main" id="{00000000-0008-0000-0200-00001F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89" name="【保健センター・保健所】&#10;有形固定資産減価償却率平均値テキスト">
          <a:extLst>
            <a:ext uri="{FF2B5EF4-FFF2-40B4-BE49-F238E27FC236}">
              <a16:creationId xmlns:a16="http://schemas.microsoft.com/office/drawing/2014/main" id="{00000000-0008-0000-0200-000021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92" name="n_1aveValue【保健センター・保健所】&#10;有形固定資産減価償却率">
          <a:extLst>
            <a:ext uri="{FF2B5EF4-FFF2-40B4-BE49-F238E27FC236}">
              <a16:creationId xmlns:a16="http://schemas.microsoft.com/office/drawing/2014/main" id="{00000000-0008-0000-0200-00002401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4" name="n_2aveValue【保健センター・保健所】&#10;有形固定資産減価償却率">
          <a:extLst>
            <a:ext uri="{FF2B5EF4-FFF2-40B4-BE49-F238E27FC236}">
              <a16:creationId xmlns:a16="http://schemas.microsoft.com/office/drawing/2014/main" id="{00000000-0008-0000-0200-000026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301" name="【保健センター・保健所】&#10;有形固定資産減価償却率該当値テキスト">
          <a:extLst>
            <a:ext uri="{FF2B5EF4-FFF2-40B4-BE49-F238E27FC236}">
              <a16:creationId xmlns:a16="http://schemas.microsoft.com/office/drawing/2014/main" id="{00000000-0008-0000-0200-00002D010000}"/>
            </a:ext>
          </a:extLst>
        </xdr:cNvPr>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9797</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15481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304" name="n_1mainValue【保健センター・保健所】&#10;有形固定資産減価償却率">
          <a:extLst>
            <a:ext uri="{FF2B5EF4-FFF2-40B4-BE49-F238E27FC236}">
              <a16:creationId xmlns:a16="http://schemas.microsoft.com/office/drawing/2014/main" id="{00000000-0008-0000-0200-00003001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7" name="【保健センター・保健所】&#10;一人当たり面積グラフ枠">
          <a:extLst>
            <a:ext uri="{FF2B5EF4-FFF2-40B4-BE49-F238E27FC236}">
              <a16:creationId xmlns:a16="http://schemas.microsoft.com/office/drawing/2014/main" id="{00000000-0008-0000-0200-00004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9" name="【保健センター・保健所】&#10;一人当たり面積最小値テキスト">
          <a:extLst>
            <a:ext uri="{FF2B5EF4-FFF2-40B4-BE49-F238E27FC236}">
              <a16:creationId xmlns:a16="http://schemas.microsoft.com/office/drawing/2014/main" id="{00000000-0008-0000-0200-000049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1" name="【保健センター・保健所】&#10;一人当たり面積最大値テキスト">
          <a:extLst>
            <a:ext uri="{FF2B5EF4-FFF2-40B4-BE49-F238E27FC236}">
              <a16:creationId xmlns:a16="http://schemas.microsoft.com/office/drawing/2014/main" id="{00000000-0008-0000-0200-00004B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3" name="【保健センター・保健所】&#10;一人当たり面積平均値テキスト">
          <a:extLst>
            <a:ext uri="{FF2B5EF4-FFF2-40B4-BE49-F238E27FC236}">
              <a16:creationId xmlns:a16="http://schemas.microsoft.com/office/drawing/2014/main" id="{00000000-0008-0000-0200-00004D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36" name="n_1aveValue【保健センター・保健所】&#10;一人当たり面積">
          <a:extLst>
            <a:ext uri="{FF2B5EF4-FFF2-40B4-BE49-F238E27FC236}">
              <a16:creationId xmlns:a16="http://schemas.microsoft.com/office/drawing/2014/main" id="{00000000-0008-0000-0200-000050010000}"/>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38" name="n_2aveValue【保健センター・保健所】&#10;一人当たり面積">
          <a:extLst>
            <a:ext uri="{FF2B5EF4-FFF2-40B4-BE49-F238E27FC236}">
              <a16:creationId xmlns:a16="http://schemas.microsoft.com/office/drawing/2014/main" id="{00000000-0008-0000-0200-000052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69596</xdr:rowOff>
    </xdr:from>
    <xdr:to>
      <xdr:col>116</xdr:col>
      <xdr:colOff>114300</xdr:colOff>
      <xdr:row>56</xdr:row>
      <xdr:rowOff>171196</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22110700" y="96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155973</xdr:rowOff>
    </xdr:from>
    <xdr:ext cx="469744" cy="259045"/>
    <xdr:sp macro="" textlink="">
      <xdr:nvSpPr>
        <xdr:cNvPr id="345" name="【保健センター・保健所】&#10;一人当たり面積該当値テキスト">
          <a:extLst>
            <a:ext uri="{FF2B5EF4-FFF2-40B4-BE49-F238E27FC236}">
              <a16:creationId xmlns:a16="http://schemas.microsoft.com/office/drawing/2014/main" id="{00000000-0008-0000-0200-000059010000}"/>
            </a:ext>
          </a:extLst>
        </xdr:cNvPr>
        <xdr:cNvSpPr txBox="1"/>
      </xdr:nvSpPr>
      <xdr:spPr>
        <a:xfrm>
          <a:off x="22199600" y="958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87884</xdr:rowOff>
    </xdr:from>
    <xdr:to>
      <xdr:col>112</xdr:col>
      <xdr:colOff>38100</xdr:colOff>
      <xdr:row>57</xdr:row>
      <xdr:rowOff>18034</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21272500" y="96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120396</xdr:rowOff>
    </xdr:from>
    <xdr:to>
      <xdr:col>116</xdr:col>
      <xdr:colOff>63500</xdr:colOff>
      <xdr:row>56</xdr:row>
      <xdr:rowOff>138684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21323300" y="9721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34561</xdr:rowOff>
    </xdr:from>
    <xdr:ext cx="469744" cy="259045"/>
    <xdr:sp macro="" textlink="">
      <xdr:nvSpPr>
        <xdr:cNvPr id="348" name="n_1mainValue【保健センター・保健所】&#10;一人当たり面積">
          <a:extLst>
            <a:ext uri="{FF2B5EF4-FFF2-40B4-BE49-F238E27FC236}">
              <a16:creationId xmlns:a16="http://schemas.microsoft.com/office/drawing/2014/main" id="{00000000-0008-0000-0200-00005C010000}"/>
            </a:ext>
          </a:extLst>
        </xdr:cNvPr>
        <xdr:cNvSpPr txBox="1"/>
      </xdr:nvSpPr>
      <xdr:spPr>
        <a:xfrm>
          <a:off x="21075727" y="94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9" name="【庁舎】&#10;有形固定資産減価償却率グラフ枠">
          <a:extLst>
            <a:ext uri="{FF2B5EF4-FFF2-40B4-BE49-F238E27FC236}">
              <a16:creationId xmlns:a16="http://schemas.microsoft.com/office/drawing/2014/main" id="{00000000-0008-0000-0200-00008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1" name="【庁舎】&#10;有形固定資産減価償却率最小値テキスト">
          <a:extLst>
            <a:ext uri="{FF2B5EF4-FFF2-40B4-BE49-F238E27FC236}">
              <a16:creationId xmlns:a16="http://schemas.microsoft.com/office/drawing/2014/main" id="{00000000-0008-0000-0200-000087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3" name="【庁舎】&#10;有形固定資産減価償却率最大値テキスト">
          <a:extLst>
            <a:ext uri="{FF2B5EF4-FFF2-40B4-BE49-F238E27FC236}">
              <a16:creationId xmlns:a16="http://schemas.microsoft.com/office/drawing/2014/main" id="{00000000-0008-0000-0200-000089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395" name="【庁舎】&#10;有形固定資産減価償却率平均値テキスト">
          <a:extLst>
            <a:ext uri="{FF2B5EF4-FFF2-40B4-BE49-F238E27FC236}">
              <a16:creationId xmlns:a16="http://schemas.microsoft.com/office/drawing/2014/main" id="{00000000-0008-0000-0200-00008B010000}"/>
            </a:ext>
          </a:extLst>
        </xdr:cNvPr>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398" name="n_1aveValue【庁舎】&#10;有形固定資産減価償却率">
          <a:extLst>
            <a:ext uri="{FF2B5EF4-FFF2-40B4-BE49-F238E27FC236}">
              <a16:creationId xmlns:a16="http://schemas.microsoft.com/office/drawing/2014/main" id="{00000000-0008-0000-0200-00008E01000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0" name="n_2aveValue【庁舎】&#10;有形固定資産減価償却率">
          <a:extLst>
            <a:ext uri="{FF2B5EF4-FFF2-40B4-BE49-F238E27FC236}">
              <a16:creationId xmlns:a16="http://schemas.microsoft.com/office/drawing/2014/main" id="{00000000-0008-0000-0200-000090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407" name="【庁舎】&#10;有形固定資産減価償却率該当値テキスト">
          <a:extLst>
            <a:ext uri="{FF2B5EF4-FFF2-40B4-BE49-F238E27FC236}">
              <a16:creationId xmlns:a16="http://schemas.microsoft.com/office/drawing/2014/main" id="{00000000-0008-0000-0200-000097010000}"/>
            </a:ext>
          </a:extLst>
        </xdr:cNvPr>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141514</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5481300" y="179314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142620</xdr:rowOff>
    </xdr:from>
    <xdr:ext cx="405111" cy="259045"/>
    <xdr:sp macro="" textlink="">
      <xdr:nvSpPr>
        <xdr:cNvPr id="410" name="n_1mainValue【庁舎】&#10;有形固定資産減価償却率">
          <a:extLst>
            <a:ext uri="{FF2B5EF4-FFF2-40B4-BE49-F238E27FC236}">
              <a16:creationId xmlns:a16="http://schemas.microsoft.com/office/drawing/2014/main" id="{00000000-0008-0000-0200-00009A010000}"/>
            </a:ext>
          </a:extLst>
        </xdr:cNvPr>
        <xdr:cNvSpPr txBox="1"/>
      </xdr:nvSpPr>
      <xdr:spPr>
        <a:xfrm>
          <a:off x="15266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1" name="【庁舎】&#10;一人当たり面積グラフ枠">
          <a:extLst>
            <a:ext uri="{FF2B5EF4-FFF2-40B4-BE49-F238E27FC236}">
              <a16:creationId xmlns:a16="http://schemas.microsoft.com/office/drawing/2014/main" id="{00000000-0008-0000-0200-0000AF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3" name="【庁舎】&#10;一人当たり面積最小値テキスト">
          <a:extLst>
            <a:ext uri="{FF2B5EF4-FFF2-40B4-BE49-F238E27FC236}">
              <a16:creationId xmlns:a16="http://schemas.microsoft.com/office/drawing/2014/main" id="{00000000-0008-0000-0200-0000B1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5" name="【庁舎】&#10;一人当たり面積最大値テキスト">
          <a:extLst>
            <a:ext uri="{FF2B5EF4-FFF2-40B4-BE49-F238E27FC236}">
              <a16:creationId xmlns:a16="http://schemas.microsoft.com/office/drawing/2014/main" id="{00000000-0008-0000-0200-0000B3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7" name="【庁舎】&#10;一人当たり面積平均値テキスト">
          <a:extLst>
            <a:ext uri="{FF2B5EF4-FFF2-40B4-BE49-F238E27FC236}">
              <a16:creationId xmlns:a16="http://schemas.microsoft.com/office/drawing/2014/main" id="{00000000-0008-0000-0200-0000B501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40" name="n_1aveValue【庁舎】&#10;一人当たり面積">
          <a:extLst>
            <a:ext uri="{FF2B5EF4-FFF2-40B4-BE49-F238E27FC236}">
              <a16:creationId xmlns:a16="http://schemas.microsoft.com/office/drawing/2014/main" id="{00000000-0008-0000-0200-0000B801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2" name="n_2aveValue【庁舎】&#10;一人当たり面積">
          <a:extLst>
            <a:ext uri="{FF2B5EF4-FFF2-40B4-BE49-F238E27FC236}">
              <a16:creationId xmlns:a16="http://schemas.microsoft.com/office/drawing/2014/main" id="{00000000-0008-0000-0200-0000BA01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14199</xdr:rowOff>
    </xdr:from>
    <xdr:to>
      <xdr:col>116</xdr:col>
      <xdr:colOff>114300</xdr:colOff>
      <xdr:row>100</xdr:row>
      <xdr:rowOff>115799</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22110700" y="171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100576</xdr:rowOff>
    </xdr:from>
    <xdr:ext cx="469744" cy="259045"/>
    <xdr:sp macro="" textlink="">
      <xdr:nvSpPr>
        <xdr:cNvPr id="449" name="【庁舎】&#10;一人当たり面積該当値テキスト">
          <a:extLst>
            <a:ext uri="{FF2B5EF4-FFF2-40B4-BE49-F238E27FC236}">
              <a16:creationId xmlns:a16="http://schemas.microsoft.com/office/drawing/2014/main" id="{00000000-0008-0000-0200-0000C1010000}"/>
            </a:ext>
          </a:extLst>
        </xdr:cNvPr>
        <xdr:cNvSpPr txBox="1"/>
      </xdr:nvSpPr>
      <xdr:spPr>
        <a:xfrm>
          <a:off x="22199600" y="170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91466</xdr:rowOff>
    </xdr:from>
    <xdr:to>
      <xdr:col>112</xdr:col>
      <xdr:colOff>38100</xdr:colOff>
      <xdr:row>101</xdr:row>
      <xdr:rowOff>21616</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21272500" y="1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64999</xdr:rowOff>
    </xdr:from>
    <xdr:to>
      <xdr:col>116</xdr:col>
      <xdr:colOff>63500</xdr:colOff>
      <xdr:row>100</xdr:row>
      <xdr:rowOff>142266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21323300" y="17209999"/>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38143</xdr:rowOff>
    </xdr:from>
    <xdr:ext cx="469744" cy="259045"/>
    <xdr:sp macro="" textlink="">
      <xdr:nvSpPr>
        <xdr:cNvPr id="452" name="n_1mainValue【庁舎】&#10;一人当たり面積">
          <a:extLst>
            <a:ext uri="{FF2B5EF4-FFF2-40B4-BE49-F238E27FC236}">
              <a16:creationId xmlns:a16="http://schemas.microsoft.com/office/drawing/2014/main" id="{00000000-0008-0000-0200-0000C4010000}"/>
            </a:ext>
          </a:extLst>
        </xdr:cNvPr>
        <xdr:cNvSpPr txBox="1"/>
      </xdr:nvSpPr>
      <xdr:spPr>
        <a:xfrm>
          <a:off x="21075727" y="1701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ほとんどの類型において、有形固定資産減価償却率は類似団体平均を下回っているものの、保健センター、保健所については類似団体を上回っている。十島村は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つの有人島からなる団体であり、各島に</a:t>
          </a:r>
          <a:r>
            <a:rPr kumimoji="1" lang="ja-JP" altLang="en-US" sz="1100">
              <a:solidFill>
                <a:schemeClr val="dk1"/>
              </a:solidFill>
              <a:effectLst/>
              <a:latin typeface="+mn-lt"/>
              <a:ea typeface="+mn-ea"/>
              <a:cs typeface="+mn-cs"/>
            </a:rPr>
            <a:t>へき地診療所の</a:t>
          </a:r>
          <a:r>
            <a:rPr kumimoji="1" lang="ja-JP" altLang="ja-JP" sz="1100">
              <a:solidFill>
                <a:schemeClr val="dk1"/>
              </a:solidFill>
              <a:effectLst/>
              <a:latin typeface="+mn-lt"/>
              <a:ea typeface="+mn-ea"/>
              <a:cs typeface="+mn-cs"/>
            </a:rPr>
            <a:t>整備を行っており、</a:t>
          </a:r>
          <a:r>
            <a:rPr kumimoji="1" lang="ja-JP" altLang="en-US" sz="1100">
              <a:solidFill>
                <a:schemeClr val="dk1"/>
              </a:solidFill>
              <a:effectLst/>
              <a:latin typeface="+mn-lt"/>
              <a:ea typeface="+mn-ea"/>
              <a:cs typeface="+mn-cs"/>
            </a:rPr>
            <a:t>耐用</a:t>
          </a:r>
          <a:r>
            <a:rPr kumimoji="1" lang="ja-JP" altLang="ja-JP" sz="1100">
              <a:solidFill>
                <a:schemeClr val="dk1"/>
              </a:solidFill>
              <a:effectLst/>
              <a:latin typeface="+mn-lt"/>
              <a:ea typeface="+mn-ea"/>
              <a:cs typeface="+mn-cs"/>
            </a:rPr>
            <a:t>年数</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に対し、築年数</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年経過した施設が多いことが要因として考えられる。</a:t>
          </a:r>
          <a:r>
            <a:rPr kumimoji="1" lang="ja-JP" altLang="ja-JP" sz="1100">
              <a:solidFill>
                <a:srgbClr val="FF0000"/>
              </a:solidFill>
              <a:effectLst/>
              <a:latin typeface="+mn-lt"/>
              <a:ea typeface="+mn-ea"/>
              <a:cs typeface="+mn-cs"/>
            </a:rPr>
            <a:t>今後、改修工事等を含めた長期修繕計画に基づいて適正管理を行っていく。</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地理的に特異条件下に</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ため、人口が少ないことや村内に安定した収入を得られる産業や企業がなく、村民所得が低い（</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年人口一人当たりの所得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1,799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千円・前年比増加率</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％・県民所得比較</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％（鹿児島県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公表））ことなどから、財政基盤が弱く、類似団体平均を下回っている。引き続き、人口減少を食い止めるために展開している産業育成施策を中心とした定住促進対策に取り組み、村民所得の向上に努め</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、税収等の財源確保を図</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25823</xdr:rowOff>
    </xdr:from>
    <xdr:to>
      <xdr:col>23</xdr:col>
      <xdr:colOff>133350</xdr:colOff>
      <xdr:row>45</xdr:row>
      <xdr:rowOff>25823</xdr:rowOff>
    </xdr:to>
    <xdr:cxnSp macro="">
      <xdr:nvCxnSpPr>
        <xdr:cNvPr id="68" name="直線コネクタ 67"/>
        <xdr:cNvCxnSpPr/>
      </xdr:nvCxnSpPr>
      <xdr:spPr>
        <a:xfrm>
          <a:off x="4114800" y="7741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25823</xdr:rowOff>
    </xdr:from>
    <xdr:to>
      <xdr:col>19</xdr:col>
      <xdr:colOff>133350</xdr:colOff>
      <xdr:row>45</xdr:row>
      <xdr:rowOff>25823</xdr:rowOff>
    </xdr:to>
    <xdr:cxnSp macro="">
      <xdr:nvCxnSpPr>
        <xdr:cNvPr id="71" name="直線コネクタ 70"/>
        <xdr:cNvCxnSpPr/>
      </xdr:nvCxnSpPr>
      <xdr:spPr>
        <a:xfrm>
          <a:off x="3225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25823</xdr:rowOff>
    </xdr:from>
    <xdr:to>
      <xdr:col>15</xdr:col>
      <xdr:colOff>82550</xdr:colOff>
      <xdr:row>45</xdr:row>
      <xdr:rowOff>33867</xdr:rowOff>
    </xdr:to>
    <xdr:cxnSp macro="">
      <xdr:nvCxnSpPr>
        <xdr:cNvPr id="74" name="直線コネクタ 73"/>
        <xdr:cNvCxnSpPr/>
      </xdr:nvCxnSpPr>
      <xdr:spPr>
        <a:xfrm flipV="1">
          <a:off x="2336800" y="77410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33867</xdr:rowOff>
    </xdr:to>
    <xdr:cxnSp macro="">
      <xdr:nvCxnSpPr>
        <xdr:cNvPr id="77" name="直線コネクタ 76"/>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146473</xdr:rowOff>
    </xdr:from>
    <xdr:to>
      <xdr:col>23</xdr:col>
      <xdr:colOff>184150</xdr:colOff>
      <xdr:row>45</xdr:row>
      <xdr:rowOff>76623</xdr:rowOff>
    </xdr:to>
    <xdr:sp macro="" textlink="">
      <xdr:nvSpPr>
        <xdr:cNvPr id="87" name="楕円 86"/>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42350</xdr:rowOff>
    </xdr:from>
    <xdr:ext cx="762000" cy="259045"/>
    <xdr:sp macro="" textlink="">
      <xdr:nvSpPr>
        <xdr:cNvPr id="88" name="財政力該当値テキスト"/>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146473</xdr:rowOff>
    </xdr:from>
    <xdr:to>
      <xdr:col>19</xdr:col>
      <xdr:colOff>184150</xdr:colOff>
      <xdr:row>45</xdr:row>
      <xdr:rowOff>76623</xdr:rowOff>
    </xdr:to>
    <xdr:sp macro="" textlink="">
      <xdr:nvSpPr>
        <xdr:cNvPr id="89" name="楕円 88"/>
        <xdr:cNvSpPr/>
      </xdr:nvSpPr>
      <xdr:spPr>
        <a:xfrm>
          <a:off x="4064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61400</xdr:rowOff>
    </xdr:from>
    <xdr:ext cx="736600" cy="259045"/>
    <xdr:sp macro="" textlink="">
      <xdr:nvSpPr>
        <xdr:cNvPr id="90" name="テキスト ボックス 89"/>
        <xdr:cNvSpPr txBox="1"/>
      </xdr:nvSpPr>
      <xdr:spPr>
        <a:xfrm>
          <a:off x="3733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146473</xdr:rowOff>
    </xdr:from>
    <xdr:to>
      <xdr:col>15</xdr:col>
      <xdr:colOff>133350</xdr:colOff>
      <xdr:row>45</xdr:row>
      <xdr:rowOff>76623</xdr:rowOff>
    </xdr:to>
    <xdr:sp macro="" textlink="">
      <xdr:nvSpPr>
        <xdr:cNvPr id="91" name="楕円 90"/>
        <xdr:cNvSpPr/>
      </xdr:nvSpPr>
      <xdr:spPr>
        <a:xfrm>
          <a:off x="3175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61400</xdr:rowOff>
    </xdr:from>
    <xdr:ext cx="762000" cy="259045"/>
    <xdr:sp macro="" textlink="">
      <xdr:nvSpPr>
        <xdr:cNvPr id="92" name="テキスト ボックス 91"/>
        <xdr:cNvSpPr txBox="1"/>
      </xdr:nvSpPr>
      <xdr:spPr>
        <a:xfrm>
          <a:off x="2844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3" name="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5" name="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年度も類似団体平均値を上回っている。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百万円減少しているのに対し、人件費で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百万円、補助費等で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百万円増が影響し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の人口増加による扶助費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及び非常勤職員の増加、職員の高齢化による人件費の増加が懸念される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ため、効率的な運営に努め、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146231</xdr:rowOff>
    </xdr:from>
    <xdr:to>
      <xdr:col>23</xdr:col>
      <xdr:colOff>133350</xdr:colOff>
      <xdr:row>65</xdr:row>
      <xdr:rowOff>98878</xdr:rowOff>
    </xdr:to>
    <xdr:cxnSp macro="">
      <xdr:nvCxnSpPr>
        <xdr:cNvPr id="133" name="直線コネクタ 132"/>
        <xdr:cNvCxnSpPr/>
      </xdr:nvCxnSpPr>
      <xdr:spPr>
        <a:xfrm>
          <a:off x="4114800" y="11119031"/>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8346</xdr:rowOff>
    </xdr:from>
    <xdr:to>
      <xdr:col>19</xdr:col>
      <xdr:colOff>133350</xdr:colOff>
      <xdr:row>64</xdr:row>
      <xdr:rowOff>146231</xdr:rowOff>
    </xdr:to>
    <xdr:cxnSp macro="">
      <xdr:nvCxnSpPr>
        <xdr:cNvPr id="136" name="直線コネクタ 135"/>
        <xdr:cNvCxnSpPr/>
      </xdr:nvCxnSpPr>
      <xdr:spPr>
        <a:xfrm>
          <a:off x="3225800" y="1098114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4899</xdr:rowOff>
    </xdr:from>
    <xdr:to>
      <xdr:col>15</xdr:col>
      <xdr:colOff>82550</xdr:colOff>
      <xdr:row>64</xdr:row>
      <xdr:rowOff>8346</xdr:rowOff>
    </xdr:to>
    <xdr:cxnSp macro="">
      <xdr:nvCxnSpPr>
        <xdr:cNvPr id="139" name="直線コネクタ 138"/>
        <xdr:cNvCxnSpPr/>
      </xdr:nvCxnSpPr>
      <xdr:spPr>
        <a:xfrm>
          <a:off x="2336800" y="109776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122827</xdr:rowOff>
    </xdr:from>
    <xdr:to>
      <xdr:col>11</xdr:col>
      <xdr:colOff>31750</xdr:colOff>
      <xdr:row>64</xdr:row>
      <xdr:rowOff>4899</xdr:rowOff>
    </xdr:to>
    <xdr:cxnSp macro="">
      <xdr:nvCxnSpPr>
        <xdr:cNvPr id="142" name="直線コネクタ 141"/>
        <xdr:cNvCxnSpPr/>
      </xdr:nvCxnSpPr>
      <xdr:spPr>
        <a:xfrm>
          <a:off x="1447800" y="1058127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48078</xdr:rowOff>
    </xdr:from>
    <xdr:to>
      <xdr:col>23</xdr:col>
      <xdr:colOff>184150</xdr:colOff>
      <xdr:row>65</xdr:row>
      <xdr:rowOff>149678</xdr:rowOff>
    </xdr:to>
    <xdr:sp macro="" textlink="">
      <xdr:nvSpPr>
        <xdr:cNvPr id="152" name="楕円 151"/>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20155</xdr:rowOff>
    </xdr:from>
    <xdr:ext cx="762000" cy="259045"/>
    <xdr:sp macro="" textlink="">
      <xdr:nvSpPr>
        <xdr:cNvPr id="153"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95431</xdr:rowOff>
    </xdr:from>
    <xdr:to>
      <xdr:col>19</xdr:col>
      <xdr:colOff>184150</xdr:colOff>
      <xdr:row>65</xdr:row>
      <xdr:rowOff>25581</xdr:rowOff>
    </xdr:to>
    <xdr:sp macro="" textlink="">
      <xdr:nvSpPr>
        <xdr:cNvPr id="154" name="楕円 153"/>
        <xdr:cNvSpPr/>
      </xdr:nvSpPr>
      <xdr:spPr>
        <a:xfrm>
          <a:off x="4064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55" name="テキスト ボックス 154"/>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6" name="楕円 155"/>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7" name="テキスト ボックス 156"/>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125549</xdr:rowOff>
    </xdr:from>
    <xdr:to>
      <xdr:col>11</xdr:col>
      <xdr:colOff>82550</xdr:colOff>
      <xdr:row>64</xdr:row>
      <xdr:rowOff>55699</xdr:rowOff>
    </xdr:to>
    <xdr:sp macro="" textlink="">
      <xdr:nvSpPr>
        <xdr:cNvPr id="158" name="楕円 157"/>
        <xdr:cNvSpPr/>
      </xdr:nvSpPr>
      <xdr:spPr>
        <a:xfrm>
          <a:off x="2286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65876</xdr:rowOff>
    </xdr:from>
    <xdr:ext cx="762000" cy="259045"/>
    <xdr:sp macro="" textlink="">
      <xdr:nvSpPr>
        <xdr:cNvPr id="159" name="テキスト ボックス 158"/>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72027</xdr:rowOff>
    </xdr:from>
    <xdr:to>
      <xdr:col>7</xdr:col>
      <xdr:colOff>31750</xdr:colOff>
      <xdr:row>62</xdr:row>
      <xdr:rowOff>2177</xdr:rowOff>
    </xdr:to>
    <xdr:sp macro="" textlink="">
      <xdr:nvSpPr>
        <xdr:cNvPr id="160" name="楕円 159"/>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12354</xdr:rowOff>
    </xdr:from>
    <xdr:ext cx="762000" cy="259045"/>
    <xdr:sp macro="" textlink="">
      <xdr:nvSpPr>
        <xdr:cNvPr id="161" name="テキスト ボックス 160"/>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有人島７島に要する行政コストに対して、分母となる人口が少数であることから類似団体平均を大きく上回っている。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となった一方で、物件費が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一人あたりの決算額は約</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総務費における簡易郵便局員の配置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百万円、教育費の村誌編さん員の配置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百万円の増加が要因である。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黒毛和種優良繁殖雌牛預託事業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百万円減、診療所運営事業で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百万円の減少が要因である。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定員管理を含め効率的な運営に努める。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61389</xdr:rowOff>
    </xdr:from>
    <xdr:to>
      <xdr:col>23</xdr:col>
      <xdr:colOff>133350</xdr:colOff>
      <xdr:row>88</xdr:row>
      <xdr:rowOff>79758</xdr:rowOff>
    </xdr:to>
    <xdr:cxnSp macro="">
      <xdr:nvCxnSpPr>
        <xdr:cNvPr id="197" name="直線コネクタ 196"/>
        <xdr:cNvCxnSpPr/>
      </xdr:nvCxnSpPr>
      <xdr:spPr>
        <a:xfrm flipV="1">
          <a:off x="4114800" y="15148989"/>
          <a:ext cx="8382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79758</xdr:rowOff>
    </xdr:from>
    <xdr:to>
      <xdr:col>19</xdr:col>
      <xdr:colOff>133350</xdr:colOff>
      <xdr:row>88</xdr:row>
      <xdr:rowOff>114991</xdr:rowOff>
    </xdr:to>
    <xdr:cxnSp macro="">
      <xdr:nvCxnSpPr>
        <xdr:cNvPr id="200" name="直線コネクタ 199"/>
        <xdr:cNvCxnSpPr/>
      </xdr:nvCxnSpPr>
      <xdr:spPr>
        <a:xfrm flipV="1">
          <a:off x="3225800" y="15167358"/>
          <a:ext cx="889000" cy="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46672</xdr:rowOff>
    </xdr:from>
    <xdr:to>
      <xdr:col>15</xdr:col>
      <xdr:colOff>82550</xdr:colOff>
      <xdr:row>88</xdr:row>
      <xdr:rowOff>114991</xdr:rowOff>
    </xdr:to>
    <xdr:cxnSp macro="">
      <xdr:nvCxnSpPr>
        <xdr:cNvPr id="203" name="直線コネクタ 202"/>
        <xdr:cNvCxnSpPr/>
      </xdr:nvCxnSpPr>
      <xdr:spPr>
        <a:xfrm>
          <a:off x="2336800" y="15134272"/>
          <a:ext cx="8890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12390</xdr:rowOff>
    </xdr:from>
    <xdr:to>
      <xdr:col>11</xdr:col>
      <xdr:colOff>31750</xdr:colOff>
      <xdr:row>88</xdr:row>
      <xdr:rowOff>46672</xdr:rowOff>
    </xdr:to>
    <xdr:cxnSp macro="">
      <xdr:nvCxnSpPr>
        <xdr:cNvPr id="206" name="直線コネクタ 205"/>
        <xdr:cNvCxnSpPr/>
      </xdr:nvCxnSpPr>
      <xdr:spPr>
        <a:xfrm>
          <a:off x="1447800" y="15099990"/>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10589</xdr:rowOff>
    </xdr:from>
    <xdr:to>
      <xdr:col>23</xdr:col>
      <xdr:colOff>184150</xdr:colOff>
      <xdr:row>88</xdr:row>
      <xdr:rowOff>112189</xdr:rowOff>
    </xdr:to>
    <xdr:sp macro="" textlink="">
      <xdr:nvSpPr>
        <xdr:cNvPr id="216" name="楕円 215"/>
        <xdr:cNvSpPr/>
      </xdr:nvSpPr>
      <xdr:spPr>
        <a:xfrm>
          <a:off x="4902200" y="15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154116</xdr:rowOff>
    </xdr:from>
    <xdr:ext cx="762000" cy="259045"/>
    <xdr:sp macro="" textlink="">
      <xdr:nvSpPr>
        <xdr:cNvPr id="217" name="人件費・物件費等の状況該当値テキスト"/>
        <xdr:cNvSpPr txBox="1"/>
      </xdr:nvSpPr>
      <xdr:spPr>
        <a:xfrm>
          <a:off x="5041900" y="1507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28958</xdr:rowOff>
    </xdr:from>
    <xdr:to>
      <xdr:col>19</xdr:col>
      <xdr:colOff>184150</xdr:colOff>
      <xdr:row>88</xdr:row>
      <xdr:rowOff>130558</xdr:rowOff>
    </xdr:to>
    <xdr:sp macro="" textlink="">
      <xdr:nvSpPr>
        <xdr:cNvPr id="218" name="楕円 217"/>
        <xdr:cNvSpPr/>
      </xdr:nvSpPr>
      <xdr:spPr>
        <a:xfrm>
          <a:off x="4064000" y="151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115335</xdr:rowOff>
    </xdr:from>
    <xdr:ext cx="736600" cy="259045"/>
    <xdr:sp macro="" textlink="">
      <xdr:nvSpPr>
        <xdr:cNvPr id="219" name="テキスト ボックス 218"/>
        <xdr:cNvSpPr txBox="1"/>
      </xdr:nvSpPr>
      <xdr:spPr>
        <a:xfrm>
          <a:off x="3733800" y="15202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64191</xdr:rowOff>
    </xdr:from>
    <xdr:to>
      <xdr:col>15</xdr:col>
      <xdr:colOff>133350</xdr:colOff>
      <xdr:row>88</xdr:row>
      <xdr:rowOff>165791</xdr:rowOff>
    </xdr:to>
    <xdr:sp macro="" textlink="">
      <xdr:nvSpPr>
        <xdr:cNvPr id="220" name="楕円 219"/>
        <xdr:cNvSpPr/>
      </xdr:nvSpPr>
      <xdr:spPr>
        <a:xfrm>
          <a:off x="3175000" y="151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150568</xdr:rowOff>
    </xdr:from>
    <xdr:ext cx="762000" cy="259045"/>
    <xdr:sp macro="" textlink="">
      <xdr:nvSpPr>
        <xdr:cNvPr id="221" name="テキスト ボックス 220"/>
        <xdr:cNvSpPr txBox="1"/>
      </xdr:nvSpPr>
      <xdr:spPr>
        <a:xfrm>
          <a:off x="2844800" y="152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167322</xdr:rowOff>
    </xdr:from>
    <xdr:to>
      <xdr:col>11</xdr:col>
      <xdr:colOff>82550</xdr:colOff>
      <xdr:row>88</xdr:row>
      <xdr:rowOff>97472</xdr:rowOff>
    </xdr:to>
    <xdr:sp macro="" textlink="">
      <xdr:nvSpPr>
        <xdr:cNvPr id="222" name="楕円 221"/>
        <xdr:cNvSpPr/>
      </xdr:nvSpPr>
      <xdr:spPr>
        <a:xfrm>
          <a:off x="2286000" y="150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82249</xdr:rowOff>
    </xdr:from>
    <xdr:ext cx="762000" cy="259045"/>
    <xdr:sp macro="" textlink="">
      <xdr:nvSpPr>
        <xdr:cNvPr id="223" name="テキスト ボックス 222"/>
        <xdr:cNvSpPr txBox="1"/>
      </xdr:nvSpPr>
      <xdr:spPr>
        <a:xfrm>
          <a:off x="1955800" y="15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133040</xdr:rowOff>
    </xdr:from>
    <xdr:to>
      <xdr:col>7</xdr:col>
      <xdr:colOff>31750</xdr:colOff>
      <xdr:row>88</xdr:row>
      <xdr:rowOff>63190</xdr:rowOff>
    </xdr:to>
    <xdr:sp macro="" textlink="">
      <xdr:nvSpPr>
        <xdr:cNvPr id="224" name="楕円 223"/>
        <xdr:cNvSpPr/>
      </xdr:nvSpPr>
      <xdr:spPr>
        <a:xfrm>
          <a:off x="1397000" y="150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47967</xdr:rowOff>
    </xdr:from>
    <xdr:ext cx="762000" cy="259045"/>
    <xdr:sp macro="" textlink="">
      <xdr:nvSpPr>
        <xdr:cNvPr id="225" name="テキスト ボックス 224"/>
        <xdr:cNvSpPr txBox="1"/>
      </xdr:nvSpPr>
      <xdr:spPr>
        <a:xfrm>
          <a:off x="1066800" y="1513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年度においては、給料表上の引上げ率が国の引上げ率に対し、</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増加していること、職員の採用・経験退職や経験年数階層の変動指数が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減少していること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から前年度と同じとなっている。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全国平均、類似団体平均に対して下回っている状況であるが、今後においても、国や県、周辺市町村の動向を参考に給与の適正化に努める</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なお、分析に</a:t>
          </a:r>
          <a:r>
            <a:rPr kumimoji="1" lang="ja-JP" altLang="en-US" sz="1100" b="0" i="0" baseline="0">
              <a:solidFill>
                <a:srgbClr val="FF0000"/>
              </a:solidFill>
              <a:effectLst/>
              <a:latin typeface="ＭＳ ゴシック" panose="020B0609070205080204" pitchFamily="49" charset="-128"/>
              <a:ea typeface="ＭＳ ゴシック" panose="020B0609070205080204" pitchFamily="49" charset="-128"/>
              <a:cs typeface="+mn-cs"/>
            </a:rPr>
            <a:t>使用</a:t>
          </a:r>
          <a:r>
            <a:rPr kumimoji="1" lang="ja-JP" altLang="ja-JP" sz="1100" b="0" i="0" baseline="0">
              <a:solidFill>
                <a:srgbClr val="FF0000"/>
              </a:solidFill>
              <a:effectLst/>
              <a:latin typeface="ＭＳ ゴシック" panose="020B0609070205080204" pitchFamily="49" charset="-128"/>
              <a:ea typeface="ＭＳ ゴシック" panose="020B0609070205080204" pitchFamily="49" charset="-128"/>
              <a:cs typeface="+mn-cs"/>
            </a:rPr>
            <a:t>した数値は前年度の数値を引用している。</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35243</xdr:rowOff>
    </xdr:from>
    <xdr:to>
      <xdr:col>81</xdr:col>
      <xdr:colOff>44450</xdr:colOff>
      <xdr:row>86</xdr:row>
      <xdr:rowOff>35243</xdr:rowOff>
    </xdr:to>
    <xdr:cxnSp macro="">
      <xdr:nvCxnSpPr>
        <xdr:cNvPr id="255" name="直線コネクタ 254"/>
        <xdr:cNvCxnSpPr/>
      </xdr:nvCxnSpPr>
      <xdr:spPr>
        <a:xfrm>
          <a:off x="16179800" y="14779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35243</xdr:rowOff>
    </xdr:from>
    <xdr:to>
      <xdr:col>77</xdr:col>
      <xdr:colOff>44450</xdr:colOff>
      <xdr:row>86</xdr:row>
      <xdr:rowOff>125730</xdr:rowOff>
    </xdr:to>
    <xdr:cxnSp macro="">
      <xdr:nvCxnSpPr>
        <xdr:cNvPr id="258" name="直線コネクタ 257"/>
        <xdr:cNvCxnSpPr/>
      </xdr:nvCxnSpPr>
      <xdr:spPr>
        <a:xfrm flipV="1">
          <a:off x="15290800" y="147799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2539</xdr:rowOff>
    </xdr:to>
    <xdr:cxnSp macro="">
      <xdr:nvCxnSpPr>
        <xdr:cNvPr id="261" name="直線コネクタ 260"/>
        <xdr:cNvCxnSpPr/>
      </xdr:nvCxnSpPr>
      <xdr:spPr>
        <a:xfrm flipV="1">
          <a:off x="14401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89536</xdr:rowOff>
    </xdr:from>
    <xdr:to>
      <xdr:col>68</xdr:col>
      <xdr:colOff>152400</xdr:colOff>
      <xdr:row>87</xdr:row>
      <xdr:rowOff>2539</xdr:rowOff>
    </xdr:to>
    <xdr:cxnSp macro="">
      <xdr:nvCxnSpPr>
        <xdr:cNvPr id="264" name="直線コネクタ 263"/>
        <xdr:cNvCxnSpPr/>
      </xdr:nvCxnSpPr>
      <xdr:spPr>
        <a:xfrm>
          <a:off x="13512800" y="14834236"/>
          <a:ext cx="889000" cy="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155893</xdr:rowOff>
    </xdr:from>
    <xdr:to>
      <xdr:col>81</xdr:col>
      <xdr:colOff>95250</xdr:colOff>
      <xdr:row>86</xdr:row>
      <xdr:rowOff>86043</xdr:rowOff>
    </xdr:to>
    <xdr:sp macro="" textlink="">
      <xdr:nvSpPr>
        <xdr:cNvPr id="274" name="楕円 273"/>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970</xdr:rowOff>
    </xdr:from>
    <xdr:ext cx="762000" cy="259045"/>
    <xdr:sp macro="" textlink="">
      <xdr:nvSpPr>
        <xdr:cNvPr id="275"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6" name="楕円 275"/>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77" name="テキスト ボックス 276"/>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8" name="楕円 277"/>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9" name="テキスト ボックス 278"/>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1" name="テキスト ボックス 280"/>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38736</xdr:rowOff>
    </xdr:from>
    <xdr:to>
      <xdr:col>64</xdr:col>
      <xdr:colOff>152400</xdr:colOff>
      <xdr:row>86</xdr:row>
      <xdr:rowOff>140336</xdr:rowOff>
    </xdr:to>
    <xdr:sp macro="" textlink="">
      <xdr:nvSpPr>
        <xdr:cNvPr id="282" name="楕円 281"/>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150513</xdr:rowOff>
    </xdr:from>
    <xdr:ext cx="762000" cy="259045"/>
    <xdr:sp macro="" textlink="">
      <xdr:nvSpPr>
        <xdr:cNvPr id="283" name="テキスト ボックス 282"/>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人口が減少したことで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人増加している。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有人離島を複数かかえているため、人口規模に対して、人的にも財的にも大きな負担をしいられていることから、類似団体の平均を大きく上回っている。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行政</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サービスを低下させることなく、引き続き、適正な定員管理に努める。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101498</xdr:rowOff>
    </xdr:from>
    <xdr:to>
      <xdr:col>81</xdr:col>
      <xdr:colOff>44450</xdr:colOff>
      <xdr:row>65</xdr:row>
      <xdr:rowOff>118148</xdr:rowOff>
    </xdr:to>
    <xdr:cxnSp macro="">
      <xdr:nvCxnSpPr>
        <xdr:cNvPr id="315" name="直線コネクタ 314"/>
        <xdr:cNvCxnSpPr/>
      </xdr:nvCxnSpPr>
      <xdr:spPr>
        <a:xfrm>
          <a:off x="16179800" y="11245748"/>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91122</xdr:rowOff>
    </xdr:from>
    <xdr:to>
      <xdr:col>77</xdr:col>
      <xdr:colOff>44450</xdr:colOff>
      <xdr:row>65</xdr:row>
      <xdr:rowOff>101498</xdr:rowOff>
    </xdr:to>
    <xdr:cxnSp macro="">
      <xdr:nvCxnSpPr>
        <xdr:cNvPr id="318" name="直線コネクタ 317"/>
        <xdr:cNvCxnSpPr/>
      </xdr:nvCxnSpPr>
      <xdr:spPr>
        <a:xfrm>
          <a:off x="15290800" y="1123537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91122</xdr:rowOff>
    </xdr:from>
    <xdr:to>
      <xdr:col>72</xdr:col>
      <xdr:colOff>203200</xdr:colOff>
      <xdr:row>65</xdr:row>
      <xdr:rowOff>124181</xdr:rowOff>
    </xdr:to>
    <xdr:cxnSp macro="">
      <xdr:nvCxnSpPr>
        <xdr:cNvPr id="321" name="直線コネクタ 320"/>
        <xdr:cNvCxnSpPr/>
      </xdr:nvCxnSpPr>
      <xdr:spPr>
        <a:xfrm flipV="1">
          <a:off x="14401800" y="11235372"/>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65062</xdr:rowOff>
    </xdr:from>
    <xdr:to>
      <xdr:col>68</xdr:col>
      <xdr:colOff>152400</xdr:colOff>
      <xdr:row>65</xdr:row>
      <xdr:rowOff>124181</xdr:rowOff>
    </xdr:to>
    <xdr:cxnSp macro="">
      <xdr:nvCxnSpPr>
        <xdr:cNvPr id="324" name="直線コネクタ 323"/>
        <xdr:cNvCxnSpPr/>
      </xdr:nvCxnSpPr>
      <xdr:spPr>
        <a:xfrm>
          <a:off x="13512800" y="11209312"/>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67348</xdr:rowOff>
    </xdr:from>
    <xdr:to>
      <xdr:col>81</xdr:col>
      <xdr:colOff>95250</xdr:colOff>
      <xdr:row>65</xdr:row>
      <xdr:rowOff>168948</xdr:rowOff>
    </xdr:to>
    <xdr:sp macro="" textlink="">
      <xdr:nvSpPr>
        <xdr:cNvPr id="334" name="楕円 333"/>
        <xdr:cNvSpPr/>
      </xdr:nvSpPr>
      <xdr:spPr>
        <a:xfrm>
          <a:off x="16967200" y="112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39425</xdr:rowOff>
    </xdr:from>
    <xdr:ext cx="762000" cy="259045"/>
    <xdr:sp macro="" textlink="">
      <xdr:nvSpPr>
        <xdr:cNvPr id="335" name="定員管理の状況該当値テキスト"/>
        <xdr:cNvSpPr txBox="1"/>
      </xdr:nvSpPr>
      <xdr:spPr>
        <a:xfrm>
          <a:off x="17106900" y="1118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50698</xdr:rowOff>
    </xdr:from>
    <xdr:to>
      <xdr:col>77</xdr:col>
      <xdr:colOff>95250</xdr:colOff>
      <xdr:row>65</xdr:row>
      <xdr:rowOff>152298</xdr:rowOff>
    </xdr:to>
    <xdr:sp macro="" textlink="">
      <xdr:nvSpPr>
        <xdr:cNvPr id="336" name="楕円 335"/>
        <xdr:cNvSpPr/>
      </xdr:nvSpPr>
      <xdr:spPr>
        <a:xfrm>
          <a:off x="16129000" y="111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137075</xdr:rowOff>
    </xdr:from>
    <xdr:ext cx="736600" cy="259045"/>
    <xdr:sp macro="" textlink="">
      <xdr:nvSpPr>
        <xdr:cNvPr id="337" name="テキスト ボックス 336"/>
        <xdr:cNvSpPr txBox="1"/>
      </xdr:nvSpPr>
      <xdr:spPr>
        <a:xfrm>
          <a:off x="15798800" y="11281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40322</xdr:rowOff>
    </xdr:from>
    <xdr:to>
      <xdr:col>73</xdr:col>
      <xdr:colOff>44450</xdr:colOff>
      <xdr:row>65</xdr:row>
      <xdr:rowOff>141922</xdr:rowOff>
    </xdr:to>
    <xdr:sp macro="" textlink="">
      <xdr:nvSpPr>
        <xdr:cNvPr id="338" name="楕円 337"/>
        <xdr:cNvSpPr/>
      </xdr:nvSpPr>
      <xdr:spPr>
        <a:xfrm>
          <a:off x="15240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126699</xdr:rowOff>
    </xdr:from>
    <xdr:ext cx="762000" cy="259045"/>
    <xdr:sp macro="" textlink="">
      <xdr:nvSpPr>
        <xdr:cNvPr id="339" name="テキスト ボックス 338"/>
        <xdr:cNvSpPr txBox="1"/>
      </xdr:nvSpPr>
      <xdr:spPr>
        <a:xfrm>
          <a:off x="14909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73381</xdr:rowOff>
    </xdr:from>
    <xdr:to>
      <xdr:col>68</xdr:col>
      <xdr:colOff>203200</xdr:colOff>
      <xdr:row>66</xdr:row>
      <xdr:rowOff>3531</xdr:rowOff>
    </xdr:to>
    <xdr:sp macro="" textlink="">
      <xdr:nvSpPr>
        <xdr:cNvPr id="340" name="楕円 339"/>
        <xdr:cNvSpPr/>
      </xdr:nvSpPr>
      <xdr:spPr>
        <a:xfrm>
          <a:off x="14351000" y="112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159758</xdr:rowOff>
    </xdr:from>
    <xdr:ext cx="762000" cy="259045"/>
    <xdr:sp macro="" textlink="">
      <xdr:nvSpPr>
        <xdr:cNvPr id="341" name="テキスト ボックス 340"/>
        <xdr:cNvSpPr txBox="1"/>
      </xdr:nvSpPr>
      <xdr:spPr>
        <a:xfrm>
          <a:off x="14020800" y="1130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14262</xdr:rowOff>
    </xdr:from>
    <xdr:to>
      <xdr:col>64</xdr:col>
      <xdr:colOff>152400</xdr:colOff>
      <xdr:row>65</xdr:row>
      <xdr:rowOff>115862</xdr:rowOff>
    </xdr:to>
    <xdr:sp macro="" textlink="">
      <xdr:nvSpPr>
        <xdr:cNvPr id="342" name="楕円 341"/>
        <xdr:cNvSpPr/>
      </xdr:nvSpPr>
      <xdr:spPr>
        <a:xfrm>
          <a:off x="13462000" y="111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100639</xdr:rowOff>
    </xdr:from>
    <xdr:ext cx="762000" cy="259045"/>
    <xdr:sp macro="" textlink="">
      <xdr:nvSpPr>
        <xdr:cNvPr id="343" name="テキスト ボックス 342"/>
        <xdr:cNvSpPr txBox="1"/>
      </xdr:nvSpPr>
      <xdr:spPr>
        <a:xfrm>
          <a:off x="13131800" y="1124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前年度比で公債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その主な要因は、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普通交付税が前年度比で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、基準財政需要額に算入される公債費で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たこと等である。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地方債発行についてシミレーションを的確に行い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比率の上昇に注意を払い、交付税措置率の低い地方債の借入れの抑制を行う。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41</xdr:row>
      <xdr:rowOff>19896</xdr:rowOff>
    </xdr:to>
    <xdr:cxnSp macro="">
      <xdr:nvCxnSpPr>
        <xdr:cNvPr id="376" name="直線コネクタ 375"/>
        <xdr:cNvCxnSpPr/>
      </xdr:nvCxnSpPr>
      <xdr:spPr>
        <a:xfrm>
          <a:off x="16179800" y="690456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41</xdr:row>
      <xdr:rowOff>108373</xdr:rowOff>
    </xdr:to>
    <xdr:cxnSp macro="">
      <xdr:nvCxnSpPr>
        <xdr:cNvPr id="379" name="直線コネクタ 378"/>
        <xdr:cNvCxnSpPr/>
      </xdr:nvCxnSpPr>
      <xdr:spPr>
        <a:xfrm flipV="1">
          <a:off x="15290800" y="690456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41</xdr:row>
      <xdr:rowOff>108373</xdr:rowOff>
    </xdr:to>
    <xdr:cxnSp macro="">
      <xdr:nvCxnSpPr>
        <xdr:cNvPr id="382" name="直線コネクタ 381"/>
        <xdr:cNvCxnSpPr/>
      </xdr:nvCxnSpPr>
      <xdr:spPr>
        <a:xfrm>
          <a:off x="14401800" y="69447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40</xdr:row>
      <xdr:rowOff>86783</xdr:rowOff>
    </xdr:to>
    <xdr:cxnSp macro="">
      <xdr:nvCxnSpPr>
        <xdr:cNvPr id="385" name="直線コネクタ 384"/>
        <xdr:cNvCxnSpPr/>
      </xdr:nvCxnSpPr>
      <xdr:spPr>
        <a:xfrm>
          <a:off x="13512800" y="6566746"/>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397" name="楕円 396"/>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8" name="テキスト ボックス 397"/>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9" name="楕円 398"/>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0" name="テキスト ボックス 39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1" name="楕円 400"/>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2" name="テキスト ボックス 40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3" name="楕円 402"/>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04" name="テキスト ボックス 403"/>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充当可能財源が将来負担額を上回っているため、将来負担比率は発生して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いないが、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平成３０年度から大型事業（ﾌﾞﾛｰﾄﾞﾊﾞﾝﾄﾞ再整備、防災行政無線整備、庁舎耐震化など）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がスタートし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、それらに伴う</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起債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、基金の取り崩しを行なわなければならず、今後数年は将来負担比率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が上昇する懸念がある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。公共施設の修繕のための基金創設や、起債枠の設定などの対応を図り、将来の負担要因を減ら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a:t>
          </a:r>
          <a:r>
            <a:rPr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類似団体の平均と比較すると</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ポント高くなった。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副村長の配置、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簡易郵便局職員の配置、村誌編さん員の配置による影響である。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退職者の不補充で</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人件費を抑制してきたが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激減対策、子育て対債、医療・介護環境の充実、産業振興などの対策のため、ここ数年、新規職員を積極的に採用している。これらの人件費が将来的に大きな負担となることが予想されることから、全体業務の内容精査、効率化を図り、人件費の抑制、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10414</xdr:rowOff>
    </xdr:to>
    <xdr:cxnSp macro="">
      <xdr:nvCxnSpPr>
        <xdr:cNvPr id="64" name="直線コネクタ 63"/>
        <xdr:cNvCxnSpPr/>
      </xdr:nvCxnSpPr>
      <xdr:spPr>
        <a:xfrm>
          <a:off x="3987800" y="62763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104140</xdr:rowOff>
    </xdr:to>
    <xdr:cxnSp macro="">
      <xdr:nvCxnSpPr>
        <xdr:cNvPr id="67" name="直線コネクタ 66"/>
        <xdr:cNvCxnSpPr/>
      </xdr:nvCxnSpPr>
      <xdr:spPr>
        <a:xfrm>
          <a:off x="3098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49276</xdr:rowOff>
    </xdr:to>
    <xdr:cxnSp macro="">
      <xdr:nvCxnSpPr>
        <xdr:cNvPr id="70" name="直線コネクタ 69"/>
        <xdr:cNvCxnSpPr/>
      </xdr:nvCxnSpPr>
      <xdr:spPr>
        <a:xfrm>
          <a:off x="2209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147574</xdr:rowOff>
    </xdr:to>
    <xdr:cxnSp macro="">
      <xdr:nvCxnSpPr>
        <xdr:cNvPr id="73" name="直線コネクタ 72"/>
        <xdr:cNvCxnSpPr/>
      </xdr:nvCxnSpPr>
      <xdr:spPr>
        <a:xfrm>
          <a:off x="1320800" y="60248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経常収支比率に占める物件費の比率は、計算に用いる他の数値の変動の影響を受けて上昇しているが、</a:t>
          </a:r>
          <a:r>
            <a:rPr kumimoji="1"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物件費自体は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海岸漂着物地域対策推進事業</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黒毛和種優良繁殖雌牛預託事業</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百万円、村民体育大会事業</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減少により</a:t>
          </a:r>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37.8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人口対策に係る産業振興等の事業のほか、ブロードバンド施設や子育て関連事業、介護事業などの需要が伸びると考えられることから、緊急・重要な事業を見極め、効率のよい財政運営に努める。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17</xdr:row>
      <xdr:rowOff>95976</xdr:rowOff>
    </xdr:to>
    <xdr:cxnSp macro="">
      <xdr:nvCxnSpPr>
        <xdr:cNvPr id="127" name="直線コネクタ 126"/>
        <xdr:cNvCxnSpPr/>
      </xdr:nvCxnSpPr>
      <xdr:spPr>
        <a:xfrm>
          <a:off x="15671800" y="29583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43724</xdr:rowOff>
    </xdr:to>
    <xdr:cxnSp macro="">
      <xdr:nvCxnSpPr>
        <xdr:cNvPr id="130" name="直線コネクタ 129"/>
        <xdr:cNvCxnSpPr/>
      </xdr:nvCxnSpPr>
      <xdr:spPr>
        <a:xfrm>
          <a:off x="14782800" y="2919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51888</xdr:rowOff>
    </xdr:from>
    <xdr:to>
      <xdr:col>73</xdr:col>
      <xdr:colOff>180975</xdr:colOff>
      <xdr:row>17</xdr:row>
      <xdr:rowOff>4536</xdr:rowOff>
    </xdr:to>
    <xdr:cxnSp macro="">
      <xdr:nvCxnSpPr>
        <xdr:cNvPr id="133" name="直線コネクタ 132"/>
        <xdr:cNvCxnSpPr/>
      </xdr:nvCxnSpPr>
      <xdr:spPr>
        <a:xfrm>
          <a:off x="13893800" y="279508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79647</xdr:rowOff>
    </xdr:from>
    <xdr:to>
      <xdr:col>69</xdr:col>
      <xdr:colOff>92075</xdr:colOff>
      <xdr:row>16</xdr:row>
      <xdr:rowOff>51888</xdr:rowOff>
    </xdr:to>
    <xdr:cxnSp macro="">
      <xdr:nvCxnSpPr>
        <xdr:cNvPr id="136" name="直線コネクタ 135"/>
        <xdr:cNvCxnSpPr/>
      </xdr:nvCxnSpPr>
      <xdr:spPr>
        <a:xfrm>
          <a:off x="13004800" y="265139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45176</xdr:rowOff>
    </xdr:from>
    <xdr:to>
      <xdr:col>82</xdr:col>
      <xdr:colOff>158750</xdr:colOff>
      <xdr:row>17</xdr:row>
      <xdr:rowOff>146776</xdr:rowOff>
    </xdr:to>
    <xdr:sp macro="" textlink="">
      <xdr:nvSpPr>
        <xdr:cNvPr id="146" name="楕円 145"/>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17253</xdr:rowOff>
    </xdr:from>
    <xdr:ext cx="762000" cy="259045"/>
    <xdr:sp macro="" textlink="">
      <xdr:nvSpPr>
        <xdr:cNvPr id="147"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164374</xdr:rowOff>
    </xdr:from>
    <xdr:to>
      <xdr:col>78</xdr:col>
      <xdr:colOff>120650</xdr:colOff>
      <xdr:row>17</xdr:row>
      <xdr:rowOff>94524</xdr:rowOff>
    </xdr:to>
    <xdr:sp macro="" textlink="">
      <xdr:nvSpPr>
        <xdr:cNvPr id="148" name="楕円 147"/>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79301</xdr:rowOff>
    </xdr:from>
    <xdr:ext cx="736600" cy="259045"/>
    <xdr:sp macro="" textlink="">
      <xdr:nvSpPr>
        <xdr:cNvPr id="149" name="テキスト ボックス 148"/>
        <xdr:cNvSpPr txBox="1"/>
      </xdr:nvSpPr>
      <xdr:spPr>
        <a:xfrm>
          <a:off x="15290800" y="299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xdr:rowOff>
    </xdr:from>
    <xdr:to>
      <xdr:col>69</xdr:col>
      <xdr:colOff>142875</xdr:colOff>
      <xdr:row>16</xdr:row>
      <xdr:rowOff>102688</xdr:rowOff>
    </xdr:to>
    <xdr:sp macro="" textlink="">
      <xdr:nvSpPr>
        <xdr:cNvPr id="152" name="楕円 151"/>
        <xdr:cNvSpPr/>
      </xdr:nvSpPr>
      <xdr:spPr>
        <a:xfrm>
          <a:off x="13843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53" name="テキスト ボックス 152"/>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28847</xdr:rowOff>
    </xdr:from>
    <xdr:to>
      <xdr:col>65</xdr:col>
      <xdr:colOff>53975</xdr:colOff>
      <xdr:row>15</xdr:row>
      <xdr:rowOff>130447</xdr:rowOff>
    </xdr:to>
    <xdr:sp macro="" textlink="">
      <xdr:nvSpPr>
        <xdr:cNvPr id="154" name="楕円 153"/>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140624</xdr:rowOff>
    </xdr:from>
    <xdr:ext cx="762000" cy="259045"/>
    <xdr:sp macro="" textlink="">
      <xdr:nvSpPr>
        <xdr:cNvPr id="155" name="テキスト ボックス 154"/>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扶助費については、同水準で推移している。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十島村が扶助費の比率が低い要因については、医療福祉施設等が脆弱であることも一つの要因として考えられる。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村単独の扶助費については、平成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年度から制度の見直しを実施し、財政への負担軽減に努めおり、今後についても財政状況をみながら抑制に努める。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133350</xdr:rowOff>
    </xdr:to>
    <xdr:cxnSp macro="">
      <xdr:nvCxnSpPr>
        <xdr:cNvPr id="187" name="直線コネクタ 186"/>
        <xdr:cNvCxnSpPr/>
      </xdr:nvCxnSpPr>
      <xdr:spPr>
        <a:xfrm flipV="1">
          <a:off x="3987800" y="920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53</xdr:row>
      <xdr:rowOff>146050</xdr:rowOff>
    </xdr:to>
    <xdr:cxnSp macro="">
      <xdr:nvCxnSpPr>
        <xdr:cNvPr id="190" name="直線コネクタ 189"/>
        <xdr:cNvCxnSpPr/>
      </xdr:nvCxnSpPr>
      <xdr:spPr>
        <a:xfrm flipV="1">
          <a:off x="3098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158750</xdr:rowOff>
    </xdr:to>
    <xdr:cxnSp macro="">
      <xdr:nvCxnSpPr>
        <xdr:cNvPr id="193" name="直線コネクタ 192"/>
        <xdr:cNvCxnSpPr/>
      </xdr:nvCxnSpPr>
      <xdr:spPr>
        <a:xfrm flipV="1">
          <a:off x="2209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53</xdr:row>
      <xdr:rowOff>158750</xdr:rowOff>
    </xdr:to>
    <xdr:cxnSp macro="">
      <xdr:nvCxnSpPr>
        <xdr:cNvPr id="196" name="直線コネクタ 195"/>
        <xdr:cNvCxnSpPr/>
      </xdr:nvCxnSpPr>
      <xdr:spPr>
        <a:xfrm>
          <a:off x="1320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6" name="楕円 205"/>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82550</xdr:rowOff>
    </xdr:from>
    <xdr:to>
      <xdr:col>20</xdr:col>
      <xdr:colOff>38100</xdr:colOff>
      <xdr:row>54</xdr:row>
      <xdr:rowOff>12700</xdr:rowOff>
    </xdr:to>
    <xdr:sp macro="" textlink="">
      <xdr:nvSpPr>
        <xdr:cNvPr id="208" name="楕円 207"/>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22877</xdr:rowOff>
    </xdr:from>
    <xdr:ext cx="736600" cy="259045"/>
    <xdr:sp macro="" textlink="">
      <xdr:nvSpPr>
        <xdr:cNvPr id="209" name="テキスト ボックス 208"/>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0" name="楕円 209"/>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1" name="テキスト ボックス 210"/>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2" name="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となっており、国民健康保険特別会計（財政安定）への繰出しで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、簡易水道特別会計への繰出しで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などが影響している。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40132</xdr:rowOff>
    </xdr:from>
    <xdr:to>
      <xdr:col>82</xdr:col>
      <xdr:colOff>107950</xdr:colOff>
      <xdr:row>54</xdr:row>
      <xdr:rowOff>49276</xdr:rowOff>
    </xdr:to>
    <xdr:cxnSp macro="">
      <xdr:nvCxnSpPr>
        <xdr:cNvPr id="245" name="直線コネクタ 244"/>
        <xdr:cNvCxnSpPr/>
      </xdr:nvCxnSpPr>
      <xdr:spPr>
        <a:xfrm>
          <a:off x="15671800" y="9298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40132</xdr:rowOff>
    </xdr:from>
    <xdr:to>
      <xdr:col>78</xdr:col>
      <xdr:colOff>69850</xdr:colOff>
      <xdr:row>54</xdr:row>
      <xdr:rowOff>40132</xdr:rowOff>
    </xdr:to>
    <xdr:cxnSp macro="">
      <xdr:nvCxnSpPr>
        <xdr:cNvPr id="248" name="直線コネクタ 247"/>
        <xdr:cNvCxnSpPr/>
      </xdr:nvCxnSpPr>
      <xdr:spPr>
        <a:xfrm>
          <a:off x="14782800" y="9298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40132</xdr:rowOff>
    </xdr:from>
    <xdr:to>
      <xdr:col>73</xdr:col>
      <xdr:colOff>180975</xdr:colOff>
      <xdr:row>54</xdr:row>
      <xdr:rowOff>49276</xdr:rowOff>
    </xdr:to>
    <xdr:cxnSp macro="">
      <xdr:nvCxnSpPr>
        <xdr:cNvPr id="251" name="直線コネクタ 250"/>
        <xdr:cNvCxnSpPr/>
      </xdr:nvCxnSpPr>
      <xdr:spPr>
        <a:xfrm flipV="1">
          <a:off x="13893800" y="9298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26416</xdr:rowOff>
    </xdr:from>
    <xdr:to>
      <xdr:col>69</xdr:col>
      <xdr:colOff>92075</xdr:colOff>
      <xdr:row>54</xdr:row>
      <xdr:rowOff>49276</xdr:rowOff>
    </xdr:to>
    <xdr:cxnSp macro="">
      <xdr:nvCxnSpPr>
        <xdr:cNvPr id="254" name="直線コネクタ 253"/>
        <xdr:cNvCxnSpPr/>
      </xdr:nvCxnSpPr>
      <xdr:spPr>
        <a:xfrm>
          <a:off x="13004800" y="9284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169926</xdr:rowOff>
    </xdr:from>
    <xdr:to>
      <xdr:col>82</xdr:col>
      <xdr:colOff>158750</xdr:colOff>
      <xdr:row>54</xdr:row>
      <xdr:rowOff>100076</xdr:rowOff>
    </xdr:to>
    <xdr:sp macro="" textlink="">
      <xdr:nvSpPr>
        <xdr:cNvPr id="264" name="楕円 263"/>
        <xdr:cNvSpPr/>
      </xdr:nvSpPr>
      <xdr:spPr>
        <a:xfrm>
          <a:off x="164592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78503</xdr:rowOff>
    </xdr:from>
    <xdr:ext cx="762000" cy="259045"/>
    <xdr:sp macro="" textlink="">
      <xdr:nvSpPr>
        <xdr:cNvPr id="265" name="その他該当値テキスト"/>
        <xdr:cNvSpPr txBox="1"/>
      </xdr:nvSpPr>
      <xdr:spPr>
        <a:xfrm>
          <a:off x="16598900" y="91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160782</xdr:rowOff>
    </xdr:from>
    <xdr:to>
      <xdr:col>78</xdr:col>
      <xdr:colOff>120650</xdr:colOff>
      <xdr:row>54</xdr:row>
      <xdr:rowOff>90932</xdr:rowOff>
    </xdr:to>
    <xdr:sp macro="" textlink="">
      <xdr:nvSpPr>
        <xdr:cNvPr id="266" name="楕円 265"/>
        <xdr:cNvSpPr/>
      </xdr:nvSpPr>
      <xdr:spPr>
        <a:xfrm>
          <a:off x="15621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101109</xdr:rowOff>
    </xdr:from>
    <xdr:ext cx="736600" cy="259045"/>
    <xdr:sp macro="" textlink="">
      <xdr:nvSpPr>
        <xdr:cNvPr id="267" name="テキスト ボックス 266"/>
        <xdr:cNvSpPr txBox="1"/>
      </xdr:nvSpPr>
      <xdr:spPr>
        <a:xfrm>
          <a:off x="15290800" y="901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160782</xdr:rowOff>
    </xdr:from>
    <xdr:to>
      <xdr:col>74</xdr:col>
      <xdr:colOff>31750</xdr:colOff>
      <xdr:row>54</xdr:row>
      <xdr:rowOff>90932</xdr:rowOff>
    </xdr:to>
    <xdr:sp macro="" textlink="">
      <xdr:nvSpPr>
        <xdr:cNvPr id="268" name="楕円 267"/>
        <xdr:cNvSpPr/>
      </xdr:nvSpPr>
      <xdr:spPr>
        <a:xfrm>
          <a:off x="14732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101109</xdr:rowOff>
    </xdr:from>
    <xdr:ext cx="762000" cy="259045"/>
    <xdr:sp macro="" textlink="">
      <xdr:nvSpPr>
        <xdr:cNvPr id="269" name="テキスト ボックス 268"/>
        <xdr:cNvSpPr txBox="1"/>
      </xdr:nvSpPr>
      <xdr:spPr>
        <a:xfrm>
          <a:off x="14401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169926</xdr:rowOff>
    </xdr:from>
    <xdr:to>
      <xdr:col>69</xdr:col>
      <xdr:colOff>142875</xdr:colOff>
      <xdr:row>54</xdr:row>
      <xdr:rowOff>100076</xdr:rowOff>
    </xdr:to>
    <xdr:sp macro="" textlink="">
      <xdr:nvSpPr>
        <xdr:cNvPr id="270" name="楕円 269"/>
        <xdr:cNvSpPr/>
      </xdr:nvSpPr>
      <xdr:spPr>
        <a:xfrm>
          <a:off x="13843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110253</xdr:rowOff>
    </xdr:from>
    <xdr:ext cx="762000" cy="259045"/>
    <xdr:sp macro="" textlink="">
      <xdr:nvSpPr>
        <xdr:cNvPr id="271" name="テキスト ボックス 270"/>
        <xdr:cNvSpPr txBox="1"/>
      </xdr:nvSpPr>
      <xdr:spPr>
        <a:xfrm>
          <a:off x="13512800" y="902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147066</xdr:rowOff>
    </xdr:from>
    <xdr:to>
      <xdr:col>65</xdr:col>
      <xdr:colOff>53975</xdr:colOff>
      <xdr:row>54</xdr:row>
      <xdr:rowOff>77216</xdr:rowOff>
    </xdr:to>
    <xdr:sp macro="" textlink="">
      <xdr:nvSpPr>
        <xdr:cNvPr id="272" name="楕円 271"/>
        <xdr:cNvSpPr/>
      </xdr:nvSpPr>
      <xdr:spPr>
        <a:xfrm>
          <a:off x="12954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87393</xdr:rowOff>
    </xdr:from>
    <xdr:ext cx="762000" cy="259045"/>
    <xdr:sp macro="" textlink="">
      <xdr:nvSpPr>
        <xdr:cNvPr id="273" name="テキスト ボックス 272"/>
        <xdr:cNvSpPr txBox="1"/>
      </xdr:nvSpPr>
      <xdr:spPr>
        <a:xfrm>
          <a:off x="12623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類似団体の平均を下回っている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補助費は、前年度比で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今後、更なる人口対策を講じていく中で、産業分野の育成、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UI</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ﾀｰﾝ者の生活基盤の確立を支援するための補助費の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が予想される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制度の実態及び効果を検証しながら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終期の設定を含め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随時見直しをしていかなければならない。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104140</xdr:rowOff>
    </xdr:to>
    <xdr:cxnSp macro="">
      <xdr:nvCxnSpPr>
        <xdr:cNvPr id="303" name="直線コネクタ 302"/>
        <xdr:cNvCxnSpPr/>
      </xdr:nvCxnSpPr>
      <xdr:spPr>
        <a:xfrm>
          <a:off x="15671800" y="59014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72136</xdr:rowOff>
    </xdr:to>
    <xdr:cxnSp macro="">
      <xdr:nvCxnSpPr>
        <xdr:cNvPr id="306" name="直線コネクタ 305"/>
        <xdr:cNvCxnSpPr/>
      </xdr:nvCxnSpPr>
      <xdr:spPr>
        <a:xfrm>
          <a:off x="14782800" y="5874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99568</xdr:rowOff>
    </xdr:to>
    <xdr:cxnSp macro="">
      <xdr:nvCxnSpPr>
        <xdr:cNvPr id="309" name="直線コネクタ 308"/>
        <xdr:cNvCxnSpPr/>
      </xdr:nvCxnSpPr>
      <xdr:spPr>
        <a:xfrm flipV="1">
          <a:off x="13893800" y="5874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99568</xdr:rowOff>
    </xdr:to>
    <xdr:cxnSp macro="">
      <xdr:nvCxnSpPr>
        <xdr:cNvPr id="312" name="直線コネクタ 311"/>
        <xdr:cNvCxnSpPr/>
      </xdr:nvCxnSpPr>
      <xdr:spPr>
        <a:xfrm>
          <a:off x="13004800" y="5855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2" name="楕円 321"/>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3"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24" name="楕円 32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25" name="テキスト ボックス 32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26" name="楕円 325"/>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27" name="テキスト ボックス 326"/>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28" name="楕円 327"/>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29" name="テキスト ボックス 328"/>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0" name="楕円 329"/>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1" name="テキスト ボックス 330"/>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公債費については、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類似団体でもっとも高くなっている。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財政力が弱いこと</a:t>
          </a:r>
          <a:r>
            <a:rPr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から今後も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港湾、通信、道路、防災対策を中心にまだ多くの地方債を必要とするが、シミレーションを的確に行い地方債残高の減少に努める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年度から複数年に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亘る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スタートし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公債費のピークを迎えることが予想されるため、ここ数年は状況を注視していく必要がある。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43180</xdr:rowOff>
    </xdr:from>
    <xdr:to>
      <xdr:col>24</xdr:col>
      <xdr:colOff>25400</xdr:colOff>
      <xdr:row>81</xdr:row>
      <xdr:rowOff>54611</xdr:rowOff>
    </xdr:to>
    <xdr:cxnSp macro="">
      <xdr:nvCxnSpPr>
        <xdr:cNvPr id="363" name="直線コネクタ 362"/>
        <xdr:cNvCxnSpPr/>
      </xdr:nvCxnSpPr>
      <xdr:spPr>
        <a:xfrm>
          <a:off x="3987800" y="13930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43180</xdr:rowOff>
    </xdr:to>
    <xdr:cxnSp macro="">
      <xdr:nvCxnSpPr>
        <xdr:cNvPr id="366" name="直線コネクタ 365"/>
        <xdr:cNvCxnSpPr/>
      </xdr:nvCxnSpPr>
      <xdr:spPr>
        <a:xfrm>
          <a:off x="3098800" y="13865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50800</xdr:rowOff>
    </xdr:to>
    <xdr:cxnSp macro="">
      <xdr:nvCxnSpPr>
        <xdr:cNvPr id="369" name="直線コネクタ 368"/>
        <xdr:cNvCxnSpPr/>
      </xdr:nvCxnSpPr>
      <xdr:spPr>
        <a:xfrm flipV="1">
          <a:off x="2209800" y="1386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81</xdr:row>
      <xdr:rowOff>50800</xdr:rowOff>
    </xdr:to>
    <xdr:cxnSp macro="">
      <xdr:nvCxnSpPr>
        <xdr:cNvPr id="372" name="直線コネクタ 371"/>
        <xdr:cNvCxnSpPr/>
      </xdr:nvCxnSpPr>
      <xdr:spPr>
        <a:xfrm>
          <a:off x="1320800" y="1376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3811</xdr:rowOff>
    </xdr:from>
    <xdr:to>
      <xdr:col>24</xdr:col>
      <xdr:colOff>76200</xdr:colOff>
      <xdr:row>81</xdr:row>
      <xdr:rowOff>105411</xdr:rowOff>
    </xdr:to>
    <xdr:sp macro="" textlink="">
      <xdr:nvSpPr>
        <xdr:cNvPr id="382" name="楕円 381"/>
        <xdr:cNvSpPr/>
      </xdr:nvSpPr>
      <xdr:spPr>
        <a:xfrm>
          <a:off x="4775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83838</xdr:rowOff>
    </xdr:from>
    <xdr:ext cx="762000" cy="259045"/>
    <xdr:sp macro="" textlink="">
      <xdr:nvSpPr>
        <xdr:cNvPr id="383" name="公債費該当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163830</xdr:rowOff>
    </xdr:from>
    <xdr:to>
      <xdr:col>20</xdr:col>
      <xdr:colOff>38100</xdr:colOff>
      <xdr:row>81</xdr:row>
      <xdr:rowOff>93980</xdr:rowOff>
    </xdr:to>
    <xdr:sp macro="" textlink="">
      <xdr:nvSpPr>
        <xdr:cNvPr id="384" name="楕円 383"/>
        <xdr:cNvSpPr/>
      </xdr:nvSpPr>
      <xdr:spPr>
        <a:xfrm>
          <a:off x="3937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78757</xdr:rowOff>
    </xdr:from>
    <xdr:ext cx="736600" cy="259045"/>
    <xdr:sp macro="" textlink="">
      <xdr:nvSpPr>
        <xdr:cNvPr id="385" name="テキスト ボックス 384"/>
        <xdr:cNvSpPr txBox="1"/>
      </xdr:nvSpPr>
      <xdr:spPr>
        <a:xfrm>
          <a:off x="3606800" y="1396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86" name="楕円 385"/>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87" name="テキスト ボックス 386"/>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0</xdr:rowOff>
    </xdr:from>
    <xdr:to>
      <xdr:col>11</xdr:col>
      <xdr:colOff>60325</xdr:colOff>
      <xdr:row>81</xdr:row>
      <xdr:rowOff>101600</xdr:rowOff>
    </xdr:to>
    <xdr:sp macro="" textlink="">
      <xdr:nvSpPr>
        <xdr:cNvPr id="388" name="楕円 387"/>
        <xdr:cNvSpPr/>
      </xdr:nvSpPr>
      <xdr:spPr>
        <a:xfrm>
          <a:off x="2159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86377</xdr:rowOff>
    </xdr:from>
    <xdr:ext cx="762000" cy="259045"/>
    <xdr:sp macro="" textlink="">
      <xdr:nvSpPr>
        <xdr:cNvPr id="389" name="テキスト ボックス 388"/>
        <xdr:cNvSpPr txBox="1"/>
      </xdr:nvSpPr>
      <xdr:spPr>
        <a:xfrm>
          <a:off x="1828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0" name="楕円 389"/>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91" name="テキスト ボックス 390"/>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公債費以外の経常収支比率は類似団体の中でも低くなっているが、特別会計への繰出金については、料金の見直し、保険料の適正化に努め、普通会計の負担軽減に努める。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26416</xdr:rowOff>
    </xdr:from>
    <xdr:to>
      <xdr:col>82</xdr:col>
      <xdr:colOff>107950</xdr:colOff>
      <xdr:row>80</xdr:row>
      <xdr:rowOff>12700</xdr:rowOff>
    </xdr:to>
    <xdr:cxnSp macro="">
      <xdr:nvCxnSpPr>
        <xdr:cNvPr id="417" name="直線コネクタ 416"/>
        <xdr:cNvCxnSpPr/>
      </xdr:nvCxnSpPr>
      <xdr:spPr>
        <a:xfrm flipV="1">
          <a:off x="16510000" y="1271371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18"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19" name="直線コネクタ 418"/>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112793</xdr:rowOff>
    </xdr:from>
    <xdr:ext cx="762000" cy="259045"/>
    <xdr:sp macro="" textlink="">
      <xdr:nvSpPr>
        <xdr:cNvPr id="420" name="公債費以外最大値テキスト"/>
        <xdr:cNvSpPr txBox="1"/>
      </xdr:nvSpPr>
      <xdr:spPr>
        <a:xfrm>
          <a:off x="16598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26416</xdr:rowOff>
    </xdr:from>
    <xdr:to>
      <xdr:col>82</xdr:col>
      <xdr:colOff>196850</xdr:colOff>
      <xdr:row>74</xdr:row>
      <xdr:rowOff>26416</xdr:rowOff>
    </xdr:to>
    <xdr:cxnSp macro="">
      <xdr:nvCxnSpPr>
        <xdr:cNvPr id="421" name="直線コネクタ 420"/>
        <xdr:cNvCxnSpPr/>
      </xdr:nvCxnSpPr>
      <xdr:spPr>
        <a:xfrm>
          <a:off x="16421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60706</xdr:rowOff>
    </xdr:from>
    <xdr:to>
      <xdr:col>82</xdr:col>
      <xdr:colOff>107950</xdr:colOff>
      <xdr:row>74</xdr:row>
      <xdr:rowOff>136144</xdr:rowOff>
    </xdr:to>
    <xdr:cxnSp macro="">
      <xdr:nvCxnSpPr>
        <xdr:cNvPr id="422" name="直線コネクタ 421"/>
        <xdr:cNvCxnSpPr/>
      </xdr:nvCxnSpPr>
      <xdr:spPr>
        <a:xfrm>
          <a:off x="15671800" y="1274800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55135</xdr:rowOff>
    </xdr:from>
    <xdr:ext cx="762000" cy="259045"/>
    <xdr:sp macro="" textlink="">
      <xdr:nvSpPr>
        <xdr:cNvPr id="423" name="公債費以外平均値テキスト"/>
        <xdr:cNvSpPr txBox="1"/>
      </xdr:nvSpPr>
      <xdr:spPr>
        <a:xfrm>
          <a:off x="16598900" y="13085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83058</xdr:rowOff>
    </xdr:from>
    <xdr:to>
      <xdr:col>82</xdr:col>
      <xdr:colOff>158750</xdr:colOff>
      <xdr:row>77</xdr:row>
      <xdr:rowOff>13208</xdr:rowOff>
    </xdr:to>
    <xdr:sp macro="" textlink="">
      <xdr:nvSpPr>
        <xdr:cNvPr id="424" name="フローチャート: 判断 423"/>
        <xdr:cNvSpPr/>
      </xdr:nvSpPr>
      <xdr:spPr>
        <a:xfrm>
          <a:off x="164592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60706</xdr:rowOff>
    </xdr:to>
    <xdr:cxnSp macro="">
      <xdr:nvCxnSpPr>
        <xdr:cNvPr id="425" name="直線コネクタ 424"/>
        <xdr:cNvCxnSpPr/>
      </xdr:nvCxnSpPr>
      <xdr:spPr>
        <a:xfrm>
          <a:off x="14782800" y="126954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6" name="フローチャート: 判断 425"/>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27" name="テキスト ボックス 426"/>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133858</xdr:rowOff>
    </xdr:from>
    <xdr:to>
      <xdr:col>73</xdr:col>
      <xdr:colOff>180975</xdr:colOff>
      <xdr:row>74</xdr:row>
      <xdr:rowOff>8128</xdr:rowOff>
    </xdr:to>
    <xdr:cxnSp macro="">
      <xdr:nvCxnSpPr>
        <xdr:cNvPr id="428" name="直線コネクタ 427"/>
        <xdr:cNvCxnSpPr/>
      </xdr:nvCxnSpPr>
      <xdr:spPr>
        <a:xfrm>
          <a:off x="13893800" y="12649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5335</xdr:rowOff>
    </xdr:from>
    <xdr:to>
      <xdr:col>74</xdr:col>
      <xdr:colOff>31750</xdr:colOff>
      <xdr:row>76</xdr:row>
      <xdr:rowOff>106935</xdr:rowOff>
    </xdr:to>
    <xdr:sp macro="" textlink="">
      <xdr:nvSpPr>
        <xdr:cNvPr id="429" name="フローチャート: 判断 428"/>
        <xdr:cNvSpPr/>
      </xdr:nvSpPr>
      <xdr:spPr>
        <a:xfrm>
          <a:off x="14732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91712</xdr:rowOff>
    </xdr:from>
    <xdr:ext cx="762000" cy="259045"/>
    <xdr:sp macro="" textlink="">
      <xdr:nvSpPr>
        <xdr:cNvPr id="430" name="テキスト ボックス 429"/>
        <xdr:cNvSpPr txBox="1"/>
      </xdr:nvSpPr>
      <xdr:spPr>
        <a:xfrm>
          <a:off x="14401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145288</xdr:rowOff>
    </xdr:from>
    <xdr:to>
      <xdr:col>69</xdr:col>
      <xdr:colOff>92075</xdr:colOff>
      <xdr:row>73</xdr:row>
      <xdr:rowOff>133858</xdr:rowOff>
    </xdr:to>
    <xdr:cxnSp macro="">
      <xdr:nvCxnSpPr>
        <xdr:cNvPr id="431" name="直線コネクタ 430"/>
        <xdr:cNvCxnSpPr/>
      </xdr:nvCxnSpPr>
      <xdr:spPr>
        <a:xfrm>
          <a:off x="13004800" y="124896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32765</xdr:rowOff>
    </xdr:from>
    <xdr:to>
      <xdr:col>69</xdr:col>
      <xdr:colOff>142875</xdr:colOff>
      <xdr:row>76</xdr:row>
      <xdr:rowOff>134365</xdr:rowOff>
    </xdr:to>
    <xdr:sp macro="" textlink="">
      <xdr:nvSpPr>
        <xdr:cNvPr id="432" name="フローチャート: 判断 431"/>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119142</xdr:rowOff>
    </xdr:from>
    <xdr:ext cx="762000" cy="259045"/>
    <xdr:sp macro="" textlink="">
      <xdr:nvSpPr>
        <xdr:cNvPr id="433" name="テキスト ボックス 432"/>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34" name="フローチャート: 判断 433"/>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52849</xdr:rowOff>
    </xdr:from>
    <xdr:ext cx="762000" cy="259045"/>
    <xdr:sp macro="" textlink="">
      <xdr:nvSpPr>
        <xdr:cNvPr id="435" name="テキスト ボックス 434"/>
        <xdr:cNvSpPr txBox="1"/>
      </xdr:nvSpPr>
      <xdr:spPr>
        <a:xfrm>
          <a:off x="12623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85344</xdr:rowOff>
    </xdr:from>
    <xdr:to>
      <xdr:col>82</xdr:col>
      <xdr:colOff>158750</xdr:colOff>
      <xdr:row>75</xdr:row>
      <xdr:rowOff>15494</xdr:rowOff>
    </xdr:to>
    <xdr:sp macro="" textlink="">
      <xdr:nvSpPr>
        <xdr:cNvPr id="441" name="楕円 440"/>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165371</xdr:rowOff>
    </xdr:from>
    <xdr:ext cx="762000" cy="259045"/>
    <xdr:sp macro="" textlink="">
      <xdr:nvSpPr>
        <xdr:cNvPr id="442" name="公債費以外該当値テキスト"/>
        <xdr:cNvSpPr txBox="1"/>
      </xdr:nvSpPr>
      <xdr:spPr>
        <a:xfrm>
          <a:off x="16598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xdr:rowOff>
    </xdr:from>
    <xdr:to>
      <xdr:col>78</xdr:col>
      <xdr:colOff>120650</xdr:colOff>
      <xdr:row>74</xdr:row>
      <xdr:rowOff>111506</xdr:rowOff>
    </xdr:to>
    <xdr:sp macro="" textlink="">
      <xdr:nvSpPr>
        <xdr:cNvPr id="443" name="楕円 442"/>
        <xdr:cNvSpPr/>
      </xdr:nvSpPr>
      <xdr:spPr>
        <a:xfrm>
          <a:off x="156210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121683</xdr:rowOff>
    </xdr:from>
    <xdr:ext cx="736600" cy="259045"/>
    <xdr:sp macro="" textlink="">
      <xdr:nvSpPr>
        <xdr:cNvPr id="444" name="テキスト ボックス 443"/>
        <xdr:cNvSpPr txBox="1"/>
      </xdr:nvSpPr>
      <xdr:spPr>
        <a:xfrm>
          <a:off x="15290800" y="1246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45" name="楕円 444"/>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46" name="テキスト ボックス 445"/>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83058</xdr:rowOff>
    </xdr:from>
    <xdr:to>
      <xdr:col>69</xdr:col>
      <xdr:colOff>142875</xdr:colOff>
      <xdr:row>74</xdr:row>
      <xdr:rowOff>13208</xdr:rowOff>
    </xdr:to>
    <xdr:sp macro="" textlink="">
      <xdr:nvSpPr>
        <xdr:cNvPr id="447" name="楕円 446"/>
        <xdr:cNvSpPr/>
      </xdr:nvSpPr>
      <xdr:spPr>
        <a:xfrm>
          <a:off x="13843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23385</xdr:rowOff>
    </xdr:from>
    <xdr:ext cx="762000" cy="259045"/>
    <xdr:sp macro="" textlink="">
      <xdr:nvSpPr>
        <xdr:cNvPr id="448" name="テキスト ボックス 447"/>
        <xdr:cNvSpPr txBox="1"/>
      </xdr:nvSpPr>
      <xdr:spPr>
        <a:xfrm>
          <a:off x="13512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94488</xdr:rowOff>
    </xdr:from>
    <xdr:to>
      <xdr:col>65</xdr:col>
      <xdr:colOff>53975</xdr:colOff>
      <xdr:row>73</xdr:row>
      <xdr:rowOff>24638</xdr:rowOff>
    </xdr:to>
    <xdr:sp macro="" textlink="">
      <xdr:nvSpPr>
        <xdr:cNvPr id="449" name="楕円 448"/>
        <xdr:cNvSpPr/>
      </xdr:nvSpPr>
      <xdr:spPr>
        <a:xfrm>
          <a:off x="12954000" y="12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34815</xdr:rowOff>
    </xdr:from>
    <xdr:ext cx="762000" cy="259045"/>
    <xdr:sp macro="" textlink="">
      <xdr:nvSpPr>
        <xdr:cNvPr id="450" name="テキスト ボックス 449"/>
        <xdr:cNvSpPr txBox="1"/>
      </xdr:nvSpPr>
      <xdr:spPr>
        <a:xfrm>
          <a:off x="12623800" y="122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58159</xdr:rowOff>
    </xdr:from>
    <xdr:to>
      <xdr:col>29</xdr:col>
      <xdr:colOff>127000</xdr:colOff>
      <xdr:row>13</xdr:row>
      <xdr:rowOff>109426</xdr:rowOff>
    </xdr:to>
    <xdr:cxnSp macro="">
      <xdr:nvCxnSpPr>
        <xdr:cNvPr id="49" name="直線コネクタ 48"/>
        <xdr:cNvCxnSpPr/>
      </xdr:nvCxnSpPr>
      <xdr:spPr bwMode="auto">
        <a:xfrm flipV="1">
          <a:off x="5003800" y="2334634"/>
          <a:ext cx="647700" cy="5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109396</xdr:rowOff>
    </xdr:from>
    <xdr:to>
      <xdr:col>26</xdr:col>
      <xdr:colOff>50800</xdr:colOff>
      <xdr:row>13</xdr:row>
      <xdr:rowOff>109426</xdr:rowOff>
    </xdr:to>
    <xdr:cxnSp macro="">
      <xdr:nvCxnSpPr>
        <xdr:cNvPr id="52" name="直線コネクタ 51"/>
        <xdr:cNvCxnSpPr/>
      </xdr:nvCxnSpPr>
      <xdr:spPr bwMode="auto">
        <a:xfrm>
          <a:off x="4305300" y="2385871"/>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109396</xdr:rowOff>
    </xdr:from>
    <xdr:to>
      <xdr:col>22</xdr:col>
      <xdr:colOff>114300</xdr:colOff>
      <xdr:row>13</xdr:row>
      <xdr:rowOff>121729</xdr:rowOff>
    </xdr:to>
    <xdr:cxnSp macro="">
      <xdr:nvCxnSpPr>
        <xdr:cNvPr id="55" name="直線コネクタ 54"/>
        <xdr:cNvCxnSpPr/>
      </xdr:nvCxnSpPr>
      <xdr:spPr bwMode="auto">
        <a:xfrm flipV="1">
          <a:off x="3606800" y="2385871"/>
          <a:ext cx="698500" cy="1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121729</xdr:rowOff>
    </xdr:from>
    <xdr:to>
      <xdr:col>18</xdr:col>
      <xdr:colOff>177800</xdr:colOff>
      <xdr:row>13</xdr:row>
      <xdr:rowOff>150900</xdr:rowOff>
    </xdr:to>
    <xdr:cxnSp macro="">
      <xdr:nvCxnSpPr>
        <xdr:cNvPr id="58" name="直線コネクタ 57"/>
        <xdr:cNvCxnSpPr/>
      </xdr:nvCxnSpPr>
      <xdr:spPr bwMode="auto">
        <a:xfrm flipV="1">
          <a:off x="2908300" y="2398204"/>
          <a:ext cx="698500" cy="29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7359</xdr:rowOff>
    </xdr:from>
    <xdr:to>
      <xdr:col>29</xdr:col>
      <xdr:colOff>177800</xdr:colOff>
      <xdr:row>13</xdr:row>
      <xdr:rowOff>108959</xdr:rowOff>
    </xdr:to>
    <xdr:sp macro="" textlink="">
      <xdr:nvSpPr>
        <xdr:cNvPr id="68" name="楕円 67"/>
        <xdr:cNvSpPr/>
      </xdr:nvSpPr>
      <xdr:spPr bwMode="auto">
        <a:xfrm>
          <a:off x="5600700" y="228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87386</xdr:rowOff>
    </xdr:from>
    <xdr:ext cx="762000" cy="259045"/>
    <xdr:sp macro="" textlink="">
      <xdr:nvSpPr>
        <xdr:cNvPr id="69" name="人口1人当たり決算額の推移該当値テキスト130"/>
        <xdr:cNvSpPr txBox="1"/>
      </xdr:nvSpPr>
      <xdr:spPr>
        <a:xfrm>
          <a:off x="5740400" y="219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58626</xdr:rowOff>
    </xdr:from>
    <xdr:to>
      <xdr:col>26</xdr:col>
      <xdr:colOff>101600</xdr:colOff>
      <xdr:row>13</xdr:row>
      <xdr:rowOff>160226</xdr:rowOff>
    </xdr:to>
    <xdr:sp macro="" textlink="">
      <xdr:nvSpPr>
        <xdr:cNvPr id="70" name="楕円 69"/>
        <xdr:cNvSpPr/>
      </xdr:nvSpPr>
      <xdr:spPr bwMode="auto">
        <a:xfrm>
          <a:off x="4953000" y="233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170403</xdr:rowOff>
    </xdr:from>
    <xdr:ext cx="736600" cy="259045"/>
    <xdr:sp macro="" textlink="">
      <xdr:nvSpPr>
        <xdr:cNvPr id="71" name="テキスト ボックス 70"/>
        <xdr:cNvSpPr txBox="1"/>
      </xdr:nvSpPr>
      <xdr:spPr>
        <a:xfrm>
          <a:off x="4622800" y="210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58596</xdr:rowOff>
    </xdr:from>
    <xdr:to>
      <xdr:col>22</xdr:col>
      <xdr:colOff>165100</xdr:colOff>
      <xdr:row>13</xdr:row>
      <xdr:rowOff>160196</xdr:rowOff>
    </xdr:to>
    <xdr:sp macro="" textlink="">
      <xdr:nvSpPr>
        <xdr:cNvPr id="72" name="楕円 71"/>
        <xdr:cNvSpPr/>
      </xdr:nvSpPr>
      <xdr:spPr bwMode="auto">
        <a:xfrm>
          <a:off x="4254500" y="233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170373</xdr:rowOff>
    </xdr:from>
    <xdr:ext cx="762000" cy="259045"/>
    <xdr:sp macro="" textlink="">
      <xdr:nvSpPr>
        <xdr:cNvPr id="73" name="テキスト ボックス 72"/>
        <xdr:cNvSpPr txBox="1"/>
      </xdr:nvSpPr>
      <xdr:spPr>
        <a:xfrm>
          <a:off x="3924300" y="210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70929</xdr:rowOff>
    </xdr:from>
    <xdr:to>
      <xdr:col>19</xdr:col>
      <xdr:colOff>38100</xdr:colOff>
      <xdr:row>14</xdr:row>
      <xdr:rowOff>1079</xdr:rowOff>
    </xdr:to>
    <xdr:sp macro="" textlink="">
      <xdr:nvSpPr>
        <xdr:cNvPr id="74" name="楕円 73"/>
        <xdr:cNvSpPr/>
      </xdr:nvSpPr>
      <xdr:spPr bwMode="auto">
        <a:xfrm>
          <a:off x="3556000" y="234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11256</xdr:rowOff>
    </xdr:from>
    <xdr:ext cx="762000" cy="259045"/>
    <xdr:sp macro="" textlink="">
      <xdr:nvSpPr>
        <xdr:cNvPr id="75" name="テキスト ボックス 74"/>
        <xdr:cNvSpPr txBox="1"/>
      </xdr:nvSpPr>
      <xdr:spPr>
        <a:xfrm>
          <a:off x="3225800" y="211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100100</xdr:rowOff>
    </xdr:from>
    <xdr:to>
      <xdr:col>15</xdr:col>
      <xdr:colOff>101600</xdr:colOff>
      <xdr:row>14</xdr:row>
      <xdr:rowOff>30250</xdr:rowOff>
    </xdr:to>
    <xdr:sp macro="" textlink="">
      <xdr:nvSpPr>
        <xdr:cNvPr id="76" name="楕円 75"/>
        <xdr:cNvSpPr/>
      </xdr:nvSpPr>
      <xdr:spPr bwMode="auto">
        <a:xfrm>
          <a:off x="2857500" y="23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40427</xdr:rowOff>
    </xdr:from>
    <xdr:ext cx="762000" cy="259045"/>
    <xdr:sp macro="" textlink="">
      <xdr:nvSpPr>
        <xdr:cNvPr id="77" name="テキスト ボックス 76"/>
        <xdr:cNvSpPr txBox="1"/>
      </xdr:nvSpPr>
      <xdr:spPr>
        <a:xfrm>
          <a:off x="2527300" y="21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206173</xdr:rowOff>
    </xdr:from>
    <xdr:to>
      <xdr:col>29</xdr:col>
      <xdr:colOff>127000</xdr:colOff>
      <xdr:row>37</xdr:row>
      <xdr:rowOff>146120</xdr:rowOff>
    </xdr:to>
    <xdr:cxnSp macro="">
      <xdr:nvCxnSpPr>
        <xdr:cNvPr id="108" name="直線コネクタ 107"/>
        <xdr:cNvCxnSpPr/>
      </xdr:nvCxnSpPr>
      <xdr:spPr bwMode="auto">
        <a:xfrm flipV="1">
          <a:off x="5003800" y="6130723"/>
          <a:ext cx="647700" cy="11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206676</xdr:rowOff>
    </xdr:from>
    <xdr:to>
      <xdr:col>26</xdr:col>
      <xdr:colOff>50800</xdr:colOff>
      <xdr:row>37</xdr:row>
      <xdr:rowOff>146120</xdr:rowOff>
    </xdr:to>
    <xdr:cxnSp macro="">
      <xdr:nvCxnSpPr>
        <xdr:cNvPr id="111" name="直線コネクタ 110"/>
        <xdr:cNvCxnSpPr/>
      </xdr:nvCxnSpPr>
      <xdr:spPr bwMode="auto">
        <a:xfrm>
          <a:off x="4305300" y="6474126"/>
          <a:ext cx="698500" cy="79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182294</xdr:rowOff>
    </xdr:from>
    <xdr:to>
      <xdr:col>22</xdr:col>
      <xdr:colOff>114300</xdr:colOff>
      <xdr:row>34</xdr:row>
      <xdr:rowOff>206676</xdr:rowOff>
    </xdr:to>
    <xdr:cxnSp macro="">
      <xdr:nvCxnSpPr>
        <xdr:cNvPr id="114" name="直線コネクタ 113"/>
        <xdr:cNvCxnSpPr/>
      </xdr:nvCxnSpPr>
      <xdr:spPr bwMode="auto">
        <a:xfrm>
          <a:off x="3606800" y="6449744"/>
          <a:ext cx="698500" cy="2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182294</xdr:rowOff>
    </xdr:from>
    <xdr:to>
      <xdr:col>18</xdr:col>
      <xdr:colOff>177800</xdr:colOff>
      <xdr:row>34</xdr:row>
      <xdr:rowOff>316976</xdr:rowOff>
    </xdr:to>
    <xdr:cxnSp macro="">
      <xdr:nvCxnSpPr>
        <xdr:cNvPr id="117" name="直線コネクタ 116"/>
        <xdr:cNvCxnSpPr/>
      </xdr:nvCxnSpPr>
      <xdr:spPr bwMode="auto">
        <a:xfrm flipV="1">
          <a:off x="2908300" y="6449744"/>
          <a:ext cx="698500" cy="1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155373</xdr:rowOff>
    </xdr:from>
    <xdr:to>
      <xdr:col>29</xdr:col>
      <xdr:colOff>177800</xdr:colOff>
      <xdr:row>33</xdr:row>
      <xdr:rowOff>256973</xdr:rowOff>
    </xdr:to>
    <xdr:sp macro="" textlink="">
      <xdr:nvSpPr>
        <xdr:cNvPr id="127" name="楕円 126"/>
        <xdr:cNvSpPr/>
      </xdr:nvSpPr>
      <xdr:spPr bwMode="auto">
        <a:xfrm>
          <a:off x="5600700" y="607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102050</xdr:rowOff>
    </xdr:from>
    <xdr:ext cx="762000" cy="259045"/>
    <xdr:sp macro="" textlink="">
      <xdr:nvSpPr>
        <xdr:cNvPr id="128" name="人口1人当たり決算額の推移該当値テキスト445"/>
        <xdr:cNvSpPr txBox="1"/>
      </xdr:nvSpPr>
      <xdr:spPr>
        <a:xfrm>
          <a:off x="5740400" y="602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95320</xdr:rowOff>
    </xdr:from>
    <xdr:to>
      <xdr:col>26</xdr:col>
      <xdr:colOff>101600</xdr:colOff>
      <xdr:row>37</xdr:row>
      <xdr:rowOff>196920</xdr:rowOff>
    </xdr:to>
    <xdr:sp macro="" textlink="">
      <xdr:nvSpPr>
        <xdr:cNvPr id="129" name="楕円 128"/>
        <xdr:cNvSpPr/>
      </xdr:nvSpPr>
      <xdr:spPr bwMode="auto">
        <a:xfrm>
          <a:off x="4953000" y="72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181697</xdr:rowOff>
    </xdr:from>
    <xdr:ext cx="736600" cy="259045"/>
    <xdr:sp macro="" textlink="">
      <xdr:nvSpPr>
        <xdr:cNvPr id="130" name="テキスト ボックス 129"/>
        <xdr:cNvSpPr txBox="1"/>
      </xdr:nvSpPr>
      <xdr:spPr>
        <a:xfrm>
          <a:off x="4622800" y="730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155876</xdr:rowOff>
    </xdr:from>
    <xdr:to>
      <xdr:col>22</xdr:col>
      <xdr:colOff>165100</xdr:colOff>
      <xdr:row>34</xdr:row>
      <xdr:rowOff>257476</xdr:rowOff>
    </xdr:to>
    <xdr:sp macro="" textlink="">
      <xdr:nvSpPr>
        <xdr:cNvPr id="131" name="楕円 130"/>
        <xdr:cNvSpPr/>
      </xdr:nvSpPr>
      <xdr:spPr bwMode="auto">
        <a:xfrm>
          <a:off x="4254500" y="642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267653</xdr:rowOff>
    </xdr:from>
    <xdr:ext cx="762000" cy="259045"/>
    <xdr:sp macro="" textlink="">
      <xdr:nvSpPr>
        <xdr:cNvPr id="132" name="テキスト ボックス 131"/>
        <xdr:cNvSpPr txBox="1"/>
      </xdr:nvSpPr>
      <xdr:spPr>
        <a:xfrm>
          <a:off x="3924300" y="619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131494</xdr:rowOff>
    </xdr:from>
    <xdr:to>
      <xdr:col>19</xdr:col>
      <xdr:colOff>38100</xdr:colOff>
      <xdr:row>34</xdr:row>
      <xdr:rowOff>233094</xdr:rowOff>
    </xdr:to>
    <xdr:sp macro="" textlink="">
      <xdr:nvSpPr>
        <xdr:cNvPr id="133" name="楕円 132"/>
        <xdr:cNvSpPr/>
      </xdr:nvSpPr>
      <xdr:spPr bwMode="auto">
        <a:xfrm>
          <a:off x="3556000" y="63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243271</xdr:rowOff>
    </xdr:from>
    <xdr:ext cx="762000" cy="259045"/>
    <xdr:sp macro="" textlink="">
      <xdr:nvSpPr>
        <xdr:cNvPr id="134" name="テキスト ボックス 133"/>
        <xdr:cNvSpPr txBox="1"/>
      </xdr:nvSpPr>
      <xdr:spPr>
        <a:xfrm>
          <a:off x="3225800" y="61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266176</xdr:rowOff>
    </xdr:from>
    <xdr:to>
      <xdr:col>15</xdr:col>
      <xdr:colOff>101600</xdr:colOff>
      <xdr:row>35</xdr:row>
      <xdr:rowOff>24876</xdr:rowOff>
    </xdr:to>
    <xdr:sp macro="" textlink="">
      <xdr:nvSpPr>
        <xdr:cNvPr id="135" name="楕円 134"/>
        <xdr:cNvSpPr/>
      </xdr:nvSpPr>
      <xdr:spPr bwMode="auto">
        <a:xfrm>
          <a:off x="2857500" y="653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35053</xdr:rowOff>
    </xdr:from>
    <xdr:ext cx="762000" cy="259045"/>
    <xdr:sp macro="" textlink="">
      <xdr:nvSpPr>
        <xdr:cNvPr id="136" name="テキスト ボックス 135"/>
        <xdr:cNvSpPr txBox="1"/>
      </xdr:nvSpPr>
      <xdr:spPr>
        <a:xfrm>
          <a:off x="2527300" y="63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3084</xdr:rowOff>
    </xdr:from>
    <xdr:to>
      <xdr:col>24</xdr:col>
      <xdr:colOff>63500</xdr:colOff>
      <xdr:row>31</xdr:row>
      <xdr:rowOff>79777</xdr:rowOff>
    </xdr:to>
    <xdr:cxnSp macro="">
      <xdr:nvCxnSpPr>
        <xdr:cNvPr id="58" name="直線コネクタ 57"/>
        <xdr:cNvCxnSpPr/>
      </xdr:nvCxnSpPr>
      <xdr:spPr>
        <a:xfrm flipV="1">
          <a:off x="3797300" y="5318034"/>
          <a:ext cx="8382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62090</xdr:rowOff>
    </xdr:from>
    <xdr:to>
      <xdr:col>19</xdr:col>
      <xdr:colOff>177800</xdr:colOff>
      <xdr:row>31</xdr:row>
      <xdr:rowOff>79777</xdr:rowOff>
    </xdr:to>
    <xdr:cxnSp macro="">
      <xdr:nvCxnSpPr>
        <xdr:cNvPr id="61" name="直線コネクタ 60"/>
        <xdr:cNvCxnSpPr/>
      </xdr:nvCxnSpPr>
      <xdr:spPr>
        <a:xfrm>
          <a:off x="2908300" y="5377040"/>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62090</xdr:rowOff>
    </xdr:from>
    <xdr:to>
      <xdr:col>15</xdr:col>
      <xdr:colOff>50800</xdr:colOff>
      <xdr:row>31</xdr:row>
      <xdr:rowOff>89447</xdr:rowOff>
    </xdr:to>
    <xdr:cxnSp macro="">
      <xdr:nvCxnSpPr>
        <xdr:cNvPr id="64" name="直線コネクタ 63"/>
        <xdr:cNvCxnSpPr/>
      </xdr:nvCxnSpPr>
      <xdr:spPr>
        <a:xfrm flipV="1">
          <a:off x="2019300" y="5377040"/>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89447</xdr:rowOff>
    </xdr:from>
    <xdr:to>
      <xdr:col>10</xdr:col>
      <xdr:colOff>114300</xdr:colOff>
      <xdr:row>31</xdr:row>
      <xdr:rowOff>122946</xdr:rowOff>
    </xdr:to>
    <xdr:cxnSp macro="">
      <xdr:nvCxnSpPr>
        <xdr:cNvPr id="67" name="直線コネクタ 66"/>
        <xdr:cNvCxnSpPr/>
      </xdr:nvCxnSpPr>
      <xdr:spPr>
        <a:xfrm flipV="1">
          <a:off x="1130300" y="5404397"/>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123734</xdr:rowOff>
    </xdr:from>
    <xdr:to>
      <xdr:col>24</xdr:col>
      <xdr:colOff>114300</xdr:colOff>
      <xdr:row>31</xdr:row>
      <xdr:rowOff>53884</xdr:rowOff>
    </xdr:to>
    <xdr:sp macro="" textlink="">
      <xdr:nvSpPr>
        <xdr:cNvPr id="77" name="楕円 76"/>
        <xdr:cNvSpPr/>
      </xdr:nvSpPr>
      <xdr:spPr>
        <a:xfrm>
          <a:off x="45847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76761</xdr:rowOff>
    </xdr:from>
    <xdr:ext cx="599010" cy="259045"/>
    <xdr:sp macro="" textlink="">
      <xdr:nvSpPr>
        <xdr:cNvPr id="78" name="人件費該当値テキスト"/>
        <xdr:cNvSpPr txBox="1"/>
      </xdr:nvSpPr>
      <xdr:spPr>
        <a:xfrm>
          <a:off x="4686300" y="522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28977</xdr:rowOff>
    </xdr:from>
    <xdr:to>
      <xdr:col>20</xdr:col>
      <xdr:colOff>38100</xdr:colOff>
      <xdr:row>31</xdr:row>
      <xdr:rowOff>130577</xdr:rowOff>
    </xdr:to>
    <xdr:sp macro="" textlink="">
      <xdr:nvSpPr>
        <xdr:cNvPr id="79" name="楕円 78"/>
        <xdr:cNvSpPr/>
      </xdr:nvSpPr>
      <xdr:spPr>
        <a:xfrm>
          <a:off x="3746500" y="53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147104</xdr:rowOff>
    </xdr:from>
    <xdr:ext cx="599010" cy="259045"/>
    <xdr:sp macro="" textlink="">
      <xdr:nvSpPr>
        <xdr:cNvPr id="80" name="テキスト ボックス 79"/>
        <xdr:cNvSpPr txBox="1"/>
      </xdr:nvSpPr>
      <xdr:spPr>
        <a:xfrm>
          <a:off x="3497795" y="511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11290</xdr:rowOff>
    </xdr:from>
    <xdr:to>
      <xdr:col>15</xdr:col>
      <xdr:colOff>101600</xdr:colOff>
      <xdr:row>31</xdr:row>
      <xdr:rowOff>112890</xdr:rowOff>
    </xdr:to>
    <xdr:sp macro="" textlink="">
      <xdr:nvSpPr>
        <xdr:cNvPr id="81" name="楕円 80"/>
        <xdr:cNvSpPr/>
      </xdr:nvSpPr>
      <xdr:spPr>
        <a:xfrm>
          <a:off x="2857500" y="53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129417</xdr:rowOff>
    </xdr:from>
    <xdr:ext cx="599010" cy="259045"/>
    <xdr:sp macro="" textlink="">
      <xdr:nvSpPr>
        <xdr:cNvPr id="82" name="テキスト ボックス 81"/>
        <xdr:cNvSpPr txBox="1"/>
      </xdr:nvSpPr>
      <xdr:spPr>
        <a:xfrm>
          <a:off x="2608795" y="510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38647</xdr:rowOff>
    </xdr:from>
    <xdr:to>
      <xdr:col>10</xdr:col>
      <xdr:colOff>165100</xdr:colOff>
      <xdr:row>31</xdr:row>
      <xdr:rowOff>140247</xdr:rowOff>
    </xdr:to>
    <xdr:sp macro="" textlink="">
      <xdr:nvSpPr>
        <xdr:cNvPr id="83" name="楕円 82"/>
        <xdr:cNvSpPr/>
      </xdr:nvSpPr>
      <xdr:spPr>
        <a:xfrm>
          <a:off x="1968500" y="5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156774</xdr:rowOff>
    </xdr:from>
    <xdr:ext cx="599010" cy="259045"/>
    <xdr:sp macro="" textlink="">
      <xdr:nvSpPr>
        <xdr:cNvPr id="84" name="テキスト ボックス 83"/>
        <xdr:cNvSpPr txBox="1"/>
      </xdr:nvSpPr>
      <xdr:spPr>
        <a:xfrm>
          <a:off x="1719795" y="51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72146</xdr:rowOff>
    </xdr:from>
    <xdr:to>
      <xdr:col>6</xdr:col>
      <xdr:colOff>38100</xdr:colOff>
      <xdr:row>32</xdr:row>
      <xdr:rowOff>2296</xdr:rowOff>
    </xdr:to>
    <xdr:sp macro="" textlink="">
      <xdr:nvSpPr>
        <xdr:cNvPr id="85" name="楕円 84"/>
        <xdr:cNvSpPr/>
      </xdr:nvSpPr>
      <xdr:spPr>
        <a:xfrm>
          <a:off x="1079500" y="5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18823</xdr:rowOff>
    </xdr:from>
    <xdr:ext cx="599010" cy="259045"/>
    <xdr:sp macro="" textlink="">
      <xdr:nvSpPr>
        <xdr:cNvPr id="86" name="テキスト ボックス 85"/>
        <xdr:cNvSpPr txBox="1"/>
      </xdr:nvSpPr>
      <xdr:spPr>
        <a:xfrm>
          <a:off x="830795" y="516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143860</xdr:rowOff>
    </xdr:from>
    <xdr:to>
      <xdr:col>24</xdr:col>
      <xdr:colOff>63500</xdr:colOff>
      <xdr:row>53</xdr:row>
      <xdr:rowOff>43148</xdr:rowOff>
    </xdr:to>
    <xdr:cxnSp macro="">
      <xdr:nvCxnSpPr>
        <xdr:cNvPr id="117" name="直線コネクタ 116"/>
        <xdr:cNvCxnSpPr/>
      </xdr:nvCxnSpPr>
      <xdr:spPr>
        <a:xfrm>
          <a:off x="3797300" y="9059260"/>
          <a:ext cx="838200" cy="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92290</xdr:rowOff>
    </xdr:from>
    <xdr:to>
      <xdr:col>19</xdr:col>
      <xdr:colOff>177800</xdr:colOff>
      <xdr:row>52</xdr:row>
      <xdr:rowOff>143860</xdr:rowOff>
    </xdr:to>
    <xdr:cxnSp macro="">
      <xdr:nvCxnSpPr>
        <xdr:cNvPr id="120" name="直線コネクタ 119"/>
        <xdr:cNvCxnSpPr/>
      </xdr:nvCxnSpPr>
      <xdr:spPr>
        <a:xfrm>
          <a:off x="2908300" y="9007690"/>
          <a:ext cx="889000" cy="5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92290</xdr:rowOff>
    </xdr:from>
    <xdr:to>
      <xdr:col>15</xdr:col>
      <xdr:colOff>50800</xdr:colOff>
      <xdr:row>53</xdr:row>
      <xdr:rowOff>22729</xdr:rowOff>
    </xdr:to>
    <xdr:cxnSp macro="">
      <xdr:nvCxnSpPr>
        <xdr:cNvPr id="123" name="直線コネクタ 122"/>
        <xdr:cNvCxnSpPr/>
      </xdr:nvCxnSpPr>
      <xdr:spPr>
        <a:xfrm flipV="1">
          <a:off x="2019300" y="9007690"/>
          <a:ext cx="889000" cy="1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22729</xdr:rowOff>
    </xdr:from>
    <xdr:to>
      <xdr:col>10</xdr:col>
      <xdr:colOff>114300</xdr:colOff>
      <xdr:row>53</xdr:row>
      <xdr:rowOff>60768</xdr:rowOff>
    </xdr:to>
    <xdr:cxnSp macro="">
      <xdr:nvCxnSpPr>
        <xdr:cNvPr id="126" name="直線コネクタ 125"/>
        <xdr:cNvCxnSpPr/>
      </xdr:nvCxnSpPr>
      <xdr:spPr>
        <a:xfrm flipV="1">
          <a:off x="1130300" y="9109579"/>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163798</xdr:rowOff>
    </xdr:from>
    <xdr:to>
      <xdr:col>24</xdr:col>
      <xdr:colOff>114300</xdr:colOff>
      <xdr:row>53</xdr:row>
      <xdr:rowOff>93948</xdr:rowOff>
    </xdr:to>
    <xdr:sp macro="" textlink="">
      <xdr:nvSpPr>
        <xdr:cNvPr id="136" name="楕円 135"/>
        <xdr:cNvSpPr/>
      </xdr:nvSpPr>
      <xdr:spPr>
        <a:xfrm>
          <a:off x="4584700" y="9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15225</xdr:rowOff>
    </xdr:from>
    <xdr:ext cx="599010" cy="259045"/>
    <xdr:sp macro="" textlink="">
      <xdr:nvSpPr>
        <xdr:cNvPr id="137" name="物件費該当値テキスト"/>
        <xdr:cNvSpPr txBox="1"/>
      </xdr:nvSpPr>
      <xdr:spPr>
        <a:xfrm>
          <a:off x="4686300" y="89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93060</xdr:rowOff>
    </xdr:from>
    <xdr:to>
      <xdr:col>20</xdr:col>
      <xdr:colOff>38100</xdr:colOff>
      <xdr:row>53</xdr:row>
      <xdr:rowOff>23210</xdr:rowOff>
    </xdr:to>
    <xdr:sp macro="" textlink="">
      <xdr:nvSpPr>
        <xdr:cNvPr id="138" name="楕円 137"/>
        <xdr:cNvSpPr/>
      </xdr:nvSpPr>
      <xdr:spPr>
        <a:xfrm>
          <a:off x="37465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39737</xdr:rowOff>
    </xdr:from>
    <xdr:ext cx="599010" cy="259045"/>
    <xdr:sp macro="" textlink="">
      <xdr:nvSpPr>
        <xdr:cNvPr id="139" name="テキスト ボックス 138"/>
        <xdr:cNvSpPr txBox="1"/>
      </xdr:nvSpPr>
      <xdr:spPr>
        <a:xfrm>
          <a:off x="3497795" y="878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41490</xdr:rowOff>
    </xdr:from>
    <xdr:to>
      <xdr:col>15</xdr:col>
      <xdr:colOff>101600</xdr:colOff>
      <xdr:row>52</xdr:row>
      <xdr:rowOff>143090</xdr:rowOff>
    </xdr:to>
    <xdr:sp macro="" textlink="">
      <xdr:nvSpPr>
        <xdr:cNvPr id="140" name="楕円 139"/>
        <xdr:cNvSpPr/>
      </xdr:nvSpPr>
      <xdr:spPr>
        <a:xfrm>
          <a:off x="2857500" y="8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159617</xdr:rowOff>
    </xdr:from>
    <xdr:ext cx="599010" cy="259045"/>
    <xdr:sp macro="" textlink="">
      <xdr:nvSpPr>
        <xdr:cNvPr id="141" name="テキスト ボックス 140"/>
        <xdr:cNvSpPr txBox="1"/>
      </xdr:nvSpPr>
      <xdr:spPr>
        <a:xfrm>
          <a:off x="2608795" y="873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143379</xdr:rowOff>
    </xdr:from>
    <xdr:to>
      <xdr:col>10</xdr:col>
      <xdr:colOff>165100</xdr:colOff>
      <xdr:row>53</xdr:row>
      <xdr:rowOff>73529</xdr:rowOff>
    </xdr:to>
    <xdr:sp macro="" textlink="">
      <xdr:nvSpPr>
        <xdr:cNvPr id="142" name="楕円 141"/>
        <xdr:cNvSpPr/>
      </xdr:nvSpPr>
      <xdr:spPr>
        <a:xfrm>
          <a:off x="1968500" y="90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90056</xdr:rowOff>
    </xdr:from>
    <xdr:ext cx="599010" cy="259045"/>
    <xdr:sp macro="" textlink="">
      <xdr:nvSpPr>
        <xdr:cNvPr id="143" name="テキスト ボックス 142"/>
        <xdr:cNvSpPr txBox="1"/>
      </xdr:nvSpPr>
      <xdr:spPr>
        <a:xfrm>
          <a:off x="1719795" y="88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9968</xdr:rowOff>
    </xdr:from>
    <xdr:to>
      <xdr:col>6</xdr:col>
      <xdr:colOff>38100</xdr:colOff>
      <xdr:row>53</xdr:row>
      <xdr:rowOff>111568</xdr:rowOff>
    </xdr:to>
    <xdr:sp macro="" textlink="">
      <xdr:nvSpPr>
        <xdr:cNvPr id="144" name="楕円 143"/>
        <xdr:cNvSpPr/>
      </xdr:nvSpPr>
      <xdr:spPr>
        <a:xfrm>
          <a:off x="1079500" y="9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128095</xdr:rowOff>
    </xdr:from>
    <xdr:ext cx="599010" cy="259045"/>
    <xdr:sp macro="" textlink="">
      <xdr:nvSpPr>
        <xdr:cNvPr id="145" name="テキスト ボックス 144"/>
        <xdr:cNvSpPr txBox="1"/>
      </xdr:nvSpPr>
      <xdr:spPr>
        <a:xfrm>
          <a:off x="830795" y="887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155747</xdr:rowOff>
    </xdr:from>
    <xdr:to>
      <xdr:col>24</xdr:col>
      <xdr:colOff>63500</xdr:colOff>
      <xdr:row>77</xdr:row>
      <xdr:rowOff>159765</xdr:rowOff>
    </xdr:to>
    <xdr:cxnSp macro="">
      <xdr:nvCxnSpPr>
        <xdr:cNvPr id="170" name="直線コネクタ 169"/>
        <xdr:cNvCxnSpPr/>
      </xdr:nvCxnSpPr>
      <xdr:spPr>
        <a:xfrm>
          <a:off x="3797300" y="13357397"/>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155747</xdr:rowOff>
    </xdr:from>
    <xdr:to>
      <xdr:col>19</xdr:col>
      <xdr:colOff>177800</xdr:colOff>
      <xdr:row>78</xdr:row>
      <xdr:rowOff>2888</xdr:rowOff>
    </xdr:to>
    <xdr:cxnSp macro="">
      <xdr:nvCxnSpPr>
        <xdr:cNvPr id="173" name="直線コネクタ 172"/>
        <xdr:cNvCxnSpPr/>
      </xdr:nvCxnSpPr>
      <xdr:spPr>
        <a:xfrm flipV="1">
          <a:off x="2908300" y="13357397"/>
          <a:ext cx="889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170104</xdr:rowOff>
    </xdr:from>
    <xdr:to>
      <xdr:col>15</xdr:col>
      <xdr:colOff>50800</xdr:colOff>
      <xdr:row>78</xdr:row>
      <xdr:rowOff>2888</xdr:rowOff>
    </xdr:to>
    <xdr:cxnSp macro="">
      <xdr:nvCxnSpPr>
        <xdr:cNvPr id="176" name="直線コネクタ 175"/>
        <xdr:cNvCxnSpPr/>
      </xdr:nvCxnSpPr>
      <xdr:spPr>
        <a:xfrm>
          <a:off x="2019300" y="1337175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128361</xdr:rowOff>
    </xdr:from>
    <xdr:to>
      <xdr:col>10</xdr:col>
      <xdr:colOff>114300</xdr:colOff>
      <xdr:row>77</xdr:row>
      <xdr:rowOff>170104</xdr:rowOff>
    </xdr:to>
    <xdr:cxnSp macro="">
      <xdr:nvCxnSpPr>
        <xdr:cNvPr id="179" name="直線コネクタ 178"/>
        <xdr:cNvCxnSpPr/>
      </xdr:nvCxnSpPr>
      <xdr:spPr>
        <a:xfrm>
          <a:off x="1130300" y="13330011"/>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108965</xdr:rowOff>
    </xdr:from>
    <xdr:to>
      <xdr:col>24</xdr:col>
      <xdr:colOff>114300</xdr:colOff>
      <xdr:row>78</xdr:row>
      <xdr:rowOff>39115</xdr:rowOff>
    </xdr:to>
    <xdr:sp macro="" textlink="">
      <xdr:nvSpPr>
        <xdr:cNvPr id="189" name="楕円 188"/>
        <xdr:cNvSpPr/>
      </xdr:nvSpPr>
      <xdr:spPr>
        <a:xfrm>
          <a:off x="4584700" y="13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23892</xdr:rowOff>
    </xdr:from>
    <xdr:ext cx="469744" cy="259045"/>
    <xdr:sp macro="" textlink="">
      <xdr:nvSpPr>
        <xdr:cNvPr id="190" name="維持補修費該当値テキスト"/>
        <xdr:cNvSpPr txBox="1"/>
      </xdr:nvSpPr>
      <xdr:spPr>
        <a:xfrm>
          <a:off x="4686300" y="132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104947</xdr:rowOff>
    </xdr:from>
    <xdr:to>
      <xdr:col>20</xdr:col>
      <xdr:colOff>38100</xdr:colOff>
      <xdr:row>78</xdr:row>
      <xdr:rowOff>35097</xdr:rowOff>
    </xdr:to>
    <xdr:sp macro="" textlink="">
      <xdr:nvSpPr>
        <xdr:cNvPr id="191" name="楕円 190"/>
        <xdr:cNvSpPr/>
      </xdr:nvSpPr>
      <xdr:spPr>
        <a:xfrm>
          <a:off x="3746500" y="13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26224</xdr:rowOff>
    </xdr:from>
    <xdr:ext cx="469744" cy="259045"/>
    <xdr:sp macro="" textlink="">
      <xdr:nvSpPr>
        <xdr:cNvPr id="192" name="テキスト ボックス 191"/>
        <xdr:cNvSpPr txBox="1"/>
      </xdr:nvSpPr>
      <xdr:spPr>
        <a:xfrm>
          <a:off x="3562428" y="1339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123538</xdr:rowOff>
    </xdr:from>
    <xdr:to>
      <xdr:col>15</xdr:col>
      <xdr:colOff>101600</xdr:colOff>
      <xdr:row>78</xdr:row>
      <xdr:rowOff>53688</xdr:rowOff>
    </xdr:to>
    <xdr:sp macro="" textlink="">
      <xdr:nvSpPr>
        <xdr:cNvPr id="193" name="楕円 192"/>
        <xdr:cNvSpPr/>
      </xdr:nvSpPr>
      <xdr:spPr>
        <a:xfrm>
          <a:off x="2857500" y="133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44815</xdr:rowOff>
    </xdr:from>
    <xdr:ext cx="469744" cy="259045"/>
    <xdr:sp macro="" textlink="">
      <xdr:nvSpPr>
        <xdr:cNvPr id="194" name="テキスト ボックス 193"/>
        <xdr:cNvSpPr txBox="1"/>
      </xdr:nvSpPr>
      <xdr:spPr>
        <a:xfrm>
          <a:off x="2673428" y="134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119304</xdr:rowOff>
    </xdr:from>
    <xdr:to>
      <xdr:col>10</xdr:col>
      <xdr:colOff>165100</xdr:colOff>
      <xdr:row>78</xdr:row>
      <xdr:rowOff>49454</xdr:rowOff>
    </xdr:to>
    <xdr:sp macro="" textlink="">
      <xdr:nvSpPr>
        <xdr:cNvPr id="195" name="楕円 194"/>
        <xdr:cNvSpPr/>
      </xdr:nvSpPr>
      <xdr:spPr>
        <a:xfrm>
          <a:off x="1968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40581</xdr:rowOff>
    </xdr:from>
    <xdr:ext cx="469744" cy="259045"/>
    <xdr:sp macro="" textlink="">
      <xdr:nvSpPr>
        <xdr:cNvPr id="196" name="テキスト ボックス 195"/>
        <xdr:cNvSpPr txBox="1"/>
      </xdr:nvSpPr>
      <xdr:spPr>
        <a:xfrm>
          <a:off x="1784428" y="134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77561</xdr:rowOff>
    </xdr:from>
    <xdr:to>
      <xdr:col>6</xdr:col>
      <xdr:colOff>38100</xdr:colOff>
      <xdr:row>78</xdr:row>
      <xdr:rowOff>7711</xdr:rowOff>
    </xdr:to>
    <xdr:sp macro="" textlink="">
      <xdr:nvSpPr>
        <xdr:cNvPr id="197" name="楕円 196"/>
        <xdr:cNvSpPr/>
      </xdr:nvSpPr>
      <xdr:spPr>
        <a:xfrm>
          <a:off x="1079500" y="132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170288</xdr:rowOff>
    </xdr:from>
    <xdr:ext cx="534377" cy="259045"/>
    <xdr:sp macro="" textlink="">
      <xdr:nvSpPr>
        <xdr:cNvPr id="198" name="テキスト ボックス 197"/>
        <xdr:cNvSpPr txBox="1"/>
      </xdr:nvSpPr>
      <xdr:spPr>
        <a:xfrm>
          <a:off x="863111" y="133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67596</xdr:rowOff>
    </xdr:from>
    <xdr:to>
      <xdr:col>24</xdr:col>
      <xdr:colOff>63500</xdr:colOff>
      <xdr:row>97</xdr:row>
      <xdr:rowOff>49985</xdr:rowOff>
    </xdr:to>
    <xdr:cxnSp macro="">
      <xdr:nvCxnSpPr>
        <xdr:cNvPr id="231" name="直線コネクタ 230"/>
        <xdr:cNvCxnSpPr/>
      </xdr:nvCxnSpPr>
      <xdr:spPr>
        <a:xfrm>
          <a:off x="3797300" y="16526796"/>
          <a:ext cx="838200" cy="1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67596</xdr:rowOff>
    </xdr:from>
    <xdr:to>
      <xdr:col>19</xdr:col>
      <xdr:colOff>177800</xdr:colOff>
      <xdr:row>96</xdr:row>
      <xdr:rowOff>92047</xdr:rowOff>
    </xdr:to>
    <xdr:cxnSp macro="">
      <xdr:nvCxnSpPr>
        <xdr:cNvPr id="234" name="直線コネクタ 233"/>
        <xdr:cNvCxnSpPr/>
      </xdr:nvCxnSpPr>
      <xdr:spPr>
        <a:xfrm flipV="1">
          <a:off x="2908300" y="16526796"/>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37449</xdr:rowOff>
    </xdr:from>
    <xdr:to>
      <xdr:col>15</xdr:col>
      <xdr:colOff>50800</xdr:colOff>
      <xdr:row>96</xdr:row>
      <xdr:rowOff>92047</xdr:rowOff>
    </xdr:to>
    <xdr:cxnSp macro="">
      <xdr:nvCxnSpPr>
        <xdr:cNvPr id="237" name="直線コネクタ 236"/>
        <xdr:cNvCxnSpPr/>
      </xdr:nvCxnSpPr>
      <xdr:spPr>
        <a:xfrm>
          <a:off x="2019300" y="16496649"/>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37449</xdr:rowOff>
    </xdr:from>
    <xdr:to>
      <xdr:col>10</xdr:col>
      <xdr:colOff>114300</xdr:colOff>
      <xdr:row>96</xdr:row>
      <xdr:rowOff>71634</xdr:rowOff>
    </xdr:to>
    <xdr:cxnSp macro="">
      <xdr:nvCxnSpPr>
        <xdr:cNvPr id="240" name="直線コネクタ 239"/>
        <xdr:cNvCxnSpPr/>
      </xdr:nvCxnSpPr>
      <xdr:spPr>
        <a:xfrm flipV="1">
          <a:off x="1130300" y="16496649"/>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170635</xdr:rowOff>
    </xdr:from>
    <xdr:to>
      <xdr:col>24</xdr:col>
      <xdr:colOff>114300</xdr:colOff>
      <xdr:row>97</xdr:row>
      <xdr:rowOff>100785</xdr:rowOff>
    </xdr:to>
    <xdr:sp macro="" textlink="">
      <xdr:nvSpPr>
        <xdr:cNvPr id="250" name="楕円 249"/>
        <xdr:cNvSpPr/>
      </xdr:nvSpPr>
      <xdr:spPr>
        <a:xfrm>
          <a:off x="4584700" y="166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149062</xdr:rowOff>
    </xdr:from>
    <xdr:ext cx="534377" cy="259045"/>
    <xdr:sp macro="" textlink="">
      <xdr:nvSpPr>
        <xdr:cNvPr id="251" name="扶助費該当値テキスト"/>
        <xdr:cNvSpPr txBox="1"/>
      </xdr:nvSpPr>
      <xdr:spPr>
        <a:xfrm>
          <a:off x="4686300" y="166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16796</xdr:rowOff>
    </xdr:from>
    <xdr:to>
      <xdr:col>20</xdr:col>
      <xdr:colOff>38100</xdr:colOff>
      <xdr:row>96</xdr:row>
      <xdr:rowOff>118396</xdr:rowOff>
    </xdr:to>
    <xdr:sp macro="" textlink="">
      <xdr:nvSpPr>
        <xdr:cNvPr id="252" name="楕円 251"/>
        <xdr:cNvSpPr/>
      </xdr:nvSpPr>
      <xdr:spPr>
        <a:xfrm>
          <a:off x="3746500" y="164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109523</xdr:rowOff>
    </xdr:from>
    <xdr:ext cx="534377" cy="259045"/>
    <xdr:sp macro="" textlink="">
      <xdr:nvSpPr>
        <xdr:cNvPr id="253" name="テキスト ボックス 252"/>
        <xdr:cNvSpPr txBox="1"/>
      </xdr:nvSpPr>
      <xdr:spPr>
        <a:xfrm>
          <a:off x="3530111" y="165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41247</xdr:rowOff>
    </xdr:from>
    <xdr:to>
      <xdr:col>15</xdr:col>
      <xdr:colOff>101600</xdr:colOff>
      <xdr:row>96</xdr:row>
      <xdr:rowOff>142847</xdr:rowOff>
    </xdr:to>
    <xdr:sp macro="" textlink="">
      <xdr:nvSpPr>
        <xdr:cNvPr id="254" name="楕円 253"/>
        <xdr:cNvSpPr/>
      </xdr:nvSpPr>
      <xdr:spPr>
        <a:xfrm>
          <a:off x="2857500" y="165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133974</xdr:rowOff>
    </xdr:from>
    <xdr:ext cx="534377" cy="259045"/>
    <xdr:sp macro="" textlink="">
      <xdr:nvSpPr>
        <xdr:cNvPr id="255" name="テキスト ボックス 254"/>
        <xdr:cNvSpPr txBox="1"/>
      </xdr:nvSpPr>
      <xdr:spPr>
        <a:xfrm>
          <a:off x="2641111" y="1659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158099</xdr:rowOff>
    </xdr:from>
    <xdr:to>
      <xdr:col>10</xdr:col>
      <xdr:colOff>165100</xdr:colOff>
      <xdr:row>96</xdr:row>
      <xdr:rowOff>88249</xdr:rowOff>
    </xdr:to>
    <xdr:sp macro="" textlink="">
      <xdr:nvSpPr>
        <xdr:cNvPr id="256" name="楕円 255"/>
        <xdr:cNvSpPr/>
      </xdr:nvSpPr>
      <xdr:spPr>
        <a:xfrm>
          <a:off x="1968500" y="164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104776</xdr:rowOff>
    </xdr:from>
    <xdr:ext cx="534377" cy="259045"/>
    <xdr:sp macro="" textlink="">
      <xdr:nvSpPr>
        <xdr:cNvPr id="257" name="テキスト ボックス 256"/>
        <xdr:cNvSpPr txBox="1"/>
      </xdr:nvSpPr>
      <xdr:spPr>
        <a:xfrm>
          <a:off x="1752111" y="162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20834</xdr:rowOff>
    </xdr:from>
    <xdr:to>
      <xdr:col>6</xdr:col>
      <xdr:colOff>38100</xdr:colOff>
      <xdr:row>96</xdr:row>
      <xdr:rowOff>122434</xdr:rowOff>
    </xdr:to>
    <xdr:sp macro="" textlink="">
      <xdr:nvSpPr>
        <xdr:cNvPr id="258" name="楕円 257"/>
        <xdr:cNvSpPr/>
      </xdr:nvSpPr>
      <xdr:spPr>
        <a:xfrm>
          <a:off x="1079500" y="164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138961</xdr:rowOff>
    </xdr:from>
    <xdr:ext cx="534377" cy="259045"/>
    <xdr:sp macro="" textlink="">
      <xdr:nvSpPr>
        <xdr:cNvPr id="259" name="テキスト ボックス 258"/>
        <xdr:cNvSpPr txBox="1"/>
      </xdr:nvSpPr>
      <xdr:spPr>
        <a:xfrm>
          <a:off x="863111" y="162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65113</xdr:rowOff>
    </xdr:from>
    <xdr:to>
      <xdr:col>55</xdr:col>
      <xdr:colOff>0</xdr:colOff>
      <xdr:row>36</xdr:row>
      <xdr:rowOff>89068</xdr:rowOff>
    </xdr:to>
    <xdr:cxnSp macro="">
      <xdr:nvCxnSpPr>
        <xdr:cNvPr id="290" name="直線コネクタ 289"/>
        <xdr:cNvCxnSpPr/>
      </xdr:nvCxnSpPr>
      <xdr:spPr>
        <a:xfrm>
          <a:off x="9639300" y="6237313"/>
          <a:ext cx="83820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65113</xdr:rowOff>
    </xdr:from>
    <xdr:to>
      <xdr:col>50</xdr:col>
      <xdr:colOff>114300</xdr:colOff>
      <xdr:row>36</xdr:row>
      <xdr:rowOff>77522</xdr:rowOff>
    </xdr:to>
    <xdr:cxnSp macro="">
      <xdr:nvCxnSpPr>
        <xdr:cNvPr id="293" name="直線コネクタ 292"/>
        <xdr:cNvCxnSpPr/>
      </xdr:nvCxnSpPr>
      <xdr:spPr>
        <a:xfrm flipV="1">
          <a:off x="8750300" y="623731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77522</xdr:rowOff>
    </xdr:from>
    <xdr:to>
      <xdr:col>45</xdr:col>
      <xdr:colOff>177800</xdr:colOff>
      <xdr:row>36</xdr:row>
      <xdr:rowOff>89687</xdr:rowOff>
    </xdr:to>
    <xdr:cxnSp macro="">
      <xdr:nvCxnSpPr>
        <xdr:cNvPr id="296" name="直線コネクタ 295"/>
        <xdr:cNvCxnSpPr/>
      </xdr:nvCxnSpPr>
      <xdr:spPr>
        <a:xfrm flipV="1">
          <a:off x="7861300" y="6249722"/>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89687</xdr:rowOff>
    </xdr:from>
    <xdr:to>
      <xdr:col>41</xdr:col>
      <xdr:colOff>50800</xdr:colOff>
      <xdr:row>36</xdr:row>
      <xdr:rowOff>138238</xdr:rowOff>
    </xdr:to>
    <xdr:cxnSp macro="">
      <xdr:nvCxnSpPr>
        <xdr:cNvPr id="299" name="直線コネクタ 298"/>
        <xdr:cNvCxnSpPr/>
      </xdr:nvCxnSpPr>
      <xdr:spPr>
        <a:xfrm flipV="1">
          <a:off x="6972300" y="6261887"/>
          <a:ext cx="8890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38268</xdr:rowOff>
    </xdr:from>
    <xdr:to>
      <xdr:col>55</xdr:col>
      <xdr:colOff>50800</xdr:colOff>
      <xdr:row>36</xdr:row>
      <xdr:rowOff>139868</xdr:rowOff>
    </xdr:to>
    <xdr:sp macro="" textlink="">
      <xdr:nvSpPr>
        <xdr:cNvPr id="309" name="楕円 308"/>
        <xdr:cNvSpPr/>
      </xdr:nvSpPr>
      <xdr:spPr>
        <a:xfrm>
          <a:off x="10426700" y="62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61145</xdr:rowOff>
    </xdr:from>
    <xdr:ext cx="599010" cy="259045"/>
    <xdr:sp macro="" textlink="">
      <xdr:nvSpPr>
        <xdr:cNvPr id="310" name="補助費等該当値テキスト"/>
        <xdr:cNvSpPr txBox="1"/>
      </xdr:nvSpPr>
      <xdr:spPr>
        <a:xfrm>
          <a:off x="10528300" y="6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14313</xdr:rowOff>
    </xdr:from>
    <xdr:to>
      <xdr:col>50</xdr:col>
      <xdr:colOff>165100</xdr:colOff>
      <xdr:row>36</xdr:row>
      <xdr:rowOff>115913</xdr:rowOff>
    </xdr:to>
    <xdr:sp macro="" textlink="">
      <xdr:nvSpPr>
        <xdr:cNvPr id="311" name="楕円 310"/>
        <xdr:cNvSpPr/>
      </xdr:nvSpPr>
      <xdr:spPr>
        <a:xfrm>
          <a:off x="9588500" y="61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132440</xdr:rowOff>
    </xdr:from>
    <xdr:ext cx="599010" cy="259045"/>
    <xdr:sp macro="" textlink="">
      <xdr:nvSpPr>
        <xdr:cNvPr id="312" name="テキスト ボックス 311"/>
        <xdr:cNvSpPr txBox="1"/>
      </xdr:nvSpPr>
      <xdr:spPr>
        <a:xfrm>
          <a:off x="9339795" y="59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26722</xdr:rowOff>
    </xdr:from>
    <xdr:to>
      <xdr:col>46</xdr:col>
      <xdr:colOff>38100</xdr:colOff>
      <xdr:row>36</xdr:row>
      <xdr:rowOff>128322</xdr:rowOff>
    </xdr:to>
    <xdr:sp macro="" textlink="">
      <xdr:nvSpPr>
        <xdr:cNvPr id="313" name="楕円 312"/>
        <xdr:cNvSpPr/>
      </xdr:nvSpPr>
      <xdr:spPr>
        <a:xfrm>
          <a:off x="8699500" y="61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144849</xdr:rowOff>
    </xdr:from>
    <xdr:ext cx="599010" cy="259045"/>
    <xdr:sp macro="" textlink="">
      <xdr:nvSpPr>
        <xdr:cNvPr id="314" name="テキスト ボックス 313"/>
        <xdr:cNvSpPr txBox="1"/>
      </xdr:nvSpPr>
      <xdr:spPr>
        <a:xfrm>
          <a:off x="8450795" y="59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38887</xdr:rowOff>
    </xdr:from>
    <xdr:to>
      <xdr:col>41</xdr:col>
      <xdr:colOff>101600</xdr:colOff>
      <xdr:row>36</xdr:row>
      <xdr:rowOff>140487</xdr:rowOff>
    </xdr:to>
    <xdr:sp macro="" textlink="">
      <xdr:nvSpPr>
        <xdr:cNvPr id="315" name="楕円 314"/>
        <xdr:cNvSpPr/>
      </xdr:nvSpPr>
      <xdr:spPr>
        <a:xfrm>
          <a:off x="7810500" y="62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157014</xdr:rowOff>
    </xdr:from>
    <xdr:ext cx="599010" cy="259045"/>
    <xdr:sp macro="" textlink="">
      <xdr:nvSpPr>
        <xdr:cNvPr id="316" name="テキスト ボックス 315"/>
        <xdr:cNvSpPr txBox="1"/>
      </xdr:nvSpPr>
      <xdr:spPr>
        <a:xfrm>
          <a:off x="7561795" y="598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87438</xdr:rowOff>
    </xdr:from>
    <xdr:to>
      <xdr:col>36</xdr:col>
      <xdr:colOff>165100</xdr:colOff>
      <xdr:row>37</xdr:row>
      <xdr:rowOff>17588</xdr:rowOff>
    </xdr:to>
    <xdr:sp macro="" textlink="">
      <xdr:nvSpPr>
        <xdr:cNvPr id="317" name="楕円 316"/>
        <xdr:cNvSpPr/>
      </xdr:nvSpPr>
      <xdr:spPr>
        <a:xfrm>
          <a:off x="6921500" y="62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34115</xdr:rowOff>
    </xdr:from>
    <xdr:ext cx="599010" cy="259045"/>
    <xdr:sp macro="" textlink="">
      <xdr:nvSpPr>
        <xdr:cNvPr id="318" name="テキスト ボックス 317"/>
        <xdr:cNvSpPr txBox="1"/>
      </xdr:nvSpPr>
      <xdr:spPr>
        <a:xfrm>
          <a:off x="6672795" y="60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124606</xdr:rowOff>
    </xdr:from>
    <xdr:to>
      <xdr:col>54</xdr:col>
      <xdr:colOff>189865</xdr:colOff>
      <xdr:row>59</xdr:row>
      <xdr:rowOff>30036</xdr:rowOff>
    </xdr:to>
    <xdr:cxnSp macro="">
      <xdr:nvCxnSpPr>
        <xdr:cNvPr id="342" name="直線コネクタ 341"/>
        <xdr:cNvCxnSpPr/>
      </xdr:nvCxnSpPr>
      <xdr:spPr>
        <a:xfrm flipV="1">
          <a:off x="10475595" y="9211456"/>
          <a:ext cx="1270" cy="93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33863</xdr:rowOff>
    </xdr:from>
    <xdr:ext cx="534377" cy="259045"/>
    <xdr:sp macro="" textlink="">
      <xdr:nvSpPr>
        <xdr:cNvPr id="343" name="普通建設事業費最小値テキスト"/>
        <xdr:cNvSpPr txBox="1"/>
      </xdr:nvSpPr>
      <xdr:spPr>
        <a:xfrm>
          <a:off x="10528300" y="101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30036</xdr:rowOff>
    </xdr:from>
    <xdr:to>
      <xdr:col>55</xdr:col>
      <xdr:colOff>88900</xdr:colOff>
      <xdr:row>59</xdr:row>
      <xdr:rowOff>30036</xdr:rowOff>
    </xdr:to>
    <xdr:cxnSp macro="">
      <xdr:nvCxnSpPr>
        <xdr:cNvPr id="344" name="直線コネクタ 343"/>
        <xdr:cNvCxnSpPr/>
      </xdr:nvCxnSpPr>
      <xdr:spPr>
        <a:xfrm>
          <a:off x="10388600" y="10145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71283</xdr:rowOff>
    </xdr:from>
    <xdr:ext cx="690189" cy="259045"/>
    <xdr:sp macro="" textlink="">
      <xdr:nvSpPr>
        <xdr:cNvPr id="345" name="普通建設事業費最大値テキスト"/>
        <xdr:cNvSpPr txBox="1"/>
      </xdr:nvSpPr>
      <xdr:spPr>
        <a:xfrm>
          <a:off x="10528300" y="8986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124606</xdr:rowOff>
    </xdr:from>
    <xdr:to>
      <xdr:col>55</xdr:col>
      <xdr:colOff>88900</xdr:colOff>
      <xdr:row>53</xdr:row>
      <xdr:rowOff>124606</xdr:rowOff>
    </xdr:to>
    <xdr:cxnSp macro="">
      <xdr:nvCxnSpPr>
        <xdr:cNvPr id="346" name="直線コネクタ 345"/>
        <xdr:cNvCxnSpPr/>
      </xdr:nvCxnSpPr>
      <xdr:spPr>
        <a:xfrm>
          <a:off x="10388600" y="921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11805</xdr:rowOff>
    </xdr:from>
    <xdr:to>
      <xdr:col>55</xdr:col>
      <xdr:colOff>0</xdr:colOff>
      <xdr:row>53</xdr:row>
      <xdr:rowOff>124606</xdr:rowOff>
    </xdr:to>
    <xdr:cxnSp macro="">
      <xdr:nvCxnSpPr>
        <xdr:cNvPr id="347" name="直線コネクタ 346"/>
        <xdr:cNvCxnSpPr/>
      </xdr:nvCxnSpPr>
      <xdr:spPr>
        <a:xfrm>
          <a:off x="9639300" y="8755755"/>
          <a:ext cx="838200" cy="4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32590</xdr:rowOff>
    </xdr:from>
    <xdr:ext cx="599010" cy="259045"/>
    <xdr:sp macro="" textlink="">
      <xdr:nvSpPr>
        <xdr:cNvPr id="348" name="普通建設事業費平均値テキスト"/>
        <xdr:cNvSpPr txBox="1"/>
      </xdr:nvSpPr>
      <xdr:spPr>
        <a:xfrm>
          <a:off x="10528300" y="997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54163</xdr:rowOff>
    </xdr:from>
    <xdr:to>
      <xdr:col>55</xdr:col>
      <xdr:colOff>50800</xdr:colOff>
      <xdr:row>58</xdr:row>
      <xdr:rowOff>155763</xdr:rowOff>
    </xdr:to>
    <xdr:sp macro="" textlink="">
      <xdr:nvSpPr>
        <xdr:cNvPr id="349" name="フローチャート: 判断 348"/>
        <xdr:cNvSpPr/>
      </xdr:nvSpPr>
      <xdr:spPr>
        <a:xfrm>
          <a:off x="104267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11805</xdr:rowOff>
    </xdr:from>
    <xdr:to>
      <xdr:col>50</xdr:col>
      <xdr:colOff>114300</xdr:colOff>
      <xdr:row>55</xdr:row>
      <xdr:rowOff>93149</xdr:rowOff>
    </xdr:to>
    <xdr:cxnSp macro="">
      <xdr:nvCxnSpPr>
        <xdr:cNvPr id="350" name="直線コネクタ 349"/>
        <xdr:cNvCxnSpPr/>
      </xdr:nvCxnSpPr>
      <xdr:spPr>
        <a:xfrm flipV="1">
          <a:off x="8750300" y="8755755"/>
          <a:ext cx="889000" cy="7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53869</xdr:rowOff>
    </xdr:from>
    <xdr:to>
      <xdr:col>50</xdr:col>
      <xdr:colOff>165100</xdr:colOff>
      <xdr:row>58</xdr:row>
      <xdr:rowOff>155469</xdr:rowOff>
    </xdr:to>
    <xdr:sp macro="" textlink="">
      <xdr:nvSpPr>
        <xdr:cNvPr id="351" name="フローチャート: 判断 350"/>
        <xdr:cNvSpPr/>
      </xdr:nvSpPr>
      <xdr:spPr>
        <a:xfrm>
          <a:off x="9588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146596</xdr:rowOff>
    </xdr:from>
    <xdr:ext cx="599010" cy="259045"/>
    <xdr:sp macro="" textlink="">
      <xdr:nvSpPr>
        <xdr:cNvPr id="352" name="テキスト ボックス 351"/>
        <xdr:cNvSpPr txBox="1"/>
      </xdr:nvSpPr>
      <xdr:spPr>
        <a:xfrm>
          <a:off x="9339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41792</xdr:rowOff>
    </xdr:from>
    <xdr:to>
      <xdr:col>45</xdr:col>
      <xdr:colOff>177800</xdr:colOff>
      <xdr:row>55</xdr:row>
      <xdr:rowOff>93149</xdr:rowOff>
    </xdr:to>
    <xdr:cxnSp macro="">
      <xdr:nvCxnSpPr>
        <xdr:cNvPr id="353" name="直線コネクタ 352"/>
        <xdr:cNvCxnSpPr/>
      </xdr:nvCxnSpPr>
      <xdr:spPr>
        <a:xfrm>
          <a:off x="7861300" y="8957192"/>
          <a:ext cx="889000" cy="56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4" name="フローチャート: 判断 353"/>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150972</xdr:rowOff>
    </xdr:from>
    <xdr:ext cx="599010" cy="259045"/>
    <xdr:sp macro="" textlink="">
      <xdr:nvSpPr>
        <xdr:cNvPr id="355" name="テキスト ボックス 354"/>
        <xdr:cNvSpPr txBox="1"/>
      </xdr:nvSpPr>
      <xdr:spPr>
        <a:xfrm>
          <a:off x="8450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41792</xdr:rowOff>
    </xdr:from>
    <xdr:to>
      <xdr:col>41</xdr:col>
      <xdr:colOff>50800</xdr:colOff>
      <xdr:row>52</xdr:row>
      <xdr:rowOff>169641</xdr:rowOff>
    </xdr:to>
    <xdr:cxnSp macro="">
      <xdr:nvCxnSpPr>
        <xdr:cNvPr id="356" name="直線コネクタ 355"/>
        <xdr:cNvCxnSpPr/>
      </xdr:nvCxnSpPr>
      <xdr:spPr>
        <a:xfrm flipV="1">
          <a:off x="6972300" y="8957192"/>
          <a:ext cx="889000" cy="1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7" name="フローチャート: 判断 356"/>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130949</xdr:rowOff>
    </xdr:from>
    <xdr:ext cx="599010" cy="259045"/>
    <xdr:sp macro="" textlink="">
      <xdr:nvSpPr>
        <xdr:cNvPr id="358" name="テキスト ボックス 357"/>
        <xdr:cNvSpPr txBox="1"/>
      </xdr:nvSpPr>
      <xdr:spPr>
        <a:xfrm>
          <a:off x="7561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9" name="フローチャート: 判断 358"/>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137305</xdr:rowOff>
    </xdr:from>
    <xdr:ext cx="599010" cy="259045"/>
    <xdr:sp macro="" textlink="">
      <xdr:nvSpPr>
        <xdr:cNvPr id="360" name="テキスト ボックス 359"/>
        <xdr:cNvSpPr txBox="1"/>
      </xdr:nvSpPr>
      <xdr:spPr>
        <a:xfrm>
          <a:off x="6672795"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73806</xdr:rowOff>
    </xdr:from>
    <xdr:to>
      <xdr:col>55</xdr:col>
      <xdr:colOff>50800</xdr:colOff>
      <xdr:row>54</xdr:row>
      <xdr:rowOff>3956</xdr:rowOff>
    </xdr:to>
    <xdr:sp macro="" textlink="">
      <xdr:nvSpPr>
        <xdr:cNvPr id="366" name="楕円 365"/>
        <xdr:cNvSpPr/>
      </xdr:nvSpPr>
      <xdr:spPr>
        <a:xfrm>
          <a:off x="10426700" y="91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26833</xdr:rowOff>
    </xdr:from>
    <xdr:ext cx="690189" cy="259045"/>
    <xdr:sp macro="" textlink="">
      <xdr:nvSpPr>
        <xdr:cNvPr id="367" name="普通建設事業費該当値テキスト"/>
        <xdr:cNvSpPr txBox="1"/>
      </xdr:nvSpPr>
      <xdr:spPr>
        <a:xfrm>
          <a:off x="10528300" y="911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132455</xdr:rowOff>
    </xdr:from>
    <xdr:to>
      <xdr:col>50</xdr:col>
      <xdr:colOff>165100</xdr:colOff>
      <xdr:row>51</xdr:row>
      <xdr:rowOff>62605</xdr:rowOff>
    </xdr:to>
    <xdr:sp macro="" textlink="">
      <xdr:nvSpPr>
        <xdr:cNvPr id="368" name="楕円 367"/>
        <xdr:cNvSpPr/>
      </xdr:nvSpPr>
      <xdr:spPr>
        <a:xfrm>
          <a:off x="9588500" y="87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79132</xdr:rowOff>
    </xdr:from>
    <xdr:ext cx="690189" cy="259045"/>
    <xdr:sp macro="" textlink="">
      <xdr:nvSpPr>
        <xdr:cNvPr id="369" name="テキスト ボックス 368"/>
        <xdr:cNvSpPr txBox="1"/>
      </xdr:nvSpPr>
      <xdr:spPr>
        <a:xfrm>
          <a:off x="9294205" y="8480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42349</xdr:rowOff>
    </xdr:from>
    <xdr:to>
      <xdr:col>46</xdr:col>
      <xdr:colOff>38100</xdr:colOff>
      <xdr:row>55</xdr:row>
      <xdr:rowOff>143949</xdr:rowOff>
    </xdr:to>
    <xdr:sp macro="" textlink="">
      <xdr:nvSpPr>
        <xdr:cNvPr id="370" name="楕円 369"/>
        <xdr:cNvSpPr/>
      </xdr:nvSpPr>
      <xdr:spPr>
        <a:xfrm>
          <a:off x="8699500" y="94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160476</xdr:rowOff>
    </xdr:from>
    <xdr:ext cx="690189" cy="259045"/>
    <xdr:sp macro="" textlink="">
      <xdr:nvSpPr>
        <xdr:cNvPr id="371" name="テキスト ボックス 370"/>
        <xdr:cNvSpPr txBox="1"/>
      </xdr:nvSpPr>
      <xdr:spPr>
        <a:xfrm>
          <a:off x="8405205" y="9247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162442</xdr:rowOff>
    </xdr:from>
    <xdr:to>
      <xdr:col>41</xdr:col>
      <xdr:colOff>101600</xdr:colOff>
      <xdr:row>52</xdr:row>
      <xdr:rowOff>92592</xdr:rowOff>
    </xdr:to>
    <xdr:sp macro="" textlink="">
      <xdr:nvSpPr>
        <xdr:cNvPr id="372" name="楕円 371"/>
        <xdr:cNvSpPr/>
      </xdr:nvSpPr>
      <xdr:spPr>
        <a:xfrm>
          <a:off x="7810500" y="89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109119</xdr:rowOff>
    </xdr:from>
    <xdr:ext cx="690189" cy="259045"/>
    <xdr:sp macro="" textlink="">
      <xdr:nvSpPr>
        <xdr:cNvPr id="373" name="テキスト ボックス 372"/>
        <xdr:cNvSpPr txBox="1"/>
      </xdr:nvSpPr>
      <xdr:spPr>
        <a:xfrm>
          <a:off x="7516205" y="8681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118841</xdr:rowOff>
    </xdr:from>
    <xdr:to>
      <xdr:col>36</xdr:col>
      <xdr:colOff>165100</xdr:colOff>
      <xdr:row>53</xdr:row>
      <xdr:rowOff>48991</xdr:rowOff>
    </xdr:to>
    <xdr:sp macro="" textlink="">
      <xdr:nvSpPr>
        <xdr:cNvPr id="374" name="楕円 373"/>
        <xdr:cNvSpPr/>
      </xdr:nvSpPr>
      <xdr:spPr>
        <a:xfrm>
          <a:off x="6921500" y="90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65518</xdr:rowOff>
    </xdr:from>
    <xdr:ext cx="690189" cy="259045"/>
    <xdr:sp macro="" textlink="">
      <xdr:nvSpPr>
        <xdr:cNvPr id="375" name="テキスト ボックス 374"/>
        <xdr:cNvSpPr txBox="1"/>
      </xdr:nvSpPr>
      <xdr:spPr>
        <a:xfrm>
          <a:off x="6627205" y="8809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13277</xdr:rowOff>
    </xdr:from>
    <xdr:to>
      <xdr:col>54</xdr:col>
      <xdr:colOff>189865</xdr:colOff>
      <xdr:row>79</xdr:row>
      <xdr:rowOff>44450</xdr:rowOff>
    </xdr:to>
    <xdr:cxnSp macro="">
      <xdr:nvCxnSpPr>
        <xdr:cNvPr id="399" name="直線コネクタ 398"/>
        <xdr:cNvCxnSpPr/>
      </xdr:nvCxnSpPr>
      <xdr:spPr>
        <a:xfrm flipV="1">
          <a:off x="10475595" y="12357677"/>
          <a:ext cx="1270" cy="12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131404</xdr:rowOff>
    </xdr:from>
    <xdr:ext cx="599010" cy="259045"/>
    <xdr:sp macro="" textlink="">
      <xdr:nvSpPr>
        <xdr:cNvPr id="402" name="普通建設事業費 （ うち新規整備　）最大値テキスト"/>
        <xdr:cNvSpPr txBox="1"/>
      </xdr:nvSpPr>
      <xdr:spPr>
        <a:xfrm>
          <a:off x="10528300" y="1213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13277</xdr:rowOff>
    </xdr:from>
    <xdr:to>
      <xdr:col>55</xdr:col>
      <xdr:colOff>88900</xdr:colOff>
      <xdr:row>72</xdr:row>
      <xdr:rowOff>13277</xdr:rowOff>
    </xdr:to>
    <xdr:cxnSp macro="">
      <xdr:nvCxnSpPr>
        <xdr:cNvPr id="403" name="直線コネクタ 402"/>
        <xdr:cNvCxnSpPr/>
      </xdr:nvCxnSpPr>
      <xdr:spPr>
        <a:xfrm>
          <a:off x="10388600" y="1235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121750</xdr:rowOff>
    </xdr:from>
    <xdr:to>
      <xdr:col>55</xdr:col>
      <xdr:colOff>0</xdr:colOff>
      <xdr:row>72</xdr:row>
      <xdr:rowOff>13277</xdr:rowOff>
    </xdr:to>
    <xdr:cxnSp macro="">
      <xdr:nvCxnSpPr>
        <xdr:cNvPr id="404" name="直線コネクタ 403"/>
        <xdr:cNvCxnSpPr/>
      </xdr:nvCxnSpPr>
      <xdr:spPr>
        <a:xfrm>
          <a:off x="9639300" y="12294700"/>
          <a:ext cx="838200" cy="6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43803</xdr:rowOff>
    </xdr:from>
    <xdr:ext cx="534377" cy="259045"/>
    <xdr:sp macro="" textlink="">
      <xdr:nvSpPr>
        <xdr:cNvPr id="405" name="普通建設事業費 （ うち新規整備　）平均値テキスト"/>
        <xdr:cNvSpPr txBox="1"/>
      </xdr:nvSpPr>
      <xdr:spPr>
        <a:xfrm>
          <a:off x="10528300" y="1341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65376</xdr:rowOff>
    </xdr:from>
    <xdr:to>
      <xdr:col>55</xdr:col>
      <xdr:colOff>50800</xdr:colOff>
      <xdr:row>78</xdr:row>
      <xdr:rowOff>166976</xdr:rowOff>
    </xdr:to>
    <xdr:sp macro="" textlink="">
      <xdr:nvSpPr>
        <xdr:cNvPr id="406" name="フローチャート: 判断 405"/>
        <xdr:cNvSpPr/>
      </xdr:nvSpPr>
      <xdr:spPr>
        <a:xfrm>
          <a:off x="104267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121750</xdr:rowOff>
    </xdr:from>
    <xdr:to>
      <xdr:col>50</xdr:col>
      <xdr:colOff>114300</xdr:colOff>
      <xdr:row>72</xdr:row>
      <xdr:rowOff>81056</xdr:rowOff>
    </xdr:to>
    <xdr:cxnSp macro="">
      <xdr:nvCxnSpPr>
        <xdr:cNvPr id="407" name="直線コネクタ 406"/>
        <xdr:cNvCxnSpPr/>
      </xdr:nvCxnSpPr>
      <xdr:spPr>
        <a:xfrm flipV="1">
          <a:off x="8750300" y="12294700"/>
          <a:ext cx="889000" cy="1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44543</xdr:rowOff>
    </xdr:from>
    <xdr:to>
      <xdr:col>50</xdr:col>
      <xdr:colOff>165100</xdr:colOff>
      <xdr:row>78</xdr:row>
      <xdr:rowOff>146143</xdr:rowOff>
    </xdr:to>
    <xdr:sp macro="" textlink="">
      <xdr:nvSpPr>
        <xdr:cNvPr id="408" name="フローチャート: 判断 407"/>
        <xdr:cNvSpPr/>
      </xdr:nvSpPr>
      <xdr:spPr>
        <a:xfrm>
          <a:off x="9588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137270</xdr:rowOff>
    </xdr:from>
    <xdr:ext cx="534377" cy="259045"/>
    <xdr:sp macro="" textlink="">
      <xdr:nvSpPr>
        <xdr:cNvPr id="409" name="テキスト ボックス 408"/>
        <xdr:cNvSpPr txBox="1"/>
      </xdr:nvSpPr>
      <xdr:spPr>
        <a:xfrm>
          <a:off x="9372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81056</xdr:rowOff>
    </xdr:from>
    <xdr:to>
      <xdr:col>45</xdr:col>
      <xdr:colOff>177800</xdr:colOff>
      <xdr:row>73</xdr:row>
      <xdr:rowOff>16604</xdr:rowOff>
    </xdr:to>
    <xdr:cxnSp macro="">
      <xdr:nvCxnSpPr>
        <xdr:cNvPr id="410" name="直線コネクタ 409"/>
        <xdr:cNvCxnSpPr/>
      </xdr:nvCxnSpPr>
      <xdr:spPr>
        <a:xfrm flipV="1">
          <a:off x="7861300" y="12425456"/>
          <a:ext cx="8890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1" name="フローチャート: 判断 410"/>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2" name="テキスト ボックス 411"/>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3" name="フローチャート: 判断 412"/>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4" name="テキスト ボックス 413"/>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133927</xdr:rowOff>
    </xdr:from>
    <xdr:to>
      <xdr:col>55</xdr:col>
      <xdr:colOff>50800</xdr:colOff>
      <xdr:row>72</xdr:row>
      <xdr:rowOff>64077</xdr:rowOff>
    </xdr:to>
    <xdr:sp macro="" textlink="">
      <xdr:nvSpPr>
        <xdr:cNvPr id="420" name="楕円 419"/>
        <xdr:cNvSpPr/>
      </xdr:nvSpPr>
      <xdr:spPr>
        <a:xfrm>
          <a:off x="10426700" y="123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86954</xdr:rowOff>
    </xdr:from>
    <xdr:ext cx="599010" cy="259045"/>
    <xdr:sp macro="" textlink="">
      <xdr:nvSpPr>
        <xdr:cNvPr id="421" name="普通建設事業費 （ うち新規整備　）該当値テキスト"/>
        <xdr:cNvSpPr txBox="1"/>
      </xdr:nvSpPr>
      <xdr:spPr>
        <a:xfrm>
          <a:off x="10528300" y="1225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70950</xdr:rowOff>
    </xdr:from>
    <xdr:to>
      <xdr:col>50</xdr:col>
      <xdr:colOff>165100</xdr:colOff>
      <xdr:row>72</xdr:row>
      <xdr:rowOff>1100</xdr:rowOff>
    </xdr:to>
    <xdr:sp macro="" textlink="">
      <xdr:nvSpPr>
        <xdr:cNvPr id="422" name="楕円 421"/>
        <xdr:cNvSpPr/>
      </xdr:nvSpPr>
      <xdr:spPr>
        <a:xfrm>
          <a:off x="9588500" y="122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17627</xdr:rowOff>
    </xdr:from>
    <xdr:ext cx="690189" cy="259045"/>
    <xdr:sp macro="" textlink="">
      <xdr:nvSpPr>
        <xdr:cNvPr id="423" name="テキスト ボックス 422"/>
        <xdr:cNvSpPr txBox="1"/>
      </xdr:nvSpPr>
      <xdr:spPr>
        <a:xfrm>
          <a:off x="9294205" y="120191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30256</xdr:rowOff>
    </xdr:from>
    <xdr:to>
      <xdr:col>46</xdr:col>
      <xdr:colOff>38100</xdr:colOff>
      <xdr:row>72</xdr:row>
      <xdr:rowOff>131856</xdr:rowOff>
    </xdr:to>
    <xdr:sp macro="" textlink="">
      <xdr:nvSpPr>
        <xdr:cNvPr id="424" name="楕円 423"/>
        <xdr:cNvSpPr/>
      </xdr:nvSpPr>
      <xdr:spPr>
        <a:xfrm>
          <a:off x="8699500" y="123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148383</xdr:rowOff>
    </xdr:from>
    <xdr:ext cx="599010" cy="259045"/>
    <xdr:sp macro="" textlink="">
      <xdr:nvSpPr>
        <xdr:cNvPr id="425" name="テキスト ボックス 424"/>
        <xdr:cNvSpPr txBox="1"/>
      </xdr:nvSpPr>
      <xdr:spPr>
        <a:xfrm>
          <a:off x="8450795" y="121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137254</xdr:rowOff>
    </xdr:from>
    <xdr:to>
      <xdr:col>41</xdr:col>
      <xdr:colOff>101600</xdr:colOff>
      <xdr:row>73</xdr:row>
      <xdr:rowOff>67404</xdr:rowOff>
    </xdr:to>
    <xdr:sp macro="" textlink="">
      <xdr:nvSpPr>
        <xdr:cNvPr id="426" name="楕円 425"/>
        <xdr:cNvSpPr/>
      </xdr:nvSpPr>
      <xdr:spPr>
        <a:xfrm>
          <a:off x="7810500" y="124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83931</xdr:rowOff>
    </xdr:from>
    <xdr:ext cx="599010" cy="259045"/>
    <xdr:sp macro="" textlink="">
      <xdr:nvSpPr>
        <xdr:cNvPr id="427" name="テキスト ボックス 426"/>
        <xdr:cNvSpPr txBox="1"/>
      </xdr:nvSpPr>
      <xdr:spPr>
        <a:xfrm>
          <a:off x="7561795" y="122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154589</xdr:rowOff>
    </xdr:from>
    <xdr:to>
      <xdr:col>54</xdr:col>
      <xdr:colOff>189865</xdr:colOff>
      <xdr:row>98</xdr:row>
      <xdr:rowOff>139700</xdr:rowOff>
    </xdr:to>
    <xdr:cxnSp macro="">
      <xdr:nvCxnSpPr>
        <xdr:cNvPr id="449" name="直線コネクタ 448"/>
        <xdr:cNvCxnSpPr/>
      </xdr:nvCxnSpPr>
      <xdr:spPr>
        <a:xfrm flipV="1">
          <a:off x="10475595" y="15927989"/>
          <a:ext cx="1270" cy="101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0"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1" name="直線コネクタ 450"/>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101266</xdr:rowOff>
    </xdr:from>
    <xdr:ext cx="690189" cy="259045"/>
    <xdr:sp macro="" textlink="">
      <xdr:nvSpPr>
        <xdr:cNvPr id="452" name="普通建設事業費 （ うち更新整備　）最大値テキスト"/>
        <xdr:cNvSpPr txBox="1"/>
      </xdr:nvSpPr>
      <xdr:spPr>
        <a:xfrm>
          <a:off x="10528300" y="15703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154589</xdr:rowOff>
    </xdr:from>
    <xdr:to>
      <xdr:col>55</xdr:col>
      <xdr:colOff>88900</xdr:colOff>
      <xdr:row>92</xdr:row>
      <xdr:rowOff>154589</xdr:rowOff>
    </xdr:to>
    <xdr:cxnSp macro="">
      <xdr:nvCxnSpPr>
        <xdr:cNvPr id="453" name="直線コネクタ 452"/>
        <xdr:cNvCxnSpPr/>
      </xdr:nvCxnSpPr>
      <xdr:spPr>
        <a:xfrm>
          <a:off x="10388600" y="15927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140230</xdr:rowOff>
    </xdr:from>
    <xdr:to>
      <xdr:col>55</xdr:col>
      <xdr:colOff>0</xdr:colOff>
      <xdr:row>94</xdr:row>
      <xdr:rowOff>148117</xdr:rowOff>
    </xdr:to>
    <xdr:cxnSp macro="">
      <xdr:nvCxnSpPr>
        <xdr:cNvPr id="454" name="直線コネクタ 453"/>
        <xdr:cNvCxnSpPr/>
      </xdr:nvCxnSpPr>
      <xdr:spPr>
        <a:xfrm>
          <a:off x="9639300" y="15742180"/>
          <a:ext cx="838200" cy="5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167136</xdr:rowOff>
    </xdr:from>
    <xdr:ext cx="599010" cy="259045"/>
    <xdr:sp macro="" textlink="">
      <xdr:nvSpPr>
        <xdr:cNvPr id="455" name="普通建設事業費 （ うち更新整備　）平均値テキスト"/>
        <xdr:cNvSpPr txBox="1"/>
      </xdr:nvSpPr>
      <xdr:spPr>
        <a:xfrm>
          <a:off x="10528300" y="167977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17259</xdr:rowOff>
    </xdr:from>
    <xdr:to>
      <xdr:col>55</xdr:col>
      <xdr:colOff>50800</xdr:colOff>
      <xdr:row>98</xdr:row>
      <xdr:rowOff>118859</xdr:rowOff>
    </xdr:to>
    <xdr:sp macro="" textlink="">
      <xdr:nvSpPr>
        <xdr:cNvPr id="456" name="フローチャート: 判断 455"/>
        <xdr:cNvSpPr/>
      </xdr:nvSpPr>
      <xdr:spPr>
        <a:xfrm>
          <a:off x="104267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140230</xdr:rowOff>
    </xdr:from>
    <xdr:to>
      <xdr:col>50</xdr:col>
      <xdr:colOff>114300</xdr:colOff>
      <xdr:row>96</xdr:row>
      <xdr:rowOff>151546</xdr:rowOff>
    </xdr:to>
    <xdr:cxnSp macro="">
      <xdr:nvCxnSpPr>
        <xdr:cNvPr id="457" name="直線コネクタ 456"/>
        <xdr:cNvCxnSpPr/>
      </xdr:nvCxnSpPr>
      <xdr:spPr>
        <a:xfrm flipV="1">
          <a:off x="8750300" y="15742180"/>
          <a:ext cx="889000" cy="8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21895</xdr:rowOff>
    </xdr:from>
    <xdr:to>
      <xdr:col>50</xdr:col>
      <xdr:colOff>165100</xdr:colOff>
      <xdr:row>98</xdr:row>
      <xdr:rowOff>123495</xdr:rowOff>
    </xdr:to>
    <xdr:sp macro="" textlink="">
      <xdr:nvSpPr>
        <xdr:cNvPr id="458" name="フローチャート: 判断 457"/>
        <xdr:cNvSpPr/>
      </xdr:nvSpPr>
      <xdr:spPr>
        <a:xfrm>
          <a:off x="9588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114622</xdr:rowOff>
    </xdr:from>
    <xdr:ext cx="599010" cy="259045"/>
    <xdr:sp macro="" textlink="">
      <xdr:nvSpPr>
        <xdr:cNvPr id="459" name="テキスト ボックス 458"/>
        <xdr:cNvSpPr txBox="1"/>
      </xdr:nvSpPr>
      <xdr:spPr>
        <a:xfrm>
          <a:off x="9339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122851</xdr:rowOff>
    </xdr:from>
    <xdr:to>
      <xdr:col>45</xdr:col>
      <xdr:colOff>177800</xdr:colOff>
      <xdr:row>96</xdr:row>
      <xdr:rowOff>151546</xdr:rowOff>
    </xdr:to>
    <xdr:cxnSp macro="">
      <xdr:nvCxnSpPr>
        <xdr:cNvPr id="460" name="直線コネクタ 459"/>
        <xdr:cNvCxnSpPr/>
      </xdr:nvCxnSpPr>
      <xdr:spPr>
        <a:xfrm>
          <a:off x="7861300" y="15896251"/>
          <a:ext cx="889000" cy="7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30533</xdr:rowOff>
    </xdr:from>
    <xdr:to>
      <xdr:col>46</xdr:col>
      <xdr:colOff>38100</xdr:colOff>
      <xdr:row>98</xdr:row>
      <xdr:rowOff>132133</xdr:rowOff>
    </xdr:to>
    <xdr:sp macro="" textlink="">
      <xdr:nvSpPr>
        <xdr:cNvPr id="461" name="フローチャート: 判断 460"/>
        <xdr:cNvSpPr/>
      </xdr:nvSpPr>
      <xdr:spPr>
        <a:xfrm>
          <a:off x="8699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123260</xdr:rowOff>
    </xdr:from>
    <xdr:ext cx="599010" cy="259045"/>
    <xdr:sp macro="" textlink="">
      <xdr:nvSpPr>
        <xdr:cNvPr id="462" name="テキスト ボックス 461"/>
        <xdr:cNvSpPr txBox="1"/>
      </xdr:nvSpPr>
      <xdr:spPr>
        <a:xfrm>
          <a:off x="8450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28342</xdr:rowOff>
    </xdr:from>
    <xdr:to>
      <xdr:col>41</xdr:col>
      <xdr:colOff>101600</xdr:colOff>
      <xdr:row>98</xdr:row>
      <xdr:rowOff>129942</xdr:rowOff>
    </xdr:to>
    <xdr:sp macro="" textlink="">
      <xdr:nvSpPr>
        <xdr:cNvPr id="463" name="フローチャート: 判断 462"/>
        <xdr:cNvSpPr/>
      </xdr:nvSpPr>
      <xdr:spPr>
        <a:xfrm>
          <a:off x="7810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121069</xdr:rowOff>
    </xdr:from>
    <xdr:ext cx="599010" cy="259045"/>
    <xdr:sp macro="" textlink="">
      <xdr:nvSpPr>
        <xdr:cNvPr id="464" name="テキスト ボックス 463"/>
        <xdr:cNvSpPr txBox="1"/>
      </xdr:nvSpPr>
      <xdr:spPr>
        <a:xfrm>
          <a:off x="7561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97317</xdr:rowOff>
    </xdr:from>
    <xdr:to>
      <xdr:col>55</xdr:col>
      <xdr:colOff>50800</xdr:colOff>
      <xdr:row>95</xdr:row>
      <xdr:rowOff>27467</xdr:rowOff>
    </xdr:to>
    <xdr:sp macro="" textlink="">
      <xdr:nvSpPr>
        <xdr:cNvPr id="470" name="楕円 469"/>
        <xdr:cNvSpPr/>
      </xdr:nvSpPr>
      <xdr:spPr>
        <a:xfrm>
          <a:off x="10426700" y="162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120194</xdr:rowOff>
    </xdr:from>
    <xdr:ext cx="690189" cy="259045"/>
    <xdr:sp macro="" textlink="">
      <xdr:nvSpPr>
        <xdr:cNvPr id="471" name="普通建設事業費 （ うち更新整備　）該当値テキスト"/>
        <xdr:cNvSpPr txBox="1"/>
      </xdr:nvSpPr>
      <xdr:spPr>
        <a:xfrm>
          <a:off x="10528300" y="16065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89430</xdr:rowOff>
    </xdr:from>
    <xdr:to>
      <xdr:col>50</xdr:col>
      <xdr:colOff>165100</xdr:colOff>
      <xdr:row>92</xdr:row>
      <xdr:rowOff>19580</xdr:rowOff>
    </xdr:to>
    <xdr:sp macro="" textlink="">
      <xdr:nvSpPr>
        <xdr:cNvPr id="472" name="楕円 471"/>
        <xdr:cNvSpPr/>
      </xdr:nvSpPr>
      <xdr:spPr>
        <a:xfrm>
          <a:off x="9588500" y="156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36107</xdr:rowOff>
    </xdr:from>
    <xdr:ext cx="690189" cy="259045"/>
    <xdr:sp macro="" textlink="">
      <xdr:nvSpPr>
        <xdr:cNvPr id="473" name="テキスト ボックス 472"/>
        <xdr:cNvSpPr txBox="1"/>
      </xdr:nvSpPr>
      <xdr:spPr>
        <a:xfrm>
          <a:off x="9294205" y="15466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100746</xdr:rowOff>
    </xdr:from>
    <xdr:to>
      <xdr:col>46</xdr:col>
      <xdr:colOff>38100</xdr:colOff>
      <xdr:row>97</xdr:row>
      <xdr:rowOff>30896</xdr:rowOff>
    </xdr:to>
    <xdr:sp macro="" textlink="">
      <xdr:nvSpPr>
        <xdr:cNvPr id="474" name="楕円 473"/>
        <xdr:cNvSpPr/>
      </xdr:nvSpPr>
      <xdr:spPr>
        <a:xfrm>
          <a:off x="8699500" y="165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47423</xdr:rowOff>
    </xdr:from>
    <xdr:ext cx="599010" cy="259045"/>
    <xdr:sp macro="" textlink="">
      <xdr:nvSpPr>
        <xdr:cNvPr id="475" name="テキスト ボックス 474"/>
        <xdr:cNvSpPr txBox="1"/>
      </xdr:nvSpPr>
      <xdr:spPr>
        <a:xfrm>
          <a:off x="8450795" y="1633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72051</xdr:rowOff>
    </xdr:from>
    <xdr:to>
      <xdr:col>41</xdr:col>
      <xdr:colOff>101600</xdr:colOff>
      <xdr:row>93</xdr:row>
      <xdr:rowOff>2201</xdr:rowOff>
    </xdr:to>
    <xdr:sp macro="" textlink="">
      <xdr:nvSpPr>
        <xdr:cNvPr id="476" name="楕円 475"/>
        <xdr:cNvSpPr/>
      </xdr:nvSpPr>
      <xdr:spPr>
        <a:xfrm>
          <a:off x="7810500" y="158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18728</xdr:rowOff>
    </xdr:from>
    <xdr:ext cx="690189" cy="259045"/>
    <xdr:sp macro="" textlink="">
      <xdr:nvSpPr>
        <xdr:cNvPr id="477" name="テキスト ボックス 476"/>
        <xdr:cNvSpPr txBox="1"/>
      </xdr:nvSpPr>
      <xdr:spPr>
        <a:xfrm>
          <a:off x="7516205" y="156206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501" name="直線コネクタ 500"/>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4"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5" name="直線コネクタ 504"/>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60597</xdr:rowOff>
    </xdr:from>
    <xdr:to>
      <xdr:col>85</xdr:col>
      <xdr:colOff>127000</xdr:colOff>
      <xdr:row>34</xdr:row>
      <xdr:rowOff>114977</xdr:rowOff>
    </xdr:to>
    <xdr:cxnSp macro="">
      <xdr:nvCxnSpPr>
        <xdr:cNvPr id="506" name="直線コネクタ 505"/>
        <xdr:cNvCxnSpPr/>
      </xdr:nvCxnSpPr>
      <xdr:spPr>
        <a:xfrm>
          <a:off x="15481300" y="5375547"/>
          <a:ext cx="838200" cy="56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7"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8" name="フローチャート: 判断 507"/>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60597</xdr:rowOff>
    </xdr:from>
    <xdr:to>
      <xdr:col>81</xdr:col>
      <xdr:colOff>50800</xdr:colOff>
      <xdr:row>35</xdr:row>
      <xdr:rowOff>47993</xdr:rowOff>
    </xdr:to>
    <xdr:cxnSp macro="">
      <xdr:nvCxnSpPr>
        <xdr:cNvPr id="509" name="直線コネクタ 508"/>
        <xdr:cNvCxnSpPr/>
      </xdr:nvCxnSpPr>
      <xdr:spPr>
        <a:xfrm flipV="1">
          <a:off x="14592300" y="5375547"/>
          <a:ext cx="889000" cy="6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10" name="フローチャート: 判断 509"/>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11" name="テキスト ボックス 510"/>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47993</xdr:rowOff>
    </xdr:from>
    <xdr:to>
      <xdr:col>76</xdr:col>
      <xdr:colOff>114300</xdr:colOff>
      <xdr:row>38</xdr:row>
      <xdr:rowOff>120821</xdr:rowOff>
    </xdr:to>
    <xdr:cxnSp macro="">
      <xdr:nvCxnSpPr>
        <xdr:cNvPr id="512" name="直線コネクタ 511"/>
        <xdr:cNvCxnSpPr/>
      </xdr:nvCxnSpPr>
      <xdr:spPr>
        <a:xfrm flipV="1">
          <a:off x="13703300" y="6048743"/>
          <a:ext cx="889000" cy="58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3" name="フローチャート: 判断 512"/>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4" name="テキスト ボックス 513"/>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120821</xdr:rowOff>
    </xdr:from>
    <xdr:to>
      <xdr:col>71</xdr:col>
      <xdr:colOff>177800</xdr:colOff>
      <xdr:row>38</xdr:row>
      <xdr:rowOff>168126</xdr:rowOff>
    </xdr:to>
    <xdr:cxnSp macro="">
      <xdr:nvCxnSpPr>
        <xdr:cNvPr id="515" name="直線コネクタ 514"/>
        <xdr:cNvCxnSpPr/>
      </xdr:nvCxnSpPr>
      <xdr:spPr>
        <a:xfrm flipV="1">
          <a:off x="12814300" y="6635921"/>
          <a:ext cx="889000" cy="4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6" name="フローチャート: 判断 515"/>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7" name="テキスト ボックス 516"/>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8" name="フローチャート: 判断 517"/>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9" name="テキスト ボックス 518"/>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64177</xdr:rowOff>
    </xdr:from>
    <xdr:to>
      <xdr:col>85</xdr:col>
      <xdr:colOff>177800</xdr:colOff>
      <xdr:row>34</xdr:row>
      <xdr:rowOff>165777</xdr:rowOff>
    </xdr:to>
    <xdr:sp macro="" textlink="">
      <xdr:nvSpPr>
        <xdr:cNvPr id="525" name="楕円 524"/>
        <xdr:cNvSpPr/>
      </xdr:nvSpPr>
      <xdr:spPr>
        <a:xfrm>
          <a:off x="16268700" y="58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87054</xdr:rowOff>
    </xdr:from>
    <xdr:ext cx="599010" cy="259045"/>
    <xdr:sp macro="" textlink="">
      <xdr:nvSpPr>
        <xdr:cNvPr id="526" name="災害復旧事業費該当値テキスト"/>
        <xdr:cNvSpPr txBox="1"/>
      </xdr:nvSpPr>
      <xdr:spPr>
        <a:xfrm>
          <a:off x="16370300" y="574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9797</xdr:rowOff>
    </xdr:from>
    <xdr:to>
      <xdr:col>81</xdr:col>
      <xdr:colOff>101600</xdr:colOff>
      <xdr:row>31</xdr:row>
      <xdr:rowOff>111397</xdr:rowOff>
    </xdr:to>
    <xdr:sp macro="" textlink="">
      <xdr:nvSpPr>
        <xdr:cNvPr id="527" name="楕円 526"/>
        <xdr:cNvSpPr/>
      </xdr:nvSpPr>
      <xdr:spPr>
        <a:xfrm>
          <a:off x="15430500" y="53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127924</xdr:rowOff>
    </xdr:from>
    <xdr:ext cx="599010" cy="259045"/>
    <xdr:sp macro="" textlink="">
      <xdr:nvSpPr>
        <xdr:cNvPr id="528" name="テキスト ボックス 527"/>
        <xdr:cNvSpPr txBox="1"/>
      </xdr:nvSpPr>
      <xdr:spPr>
        <a:xfrm>
          <a:off x="15181795" y="509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168643</xdr:rowOff>
    </xdr:from>
    <xdr:to>
      <xdr:col>76</xdr:col>
      <xdr:colOff>165100</xdr:colOff>
      <xdr:row>35</xdr:row>
      <xdr:rowOff>98793</xdr:rowOff>
    </xdr:to>
    <xdr:sp macro="" textlink="">
      <xdr:nvSpPr>
        <xdr:cNvPr id="529" name="楕円 528"/>
        <xdr:cNvSpPr/>
      </xdr:nvSpPr>
      <xdr:spPr>
        <a:xfrm>
          <a:off x="14541500" y="59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115320</xdr:rowOff>
    </xdr:from>
    <xdr:ext cx="599010" cy="259045"/>
    <xdr:sp macro="" textlink="">
      <xdr:nvSpPr>
        <xdr:cNvPr id="530" name="テキスト ボックス 529"/>
        <xdr:cNvSpPr txBox="1"/>
      </xdr:nvSpPr>
      <xdr:spPr>
        <a:xfrm>
          <a:off x="14292795" y="57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70021</xdr:rowOff>
    </xdr:from>
    <xdr:to>
      <xdr:col>72</xdr:col>
      <xdr:colOff>38100</xdr:colOff>
      <xdr:row>39</xdr:row>
      <xdr:rowOff>171</xdr:rowOff>
    </xdr:to>
    <xdr:sp macro="" textlink="">
      <xdr:nvSpPr>
        <xdr:cNvPr id="531" name="楕円 530"/>
        <xdr:cNvSpPr/>
      </xdr:nvSpPr>
      <xdr:spPr>
        <a:xfrm>
          <a:off x="13652500" y="65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16698</xdr:rowOff>
    </xdr:from>
    <xdr:ext cx="534377" cy="259045"/>
    <xdr:sp macro="" textlink="">
      <xdr:nvSpPr>
        <xdr:cNvPr id="532" name="テキスト ボックス 531"/>
        <xdr:cNvSpPr txBox="1"/>
      </xdr:nvSpPr>
      <xdr:spPr>
        <a:xfrm>
          <a:off x="13436111" y="63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117326</xdr:rowOff>
    </xdr:from>
    <xdr:to>
      <xdr:col>67</xdr:col>
      <xdr:colOff>101600</xdr:colOff>
      <xdr:row>39</xdr:row>
      <xdr:rowOff>47476</xdr:rowOff>
    </xdr:to>
    <xdr:sp macro="" textlink="">
      <xdr:nvSpPr>
        <xdr:cNvPr id="533" name="楕円 532"/>
        <xdr:cNvSpPr/>
      </xdr:nvSpPr>
      <xdr:spPr>
        <a:xfrm>
          <a:off x="12763500" y="66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38603</xdr:rowOff>
    </xdr:from>
    <xdr:ext cx="534377" cy="259045"/>
    <xdr:sp macro="" textlink="">
      <xdr:nvSpPr>
        <xdr:cNvPr id="534" name="テキスト ボックス 533"/>
        <xdr:cNvSpPr txBox="1"/>
      </xdr:nvSpPr>
      <xdr:spPr>
        <a:xfrm>
          <a:off x="12547111" y="67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6" name="直線コネクタ 555"/>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7"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9"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60" name="直線コネクタ 559"/>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2"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3" name="フローチャート: 判断 562"/>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5" name="フローチャート: 判断 564"/>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6" name="テキスト ボックス 565"/>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8" name="フローチャート: 判断 567"/>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9" name="テキスト ボックス 568"/>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71" name="フローチャート: 判断 570"/>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2" name="テキスト ボックス 571"/>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3" name="フローチャート: 判断 572"/>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4" name="テキスト ボックス 573"/>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81"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89720</xdr:rowOff>
    </xdr:from>
    <xdr:to>
      <xdr:col>85</xdr:col>
      <xdr:colOff>126364</xdr:colOff>
      <xdr:row>79</xdr:row>
      <xdr:rowOff>43794</xdr:rowOff>
    </xdr:to>
    <xdr:cxnSp macro="">
      <xdr:nvCxnSpPr>
        <xdr:cNvPr id="613" name="直線コネクタ 612"/>
        <xdr:cNvCxnSpPr/>
      </xdr:nvCxnSpPr>
      <xdr:spPr>
        <a:xfrm flipV="1">
          <a:off x="16317595" y="12605570"/>
          <a:ext cx="1269" cy="98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47621</xdr:rowOff>
    </xdr:from>
    <xdr:ext cx="378565" cy="259045"/>
    <xdr:sp macro="" textlink="">
      <xdr:nvSpPr>
        <xdr:cNvPr id="614" name="公債費最小値テキスト"/>
        <xdr:cNvSpPr txBox="1"/>
      </xdr:nvSpPr>
      <xdr:spPr>
        <a:xfrm>
          <a:off x="16370300" y="1359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43794</xdr:rowOff>
    </xdr:from>
    <xdr:to>
      <xdr:col>86</xdr:col>
      <xdr:colOff>25400</xdr:colOff>
      <xdr:row>79</xdr:row>
      <xdr:rowOff>43794</xdr:rowOff>
    </xdr:to>
    <xdr:cxnSp macro="">
      <xdr:nvCxnSpPr>
        <xdr:cNvPr id="615" name="直線コネクタ 614"/>
        <xdr:cNvCxnSpPr/>
      </xdr:nvCxnSpPr>
      <xdr:spPr>
        <a:xfrm>
          <a:off x="16230600" y="1358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36397</xdr:rowOff>
    </xdr:from>
    <xdr:ext cx="599010" cy="259045"/>
    <xdr:sp macro="" textlink="">
      <xdr:nvSpPr>
        <xdr:cNvPr id="616" name="公債費最大値テキスト"/>
        <xdr:cNvSpPr txBox="1"/>
      </xdr:nvSpPr>
      <xdr:spPr>
        <a:xfrm>
          <a:off x="16370300" y="123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89720</xdr:rowOff>
    </xdr:from>
    <xdr:to>
      <xdr:col>86</xdr:col>
      <xdr:colOff>25400</xdr:colOff>
      <xdr:row>73</xdr:row>
      <xdr:rowOff>89720</xdr:rowOff>
    </xdr:to>
    <xdr:cxnSp macro="">
      <xdr:nvCxnSpPr>
        <xdr:cNvPr id="617" name="直線コネクタ 616"/>
        <xdr:cNvCxnSpPr/>
      </xdr:nvCxnSpPr>
      <xdr:spPr>
        <a:xfrm>
          <a:off x="16230600" y="12605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130602</xdr:rowOff>
    </xdr:from>
    <xdr:to>
      <xdr:col>85</xdr:col>
      <xdr:colOff>127000</xdr:colOff>
      <xdr:row>73</xdr:row>
      <xdr:rowOff>89720</xdr:rowOff>
    </xdr:to>
    <xdr:cxnSp macro="">
      <xdr:nvCxnSpPr>
        <xdr:cNvPr id="618" name="直線コネクタ 617"/>
        <xdr:cNvCxnSpPr/>
      </xdr:nvCxnSpPr>
      <xdr:spPr>
        <a:xfrm>
          <a:off x="15481300" y="12303552"/>
          <a:ext cx="838200" cy="30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126437</xdr:rowOff>
    </xdr:from>
    <xdr:ext cx="599010" cy="259045"/>
    <xdr:sp macro="" textlink="">
      <xdr:nvSpPr>
        <xdr:cNvPr id="619" name="公債費平均値テキスト"/>
        <xdr:cNvSpPr txBox="1"/>
      </xdr:nvSpPr>
      <xdr:spPr>
        <a:xfrm>
          <a:off x="16370300" y="13328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148010</xdr:rowOff>
    </xdr:from>
    <xdr:to>
      <xdr:col>85</xdr:col>
      <xdr:colOff>177800</xdr:colOff>
      <xdr:row>78</xdr:row>
      <xdr:rowOff>78160</xdr:rowOff>
    </xdr:to>
    <xdr:sp macro="" textlink="">
      <xdr:nvSpPr>
        <xdr:cNvPr id="620" name="フローチャート: 判断 619"/>
        <xdr:cNvSpPr/>
      </xdr:nvSpPr>
      <xdr:spPr>
        <a:xfrm>
          <a:off x="16268700" y="1334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130602</xdr:rowOff>
    </xdr:from>
    <xdr:to>
      <xdr:col>81</xdr:col>
      <xdr:colOff>50800</xdr:colOff>
      <xdr:row>73</xdr:row>
      <xdr:rowOff>30883</xdr:rowOff>
    </xdr:to>
    <xdr:cxnSp macro="">
      <xdr:nvCxnSpPr>
        <xdr:cNvPr id="621" name="直線コネクタ 620"/>
        <xdr:cNvCxnSpPr/>
      </xdr:nvCxnSpPr>
      <xdr:spPr>
        <a:xfrm flipV="1">
          <a:off x="14592300" y="12303552"/>
          <a:ext cx="8890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150885</xdr:rowOff>
    </xdr:from>
    <xdr:to>
      <xdr:col>81</xdr:col>
      <xdr:colOff>101600</xdr:colOff>
      <xdr:row>78</xdr:row>
      <xdr:rowOff>81035</xdr:rowOff>
    </xdr:to>
    <xdr:sp macro="" textlink="">
      <xdr:nvSpPr>
        <xdr:cNvPr id="622" name="フローチャート: 判断 621"/>
        <xdr:cNvSpPr/>
      </xdr:nvSpPr>
      <xdr:spPr>
        <a:xfrm>
          <a:off x="154305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72162</xdr:rowOff>
    </xdr:from>
    <xdr:ext cx="599010" cy="259045"/>
    <xdr:sp macro="" textlink="">
      <xdr:nvSpPr>
        <xdr:cNvPr id="623" name="テキスト ボックス 622"/>
        <xdr:cNvSpPr txBox="1"/>
      </xdr:nvSpPr>
      <xdr:spPr>
        <a:xfrm>
          <a:off x="15181795" y="134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132494</xdr:rowOff>
    </xdr:from>
    <xdr:to>
      <xdr:col>76</xdr:col>
      <xdr:colOff>114300</xdr:colOff>
      <xdr:row>73</xdr:row>
      <xdr:rowOff>30883</xdr:rowOff>
    </xdr:to>
    <xdr:cxnSp macro="">
      <xdr:nvCxnSpPr>
        <xdr:cNvPr id="624" name="直線コネクタ 623"/>
        <xdr:cNvCxnSpPr/>
      </xdr:nvCxnSpPr>
      <xdr:spPr>
        <a:xfrm>
          <a:off x="13703300" y="12476894"/>
          <a:ext cx="889000" cy="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150816</xdr:rowOff>
    </xdr:from>
    <xdr:to>
      <xdr:col>76</xdr:col>
      <xdr:colOff>165100</xdr:colOff>
      <xdr:row>78</xdr:row>
      <xdr:rowOff>80966</xdr:rowOff>
    </xdr:to>
    <xdr:sp macro="" textlink="">
      <xdr:nvSpPr>
        <xdr:cNvPr id="625" name="フローチャート: 判断 624"/>
        <xdr:cNvSpPr/>
      </xdr:nvSpPr>
      <xdr:spPr>
        <a:xfrm>
          <a:off x="14541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72093</xdr:rowOff>
    </xdr:from>
    <xdr:ext cx="599010" cy="259045"/>
    <xdr:sp macro="" textlink="">
      <xdr:nvSpPr>
        <xdr:cNvPr id="626" name="テキスト ボックス 625"/>
        <xdr:cNvSpPr txBox="1"/>
      </xdr:nvSpPr>
      <xdr:spPr>
        <a:xfrm>
          <a:off x="14292795"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103038</xdr:rowOff>
    </xdr:from>
    <xdr:to>
      <xdr:col>71</xdr:col>
      <xdr:colOff>177800</xdr:colOff>
      <xdr:row>72</xdr:row>
      <xdr:rowOff>132494</xdr:rowOff>
    </xdr:to>
    <xdr:cxnSp macro="">
      <xdr:nvCxnSpPr>
        <xdr:cNvPr id="627" name="直線コネクタ 626"/>
        <xdr:cNvCxnSpPr/>
      </xdr:nvCxnSpPr>
      <xdr:spPr>
        <a:xfrm>
          <a:off x="12814300" y="12447438"/>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147262</xdr:rowOff>
    </xdr:from>
    <xdr:to>
      <xdr:col>72</xdr:col>
      <xdr:colOff>38100</xdr:colOff>
      <xdr:row>78</xdr:row>
      <xdr:rowOff>77412</xdr:rowOff>
    </xdr:to>
    <xdr:sp macro="" textlink="">
      <xdr:nvSpPr>
        <xdr:cNvPr id="628" name="フローチャート: 判断 627"/>
        <xdr:cNvSpPr/>
      </xdr:nvSpPr>
      <xdr:spPr>
        <a:xfrm>
          <a:off x="13652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68539</xdr:rowOff>
    </xdr:from>
    <xdr:ext cx="599010" cy="259045"/>
    <xdr:sp macro="" textlink="">
      <xdr:nvSpPr>
        <xdr:cNvPr id="629" name="テキスト ボックス 628"/>
        <xdr:cNvSpPr txBox="1"/>
      </xdr:nvSpPr>
      <xdr:spPr>
        <a:xfrm>
          <a:off x="13403795"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139778</xdr:rowOff>
    </xdr:from>
    <xdr:to>
      <xdr:col>67</xdr:col>
      <xdr:colOff>101600</xdr:colOff>
      <xdr:row>78</xdr:row>
      <xdr:rowOff>69928</xdr:rowOff>
    </xdr:to>
    <xdr:sp macro="" textlink="">
      <xdr:nvSpPr>
        <xdr:cNvPr id="630" name="フローチャート: 判断 629"/>
        <xdr:cNvSpPr/>
      </xdr:nvSpPr>
      <xdr:spPr>
        <a:xfrm>
          <a:off x="12763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61055</xdr:rowOff>
    </xdr:from>
    <xdr:ext cx="599010" cy="259045"/>
    <xdr:sp macro="" textlink="">
      <xdr:nvSpPr>
        <xdr:cNvPr id="631" name="テキスト ボックス 630"/>
        <xdr:cNvSpPr txBox="1"/>
      </xdr:nvSpPr>
      <xdr:spPr>
        <a:xfrm>
          <a:off x="12514795"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38920</xdr:rowOff>
    </xdr:from>
    <xdr:to>
      <xdr:col>85</xdr:col>
      <xdr:colOff>177800</xdr:colOff>
      <xdr:row>73</xdr:row>
      <xdr:rowOff>140520</xdr:rowOff>
    </xdr:to>
    <xdr:sp macro="" textlink="">
      <xdr:nvSpPr>
        <xdr:cNvPr id="637" name="楕円 636"/>
        <xdr:cNvSpPr/>
      </xdr:nvSpPr>
      <xdr:spPr>
        <a:xfrm>
          <a:off x="16268700" y="125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163397</xdr:rowOff>
    </xdr:from>
    <xdr:ext cx="599010" cy="259045"/>
    <xdr:sp macro="" textlink="">
      <xdr:nvSpPr>
        <xdr:cNvPr id="638" name="公債費該当値テキスト"/>
        <xdr:cNvSpPr txBox="1"/>
      </xdr:nvSpPr>
      <xdr:spPr>
        <a:xfrm>
          <a:off x="16370300" y="125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79802</xdr:rowOff>
    </xdr:from>
    <xdr:to>
      <xdr:col>81</xdr:col>
      <xdr:colOff>101600</xdr:colOff>
      <xdr:row>72</xdr:row>
      <xdr:rowOff>9952</xdr:rowOff>
    </xdr:to>
    <xdr:sp macro="" textlink="">
      <xdr:nvSpPr>
        <xdr:cNvPr id="639" name="楕円 638"/>
        <xdr:cNvSpPr/>
      </xdr:nvSpPr>
      <xdr:spPr>
        <a:xfrm>
          <a:off x="15430500" y="12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70</xdr:row>
      <xdr:rowOff>26479</xdr:rowOff>
    </xdr:from>
    <xdr:ext cx="690189" cy="259045"/>
    <xdr:sp macro="" textlink="">
      <xdr:nvSpPr>
        <xdr:cNvPr id="640" name="テキスト ボックス 639"/>
        <xdr:cNvSpPr txBox="1"/>
      </xdr:nvSpPr>
      <xdr:spPr>
        <a:xfrm>
          <a:off x="15136205" y="12027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151533</xdr:rowOff>
    </xdr:from>
    <xdr:to>
      <xdr:col>76</xdr:col>
      <xdr:colOff>165100</xdr:colOff>
      <xdr:row>73</xdr:row>
      <xdr:rowOff>81683</xdr:rowOff>
    </xdr:to>
    <xdr:sp macro="" textlink="">
      <xdr:nvSpPr>
        <xdr:cNvPr id="641" name="楕円 640"/>
        <xdr:cNvSpPr/>
      </xdr:nvSpPr>
      <xdr:spPr>
        <a:xfrm>
          <a:off x="14541500" y="124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98210</xdr:rowOff>
    </xdr:from>
    <xdr:ext cx="599010" cy="259045"/>
    <xdr:sp macro="" textlink="">
      <xdr:nvSpPr>
        <xdr:cNvPr id="642" name="テキスト ボックス 641"/>
        <xdr:cNvSpPr txBox="1"/>
      </xdr:nvSpPr>
      <xdr:spPr>
        <a:xfrm>
          <a:off x="14292795" y="122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81694</xdr:rowOff>
    </xdr:from>
    <xdr:to>
      <xdr:col>72</xdr:col>
      <xdr:colOff>38100</xdr:colOff>
      <xdr:row>73</xdr:row>
      <xdr:rowOff>11844</xdr:rowOff>
    </xdr:to>
    <xdr:sp macro="" textlink="">
      <xdr:nvSpPr>
        <xdr:cNvPr id="643" name="楕円 642"/>
        <xdr:cNvSpPr/>
      </xdr:nvSpPr>
      <xdr:spPr>
        <a:xfrm>
          <a:off x="13652500" y="124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28371</xdr:rowOff>
    </xdr:from>
    <xdr:ext cx="599010" cy="259045"/>
    <xdr:sp macro="" textlink="">
      <xdr:nvSpPr>
        <xdr:cNvPr id="644" name="テキスト ボックス 643"/>
        <xdr:cNvSpPr txBox="1"/>
      </xdr:nvSpPr>
      <xdr:spPr>
        <a:xfrm>
          <a:off x="13403795" y="122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52238</xdr:rowOff>
    </xdr:from>
    <xdr:to>
      <xdr:col>67</xdr:col>
      <xdr:colOff>101600</xdr:colOff>
      <xdr:row>72</xdr:row>
      <xdr:rowOff>153838</xdr:rowOff>
    </xdr:to>
    <xdr:sp macro="" textlink="">
      <xdr:nvSpPr>
        <xdr:cNvPr id="645" name="楕円 644"/>
        <xdr:cNvSpPr/>
      </xdr:nvSpPr>
      <xdr:spPr>
        <a:xfrm>
          <a:off x="12763500" y="123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170365</xdr:rowOff>
    </xdr:from>
    <xdr:ext cx="599010" cy="259045"/>
    <xdr:sp macro="" textlink="">
      <xdr:nvSpPr>
        <xdr:cNvPr id="646" name="テキスト ボックス 645"/>
        <xdr:cNvSpPr txBox="1"/>
      </xdr:nvSpPr>
      <xdr:spPr>
        <a:xfrm>
          <a:off x="12514795" y="1217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8" name="直線コネクタ 667"/>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9"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70" name="直線コネクタ 669"/>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71"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2" name="直線コネクタ 671"/>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78462</xdr:rowOff>
    </xdr:from>
    <xdr:to>
      <xdr:col>85</xdr:col>
      <xdr:colOff>127000</xdr:colOff>
      <xdr:row>94</xdr:row>
      <xdr:rowOff>43035</xdr:rowOff>
    </xdr:to>
    <xdr:cxnSp macro="">
      <xdr:nvCxnSpPr>
        <xdr:cNvPr id="673" name="直線コネクタ 672"/>
        <xdr:cNvCxnSpPr/>
      </xdr:nvCxnSpPr>
      <xdr:spPr>
        <a:xfrm>
          <a:off x="15481300" y="15851862"/>
          <a:ext cx="838200" cy="30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4"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5" name="フローチャート: 判断 674"/>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78462</xdr:rowOff>
    </xdr:from>
    <xdr:to>
      <xdr:col>81</xdr:col>
      <xdr:colOff>50800</xdr:colOff>
      <xdr:row>96</xdr:row>
      <xdr:rowOff>105434</xdr:rowOff>
    </xdr:to>
    <xdr:cxnSp macro="">
      <xdr:nvCxnSpPr>
        <xdr:cNvPr id="676" name="直線コネクタ 675"/>
        <xdr:cNvCxnSpPr/>
      </xdr:nvCxnSpPr>
      <xdr:spPr>
        <a:xfrm flipV="1">
          <a:off x="14592300" y="15851862"/>
          <a:ext cx="889000" cy="7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7" name="フローチャート: 判断 676"/>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8" name="テキスト ボックス 677"/>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105434</xdr:rowOff>
    </xdr:from>
    <xdr:to>
      <xdr:col>76</xdr:col>
      <xdr:colOff>114300</xdr:colOff>
      <xdr:row>96</xdr:row>
      <xdr:rowOff>115963</xdr:rowOff>
    </xdr:to>
    <xdr:cxnSp macro="">
      <xdr:nvCxnSpPr>
        <xdr:cNvPr id="679" name="直線コネクタ 678"/>
        <xdr:cNvCxnSpPr/>
      </xdr:nvCxnSpPr>
      <xdr:spPr>
        <a:xfrm flipV="1">
          <a:off x="13703300" y="16564634"/>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80" name="フローチャート: 判断 679"/>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81" name="テキスト ボックス 680"/>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87593</xdr:rowOff>
    </xdr:from>
    <xdr:to>
      <xdr:col>71</xdr:col>
      <xdr:colOff>177800</xdr:colOff>
      <xdr:row>96</xdr:row>
      <xdr:rowOff>115963</xdr:rowOff>
    </xdr:to>
    <xdr:cxnSp macro="">
      <xdr:nvCxnSpPr>
        <xdr:cNvPr id="682" name="直線コネクタ 681"/>
        <xdr:cNvCxnSpPr/>
      </xdr:nvCxnSpPr>
      <xdr:spPr>
        <a:xfrm>
          <a:off x="12814300" y="16375343"/>
          <a:ext cx="889000" cy="19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3" name="フローチャート: 判断 682"/>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4" name="テキスト ボックス 683"/>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5" name="フローチャート: 判断 684"/>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6" name="テキスト ボックス 685"/>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163685</xdr:rowOff>
    </xdr:from>
    <xdr:to>
      <xdr:col>85</xdr:col>
      <xdr:colOff>177800</xdr:colOff>
      <xdr:row>94</xdr:row>
      <xdr:rowOff>93835</xdr:rowOff>
    </xdr:to>
    <xdr:sp macro="" textlink="">
      <xdr:nvSpPr>
        <xdr:cNvPr id="692" name="楕円 691"/>
        <xdr:cNvSpPr/>
      </xdr:nvSpPr>
      <xdr:spPr>
        <a:xfrm>
          <a:off x="16268700" y="161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15112</xdr:rowOff>
    </xdr:from>
    <xdr:ext cx="599010" cy="259045"/>
    <xdr:sp macro="" textlink="">
      <xdr:nvSpPr>
        <xdr:cNvPr id="693" name="積立金該当値テキスト"/>
        <xdr:cNvSpPr txBox="1"/>
      </xdr:nvSpPr>
      <xdr:spPr>
        <a:xfrm>
          <a:off x="16370300" y="1595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27662</xdr:rowOff>
    </xdr:from>
    <xdr:to>
      <xdr:col>81</xdr:col>
      <xdr:colOff>101600</xdr:colOff>
      <xdr:row>92</xdr:row>
      <xdr:rowOff>129262</xdr:rowOff>
    </xdr:to>
    <xdr:sp macro="" textlink="">
      <xdr:nvSpPr>
        <xdr:cNvPr id="694" name="楕円 693"/>
        <xdr:cNvSpPr/>
      </xdr:nvSpPr>
      <xdr:spPr>
        <a:xfrm>
          <a:off x="15430500" y="158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145789</xdr:rowOff>
    </xdr:from>
    <xdr:ext cx="690189" cy="259045"/>
    <xdr:sp macro="" textlink="">
      <xdr:nvSpPr>
        <xdr:cNvPr id="695" name="テキスト ボックス 694"/>
        <xdr:cNvSpPr txBox="1"/>
      </xdr:nvSpPr>
      <xdr:spPr>
        <a:xfrm>
          <a:off x="15136205" y="15576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54634</xdr:rowOff>
    </xdr:from>
    <xdr:to>
      <xdr:col>76</xdr:col>
      <xdr:colOff>165100</xdr:colOff>
      <xdr:row>96</xdr:row>
      <xdr:rowOff>156234</xdr:rowOff>
    </xdr:to>
    <xdr:sp macro="" textlink="">
      <xdr:nvSpPr>
        <xdr:cNvPr id="696" name="楕円 695"/>
        <xdr:cNvSpPr/>
      </xdr:nvSpPr>
      <xdr:spPr>
        <a:xfrm>
          <a:off x="14541500" y="165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1311</xdr:rowOff>
    </xdr:from>
    <xdr:ext cx="599010" cy="259045"/>
    <xdr:sp macro="" textlink="">
      <xdr:nvSpPr>
        <xdr:cNvPr id="697" name="テキスト ボックス 696"/>
        <xdr:cNvSpPr txBox="1"/>
      </xdr:nvSpPr>
      <xdr:spPr>
        <a:xfrm>
          <a:off x="14292795" y="1628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65163</xdr:rowOff>
    </xdr:from>
    <xdr:to>
      <xdr:col>72</xdr:col>
      <xdr:colOff>38100</xdr:colOff>
      <xdr:row>96</xdr:row>
      <xdr:rowOff>166763</xdr:rowOff>
    </xdr:to>
    <xdr:sp macro="" textlink="">
      <xdr:nvSpPr>
        <xdr:cNvPr id="698" name="楕円 697"/>
        <xdr:cNvSpPr/>
      </xdr:nvSpPr>
      <xdr:spPr>
        <a:xfrm>
          <a:off x="13652500" y="165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11840</xdr:rowOff>
    </xdr:from>
    <xdr:ext cx="599010" cy="259045"/>
    <xdr:sp macro="" textlink="">
      <xdr:nvSpPr>
        <xdr:cNvPr id="699" name="テキスト ボックス 698"/>
        <xdr:cNvSpPr txBox="1"/>
      </xdr:nvSpPr>
      <xdr:spPr>
        <a:xfrm>
          <a:off x="13403795" y="1629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36793</xdr:rowOff>
    </xdr:from>
    <xdr:to>
      <xdr:col>67</xdr:col>
      <xdr:colOff>101600</xdr:colOff>
      <xdr:row>95</xdr:row>
      <xdr:rowOff>138393</xdr:rowOff>
    </xdr:to>
    <xdr:sp macro="" textlink="">
      <xdr:nvSpPr>
        <xdr:cNvPr id="700" name="楕円 699"/>
        <xdr:cNvSpPr/>
      </xdr:nvSpPr>
      <xdr:spPr>
        <a:xfrm>
          <a:off x="12763500" y="163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154920</xdr:rowOff>
    </xdr:from>
    <xdr:ext cx="599010" cy="259045"/>
    <xdr:sp macro="" textlink="">
      <xdr:nvSpPr>
        <xdr:cNvPr id="701" name="テキスト ボックス 700"/>
        <xdr:cNvSpPr txBox="1"/>
      </xdr:nvSpPr>
      <xdr:spPr>
        <a:xfrm>
          <a:off x="12514795" y="160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3" name="直線コネクタ 722"/>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4"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6"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7" name="直線コネクタ 726"/>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9"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30" name="フローチャート: 判断 729"/>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2" name="フローチャート: 判断 731"/>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3" name="テキスト ボックス 732"/>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5" name="フローチャート: 判断 734"/>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6" name="テキスト ボックス 735"/>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8" name="フローチャート: 判断 737"/>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9" name="テキスト ボックス 738"/>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40" name="フローチャート: 判断 739"/>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41" name="テキスト ボックス 740"/>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8"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6" name="テキスト ボックス 77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0" name="直線コネクタ 779"/>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3"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4" name="直線コネクタ 783"/>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6"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7" name="フローチャート: 判断 786"/>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9" name="フローチャート: 判断 788"/>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90" name="テキスト ボックス 789"/>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2" name="フローチャート: 判断 791"/>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3" name="テキスト ボックス 792"/>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5" name="フローチャート: 判断 794"/>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6" name="テキスト ボックス 795"/>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7" name="フローチャート: 判断 796"/>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8" name="テキスト ボックス 797"/>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7" name="テキスト ボックス 82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7" name="直線コネクタ 836"/>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8"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9" name="直線コネクタ 838"/>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0"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1" name="直線コネクタ 840"/>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68338</xdr:rowOff>
    </xdr:from>
    <xdr:to>
      <xdr:col>116</xdr:col>
      <xdr:colOff>63500</xdr:colOff>
      <xdr:row>76</xdr:row>
      <xdr:rowOff>127485</xdr:rowOff>
    </xdr:to>
    <xdr:cxnSp macro="">
      <xdr:nvCxnSpPr>
        <xdr:cNvPr id="842" name="直線コネクタ 841"/>
        <xdr:cNvCxnSpPr/>
      </xdr:nvCxnSpPr>
      <xdr:spPr>
        <a:xfrm>
          <a:off x="21323300" y="13098538"/>
          <a:ext cx="8382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3"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4" name="フローチャート: 判断 843"/>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68338</xdr:rowOff>
    </xdr:from>
    <xdr:to>
      <xdr:col>111</xdr:col>
      <xdr:colOff>177800</xdr:colOff>
      <xdr:row>76</xdr:row>
      <xdr:rowOff>143689</xdr:rowOff>
    </xdr:to>
    <xdr:cxnSp macro="">
      <xdr:nvCxnSpPr>
        <xdr:cNvPr id="845" name="直線コネクタ 844"/>
        <xdr:cNvCxnSpPr/>
      </xdr:nvCxnSpPr>
      <xdr:spPr>
        <a:xfrm flipV="1">
          <a:off x="20434300" y="13098538"/>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6" name="フローチャート: 判断 845"/>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7" name="テキスト ボックス 846"/>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153214</xdr:rowOff>
    </xdr:from>
    <xdr:to>
      <xdr:col>107</xdr:col>
      <xdr:colOff>50800</xdr:colOff>
      <xdr:row>76</xdr:row>
      <xdr:rowOff>143689</xdr:rowOff>
    </xdr:to>
    <xdr:cxnSp macro="">
      <xdr:nvCxnSpPr>
        <xdr:cNvPr id="848" name="直線コネクタ 847"/>
        <xdr:cNvCxnSpPr/>
      </xdr:nvCxnSpPr>
      <xdr:spPr>
        <a:xfrm>
          <a:off x="19545300" y="12840514"/>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9" name="フローチャート: 判断 848"/>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50" name="テキスト ボックス 849"/>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153214</xdr:rowOff>
    </xdr:from>
    <xdr:to>
      <xdr:col>102</xdr:col>
      <xdr:colOff>114300</xdr:colOff>
      <xdr:row>76</xdr:row>
      <xdr:rowOff>29229</xdr:rowOff>
    </xdr:to>
    <xdr:cxnSp macro="">
      <xdr:nvCxnSpPr>
        <xdr:cNvPr id="851" name="直線コネクタ 850"/>
        <xdr:cNvCxnSpPr/>
      </xdr:nvCxnSpPr>
      <xdr:spPr>
        <a:xfrm flipV="1">
          <a:off x="18656300" y="12840514"/>
          <a:ext cx="889000" cy="2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2" name="フローチャート: 判断 851"/>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3" name="テキスト ボックス 852"/>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4" name="フローチャート: 判断 853"/>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5" name="テキスト ボックス 854"/>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76685</xdr:rowOff>
    </xdr:from>
    <xdr:to>
      <xdr:col>116</xdr:col>
      <xdr:colOff>114300</xdr:colOff>
      <xdr:row>77</xdr:row>
      <xdr:rowOff>6835</xdr:rowOff>
    </xdr:to>
    <xdr:sp macro="" textlink="">
      <xdr:nvSpPr>
        <xdr:cNvPr id="861" name="楕円 860"/>
        <xdr:cNvSpPr/>
      </xdr:nvSpPr>
      <xdr:spPr>
        <a:xfrm>
          <a:off x="22110700" y="131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99562</xdr:rowOff>
    </xdr:from>
    <xdr:ext cx="599010" cy="259045"/>
    <xdr:sp macro="" textlink="">
      <xdr:nvSpPr>
        <xdr:cNvPr id="862" name="繰出金該当値テキスト"/>
        <xdr:cNvSpPr txBox="1"/>
      </xdr:nvSpPr>
      <xdr:spPr>
        <a:xfrm>
          <a:off x="22212300" y="129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17538</xdr:rowOff>
    </xdr:from>
    <xdr:to>
      <xdr:col>112</xdr:col>
      <xdr:colOff>38100</xdr:colOff>
      <xdr:row>76</xdr:row>
      <xdr:rowOff>119138</xdr:rowOff>
    </xdr:to>
    <xdr:sp macro="" textlink="">
      <xdr:nvSpPr>
        <xdr:cNvPr id="863" name="楕円 862"/>
        <xdr:cNvSpPr/>
      </xdr:nvSpPr>
      <xdr:spPr>
        <a:xfrm>
          <a:off x="21272500" y="130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135665</xdr:rowOff>
    </xdr:from>
    <xdr:ext cx="599010" cy="259045"/>
    <xdr:sp macro="" textlink="">
      <xdr:nvSpPr>
        <xdr:cNvPr id="864" name="テキスト ボックス 863"/>
        <xdr:cNvSpPr txBox="1"/>
      </xdr:nvSpPr>
      <xdr:spPr>
        <a:xfrm>
          <a:off x="21023795" y="1282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92889</xdr:rowOff>
    </xdr:from>
    <xdr:to>
      <xdr:col>107</xdr:col>
      <xdr:colOff>101600</xdr:colOff>
      <xdr:row>77</xdr:row>
      <xdr:rowOff>23039</xdr:rowOff>
    </xdr:to>
    <xdr:sp macro="" textlink="">
      <xdr:nvSpPr>
        <xdr:cNvPr id="865" name="楕円 864"/>
        <xdr:cNvSpPr/>
      </xdr:nvSpPr>
      <xdr:spPr>
        <a:xfrm>
          <a:off x="20383500" y="13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39566</xdr:rowOff>
    </xdr:from>
    <xdr:ext cx="599010" cy="259045"/>
    <xdr:sp macro="" textlink="">
      <xdr:nvSpPr>
        <xdr:cNvPr id="866" name="テキスト ボックス 865"/>
        <xdr:cNvSpPr txBox="1"/>
      </xdr:nvSpPr>
      <xdr:spPr>
        <a:xfrm>
          <a:off x="20134795" y="1289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102414</xdr:rowOff>
    </xdr:from>
    <xdr:to>
      <xdr:col>102</xdr:col>
      <xdr:colOff>165100</xdr:colOff>
      <xdr:row>75</xdr:row>
      <xdr:rowOff>32564</xdr:rowOff>
    </xdr:to>
    <xdr:sp macro="" textlink="">
      <xdr:nvSpPr>
        <xdr:cNvPr id="867" name="楕円 866"/>
        <xdr:cNvSpPr/>
      </xdr:nvSpPr>
      <xdr:spPr>
        <a:xfrm>
          <a:off x="19494500" y="127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49091</xdr:rowOff>
    </xdr:from>
    <xdr:ext cx="599010" cy="259045"/>
    <xdr:sp macro="" textlink="">
      <xdr:nvSpPr>
        <xdr:cNvPr id="868" name="テキスト ボックス 867"/>
        <xdr:cNvSpPr txBox="1"/>
      </xdr:nvSpPr>
      <xdr:spPr>
        <a:xfrm>
          <a:off x="19245795" y="1256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149879</xdr:rowOff>
    </xdr:from>
    <xdr:to>
      <xdr:col>98</xdr:col>
      <xdr:colOff>38100</xdr:colOff>
      <xdr:row>76</xdr:row>
      <xdr:rowOff>80029</xdr:rowOff>
    </xdr:to>
    <xdr:sp macro="" textlink="">
      <xdr:nvSpPr>
        <xdr:cNvPr id="869" name="楕円 868"/>
        <xdr:cNvSpPr/>
      </xdr:nvSpPr>
      <xdr:spPr>
        <a:xfrm>
          <a:off x="18605500" y="130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96556</xdr:rowOff>
    </xdr:from>
    <xdr:ext cx="599010" cy="259045"/>
    <xdr:sp macro="" textlink="">
      <xdr:nvSpPr>
        <xdr:cNvPr id="870" name="テキスト ボックス 869"/>
        <xdr:cNvSpPr txBox="1"/>
      </xdr:nvSpPr>
      <xdr:spPr>
        <a:xfrm>
          <a:off x="18356795" y="1278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理的な要件から、本土の市町村、類似市町村と比較しても行政コストがよりかかることは明白である。行政コストに対して、分母となる人口が少数であることから、維持補修費、扶助費、失業対策費、投資及び出資金、貸付金以外は類似団体平均を大きく上回っ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子育て支援関係、高齢者支援関係、医療関係等、これまで脆弱であった所に力を入れ定住促進につなげていく必要があることから、人件費及び物件費については、今後も</a:t>
          </a:r>
          <a:r>
            <a:rPr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増加する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ことが見込まれる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有人</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島に港湾を１０（うち県管理港湾が１つ）抱えている点、</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島外の企業による施行となる点から建設コストが割高となる特徴があるため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普通建設事業の住民一人あたりのコストが類似団体よりかなり多い状況である。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年度からﾌﾞﾛｰﾄﾞﾊﾞﾝﾄﾞ再整備や防災行政無線のﾃﾞｼﾞﾀル化、庁舎等耐震化など大型公共事業が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スタートし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、今後数年は今以上に普通建設事業の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は高くなると考えらえる。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十島村においては、社会保障というよりは、条件不利地域の観点から補助費の方が比率が高くなる傾向にある。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鹿児島県十島村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
708
101.14
4,457,149
4,297,384
69,066
1,437,594
4,341,049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79464</xdr:rowOff>
    </xdr:from>
    <xdr:to>
      <xdr:col>24</xdr:col>
      <xdr:colOff>63500</xdr:colOff>
      <xdr:row>32</xdr:row>
      <xdr:rowOff>82550</xdr:rowOff>
    </xdr:to>
    <xdr:cxnSp macro="">
      <xdr:nvCxnSpPr>
        <xdr:cNvPr id="60" name="直線コネクタ 59"/>
        <xdr:cNvCxnSpPr/>
      </xdr:nvCxnSpPr>
      <xdr:spPr>
        <a:xfrm flipV="1">
          <a:off x="3797300" y="5565864"/>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66624</xdr:rowOff>
    </xdr:from>
    <xdr:to>
      <xdr:col>19</xdr:col>
      <xdr:colOff>177800</xdr:colOff>
      <xdr:row>32</xdr:row>
      <xdr:rowOff>82550</xdr:rowOff>
    </xdr:to>
    <xdr:cxnSp macro="">
      <xdr:nvCxnSpPr>
        <xdr:cNvPr id="63" name="直線コネクタ 62"/>
        <xdr:cNvCxnSpPr/>
      </xdr:nvCxnSpPr>
      <xdr:spPr>
        <a:xfrm>
          <a:off x="2908300" y="5381574"/>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66624</xdr:rowOff>
    </xdr:from>
    <xdr:to>
      <xdr:col>15</xdr:col>
      <xdr:colOff>50800</xdr:colOff>
      <xdr:row>31</xdr:row>
      <xdr:rowOff>124403</xdr:rowOff>
    </xdr:to>
    <xdr:cxnSp macro="">
      <xdr:nvCxnSpPr>
        <xdr:cNvPr id="66" name="直線コネクタ 65"/>
        <xdr:cNvCxnSpPr/>
      </xdr:nvCxnSpPr>
      <xdr:spPr>
        <a:xfrm flipV="1">
          <a:off x="2019300" y="5381574"/>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110954</xdr:rowOff>
    </xdr:from>
    <xdr:to>
      <xdr:col>10</xdr:col>
      <xdr:colOff>114300</xdr:colOff>
      <xdr:row>31</xdr:row>
      <xdr:rowOff>124403</xdr:rowOff>
    </xdr:to>
    <xdr:cxnSp macro="">
      <xdr:nvCxnSpPr>
        <xdr:cNvPr id="69" name="直線コネクタ 68"/>
        <xdr:cNvCxnSpPr/>
      </xdr:nvCxnSpPr>
      <xdr:spPr>
        <a:xfrm>
          <a:off x="1130300" y="54259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28664</xdr:rowOff>
    </xdr:from>
    <xdr:to>
      <xdr:col>24</xdr:col>
      <xdr:colOff>114300</xdr:colOff>
      <xdr:row>32</xdr:row>
      <xdr:rowOff>130264</xdr:rowOff>
    </xdr:to>
    <xdr:sp macro="" textlink="">
      <xdr:nvSpPr>
        <xdr:cNvPr id="79" name="楕円 78"/>
        <xdr:cNvSpPr/>
      </xdr:nvSpPr>
      <xdr:spPr>
        <a:xfrm>
          <a:off x="4584700" y="55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51541</xdr:rowOff>
    </xdr:from>
    <xdr:ext cx="534377" cy="259045"/>
    <xdr:sp macro="" textlink="">
      <xdr:nvSpPr>
        <xdr:cNvPr id="80" name="議会費該当値テキスト"/>
        <xdr:cNvSpPr txBox="1"/>
      </xdr:nvSpPr>
      <xdr:spPr>
        <a:xfrm>
          <a:off x="4686300" y="536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31750</xdr:rowOff>
    </xdr:from>
    <xdr:to>
      <xdr:col>20</xdr:col>
      <xdr:colOff>38100</xdr:colOff>
      <xdr:row>32</xdr:row>
      <xdr:rowOff>133350</xdr:rowOff>
    </xdr:to>
    <xdr:sp macro="" textlink="">
      <xdr:nvSpPr>
        <xdr:cNvPr id="81" name="楕円 80"/>
        <xdr:cNvSpPr/>
      </xdr:nvSpPr>
      <xdr:spPr>
        <a:xfrm>
          <a:off x="3746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149877</xdr:rowOff>
    </xdr:from>
    <xdr:ext cx="534377" cy="259045"/>
    <xdr:sp macro="" textlink="">
      <xdr:nvSpPr>
        <xdr:cNvPr id="82" name="テキスト ボックス 81"/>
        <xdr:cNvSpPr txBox="1"/>
      </xdr:nvSpPr>
      <xdr:spPr>
        <a:xfrm>
          <a:off x="3530111" y="52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15824</xdr:rowOff>
    </xdr:from>
    <xdr:to>
      <xdr:col>15</xdr:col>
      <xdr:colOff>101600</xdr:colOff>
      <xdr:row>31</xdr:row>
      <xdr:rowOff>117424</xdr:rowOff>
    </xdr:to>
    <xdr:sp macro="" textlink="">
      <xdr:nvSpPr>
        <xdr:cNvPr id="83" name="楕円 82"/>
        <xdr:cNvSpPr/>
      </xdr:nvSpPr>
      <xdr:spPr>
        <a:xfrm>
          <a:off x="2857500" y="5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133951</xdr:rowOff>
    </xdr:from>
    <xdr:ext cx="534377" cy="259045"/>
    <xdr:sp macro="" textlink="">
      <xdr:nvSpPr>
        <xdr:cNvPr id="84" name="テキスト ボックス 83"/>
        <xdr:cNvSpPr txBox="1"/>
      </xdr:nvSpPr>
      <xdr:spPr>
        <a:xfrm>
          <a:off x="2641111" y="5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73603</xdr:rowOff>
    </xdr:from>
    <xdr:to>
      <xdr:col>10</xdr:col>
      <xdr:colOff>165100</xdr:colOff>
      <xdr:row>32</xdr:row>
      <xdr:rowOff>3753</xdr:rowOff>
    </xdr:to>
    <xdr:sp macro="" textlink="">
      <xdr:nvSpPr>
        <xdr:cNvPr id="85" name="楕円 84"/>
        <xdr:cNvSpPr/>
      </xdr:nvSpPr>
      <xdr:spPr>
        <a:xfrm>
          <a:off x="1968500" y="53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20280</xdr:rowOff>
    </xdr:from>
    <xdr:ext cx="534377" cy="259045"/>
    <xdr:sp macro="" textlink="">
      <xdr:nvSpPr>
        <xdr:cNvPr id="86" name="テキスト ボックス 85"/>
        <xdr:cNvSpPr txBox="1"/>
      </xdr:nvSpPr>
      <xdr:spPr>
        <a:xfrm>
          <a:off x="1752111" y="51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60154</xdr:rowOff>
    </xdr:from>
    <xdr:to>
      <xdr:col>6</xdr:col>
      <xdr:colOff>38100</xdr:colOff>
      <xdr:row>31</xdr:row>
      <xdr:rowOff>161754</xdr:rowOff>
    </xdr:to>
    <xdr:sp macro="" textlink="">
      <xdr:nvSpPr>
        <xdr:cNvPr id="87" name="楕円 86"/>
        <xdr:cNvSpPr/>
      </xdr:nvSpPr>
      <xdr:spPr>
        <a:xfrm>
          <a:off x="1079500" y="53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6831</xdr:rowOff>
    </xdr:from>
    <xdr:ext cx="534377" cy="259045"/>
    <xdr:sp macro="" textlink="">
      <xdr:nvSpPr>
        <xdr:cNvPr id="88" name="テキスト ボックス 87"/>
        <xdr:cNvSpPr txBox="1"/>
      </xdr:nvSpPr>
      <xdr:spPr>
        <a:xfrm>
          <a:off x="863111" y="51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35640</xdr:rowOff>
    </xdr:from>
    <xdr:to>
      <xdr:col>24</xdr:col>
      <xdr:colOff>63500</xdr:colOff>
      <xdr:row>54</xdr:row>
      <xdr:rowOff>165953</xdr:rowOff>
    </xdr:to>
    <xdr:cxnSp macro="">
      <xdr:nvCxnSpPr>
        <xdr:cNvPr id="115" name="直線コネクタ 114"/>
        <xdr:cNvCxnSpPr/>
      </xdr:nvCxnSpPr>
      <xdr:spPr>
        <a:xfrm>
          <a:off x="3797300" y="9293940"/>
          <a:ext cx="838200" cy="1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35640</xdr:rowOff>
    </xdr:from>
    <xdr:to>
      <xdr:col>19</xdr:col>
      <xdr:colOff>177800</xdr:colOff>
      <xdr:row>56</xdr:row>
      <xdr:rowOff>57715</xdr:rowOff>
    </xdr:to>
    <xdr:cxnSp macro="">
      <xdr:nvCxnSpPr>
        <xdr:cNvPr id="118" name="直線コネクタ 117"/>
        <xdr:cNvCxnSpPr/>
      </xdr:nvCxnSpPr>
      <xdr:spPr>
        <a:xfrm flipV="1">
          <a:off x="2908300" y="9293940"/>
          <a:ext cx="889000" cy="36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57715</xdr:rowOff>
    </xdr:from>
    <xdr:to>
      <xdr:col>15</xdr:col>
      <xdr:colOff>50800</xdr:colOff>
      <xdr:row>56</xdr:row>
      <xdr:rowOff>70314</xdr:rowOff>
    </xdr:to>
    <xdr:cxnSp macro="">
      <xdr:nvCxnSpPr>
        <xdr:cNvPr id="121" name="直線コネクタ 120"/>
        <xdr:cNvCxnSpPr/>
      </xdr:nvCxnSpPr>
      <xdr:spPr>
        <a:xfrm flipV="1">
          <a:off x="2019300" y="9658915"/>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141336</xdr:rowOff>
    </xdr:from>
    <xdr:to>
      <xdr:col>10</xdr:col>
      <xdr:colOff>114300</xdr:colOff>
      <xdr:row>56</xdr:row>
      <xdr:rowOff>70314</xdr:rowOff>
    </xdr:to>
    <xdr:cxnSp macro="">
      <xdr:nvCxnSpPr>
        <xdr:cNvPr id="124" name="直線コネクタ 123"/>
        <xdr:cNvCxnSpPr/>
      </xdr:nvCxnSpPr>
      <xdr:spPr>
        <a:xfrm>
          <a:off x="1130300" y="9571086"/>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115153</xdr:rowOff>
    </xdr:from>
    <xdr:to>
      <xdr:col>24</xdr:col>
      <xdr:colOff>114300</xdr:colOff>
      <xdr:row>55</xdr:row>
      <xdr:rowOff>45303</xdr:rowOff>
    </xdr:to>
    <xdr:sp macro="" textlink="">
      <xdr:nvSpPr>
        <xdr:cNvPr id="134" name="楕円 133"/>
        <xdr:cNvSpPr/>
      </xdr:nvSpPr>
      <xdr:spPr>
        <a:xfrm>
          <a:off x="4584700" y="93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138030</xdr:rowOff>
    </xdr:from>
    <xdr:ext cx="690189" cy="259045"/>
    <xdr:sp macro="" textlink="">
      <xdr:nvSpPr>
        <xdr:cNvPr id="135" name="総務費該当値テキスト"/>
        <xdr:cNvSpPr txBox="1"/>
      </xdr:nvSpPr>
      <xdr:spPr>
        <a:xfrm>
          <a:off x="4686300" y="9224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156290</xdr:rowOff>
    </xdr:from>
    <xdr:to>
      <xdr:col>20</xdr:col>
      <xdr:colOff>38100</xdr:colOff>
      <xdr:row>54</xdr:row>
      <xdr:rowOff>86440</xdr:rowOff>
    </xdr:to>
    <xdr:sp macro="" textlink="">
      <xdr:nvSpPr>
        <xdr:cNvPr id="136" name="楕円 135"/>
        <xdr:cNvSpPr/>
      </xdr:nvSpPr>
      <xdr:spPr>
        <a:xfrm>
          <a:off x="3746500" y="92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102967</xdr:rowOff>
    </xdr:from>
    <xdr:ext cx="690189" cy="259045"/>
    <xdr:sp macro="" textlink="">
      <xdr:nvSpPr>
        <xdr:cNvPr id="137" name="テキスト ボックス 136"/>
        <xdr:cNvSpPr txBox="1"/>
      </xdr:nvSpPr>
      <xdr:spPr>
        <a:xfrm>
          <a:off x="3452205" y="9018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6915</xdr:rowOff>
    </xdr:from>
    <xdr:to>
      <xdr:col>15</xdr:col>
      <xdr:colOff>101600</xdr:colOff>
      <xdr:row>56</xdr:row>
      <xdr:rowOff>108515</xdr:rowOff>
    </xdr:to>
    <xdr:sp macro="" textlink="">
      <xdr:nvSpPr>
        <xdr:cNvPr id="138" name="楕円 137"/>
        <xdr:cNvSpPr/>
      </xdr:nvSpPr>
      <xdr:spPr>
        <a:xfrm>
          <a:off x="2857500" y="96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125042</xdr:rowOff>
    </xdr:from>
    <xdr:ext cx="599010" cy="259045"/>
    <xdr:sp macro="" textlink="">
      <xdr:nvSpPr>
        <xdr:cNvPr id="139" name="テキスト ボックス 138"/>
        <xdr:cNvSpPr txBox="1"/>
      </xdr:nvSpPr>
      <xdr:spPr>
        <a:xfrm>
          <a:off x="2608795" y="938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19514</xdr:rowOff>
    </xdr:from>
    <xdr:to>
      <xdr:col>10</xdr:col>
      <xdr:colOff>165100</xdr:colOff>
      <xdr:row>56</xdr:row>
      <xdr:rowOff>121114</xdr:rowOff>
    </xdr:to>
    <xdr:sp macro="" textlink="">
      <xdr:nvSpPr>
        <xdr:cNvPr id="140" name="楕円 139"/>
        <xdr:cNvSpPr/>
      </xdr:nvSpPr>
      <xdr:spPr>
        <a:xfrm>
          <a:off x="1968500" y="9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137641</xdr:rowOff>
    </xdr:from>
    <xdr:ext cx="599010" cy="259045"/>
    <xdr:sp macro="" textlink="">
      <xdr:nvSpPr>
        <xdr:cNvPr id="141" name="テキスト ボックス 140"/>
        <xdr:cNvSpPr txBox="1"/>
      </xdr:nvSpPr>
      <xdr:spPr>
        <a:xfrm>
          <a:off x="1719795" y="939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90536</xdr:rowOff>
    </xdr:from>
    <xdr:to>
      <xdr:col>6</xdr:col>
      <xdr:colOff>38100</xdr:colOff>
      <xdr:row>56</xdr:row>
      <xdr:rowOff>20686</xdr:rowOff>
    </xdr:to>
    <xdr:sp macro="" textlink="">
      <xdr:nvSpPr>
        <xdr:cNvPr id="142" name="楕円 141"/>
        <xdr:cNvSpPr/>
      </xdr:nvSpPr>
      <xdr:spPr>
        <a:xfrm>
          <a:off x="1079500" y="95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37213</xdr:rowOff>
    </xdr:from>
    <xdr:ext cx="690189" cy="259045"/>
    <xdr:sp macro="" textlink="">
      <xdr:nvSpPr>
        <xdr:cNvPr id="143" name="テキスト ボックス 142"/>
        <xdr:cNvSpPr txBox="1"/>
      </xdr:nvSpPr>
      <xdr:spPr>
        <a:xfrm>
          <a:off x="785205" y="92955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122159</xdr:rowOff>
    </xdr:from>
    <xdr:to>
      <xdr:col>24</xdr:col>
      <xdr:colOff>63500</xdr:colOff>
      <xdr:row>73</xdr:row>
      <xdr:rowOff>165808</xdr:rowOff>
    </xdr:to>
    <xdr:cxnSp macro="">
      <xdr:nvCxnSpPr>
        <xdr:cNvPr id="170" name="直線コネクタ 169"/>
        <xdr:cNvCxnSpPr/>
      </xdr:nvCxnSpPr>
      <xdr:spPr>
        <a:xfrm flipV="1">
          <a:off x="3797300" y="12466559"/>
          <a:ext cx="838200" cy="2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165808</xdr:rowOff>
    </xdr:from>
    <xdr:to>
      <xdr:col>19</xdr:col>
      <xdr:colOff>177800</xdr:colOff>
      <xdr:row>75</xdr:row>
      <xdr:rowOff>48939</xdr:rowOff>
    </xdr:to>
    <xdr:cxnSp macro="">
      <xdr:nvCxnSpPr>
        <xdr:cNvPr id="173" name="直線コネクタ 172"/>
        <xdr:cNvCxnSpPr/>
      </xdr:nvCxnSpPr>
      <xdr:spPr>
        <a:xfrm flipV="1">
          <a:off x="2908300" y="12681658"/>
          <a:ext cx="889000" cy="22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156029</xdr:rowOff>
    </xdr:from>
    <xdr:to>
      <xdr:col>15</xdr:col>
      <xdr:colOff>50800</xdr:colOff>
      <xdr:row>75</xdr:row>
      <xdr:rowOff>48939</xdr:rowOff>
    </xdr:to>
    <xdr:cxnSp macro="">
      <xdr:nvCxnSpPr>
        <xdr:cNvPr id="176" name="直線コネクタ 175"/>
        <xdr:cNvCxnSpPr/>
      </xdr:nvCxnSpPr>
      <xdr:spPr>
        <a:xfrm>
          <a:off x="2019300" y="12843329"/>
          <a:ext cx="889000" cy="6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156029</xdr:rowOff>
    </xdr:from>
    <xdr:to>
      <xdr:col>10</xdr:col>
      <xdr:colOff>114300</xdr:colOff>
      <xdr:row>75</xdr:row>
      <xdr:rowOff>95055</xdr:rowOff>
    </xdr:to>
    <xdr:cxnSp macro="">
      <xdr:nvCxnSpPr>
        <xdr:cNvPr id="179" name="直線コネクタ 178"/>
        <xdr:cNvCxnSpPr/>
      </xdr:nvCxnSpPr>
      <xdr:spPr>
        <a:xfrm flipV="1">
          <a:off x="1130300" y="12843329"/>
          <a:ext cx="889000" cy="1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71359</xdr:rowOff>
    </xdr:from>
    <xdr:to>
      <xdr:col>24</xdr:col>
      <xdr:colOff>114300</xdr:colOff>
      <xdr:row>73</xdr:row>
      <xdr:rowOff>1509</xdr:rowOff>
    </xdr:to>
    <xdr:sp macro="" textlink="">
      <xdr:nvSpPr>
        <xdr:cNvPr id="189" name="楕円 188"/>
        <xdr:cNvSpPr/>
      </xdr:nvSpPr>
      <xdr:spPr>
        <a:xfrm>
          <a:off x="4584700" y="12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94236</xdr:rowOff>
    </xdr:from>
    <xdr:ext cx="599010" cy="259045"/>
    <xdr:sp macro="" textlink="">
      <xdr:nvSpPr>
        <xdr:cNvPr id="190" name="民生費該当値テキスト"/>
        <xdr:cNvSpPr txBox="1"/>
      </xdr:nvSpPr>
      <xdr:spPr>
        <a:xfrm>
          <a:off x="4686300" y="122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115008</xdr:rowOff>
    </xdr:from>
    <xdr:to>
      <xdr:col>20</xdr:col>
      <xdr:colOff>38100</xdr:colOff>
      <xdr:row>74</xdr:row>
      <xdr:rowOff>45158</xdr:rowOff>
    </xdr:to>
    <xdr:sp macro="" textlink="">
      <xdr:nvSpPr>
        <xdr:cNvPr id="191" name="楕円 190"/>
        <xdr:cNvSpPr/>
      </xdr:nvSpPr>
      <xdr:spPr>
        <a:xfrm>
          <a:off x="3746500" y="12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61685</xdr:rowOff>
    </xdr:from>
    <xdr:ext cx="599010" cy="259045"/>
    <xdr:sp macro="" textlink="">
      <xdr:nvSpPr>
        <xdr:cNvPr id="192" name="テキスト ボックス 191"/>
        <xdr:cNvSpPr txBox="1"/>
      </xdr:nvSpPr>
      <xdr:spPr>
        <a:xfrm>
          <a:off x="3497795" y="1240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169589</xdr:rowOff>
    </xdr:from>
    <xdr:to>
      <xdr:col>15</xdr:col>
      <xdr:colOff>101600</xdr:colOff>
      <xdr:row>75</xdr:row>
      <xdr:rowOff>99739</xdr:rowOff>
    </xdr:to>
    <xdr:sp macro="" textlink="">
      <xdr:nvSpPr>
        <xdr:cNvPr id="193" name="楕円 192"/>
        <xdr:cNvSpPr/>
      </xdr:nvSpPr>
      <xdr:spPr>
        <a:xfrm>
          <a:off x="2857500" y="12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116266</xdr:rowOff>
    </xdr:from>
    <xdr:ext cx="599010" cy="259045"/>
    <xdr:sp macro="" textlink="">
      <xdr:nvSpPr>
        <xdr:cNvPr id="194" name="テキスト ボックス 193"/>
        <xdr:cNvSpPr txBox="1"/>
      </xdr:nvSpPr>
      <xdr:spPr>
        <a:xfrm>
          <a:off x="2608795" y="1263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105229</xdr:rowOff>
    </xdr:from>
    <xdr:to>
      <xdr:col>10</xdr:col>
      <xdr:colOff>165100</xdr:colOff>
      <xdr:row>75</xdr:row>
      <xdr:rowOff>35379</xdr:rowOff>
    </xdr:to>
    <xdr:sp macro="" textlink="">
      <xdr:nvSpPr>
        <xdr:cNvPr id="195" name="楕円 194"/>
        <xdr:cNvSpPr/>
      </xdr:nvSpPr>
      <xdr:spPr>
        <a:xfrm>
          <a:off x="1968500" y="127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51906</xdr:rowOff>
    </xdr:from>
    <xdr:ext cx="599010" cy="259045"/>
    <xdr:sp macro="" textlink="">
      <xdr:nvSpPr>
        <xdr:cNvPr id="196" name="テキスト ボックス 195"/>
        <xdr:cNvSpPr txBox="1"/>
      </xdr:nvSpPr>
      <xdr:spPr>
        <a:xfrm>
          <a:off x="1719795" y="1256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44255</xdr:rowOff>
    </xdr:from>
    <xdr:to>
      <xdr:col>6</xdr:col>
      <xdr:colOff>38100</xdr:colOff>
      <xdr:row>75</xdr:row>
      <xdr:rowOff>145855</xdr:rowOff>
    </xdr:to>
    <xdr:sp macro="" textlink="">
      <xdr:nvSpPr>
        <xdr:cNvPr id="197" name="楕円 196"/>
        <xdr:cNvSpPr/>
      </xdr:nvSpPr>
      <xdr:spPr>
        <a:xfrm>
          <a:off x="1079500" y="129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162382</xdr:rowOff>
    </xdr:from>
    <xdr:ext cx="599010" cy="259045"/>
    <xdr:sp macro="" textlink="">
      <xdr:nvSpPr>
        <xdr:cNvPr id="198" name="テキスト ボックス 197"/>
        <xdr:cNvSpPr txBox="1"/>
      </xdr:nvSpPr>
      <xdr:spPr>
        <a:xfrm>
          <a:off x="830795" y="1267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113205</xdr:rowOff>
    </xdr:from>
    <xdr:to>
      <xdr:col>24</xdr:col>
      <xdr:colOff>63500</xdr:colOff>
      <xdr:row>90</xdr:row>
      <xdr:rowOff>116901</xdr:rowOff>
    </xdr:to>
    <xdr:cxnSp macro="">
      <xdr:nvCxnSpPr>
        <xdr:cNvPr id="227" name="直線コネクタ 226"/>
        <xdr:cNvCxnSpPr/>
      </xdr:nvCxnSpPr>
      <xdr:spPr>
        <a:xfrm>
          <a:off x="3797300" y="1554370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99721</xdr:rowOff>
    </xdr:from>
    <xdr:to>
      <xdr:col>19</xdr:col>
      <xdr:colOff>177800</xdr:colOff>
      <xdr:row>90</xdr:row>
      <xdr:rowOff>113205</xdr:rowOff>
    </xdr:to>
    <xdr:cxnSp macro="">
      <xdr:nvCxnSpPr>
        <xdr:cNvPr id="230" name="直線コネクタ 229"/>
        <xdr:cNvCxnSpPr/>
      </xdr:nvCxnSpPr>
      <xdr:spPr>
        <a:xfrm>
          <a:off x="2908300" y="15530221"/>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130361</xdr:rowOff>
    </xdr:from>
    <xdr:to>
      <xdr:col>15</xdr:col>
      <xdr:colOff>50800</xdr:colOff>
      <xdr:row>90</xdr:row>
      <xdr:rowOff>99721</xdr:rowOff>
    </xdr:to>
    <xdr:cxnSp macro="">
      <xdr:nvCxnSpPr>
        <xdr:cNvPr id="233" name="直線コネクタ 232"/>
        <xdr:cNvCxnSpPr/>
      </xdr:nvCxnSpPr>
      <xdr:spPr>
        <a:xfrm>
          <a:off x="2019300" y="15389411"/>
          <a:ext cx="889000" cy="1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130361</xdr:rowOff>
    </xdr:from>
    <xdr:to>
      <xdr:col>10</xdr:col>
      <xdr:colOff>114300</xdr:colOff>
      <xdr:row>90</xdr:row>
      <xdr:rowOff>128918</xdr:rowOff>
    </xdr:to>
    <xdr:cxnSp macro="">
      <xdr:nvCxnSpPr>
        <xdr:cNvPr id="236" name="直線コネクタ 235"/>
        <xdr:cNvCxnSpPr/>
      </xdr:nvCxnSpPr>
      <xdr:spPr>
        <a:xfrm flipV="1">
          <a:off x="1130300" y="15389411"/>
          <a:ext cx="889000" cy="17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66101</xdr:rowOff>
    </xdr:from>
    <xdr:to>
      <xdr:col>24</xdr:col>
      <xdr:colOff>114300</xdr:colOff>
      <xdr:row>90</xdr:row>
      <xdr:rowOff>167701</xdr:rowOff>
    </xdr:to>
    <xdr:sp macro="" textlink="">
      <xdr:nvSpPr>
        <xdr:cNvPr id="246" name="楕円 245"/>
        <xdr:cNvSpPr/>
      </xdr:nvSpPr>
      <xdr:spPr>
        <a:xfrm>
          <a:off x="4584700" y="154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19128</xdr:rowOff>
    </xdr:from>
    <xdr:ext cx="599010" cy="259045"/>
    <xdr:sp macro="" textlink="">
      <xdr:nvSpPr>
        <xdr:cNvPr id="247" name="衛生費該当値テキスト"/>
        <xdr:cNvSpPr txBox="1"/>
      </xdr:nvSpPr>
      <xdr:spPr>
        <a:xfrm>
          <a:off x="4686300" y="1544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62405</xdr:rowOff>
    </xdr:from>
    <xdr:to>
      <xdr:col>20</xdr:col>
      <xdr:colOff>38100</xdr:colOff>
      <xdr:row>90</xdr:row>
      <xdr:rowOff>164005</xdr:rowOff>
    </xdr:to>
    <xdr:sp macro="" textlink="">
      <xdr:nvSpPr>
        <xdr:cNvPr id="248" name="楕円 247"/>
        <xdr:cNvSpPr/>
      </xdr:nvSpPr>
      <xdr:spPr>
        <a:xfrm>
          <a:off x="3746500" y="154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9082</xdr:rowOff>
    </xdr:from>
    <xdr:ext cx="599010" cy="259045"/>
    <xdr:sp macro="" textlink="">
      <xdr:nvSpPr>
        <xdr:cNvPr id="249" name="テキスト ボックス 248"/>
        <xdr:cNvSpPr txBox="1"/>
      </xdr:nvSpPr>
      <xdr:spPr>
        <a:xfrm>
          <a:off x="3497795" y="1526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48921</xdr:rowOff>
    </xdr:from>
    <xdr:to>
      <xdr:col>15</xdr:col>
      <xdr:colOff>101600</xdr:colOff>
      <xdr:row>90</xdr:row>
      <xdr:rowOff>150521</xdr:rowOff>
    </xdr:to>
    <xdr:sp macro="" textlink="">
      <xdr:nvSpPr>
        <xdr:cNvPr id="250" name="楕円 249"/>
        <xdr:cNvSpPr/>
      </xdr:nvSpPr>
      <xdr:spPr>
        <a:xfrm>
          <a:off x="2857500" y="154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167048</xdr:rowOff>
    </xdr:from>
    <xdr:ext cx="599010" cy="259045"/>
    <xdr:sp macro="" textlink="">
      <xdr:nvSpPr>
        <xdr:cNvPr id="251" name="テキスト ボックス 250"/>
        <xdr:cNvSpPr txBox="1"/>
      </xdr:nvSpPr>
      <xdr:spPr>
        <a:xfrm>
          <a:off x="2608795" y="152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79561</xdr:rowOff>
    </xdr:from>
    <xdr:to>
      <xdr:col>10</xdr:col>
      <xdr:colOff>165100</xdr:colOff>
      <xdr:row>90</xdr:row>
      <xdr:rowOff>9711</xdr:rowOff>
    </xdr:to>
    <xdr:sp macro="" textlink="">
      <xdr:nvSpPr>
        <xdr:cNvPr id="252" name="楕円 251"/>
        <xdr:cNvSpPr/>
      </xdr:nvSpPr>
      <xdr:spPr>
        <a:xfrm>
          <a:off x="1968500" y="153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26238</xdr:rowOff>
    </xdr:from>
    <xdr:ext cx="599010" cy="259045"/>
    <xdr:sp macro="" textlink="">
      <xdr:nvSpPr>
        <xdr:cNvPr id="253" name="テキスト ボックス 252"/>
        <xdr:cNvSpPr txBox="1"/>
      </xdr:nvSpPr>
      <xdr:spPr>
        <a:xfrm>
          <a:off x="1719795" y="1511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78118</xdr:rowOff>
    </xdr:from>
    <xdr:to>
      <xdr:col>6</xdr:col>
      <xdr:colOff>38100</xdr:colOff>
      <xdr:row>91</xdr:row>
      <xdr:rowOff>8268</xdr:rowOff>
    </xdr:to>
    <xdr:sp macro="" textlink="">
      <xdr:nvSpPr>
        <xdr:cNvPr id="254" name="楕円 253"/>
        <xdr:cNvSpPr/>
      </xdr:nvSpPr>
      <xdr:spPr>
        <a:xfrm>
          <a:off x="1079500" y="155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24795</xdr:rowOff>
    </xdr:from>
    <xdr:ext cx="599010" cy="259045"/>
    <xdr:sp macro="" textlink="">
      <xdr:nvSpPr>
        <xdr:cNvPr id="255" name="テキスト ボックス 254"/>
        <xdr:cNvSpPr txBox="1"/>
      </xdr:nvSpPr>
      <xdr:spPr>
        <a:xfrm>
          <a:off x="830795" y="1528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129832</xdr:rowOff>
    </xdr:from>
    <xdr:to>
      <xdr:col>55</xdr:col>
      <xdr:colOff>0</xdr:colOff>
      <xdr:row>37</xdr:row>
      <xdr:rowOff>171056</xdr:rowOff>
    </xdr:to>
    <xdr:cxnSp macro="">
      <xdr:nvCxnSpPr>
        <xdr:cNvPr id="284" name="直線コネクタ 283"/>
        <xdr:cNvCxnSpPr/>
      </xdr:nvCxnSpPr>
      <xdr:spPr>
        <a:xfrm flipV="1">
          <a:off x="9639300" y="6473482"/>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171056</xdr:rowOff>
    </xdr:from>
    <xdr:to>
      <xdr:col>50</xdr:col>
      <xdr:colOff>114300</xdr:colOff>
      <xdr:row>39</xdr:row>
      <xdr:rowOff>30849</xdr:rowOff>
    </xdr:to>
    <xdr:cxnSp macro="">
      <xdr:nvCxnSpPr>
        <xdr:cNvPr id="287" name="直線コネクタ 286"/>
        <xdr:cNvCxnSpPr/>
      </xdr:nvCxnSpPr>
      <xdr:spPr>
        <a:xfrm flipV="1">
          <a:off x="8750300" y="6514706"/>
          <a:ext cx="889000" cy="20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750</xdr:rowOff>
    </xdr:from>
    <xdr:to>
      <xdr:col>45</xdr:col>
      <xdr:colOff>177800</xdr:colOff>
      <xdr:row>39</xdr:row>
      <xdr:rowOff>30849</xdr:rowOff>
    </xdr:to>
    <xdr:cxnSp macro="">
      <xdr:nvCxnSpPr>
        <xdr:cNvPr id="290" name="直線コネクタ 289"/>
        <xdr:cNvCxnSpPr/>
      </xdr:nvCxnSpPr>
      <xdr:spPr>
        <a:xfrm>
          <a:off x="7861300" y="6687300"/>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167094</xdr:rowOff>
    </xdr:from>
    <xdr:to>
      <xdr:col>41</xdr:col>
      <xdr:colOff>50800</xdr:colOff>
      <xdr:row>39</xdr:row>
      <xdr:rowOff>750</xdr:rowOff>
    </xdr:to>
    <xdr:cxnSp macro="">
      <xdr:nvCxnSpPr>
        <xdr:cNvPr id="293" name="直線コネクタ 292"/>
        <xdr:cNvCxnSpPr/>
      </xdr:nvCxnSpPr>
      <xdr:spPr>
        <a:xfrm>
          <a:off x="6972300" y="5996394"/>
          <a:ext cx="889000" cy="6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79032</xdr:rowOff>
    </xdr:from>
    <xdr:to>
      <xdr:col>55</xdr:col>
      <xdr:colOff>50800</xdr:colOff>
      <xdr:row>38</xdr:row>
      <xdr:rowOff>9182</xdr:rowOff>
    </xdr:to>
    <xdr:sp macro="" textlink="">
      <xdr:nvSpPr>
        <xdr:cNvPr id="303" name="楕円 302"/>
        <xdr:cNvSpPr/>
      </xdr:nvSpPr>
      <xdr:spPr>
        <a:xfrm>
          <a:off x="104267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101909</xdr:rowOff>
    </xdr:from>
    <xdr:ext cx="469744" cy="259045"/>
    <xdr:sp macro="" textlink="">
      <xdr:nvSpPr>
        <xdr:cNvPr id="304" name="労働費該当値テキスト"/>
        <xdr:cNvSpPr txBox="1"/>
      </xdr:nvSpPr>
      <xdr:spPr>
        <a:xfrm>
          <a:off x="10528300" y="627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120256</xdr:rowOff>
    </xdr:from>
    <xdr:to>
      <xdr:col>50</xdr:col>
      <xdr:colOff>165100</xdr:colOff>
      <xdr:row>38</xdr:row>
      <xdr:rowOff>50406</xdr:rowOff>
    </xdr:to>
    <xdr:sp macro="" textlink="">
      <xdr:nvSpPr>
        <xdr:cNvPr id="305" name="楕円 304"/>
        <xdr:cNvSpPr/>
      </xdr:nvSpPr>
      <xdr:spPr>
        <a:xfrm>
          <a:off x="9588500" y="64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66933</xdr:rowOff>
    </xdr:from>
    <xdr:ext cx="469744" cy="259045"/>
    <xdr:sp macro="" textlink="">
      <xdr:nvSpPr>
        <xdr:cNvPr id="306" name="テキスト ボックス 305"/>
        <xdr:cNvSpPr txBox="1"/>
      </xdr:nvSpPr>
      <xdr:spPr>
        <a:xfrm>
          <a:off x="9404428" y="623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151499</xdr:rowOff>
    </xdr:from>
    <xdr:to>
      <xdr:col>46</xdr:col>
      <xdr:colOff>38100</xdr:colOff>
      <xdr:row>39</xdr:row>
      <xdr:rowOff>81649</xdr:rowOff>
    </xdr:to>
    <xdr:sp macro="" textlink="">
      <xdr:nvSpPr>
        <xdr:cNvPr id="307" name="楕円 306"/>
        <xdr:cNvSpPr/>
      </xdr:nvSpPr>
      <xdr:spPr>
        <a:xfrm>
          <a:off x="8699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72776</xdr:rowOff>
    </xdr:from>
    <xdr:ext cx="378565" cy="259045"/>
    <xdr:sp macro="" textlink="">
      <xdr:nvSpPr>
        <xdr:cNvPr id="308" name="テキスト ボックス 307"/>
        <xdr:cNvSpPr txBox="1"/>
      </xdr:nvSpPr>
      <xdr:spPr>
        <a:xfrm>
          <a:off x="8561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121400</xdr:rowOff>
    </xdr:from>
    <xdr:to>
      <xdr:col>41</xdr:col>
      <xdr:colOff>101600</xdr:colOff>
      <xdr:row>39</xdr:row>
      <xdr:rowOff>51550</xdr:rowOff>
    </xdr:to>
    <xdr:sp macro="" textlink="">
      <xdr:nvSpPr>
        <xdr:cNvPr id="309" name="楕円 308"/>
        <xdr:cNvSpPr/>
      </xdr:nvSpPr>
      <xdr:spPr>
        <a:xfrm>
          <a:off x="7810500" y="6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42677</xdr:rowOff>
    </xdr:from>
    <xdr:ext cx="469744" cy="259045"/>
    <xdr:sp macro="" textlink="">
      <xdr:nvSpPr>
        <xdr:cNvPr id="310" name="テキスト ボックス 309"/>
        <xdr:cNvSpPr txBox="1"/>
      </xdr:nvSpPr>
      <xdr:spPr>
        <a:xfrm>
          <a:off x="7626428" y="6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116294</xdr:rowOff>
    </xdr:from>
    <xdr:to>
      <xdr:col>36</xdr:col>
      <xdr:colOff>165100</xdr:colOff>
      <xdr:row>35</xdr:row>
      <xdr:rowOff>46444</xdr:rowOff>
    </xdr:to>
    <xdr:sp macro="" textlink="">
      <xdr:nvSpPr>
        <xdr:cNvPr id="311" name="楕円 310"/>
        <xdr:cNvSpPr/>
      </xdr:nvSpPr>
      <xdr:spPr>
        <a:xfrm>
          <a:off x="6921500" y="5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62971</xdr:rowOff>
    </xdr:from>
    <xdr:ext cx="534377" cy="259045"/>
    <xdr:sp macro="" textlink="">
      <xdr:nvSpPr>
        <xdr:cNvPr id="312" name="テキスト ボックス 311"/>
        <xdr:cNvSpPr txBox="1"/>
      </xdr:nvSpPr>
      <xdr:spPr>
        <a:xfrm>
          <a:off x="6705111" y="57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2985</xdr:rowOff>
    </xdr:from>
    <xdr:to>
      <xdr:col>55</xdr:col>
      <xdr:colOff>0</xdr:colOff>
      <xdr:row>57</xdr:row>
      <xdr:rowOff>50351</xdr:rowOff>
    </xdr:to>
    <xdr:cxnSp macro="">
      <xdr:nvCxnSpPr>
        <xdr:cNvPr id="339" name="直線コネクタ 338"/>
        <xdr:cNvCxnSpPr/>
      </xdr:nvCxnSpPr>
      <xdr:spPr>
        <a:xfrm>
          <a:off x="9639300" y="9775635"/>
          <a:ext cx="8382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2985</xdr:rowOff>
    </xdr:from>
    <xdr:to>
      <xdr:col>50</xdr:col>
      <xdr:colOff>114300</xdr:colOff>
      <xdr:row>57</xdr:row>
      <xdr:rowOff>40233</xdr:rowOff>
    </xdr:to>
    <xdr:cxnSp macro="">
      <xdr:nvCxnSpPr>
        <xdr:cNvPr id="342" name="直線コネクタ 341"/>
        <xdr:cNvCxnSpPr/>
      </xdr:nvCxnSpPr>
      <xdr:spPr>
        <a:xfrm flipV="1">
          <a:off x="8750300" y="9775635"/>
          <a:ext cx="8890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153048</xdr:rowOff>
    </xdr:from>
    <xdr:to>
      <xdr:col>45</xdr:col>
      <xdr:colOff>177800</xdr:colOff>
      <xdr:row>57</xdr:row>
      <xdr:rowOff>40233</xdr:rowOff>
    </xdr:to>
    <xdr:cxnSp macro="">
      <xdr:nvCxnSpPr>
        <xdr:cNvPr id="345" name="直線コネクタ 344"/>
        <xdr:cNvCxnSpPr/>
      </xdr:nvCxnSpPr>
      <xdr:spPr>
        <a:xfrm>
          <a:off x="7861300" y="9754248"/>
          <a:ext cx="8890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83469</xdr:rowOff>
    </xdr:from>
    <xdr:to>
      <xdr:col>41</xdr:col>
      <xdr:colOff>50800</xdr:colOff>
      <xdr:row>56</xdr:row>
      <xdr:rowOff>153048</xdr:rowOff>
    </xdr:to>
    <xdr:cxnSp macro="">
      <xdr:nvCxnSpPr>
        <xdr:cNvPr id="348" name="直線コネクタ 347"/>
        <xdr:cNvCxnSpPr/>
      </xdr:nvCxnSpPr>
      <xdr:spPr>
        <a:xfrm>
          <a:off x="6972300" y="9684669"/>
          <a:ext cx="889000" cy="6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171001</xdr:rowOff>
    </xdr:from>
    <xdr:to>
      <xdr:col>55</xdr:col>
      <xdr:colOff>50800</xdr:colOff>
      <xdr:row>57</xdr:row>
      <xdr:rowOff>101151</xdr:rowOff>
    </xdr:to>
    <xdr:sp macro="" textlink="">
      <xdr:nvSpPr>
        <xdr:cNvPr id="358" name="楕円 357"/>
        <xdr:cNvSpPr/>
      </xdr:nvSpPr>
      <xdr:spPr>
        <a:xfrm>
          <a:off x="10426700" y="97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22428</xdr:rowOff>
    </xdr:from>
    <xdr:ext cx="599010" cy="259045"/>
    <xdr:sp macro="" textlink="">
      <xdr:nvSpPr>
        <xdr:cNvPr id="359" name="農林水産業費該当値テキスト"/>
        <xdr:cNvSpPr txBox="1"/>
      </xdr:nvSpPr>
      <xdr:spPr>
        <a:xfrm>
          <a:off x="10528300" y="962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123635</xdr:rowOff>
    </xdr:from>
    <xdr:to>
      <xdr:col>50</xdr:col>
      <xdr:colOff>165100</xdr:colOff>
      <xdr:row>57</xdr:row>
      <xdr:rowOff>53785</xdr:rowOff>
    </xdr:to>
    <xdr:sp macro="" textlink="">
      <xdr:nvSpPr>
        <xdr:cNvPr id="360" name="楕円 359"/>
        <xdr:cNvSpPr/>
      </xdr:nvSpPr>
      <xdr:spPr>
        <a:xfrm>
          <a:off x="9588500" y="97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70312</xdr:rowOff>
    </xdr:from>
    <xdr:ext cx="599010" cy="259045"/>
    <xdr:sp macro="" textlink="">
      <xdr:nvSpPr>
        <xdr:cNvPr id="361" name="テキスト ボックス 360"/>
        <xdr:cNvSpPr txBox="1"/>
      </xdr:nvSpPr>
      <xdr:spPr>
        <a:xfrm>
          <a:off x="9339795" y="95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160883</xdr:rowOff>
    </xdr:from>
    <xdr:to>
      <xdr:col>46</xdr:col>
      <xdr:colOff>38100</xdr:colOff>
      <xdr:row>57</xdr:row>
      <xdr:rowOff>91033</xdr:rowOff>
    </xdr:to>
    <xdr:sp macro="" textlink="">
      <xdr:nvSpPr>
        <xdr:cNvPr id="362" name="楕円 361"/>
        <xdr:cNvSpPr/>
      </xdr:nvSpPr>
      <xdr:spPr>
        <a:xfrm>
          <a:off x="8699500" y="97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107560</xdr:rowOff>
    </xdr:from>
    <xdr:ext cx="599010" cy="259045"/>
    <xdr:sp macro="" textlink="">
      <xdr:nvSpPr>
        <xdr:cNvPr id="363" name="テキスト ボックス 362"/>
        <xdr:cNvSpPr txBox="1"/>
      </xdr:nvSpPr>
      <xdr:spPr>
        <a:xfrm>
          <a:off x="8450795" y="953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102248</xdr:rowOff>
    </xdr:from>
    <xdr:to>
      <xdr:col>41</xdr:col>
      <xdr:colOff>101600</xdr:colOff>
      <xdr:row>57</xdr:row>
      <xdr:rowOff>32398</xdr:rowOff>
    </xdr:to>
    <xdr:sp macro="" textlink="">
      <xdr:nvSpPr>
        <xdr:cNvPr id="364" name="楕円 363"/>
        <xdr:cNvSpPr/>
      </xdr:nvSpPr>
      <xdr:spPr>
        <a:xfrm>
          <a:off x="7810500" y="97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48925</xdr:rowOff>
    </xdr:from>
    <xdr:ext cx="599010" cy="259045"/>
    <xdr:sp macro="" textlink="">
      <xdr:nvSpPr>
        <xdr:cNvPr id="365" name="テキスト ボックス 364"/>
        <xdr:cNvSpPr txBox="1"/>
      </xdr:nvSpPr>
      <xdr:spPr>
        <a:xfrm>
          <a:off x="7561795" y="947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32669</xdr:rowOff>
    </xdr:from>
    <xdr:to>
      <xdr:col>36</xdr:col>
      <xdr:colOff>165100</xdr:colOff>
      <xdr:row>56</xdr:row>
      <xdr:rowOff>134269</xdr:rowOff>
    </xdr:to>
    <xdr:sp macro="" textlink="">
      <xdr:nvSpPr>
        <xdr:cNvPr id="366" name="楕円 365"/>
        <xdr:cNvSpPr/>
      </xdr:nvSpPr>
      <xdr:spPr>
        <a:xfrm>
          <a:off x="6921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150796</xdr:rowOff>
    </xdr:from>
    <xdr:ext cx="599010" cy="259045"/>
    <xdr:sp macro="" textlink="">
      <xdr:nvSpPr>
        <xdr:cNvPr id="367" name="テキスト ボックス 366"/>
        <xdr:cNvSpPr txBox="1"/>
      </xdr:nvSpPr>
      <xdr:spPr>
        <a:xfrm>
          <a:off x="6672795" y="940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35863</xdr:rowOff>
    </xdr:from>
    <xdr:to>
      <xdr:col>55</xdr:col>
      <xdr:colOff>0</xdr:colOff>
      <xdr:row>77</xdr:row>
      <xdr:rowOff>150513</xdr:rowOff>
    </xdr:to>
    <xdr:cxnSp macro="">
      <xdr:nvCxnSpPr>
        <xdr:cNvPr id="396" name="直線コネクタ 395"/>
        <xdr:cNvCxnSpPr/>
      </xdr:nvCxnSpPr>
      <xdr:spPr>
        <a:xfrm>
          <a:off x="9639300" y="13237513"/>
          <a:ext cx="838200" cy="1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35863</xdr:rowOff>
    </xdr:from>
    <xdr:to>
      <xdr:col>50</xdr:col>
      <xdr:colOff>114300</xdr:colOff>
      <xdr:row>77</xdr:row>
      <xdr:rowOff>100417</xdr:rowOff>
    </xdr:to>
    <xdr:cxnSp macro="">
      <xdr:nvCxnSpPr>
        <xdr:cNvPr id="399" name="直線コネクタ 398"/>
        <xdr:cNvCxnSpPr/>
      </xdr:nvCxnSpPr>
      <xdr:spPr>
        <a:xfrm flipV="1">
          <a:off x="8750300" y="13237513"/>
          <a:ext cx="889000" cy="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60581</xdr:rowOff>
    </xdr:from>
    <xdr:to>
      <xdr:col>45</xdr:col>
      <xdr:colOff>177800</xdr:colOff>
      <xdr:row>77</xdr:row>
      <xdr:rowOff>100417</xdr:rowOff>
    </xdr:to>
    <xdr:cxnSp macro="">
      <xdr:nvCxnSpPr>
        <xdr:cNvPr id="402" name="直線コネクタ 401"/>
        <xdr:cNvCxnSpPr/>
      </xdr:nvCxnSpPr>
      <xdr:spPr>
        <a:xfrm>
          <a:off x="7861300" y="13262231"/>
          <a:ext cx="889000" cy="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34675</xdr:rowOff>
    </xdr:from>
    <xdr:to>
      <xdr:col>41</xdr:col>
      <xdr:colOff>50800</xdr:colOff>
      <xdr:row>77</xdr:row>
      <xdr:rowOff>60581</xdr:rowOff>
    </xdr:to>
    <xdr:cxnSp macro="">
      <xdr:nvCxnSpPr>
        <xdr:cNvPr id="405" name="直線コネクタ 404"/>
        <xdr:cNvCxnSpPr/>
      </xdr:nvCxnSpPr>
      <xdr:spPr>
        <a:xfrm>
          <a:off x="6972300" y="13236325"/>
          <a:ext cx="8890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99713</xdr:rowOff>
    </xdr:from>
    <xdr:to>
      <xdr:col>55</xdr:col>
      <xdr:colOff>50800</xdr:colOff>
      <xdr:row>78</xdr:row>
      <xdr:rowOff>29863</xdr:rowOff>
    </xdr:to>
    <xdr:sp macro="" textlink="">
      <xdr:nvSpPr>
        <xdr:cNvPr id="415" name="楕円 414"/>
        <xdr:cNvSpPr/>
      </xdr:nvSpPr>
      <xdr:spPr>
        <a:xfrm>
          <a:off x="10426700" y="133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122590</xdr:rowOff>
    </xdr:from>
    <xdr:ext cx="599010" cy="259045"/>
    <xdr:sp macro="" textlink="">
      <xdr:nvSpPr>
        <xdr:cNvPr id="416" name="商工費該当値テキスト"/>
        <xdr:cNvSpPr txBox="1"/>
      </xdr:nvSpPr>
      <xdr:spPr>
        <a:xfrm>
          <a:off x="10528300" y="1315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156513</xdr:rowOff>
    </xdr:from>
    <xdr:to>
      <xdr:col>50</xdr:col>
      <xdr:colOff>165100</xdr:colOff>
      <xdr:row>77</xdr:row>
      <xdr:rowOff>86663</xdr:rowOff>
    </xdr:to>
    <xdr:sp macro="" textlink="">
      <xdr:nvSpPr>
        <xdr:cNvPr id="417" name="楕円 416"/>
        <xdr:cNvSpPr/>
      </xdr:nvSpPr>
      <xdr:spPr>
        <a:xfrm>
          <a:off x="9588500" y="131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103189</xdr:rowOff>
    </xdr:from>
    <xdr:ext cx="599010" cy="259045"/>
    <xdr:sp macro="" textlink="">
      <xdr:nvSpPr>
        <xdr:cNvPr id="418" name="テキスト ボックス 417"/>
        <xdr:cNvSpPr txBox="1"/>
      </xdr:nvSpPr>
      <xdr:spPr>
        <a:xfrm>
          <a:off x="9339795" y="1296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49617</xdr:rowOff>
    </xdr:from>
    <xdr:to>
      <xdr:col>46</xdr:col>
      <xdr:colOff>38100</xdr:colOff>
      <xdr:row>77</xdr:row>
      <xdr:rowOff>151217</xdr:rowOff>
    </xdr:to>
    <xdr:sp macro="" textlink="">
      <xdr:nvSpPr>
        <xdr:cNvPr id="419" name="楕円 418"/>
        <xdr:cNvSpPr/>
      </xdr:nvSpPr>
      <xdr:spPr>
        <a:xfrm>
          <a:off x="8699500" y="132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167744</xdr:rowOff>
    </xdr:from>
    <xdr:ext cx="599010" cy="259045"/>
    <xdr:sp macro="" textlink="">
      <xdr:nvSpPr>
        <xdr:cNvPr id="420" name="テキスト ボックス 419"/>
        <xdr:cNvSpPr txBox="1"/>
      </xdr:nvSpPr>
      <xdr:spPr>
        <a:xfrm>
          <a:off x="8450795" y="130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9781</xdr:rowOff>
    </xdr:from>
    <xdr:to>
      <xdr:col>41</xdr:col>
      <xdr:colOff>101600</xdr:colOff>
      <xdr:row>77</xdr:row>
      <xdr:rowOff>111381</xdr:rowOff>
    </xdr:to>
    <xdr:sp macro="" textlink="">
      <xdr:nvSpPr>
        <xdr:cNvPr id="421" name="楕円 420"/>
        <xdr:cNvSpPr/>
      </xdr:nvSpPr>
      <xdr:spPr>
        <a:xfrm>
          <a:off x="7810500" y="132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127908</xdr:rowOff>
    </xdr:from>
    <xdr:ext cx="599010" cy="259045"/>
    <xdr:sp macro="" textlink="">
      <xdr:nvSpPr>
        <xdr:cNvPr id="422" name="テキスト ボックス 421"/>
        <xdr:cNvSpPr txBox="1"/>
      </xdr:nvSpPr>
      <xdr:spPr>
        <a:xfrm>
          <a:off x="7561795" y="1298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155325</xdr:rowOff>
    </xdr:from>
    <xdr:to>
      <xdr:col>36</xdr:col>
      <xdr:colOff>165100</xdr:colOff>
      <xdr:row>77</xdr:row>
      <xdr:rowOff>85475</xdr:rowOff>
    </xdr:to>
    <xdr:sp macro="" textlink="">
      <xdr:nvSpPr>
        <xdr:cNvPr id="423" name="楕円 422"/>
        <xdr:cNvSpPr/>
      </xdr:nvSpPr>
      <xdr:spPr>
        <a:xfrm>
          <a:off x="6921500" y="13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102002</xdr:rowOff>
    </xdr:from>
    <xdr:ext cx="599010" cy="259045"/>
    <xdr:sp macro="" textlink="">
      <xdr:nvSpPr>
        <xdr:cNvPr id="424" name="テキスト ボックス 423"/>
        <xdr:cNvSpPr txBox="1"/>
      </xdr:nvSpPr>
      <xdr:spPr>
        <a:xfrm>
          <a:off x="6672795" y="1296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38" name="テキスト ボックス 43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112215</xdr:rowOff>
    </xdr:from>
    <xdr:to>
      <xdr:col>54</xdr:col>
      <xdr:colOff>189865</xdr:colOff>
      <xdr:row>98</xdr:row>
      <xdr:rowOff>125814</xdr:rowOff>
    </xdr:to>
    <xdr:cxnSp macro="">
      <xdr:nvCxnSpPr>
        <xdr:cNvPr id="446" name="直線コネクタ 445"/>
        <xdr:cNvCxnSpPr/>
      </xdr:nvCxnSpPr>
      <xdr:spPr>
        <a:xfrm flipV="1">
          <a:off x="10475595" y="16228515"/>
          <a:ext cx="1270" cy="69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129641</xdr:rowOff>
    </xdr:from>
    <xdr:ext cx="534377" cy="259045"/>
    <xdr:sp macro="" textlink="">
      <xdr:nvSpPr>
        <xdr:cNvPr id="447" name="土木費最小値テキスト"/>
        <xdr:cNvSpPr txBox="1"/>
      </xdr:nvSpPr>
      <xdr:spPr>
        <a:xfrm>
          <a:off x="10528300" y="169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125814</xdr:rowOff>
    </xdr:from>
    <xdr:to>
      <xdr:col>55</xdr:col>
      <xdr:colOff>88900</xdr:colOff>
      <xdr:row>98</xdr:row>
      <xdr:rowOff>125814</xdr:rowOff>
    </xdr:to>
    <xdr:cxnSp macro="">
      <xdr:nvCxnSpPr>
        <xdr:cNvPr id="448" name="直線コネクタ 447"/>
        <xdr:cNvCxnSpPr/>
      </xdr:nvCxnSpPr>
      <xdr:spPr>
        <a:xfrm>
          <a:off x="10388600" y="169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58892</xdr:rowOff>
    </xdr:from>
    <xdr:ext cx="690189" cy="259045"/>
    <xdr:sp macro="" textlink="">
      <xdr:nvSpPr>
        <xdr:cNvPr id="449" name="土木費最大値テキスト"/>
        <xdr:cNvSpPr txBox="1"/>
      </xdr:nvSpPr>
      <xdr:spPr>
        <a:xfrm>
          <a:off x="10528300" y="16003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112215</xdr:rowOff>
    </xdr:from>
    <xdr:to>
      <xdr:col>55</xdr:col>
      <xdr:colOff>88900</xdr:colOff>
      <xdr:row>94</xdr:row>
      <xdr:rowOff>112215</xdr:rowOff>
    </xdr:to>
    <xdr:cxnSp macro="">
      <xdr:nvCxnSpPr>
        <xdr:cNvPr id="450" name="直線コネクタ 449"/>
        <xdr:cNvCxnSpPr/>
      </xdr:nvCxnSpPr>
      <xdr:spPr>
        <a:xfrm>
          <a:off x="10388600" y="1622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50633</xdr:rowOff>
    </xdr:from>
    <xdr:to>
      <xdr:col>55</xdr:col>
      <xdr:colOff>0</xdr:colOff>
      <xdr:row>94</xdr:row>
      <xdr:rowOff>112215</xdr:rowOff>
    </xdr:to>
    <xdr:cxnSp macro="">
      <xdr:nvCxnSpPr>
        <xdr:cNvPr id="451" name="直線コネクタ 450"/>
        <xdr:cNvCxnSpPr/>
      </xdr:nvCxnSpPr>
      <xdr:spPr>
        <a:xfrm>
          <a:off x="9639300" y="15652583"/>
          <a:ext cx="838200" cy="5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169510</xdr:rowOff>
    </xdr:from>
    <xdr:ext cx="599010" cy="259045"/>
    <xdr:sp macro="" textlink="">
      <xdr:nvSpPr>
        <xdr:cNvPr id="452" name="土木費平均値テキスト"/>
        <xdr:cNvSpPr txBox="1"/>
      </xdr:nvSpPr>
      <xdr:spPr>
        <a:xfrm>
          <a:off x="10528300" y="16800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19633</xdr:rowOff>
    </xdr:from>
    <xdr:to>
      <xdr:col>55</xdr:col>
      <xdr:colOff>50800</xdr:colOff>
      <xdr:row>98</xdr:row>
      <xdr:rowOff>121233</xdr:rowOff>
    </xdr:to>
    <xdr:sp macro="" textlink="">
      <xdr:nvSpPr>
        <xdr:cNvPr id="453" name="フローチャート: 判断 452"/>
        <xdr:cNvSpPr/>
      </xdr:nvSpPr>
      <xdr:spPr>
        <a:xfrm>
          <a:off x="10426700" y="1682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50633</xdr:rowOff>
    </xdr:from>
    <xdr:to>
      <xdr:col>50</xdr:col>
      <xdr:colOff>114300</xdr:colOff>
      <xdr:row>95</xdr:row>
      <xdr:rowOff>96453</xdr:rowOff>
    </xdr:to>
    <xdr:cxnSp macro="">
      <xdr:nvCxnSpPr>
        <xdr:cNvPr id="454" name="直線コネクタ 453"/>
        <xdr:cNvCxnSpPr/>
      </xdr:nvCxnSpPr>
      <xdr:spPr>
        <a:xfrm flipV="1">
          <a:off x="8750300" y="15652583"/>
          <a:ext cx="889000" cy="73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20737</xdr:rowOff>
    </xdr:from>
    <xdr:to>
      <xdr:col>50</xdr:col>
      <xdr:colOff>165100</xdr:colOff>
      <xdr:row>98</xdr:row>
      <xdr:rowOff>122337</xdr:rowOff>
    </xdr:to>
    <xdr:sp macro="" textlink="">
      <xdr:nvSpPr>
        <xdr:cNvPr id="455" name="フローチャート: 判断 454"/>
        <xdr:cNvSpPr/>
      </xdr:nvSpPr>
      <xdr:spPr>
        <a:xfrm>
          <a:off x="95885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113464</xdr:rowOff>
    </xdr:from>
    <xdr:ext cx="599010" cy="259045"/>
    <xdr:sp macro="" textlink="">
      <xdr:nvSpPr>
        <xdr:cNvPr id="456" name="テキスト ボックス 455"/>
        <xdr:cNvSpPr txBox="1"/>
      </xdr:nvSpPr>
      <xdr:spPr>
        <a:xfrm>
          <a:off x="9339795" y="169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17214</xdr:rowOff>
    </xdr:from>
    <xdr:to>
      <xdr:col>45</xdr:col>
      <xdr:colOff>177800</xdr:colOff>
      <xdr:row>95</xdr:row>
      <xdr:rowOff>96453</xdr:rowOff>
    </xdr:to>
    <xdr:cxnSp macro="">
      <xdr:nvCxnSpPr>
        <xdr:cNvPr id="457" name="直線コネクタ 456"/>
        <xdr:cNvCxnSpPr/>
      </xdr:nvCxnSpPr>
      <xdr:spPr>
        <a:xfrm>
          <a:off x="7861300" y="15790614"/>
          <a:ext cx="889000" cy="5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27366</xdr:rowOff>
    </xdr:from>
    <xdr:to>
      <xdr:col>46</xdr:col>
      <xdr:colOff>38100</xdr:colOff>
      <xdr:row>98</xdr:row>
      <xdr:rowOff>128966</xdr:rowOff>
    </xdr:to>
    <xdr:sp macro="" textlink="">
      <xdr:nvSpPr>
        <xdr:cNvPr id="458" name="フローチャート: 判断 457"/>
        <xdr:cNvSpPr/>
      </xdr:nvSpPr>
      <xdr:spPr>
        <a:xfrm>
          <a:off x="8699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120093</xdr:rowOff>
    </xdr:from>
    <xdr:ext cx="599010" cy="259045"/>
    <xdr:sp macro="" textlink="">
      <xdr:nvSpPr>
        <xdr:cNvPr id="459" name="テキスト ボックス 458"/>
        <xdr:cNvSpPr txBox="1"/>
      </xdr:nvSpPr>
      <xdr:spPr>
        <a:xfrm>
          <a:off x="8450795"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17214</xdr:rowOff>
    </xdr:from>
    <xdr:to>
      <xdr:col>41</xdr:col>
      <xdr:colOff>50800</xdr:colOff>
      <xdr:row>94</xdr:row>
      <xdr:rowOff>15356</xdr:rowOff>
    </xdr:to>
    <xdr:cxnSp macro="">
      <xdr:nvCxnSpPr>
        <xdr:cNvPr id="460" name="直線コネクタ 459"/>
        <xdr:cNvCxnSpPr/>
      </xdr:nvCxnSpPr>
      <xdr:spPr>
        <a:xfrm flipV="1">
          <a:off x="6972300" y="15790614"/>
          <a:ext cx="889000" cy="3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15184</xdr:rowOff>
    </xdr:from>
    <xdr:to>
      <xdr:col>41</xdr:col>
      <xdr:colOff>101600</xdr:colOff>
      <xdr:row>98</xdr:row>
      <xdr:rowOff>116784</xdr:rowOff>
    </xdr:to>
    <xdr:sp macro="" textlink="">
      <xdr:nvSpPr>
        <xdr:cNvPr id="461" name="フローチャート: 判断 460"/>
        <xdr:cNvSpPr/>
      </xdr:nvSpPr>
      <xdr:spPr>
        <a:xfrm>
          <a:off x="7810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107911</xdr:rowOff>
    </xdr:from>
    <xdr:ext cx="599010" cy="259045"/>
    <xdr:sp macro="" textlink="">
      <xdr:nvSpPr>
        <xdr:cNvPr id="462" name="テキスト ボックス 461"/>
        <xdr:cNvSpPr txBox="1"/>
      </xdr:nvSpPr>
      <xdr:spPr>
        <a:xfrm>
          <a:off x="7561795"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25040</xdr:rowOff>
    </xdr:from>
    <xdr:to>
      <xdr:col>36</xdr:col>
      <xdr:colOff>165100</xdr:colOff>
      <xdr:row>98</xdr:row>
      <xdr:rowOff>126640</xdr:rowOff>
    </xdr:to>
    <xdr:sp macro="" textlink="">
      <xdr:nvSpPr>
        <xdr:cNvPr id="463" name="フローチャート: 判断 462"/>
        <xdr:cNvSpPr/>
      </xdr:nvSpPr>
      <xdr:spPr>
        <a:xfrm>
          <a:off x="6921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117767</xdr:rowOff>
    </xdr:from>
    <xdr:ext cx="599010" cy="259045"/>
    <xdr:sp macro="" textlink="">
      <xdr:nvSpPr>
        <xdr:cNvPr id="464" name="テキスト ボックス 463"/>
        <xdr:cNvSpPr txBox="1"/>
      </xdr:nvSpPr>
      <xdr:spPr>
        <a:xfrm>
          <a:off x="6672795"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61415</xdr:rowOff>
    </xdr:from>
    <xdr:to>
      <xdr:col>55</xdr:col>
      <xdr:colOff>50800</xdr:colOff>
      <xdr:row>94</xdr:row>
      <xdr:rowOff>163015</xdr:rowOff>
    </xdr:to>
    <xdr:sp macro="" textlink="">
      <xdr:nvSpPr>
        <xdr:cNvPr id="470" name="楕円 469"/>
        <xdr:cNvSpPr/>
      </xdr:nvSpPr>
      <xdr:spPr>
        <a:xfrm>
          <a:off x="10426700" y="161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14442</xdr:rowOff>
    </xdr:from>
    <xdr:ext cx="690189" cy="259045"/>
    <xdr:sp macro="" textlink="">
      <xdr:nvSpPr>
        <xdr:cNvPr id="471" name="土木費該当値テキスト"/>
        <xdr:cNvSpPr txBox="1"/>
      </xdr:nvSpPr>
      <xdr:spPr>
        <a:xfrm>
          <a:off x="10528300" y="16130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171283</xdr:rowOff>
    </xdr:from>
    <xdr:to>
      <xdr:col>50</xdr:col>
      <xdr:colOff>165100</xdr:colOff>
      <xdr:row>91</xdr:row>
      <xdr:rowOff>101433</xdr:rowOff>
    </xdr:to>
    <xdr:sp macro="" textlink="">
      <xdr:nvSpPr>
        <xdr:cNvPr id="472" name="楕円 471"/>
        <xdr:cNvSpPr/>
      </xdr:nvSpPr>
      <xdr:spPr>
        <a:xfrm>
          <a:off x="9588500" y="156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117960</xdr:rowOff>
    </xdr:from>
    <xdr:ext cx="690189" cy="259045"/>
    <xdr:sp macro="" textlink="">
      <xdr:nvSpPr>
        <xdr:cNvPr id="473" name="テキスト ボックス 472"/>
        <xdr:cNvSpPr txBox="1"/>
      </xdr:nvSpPr>
      <xdr:spPr>
        <a:xfrm>
          <a:off x="9294205" y="15377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45653</xdr:rowOff>
    </xdr:from>
    <xdr:to>
      <xdr:col>46</xdr:col>
      <xdr:colOff>38100</xdr:colOff>
      <xdr:row>95</xdr:row>
      <xdr:rowOff>147253</xdr:rowOff>
    </xdr:to>
    <xdr:sp macro="" textlink="">
      <xdr:nvSpPr>
        <xdr:cNvPr id="474" name="楕円 473"/>
        <xdr:cNvSpPr/>
      </xdr:nvSpPr>
      <xdr:spPr>
        <a:xfrm>
          <a:off x="8699500" y="16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93</xdr:row>
      <xdr:rowOff>163780</xdr:rowOff>
    </xdr:from>
    <xdr:ext cx="690189" cy="259045"/>
    <xdr:sp macro="" textlink="">
      <xdr:nvSpPr>
        <xdr:cNvPr id="475" name="テキスト ボックス 474"/>
        <xdr:cNvSpPr txBox="1"/>
      </xdr:nvSpPr>
      <xdr:spPr>
        <a:xfrm>
          <a:off x="8405205" y="161086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137864</xdr:rowOff>
    </xdr:from>
    <xdr:to>
      <xdr:col>41</xdr:col>
      <xdr:colOff>101600</xdr:colOff>
      <xdr:row>92</xdr:row>
      <xdr:rowOff>68014</xdr:rowOff>
    </xdr:to>
    <xdr:sp macro="" textlink="">
      <xdr:nvSpPr>
        <xdr:cNvPr id="476" name="楕円 475"/>
        <xdr:cNvSpPr/>
      </xdr:nvSpPr>
      <xdr:spPr>
        <a:xfrm>
          <a:off x="7810500" y="157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84541</xdr:rowOff>
    </xdr:from>
    <xdr:ext cx="690189" cy="259045"/>
    <xdr:sp macro="" textlink="">
      <xdr:nvSpPr>
        <xdr:cNvPr id="477" name="テキスト ボックス 476"/>
        <xdr:cNvSpPr txBox="1"/>
      </xdr:nvSpPr>
      <xdr:spPr>
        <a:xfrm>
          <a:off x="7516205" y="15515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136006</xdr:rowOff>
    </xdr:from>
    <xdr:to>
      <xdr:col>36</xdr:col>
      <xdr:colOff>165100</xdr:colOff>
      <xdr:row>94</xdr:row>
      <xdr:rowOff>66156</xdr:rowOff>
    </xdr:to>
    <xdr:sp macro="" textlink="">
      <xdr:nvSpPr>
        <xdr:cNvPr id="478" name="楕円 477"/>
        <xdr:cNvSpPr/>
      </xdr:nvSpPr>
      <xdr:spPr>
        <a:xfrm>
          <a:off x="6921500" y="160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82683</xdr:rowOff>
    </xdr:from>
    <xdr:ext cx="690189" cy="259045"/>
    <xdr:sp macro="" textlink="">
      <xdr:nvSpPr>
        <xdr:cNvPr id="479" name="テキスト ボックス 478"/>
        <xdr:cNvSpPr txBox="1"/>
      </xdr:nvSpPr>
      <xdr:spPr>
        <a:xfrm>
          <a:off x="6627205" y="15856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121564</xdr:rowOff>
    </xdr:from>
    <xdr:to>
      <xdr:col>85</xdr:col>
      <xdr:colOff>127000</xdr:colOff>
      <xdr:row>34</xdr:row>
      <xdr:rowOff>123919</xdr:rowOff>
    </xdr:to>
    <xdr:cxnSp macro="">
      <xdr:nvCxnSpPr>
        <xdr:cNvPr id="508" name="直線コネクタ 507"/>
        <xdr:cNvCxnSpPr/>
      </xdr:nvCxnSpPr>
      <xdr:spPr>
        <a:xfrm>
          <a:off x="15481300" y="5950864"/>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121564</xdr:rowOff>
    </xdr:from>
    <xdr:to>
      <xdr:col>81</xdr:col>
      <xdr:colOff>50800</xdr:colOff>
      <xdr:row>37</xdr:row>
      <xdr:rowOff>120208</xdr:rowOff>
    </xdr:to>
    <xdr:cxnSp macro="">
      <xdr:nvCxnSpPr>
        <xdr:cNvPr id="511" name="直線コネクタ 510"/>
        <xdr:cNvCxnSpPr/>
      </xdr:nvCxnSpPr>
      <xdr:spPr>
        <a:xfrm flipV="1">
          <a:off x="14592300" y="5950864"/>
          <a:ext cx="889000" cy="5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94445</xdr:rowOff>
    </xdr:from>
    <xdr:to>
      <xdr:col>76</xdr:col>
      <xdr:colOff>114300</xdr:colOff>
      <xdr:row>37</xdr:row>
      <xdr:rowOff>120208</xdr:rowOff>
    </xdr:to>
    <xdr:cxnSp macro="">
      <xdr:nvCxnSpPr>
        <xdr:cNvPr id="514" name="直線コネクタ 513"/>
        <xdr:cNvCxnSpPr/>
      </xdr:nvCxnSpPr>
      <xdr:spPr>
        <a:xfrm>
          <a:off x="13703300" y="6438095"/>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94445</xdr:rowOff>
    </xdr:from>
    <xdr:to>
      <xdr:col>71</xdr:col>
      <xdr:colOff>177800</xdr:colOff>
      <xdr:row>37</xdr:row>
      <xdr:rowOff>152136</xdr:rowOff>
    </xdr:to>
    <xdr:cxnSp macro="">
      <xdr:nvCxnSpPr>
        <xdr:cNvPr id="517" name="直線コネクタ 516"/>
        <xdr:cNvCxnSpPr/>
      </xdr:nvCxnSpPr>
      <xdr:spPr>
        <a:xfrm flipV="1">
          <a:off x="12814300" y="6438095"/>
          <a:ext cx="889000" cy="5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73119</xdr:rowOff>
    </xdr:from>
    <xdr:to>
      <xdr:col>85</xdr:col>
      <xdr:colOff>177800</xdr:colOff>
      <xdr:row>35</xdr:row>
      <xdr:rowOff>3269</xdr:rowOff>
    </xdr:to>
    <xdr:sp macro="" textlink="">
      <xdr:nvSpPr>
        <xdr:cNvPr id="527" name="楕円 526"/>
        <xdr:cNvSpPr/>
      </xdr:nvSpPr>
      <xdr:spPr>
        <a:xfrm>
          <a:off x="16268700" y="59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95996</xdr:rowOff>
    </xdr:from>
    <xdr:ext cx="599010" cy="259045"/>
    <xdr:sp macro="" textlink="">
      <xdr:nvSpPr>
        <xdr:cNvPr id="528" name="消防費該当値テキスト"/>
        <xdr:cNvSpPr txBox="1"/>
      </xdr:nvSpPr>
      <xdr:spPr>
        <a:xfrm>
          <a:off x="16370300" y="575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70764</xdr:rowOff>
    </xdr:from>
    <xdr:to>
      <xdr:col>81</xdr:col>
      <xdr:colOff>101600</xdr:colOff>
      <xdr:row>35</xdr:row>
      <xdr:rowOff>914</xdr:rowOff>
    </xdr:to>
    <xdr:sp macro="" textlink="">
      <xdr:nvSpPr>
        <xdr:cNvPr id="529" name="楕円 528"/>
        <xdr:cNvSpPr/>
      </xdr:nvSpPr>
      <xdr:spPr>
        <a:xfrm>
          <a:off x="15430500" y="59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17441</xdr:rowOff>
    </xdr:from>
    <xdr:ext cx="599010" cy="259045"/>
    <xdr:sp macro="" textlink="">
      <xdr:nvSpPr>
        <xdr:cNvPr id="530" name="テキスト ボックス 529"/>
        <xdr:cNvSpPr txBox="1"/>
      </xdr:nvSpPr>
      <xdr:spPr>
        <a:xfrm>
          <a:off x="15181795" y="56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69408</xdr:rowOff>
    </xdr:from>
    <xdr:to>
      <xdr:col>76</xdr:col>
      <xdr:colOff>165100</xdr:colOff>
      <xdr:row>37</xdr:row>
      <xdr:rowOff>171008</xdr:rowOff>
    </xdr:to>
    <xdr:sp macro="" textlink="">
      <xdr:nvSpPr>
        <xdr:cNvPr id="531" name="楕円 530"/>
        <xdr:cNvSpPr/>
      </xdr:nvSpPr>
      <xdr:spPr>
        <a:xfrm>
          <a:off x="14541500" y="64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162135</xdr:rowOff>
    </xdr:from>
    <xdr:ext cx="534377" cy="259045"/>
    <xdr:sp macro="" textlink="">
      <xdr:nvSpPr>
        <xdr:cNvPr id="532" name="テキスト ボックス 531"/>
        <xdr:cNvSpPr txBox="1"/>
      </xdr:nvSpPr>
      <xdr:spPr>
        <a:xfrm>
          <a:off x="14325111" y="65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43645</xdr:rowOff>
    </xdr:from>
    <xdr:to>
      <xdr:col>72</xdr:col>
      <xdr:colOff>38100</xdr:colOff>
      <xdr:row>37</xdr:row>
      <xdr:rowOff>145245</xdr:rowOff>
    </xdr:to>
    <xdr:sp macro="" textlink="">
      <xdr:nvSpPr>
        <xdr:cNvPr id="533" name="楕円 532"/>
        <xdr:cNvSpPr/>
      </xdr:nvSpPr>
      <xdr:spPr>
        <a:xfrm>
          <a:off x="13652500" y="63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136372</xdr:rowOff>
    </xdr:from>
    <xdr:ext cx="534377" cy="259045"/>
    <xdr:sp macro="" textlink="">
      <xdr:nvSpPr>
        <xdr:cNvPr id="534" name="テキスト ボックス 533"/>
        <xdr:cNvSpPr txBox="1"/>
      </xdr:nvSpPr>
      <xdr:spPr>
        <a:xfrm>
          <a:off x="13436111" y="64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101336</xdr:rowOff>
    </xdr:from>
    <xdr:to>
      <xdr:col>67</xdr:col>
      <xdr:colOff>101600</xdr:colOff>
      <xdr:row>38</xdr:row>
      <xdr:rowOff>31486</xdr:rowOff>
    </xdr:to>
    <xdr:sp macro="" textlink="">
      <xdr:nvSpPr>
        <xdr:cNvPr id="535" name="楕円 534"/>
        <xdr:cNvSpPr/>
      </xdr:nvSpPr>
      <xdr:spPr>
        <a:xfrm>
          <a:off x="12763500" y="64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22613</xdr:rowOff>
    </xdr:from>
    <xdr:ext cx="534377" cy="259045"/>
    <xdr:sp macro="" textlink="">
      <xdr:nvSpPr>
        <xdr:cNvPr id="536" name="テキスト ボックス 535"/>
        <xdr:cNvSpPr txBox="1"/>
      </xdr:nvSpPr>
      <xdr:spPr>
        <a:xfrm>
          <a:off x="12547111" y="65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55304</xdr:rowOff>
    </xdr:from>
    <xdr:to>
      <xdr:col>85</xdr:col>
      <xdr:colOff>127000</xdr:colOff>
      <xdr:row>55</xdr:row>
      <xdr:rowOff>100375</xdr:rowOff>
    </xdr:to>
    <xdr:cxnSp macro="">
      <xdr:nvCxnSpPr>
        <xdr:cNvPr id="565" name="直線コネクタ 564"/>
        <xdr:cNvCxnSpPr/>
      </xdr:nvCxnSpPr>
      <xdr:spPr>
        <a:xfrm flipV="1">
          <a:off x="15481300" y="9485054"/>
          <a:ext cx="8382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100375</xdr:rowOff>
    </xdr:from>
    <xdr:to>
      <xdr:col>81</xdr:col>
      <xdr:colOff>50800</xdr:colOff>
      <xdr:row>56</xdr:row>
      <xdr:rowOff>142925</xdr:rowOff>
    </xdr:to>
    <xdr:cxnSp macro="">
      <xdr:nvCxnSpPr>
        <xdr:cNvPr id="568" name="直線コネクタ 567"/>
        <xdr:cNvCxnSpPr/>
      </xdr:nvCxnSpPr>
      <xdr:spPr>
        <a:xfrm flipV="1">
          <a:off x="14592300" y="9530125"/>
          <a:ext cx="889000" cy="2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142925</xdr:rowOff>
    </xdr:from>
    <xdr:to>
      <xdr:col>76</xdr:col>
      <xdr:colOff>114300</xdr:colOff>
      <xdr:row>56</xdr:row>
      <xdr:rowOff>165244</xdr:rowOff>
    </xdr:to>
    <xdr:cxnSp macro="">
      <xdr:nvCxnSpPr>
        <xdr:cNvPr id="571" name="直線コネクタ 570"/>
        <xdr:cNvCxnSpPr/>
      </xdr:nvCxnSpPr>
      <xdr:spPr>
        <a:xfrm flipV="1">
          <a:off x="13703300" y="9744125"/>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98581</xdr:rowOff>
    </xdr:from>
    <xdr:to>
      <xdr:col>71</xdr:col>
      <xdr:colOff>177800</xdr:colOff>
      <xdr:row>56</xdr:row>
      <xdr:rowOff>165244</xdr:rowOff>
    </xdr:to>
    <xdr:cxnSp macro="">
      <xdr:nvCxnSpPr>
        <xdr:cNvPr id="574" name="直線コネクタ 573"/>
        <xdr:cNvCxnSpPr/>
      </xdr:nvCxnSpPr>
      <xdr:spPr>
        <a:xfrm>
          <a:off x="12814300" y="9356881"/>
          <a:ext cx="889000" cy="4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4504</xdr:rowOff>
    </xdr:from>
    <xdr:to>
      <xdr:col>85</xdr:col>
      <xdr:colOff>177800</xdr:colOff>
      <xdr:row>55</xdr:row>
      <xdr:rowOff>106104</xdr:rowOff>
    </xdr:to>
    <xdr:sp macro="" textlink="">
      <xdr:nvSpPr>
        <xdr:cNvPr id="584" name="楕円 583"/>
        <xdr:cNvSpPr/>
      </xdr:nvSpPr>
      <xdr:spPr>
        <a:xfrm>
          <a:off x="16268700" y="94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27381</xdr:rowOff>
    </xdr:from>
    <xdr:ext cx="599010" cy="259045"/>
    <xdr:sp macro="" textlink="">
      <xdr:nvSpPr>
        <xdr:cNvPr id="585" name="教育費該当値テキスト"/>
        <xdr:cNvSpPr txBox="1"/>
      </xdr:nvSpPr>
      <xdr:spPr>
        <a:xfrm>
          <a:off x="16370300" y="92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49575</xdr:rowOff>
    </xdr:from>
    <xdr:to>
      <xdr:col>81</xdr:col>
      <xdr:colOff>101600</xdr:colOff>
      <xdr:row>55</xdr:row>
      <xdr:rowOff>151175</xdr:rowOff>
    </xdr:to>
    <xdr:sp macro="" textlink="">
      <xdr:nvSpPr>
        <xdr:cNvPr id="586" name="楕円 585"/>
        <xdr:cNvSpPr/>
      </xdr:nvSpPr>
      <xdr:spPr>
        <a:xfrm>
          <a:off x="15430500" y="94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167702</xdr:rowOff>
    </xdr:from>
    <xdr:ext cx="599010" cy="259045"/>
    <xdr:sp macro="" textlink="">
      <xdr:nvSpPr>
        <xdr:cNvPr id="587" name="テキスト ボックス 586"/>
        <xdr:cNvSpPr txBox="1"/>
      </xdr:nvSpPr>
      <xdr:spPr>
        <a:xfrm>
          <a:off x="15181795" y="925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92125</xdr:rowOff>
    </xdr:from>
    <xdr:to>
      <xdr:col>76</xdr:col>
      <xdr:colOff>165100</xdr:colOff>
      <xdr:row>57</xdr:row>
      <xdr:rowOff>22275</xdr:rowOff>
    </xdr:to>
    <xdr:sp macro="" textlink="">
      <xdr:nvSpPr>
        <xdr:cNvPr id="588" name="楕円 587"/>
        <xdr:cNvSpPr/>
      </xdr:nvSpPr>
      <xdr:spPr>
        <a:xfrm>
          <a:off x="14541500" y="96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38802</xdr:rowOff>
    </xdr:from>
    <xdr:ext cx="599010" cy="259045"/>
    <xdr:sp macro="" textlink="">
      <xdr:nvSpPr>
        <xdr:cNvPr id="589" name="テキスト ボックス 588"/>
        <xdr:cNvSpPr txBox="1"/>
      </xdr:nvSpPr>
      <xdr:spPr>
        <a:xfrm>
          <a:off x="14292795" y="946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114444</xdr:rowOff>
    </xdr:from>
    <xdr:to>
      <xdr:col>72</xdr:col>
      <xdr:colOff>38100</xdr:colOff>
      <xdr:row>57</xdr:row>
      <xdr:rowOff>44594</xdr:rowOff>
    </xdr:to>
    <xdr:sp macro="" textlink="">
      <xdr:nvSpPr>
        <xdr:cNvPr id="590" name="楕円 589"/>
        <xdr:cNvSpPr/>
      </xdr:nvSpPr>
      <xdr:spPr>
        <a:xfrm>
          <a:off x="13652500" y="97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61121</xdr:rowOff>
    </xdr:from>
    <xdr:ext cx="599010" cy="259045"/>
    <xdr:sp macro="" textlink="">
      <xdr:nvSpPr>
        <xdr:cNvPr id="591" name="テキスト ボックス 590"/>
        <xdr:cNvSpPr txBox="1"/>
      </xdr:nvSpPr>
      <xdr:spPr>
        <a:xfrm>
          <a:off x="13403795" y="949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47781</xdr:rowOff>
    </xdr:from>
    <xdr:to>
      <xdr:col>67</xdr:col>
      <xdr:colOff>101600</xdr:colOff>
      <xdr:row>54</xdr:row>
      <xdr:rowOff>149381</xdr:rowOff>
    </xdr:to>
    <xdr:sp macro="" textlink="">
      <xdr:nvSpPr>
        <xdr:cNvPr id="592" name="楕円 591"/>
        <xdr:cNvSpPr/>
      </xdr:nvSpPr>
      <xdr:spPr>
        <a:xfrm>
          <a:off x="12763500" y="93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165908</xdr:rowOff>
    </xdr:from>
    <xdr:ext cx="599010" cy="259045"/>
    <xdr:sp macro="" textlink="">
      <xdr:nvSpPr>
        <xdr:cNvPr id="593" name="テキスト ボックス 592"/>
        <xdr:cNvSpPr txBox="1"/>
      </xdr:nvSpPr>
      <xdr:spPr>
        <a:xfrm>
          <a:off x="12514795" y="90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60597</xdr:rowOff>
    </xdr:from>
    <xdr:to>
      <xdr:col>85</xdr:col>
      <xdr:colOff>127000</xdr:colOff>
      <xdr:row>74</xdr:row>
      <xdr:rowOff>114977</xdr:rowOff>
    </xdr:to>
    <xdr:cxnSp macro="">
      <xdr:nvCxnSpPr>
        <xdr:cNvPr id="622" name="直線コネクタ 621"/>
        <xdr:cNvCxnSpPr/>
      </xdr:nvCxnSpPr>
      <xdr:spPr>
        <a:xfrm>
          <a:off x="15481300" y="12233547"/>
          <a:ext cx="838200" cy="56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60597</xdr:rowOff>
    </xdr:from>
    <xdr:to>
      <xdr:col>81</xdr:col>
      <xdr:colOff>50800</xdr:colOff>
      <xdr:row>75</xdr:row>
      <xdr:rowOff>47993</xdr:rowOff>
    </xdr:to>
    <xdr:cxnSp macro="">
      <xdr:nvCxnSpPr>
        <xdr:cNvPr id="625" name="直線コネクタ 624"/>
        <xdr:cNvCxnSpPr/>
      </xdr:nvCxnSpPr>
      <xdr:spPr>
        <a:xfrm flipV="1">
          <a:off x="14592300" y="12233547"/>
          <a:ext cx="889000" cy="6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47993</xdr:rowOff>
    </xdr:from>
    <xdr:to>
      <xdr:col>76</xdr:col>
      <xdr:colOff>114300</xdr:colOff>
      <xdr:row>78</xdr:row>
      <xdr:rowOff>120822</xdr:rowOff>
    </xdr:to>
    <xdr:cxnSp macro="">
      <xdr:nvCxnSpPr>
        <xdr:cNvPr id="628" name="直線コネクタ 627"/>
        <xdr:cNvCxnSpPr/>
      </xdr:nvCxnSpPr>
      <xdr:spPr>
        <a:xfrm flipV="1">
          <a:off x="13703300" y="12906743"/>
          <a:ext cx="889000" cy="5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120822</xdr:rowOff>
    </xdr:from>
    <xdr:to>
      <xdr:col>71</xdr:col>
      <xdr:colOff>177800</xdr:colOff>
      <xdr:row>78</xdr:row>
      <xdr:rowOff>168126</xdr:rowOff>
    </xdr:to>
    <xdr:cxnSp macro="">
      <xdr:nvCxnSpPr>
        <xdr:cNvPr id="631" name="直線コネクタ 630"/>
        <xdr:cNvCxnSpPr/>
      </xdr:nvCxnSpPr>
      <xdr:spPr>
        <a:xfrm flipV="1">
          <a:off x="12814300" y="13493922"/>
          <a:ext cx="889000" cy="4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64177</xdr:rowOff>
    </xdr:from>
    <xdr:to>
      <xdr:col>85</xdr:col>
      <xdr:colOff>177800</xdr:colOff>
      <xdr:row>74</xdr:row>
      <xdr:rowOff>165777</xdr:rowOff>
    </xdr:to>
    <xdr:sp macro="" textlink="">
      <xdr:nvSpPr>
        <xdr:cNvPr id="641" name="楕円 640"/>
        <xdr:cNvSpPr/>
      </xdr:nvSpPr>
      <xdr:spPr>
        <a:xfrm>
          <a:off x="16268700" y="127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87054</xdr:rowOff>
    </xdr:from>
    <xdr:ext cx="599010" cy="259045"/>
    <xdr:sp macro="" textlink="">
      <xdr:nvSpPr>
        <xdr:cNvPr id="642" name="災害復旧費該当値テキスト"/>
        <xdr:cNvSpPr txBox="1"/>
      </xdr:nvSpPr>
      <xdr:spPr>
        <a:xfrm>
          <a:off x="16370300" y="126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9797</xdr:rowOff>
    </xdr:from>
    <xdr:to>
      <xdr:col>81</xdr:col>
      <xdr:colOff>101600</xdr:colOff>
      <xdr:row>71</xdr:row>
      <xdr:rowOff>111397</xdr:rowOff>
    </xdr:to>
    <xdr:sp macro="" textlink="">
      <xdr:nvSpPr>
        <xdr:cNvPr id="643" name="楕円 642"/>
        <xdr:cNvSpPr/>
      </xdr:nvSpPr>
      <xdr:spPr>
        <a:xfrm>
          <a:off x="15430500" y="1218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127924</xdr:rowOff>
    </xdr:from>
    <xdr:ext cx="599010" cy="259045"/>
    <xdr:sp macro="" textlink="">
      <xdr:nvSpPr>
        <xdr:cNvPr id="644" name="テキスト ボックス 643"/>
        <xdr:cNvSpPr txBox="1"/>
      </xdr:nvSpPr>
      <xdr:spPr>
        <a:xfrm>
          <a:off x="15181795" y="1195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168643</xdr:rowOff>
    </xdr:from>
    <xdr:to>
      <xdr:col>76</xdr:col>
      <xdr:colOff>165100</xdr:colOff>
      <xdr:row>75</xdr:row>
      <xdr:rowOff>98793</xdr:rowOff>
    </xdr:to>
    <xdr:sp macro="" textlink="">
      <xdr:nvSpPr>
        <xdr:cNvPr id="645" name="楕円 644"/>
        <xdr:cNvSpPr/>
      </xdr:nvSpPr>
      <xdr:spPr>
        <a:xfrm>
          <a:off x="14541500" y="12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115320</xdr:rowOff>
    </xdr:from>
    <xdr:ext cx="599010" cy="259045"/>
    <xdr:sp macro="" textlink="">
      <xdr:nvSpPr>
        <xdr:cNvPr id="646" name="テキスト ボックス 645"/>
        <xdr:cNvSpPr txBox="1"/>
      </xdr:nvSpPr>
      <xdr:spPr>
        <a:xfrm>
          <a:off x="14292795" y="126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70022</xdr:rowOff>
    </xdr:from>
    <xdr:to>
      <xdr:col>72</xdr:col>
      <xdr:colOff>38100</xdr:colOff>
      <xdr:row>79</xdr:row>
      <xdr:rowOff>172</xdr:rowOff>
    </xdr:to>
    <xdr:sp macro="" textlink="">
      <xdr:nvSpPr>
        <xdr:cNvPr id="647" name="楕円 646"/>
        <xdr:cNvSpPr/>
      </xdr:nvSpPr>
      <xdr:spPr>
        <a:xfrm>
          <a:off x="13652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16699</xdr:rowOff>
    </xdr:from>
    <xdr:ext cx="534377" cy="259045"/>
    <xdr:sp macro="" textlink="">
      <xdr:nvSpPr>
        <xdr:cNvPr id="648" name="テキスト ボックス 647"/>
        <xdr:cNvSpPr txBox="1"/>
      </xdr:nvSpPr>
      <xdr:spPr>
        <a:xfrm>
          <a:off x="13436111" y="132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117326</xdr:rowOff>
    </xdr:from>
    <xdr:to>
      <xdr:col>67</xdr:col>
      <xdr:colOff>101600</xdr:colOff>
      <xdr:row>79</xdr:row>
      <xdr:rowOff>47476</xdr:rowOff>
    </xdr:to>
    <xdr:sp macro="" textlink="">
      <xdr:nvSpPr>
        <xdr:cNvPr id="649" name="楕円 648"/>
        <xdr:cNvSpPr/>
      </xdr:nvSpPr>
      <xdr:spPr>
        <a:xfrm>
          <a:off x="12763500" y="134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38603</xdr:rowOff>
    </xdr:from>
    <xdr:ext cx="534377" cy="259045"/>
    <xdr:sp macro="" textlink="">
      <xdr:nvSpPr>
        <xdr:cNvPr id="650" name="テキスト ボックス 649"/>
        <xdr:cNvSpPr txBox="1"/>
      </xdr:nvSpPr>
      <xdr:spPr>
        <a:xfrm>
          <a:off x="12547111" y="13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89720</xdr:rowOff>
    </xdr:from>
    <xdr:to>
      <xdr:col>85</xdr:col>
      <xdr:colOff>126364</xdr:colOff>
      <xdr:row>99</xdr:row>
      <xdr:rowOff>43794</xdr:rowOff>
    </xdr:to>
    <xdr:cxnSp macro="">
      <xdr:nvCxnSpPr>
        <xdr:cNvPr id="674" name="直線コネクタ 673"/>
        <xdr:cNvCxnSpPr/>
      </xdr:nvCxnSpPr>
      <xdr:spPr>
        <a:xfrm flipV="1">
          <a:off x="16317595" y="16034570"/>
          <a:ext cx="1269" cy="98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47621</xdr:rowOff>
    </xdr:from>
    <xdr:ext cx="378565" cy="259045"/>
    <xdr:sp macro="" textlink="">
      <xdr:nvSpPr>
        <xdr:cNvPr id="675" name="公債費最小値テキスト"/>
        <xdr:cNvSpPr txBox="1"/>
      </xdr:nvSpPr>
      <xdr:spPr>
        <a:xfrm>
          <a:off x="16370300" y="1702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43794</xdr:rowOff>
    </xdr:from>
    <xdr:to>
      <xdr:col>86</xdr:col>
      <xdr:colOff>25400</xdr:colOff>
      <xdr:row>99</xdr:row>
      <xdr:rowOff>43794</xdr:rowOff>
    </xdr:to>
    <xdr:cxnSp macro="">
      <xdr:nvCxnSpPr>
        <xdr:cNvPr id="676" name="直線コネクタ 675"/>
        <xdr:cNvCxnSpPr/>
      </xdr:nvCxnSpPr>
      <xdr:spPr>
        <a:xfrm>
          <a:off x="16230600" y="170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36397</xdr:rowOff>
    </xdr:from>
    <xdr:ext cx="599010" cy="259045"/>
    <xdr:sp macro="" textlink="">
      <xdr:nvSpPr>
        <xdr:cNvPr id="677" name="公債費最大値テキスト"/>
        <xdr:cNvSpPr txBox="1"/>
      </xdr:nvSpPr>
      <xdr:spPr>
        <a:xfrm>
          <a:off x="16370300" y="1580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89720</xdr:rowOff>
    </xdr:from>
    <xdr:to>
      <xdr:col>86</xdr:col>
      <xdr:colOff>25400</xdr:colOff>
      <xdr:row>93</xdr:row>
      <xdr:rowOff>89720</xdr:rowOff>
    </xdr:to>
    <xdr:cxnSp macro="">
      <xdr:nvCxnSpPr>
        <xdr:cNvPr id="678" name="直線コネクタ 677"/>
        <xdr:cNvCxnSpPr/>
      </xdr:nvCxnSpPr>
      <xdr:spPr>
        <a:xfrm>
          <a:off x="16230600" y="1603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130601</xdr:rowOff>
    </xdr:from>
    <xdr:to>
      <xdr:col>85</xdr:col>
      <xdr:colOff>127000</xdr:colOff>
      <xdr:row>93</xdr:row>
      <xdr:rowOff>89720</xdr:rowOff>
    </xdr:to>
    <xdr:cxnSp macro="">
      <xdr:nvCxnSpPr>
        <xdr:cNvPr id="679" name="直線コネクタ 678"/>
        <xdr:cNvCxnSpPr/>
      </xdr:nvCxnSpPr>
      <xdr:spPr>
        <a:xfrm>
          <a:off x="15481300" y="15732551"/>
          <a:ext cx="838200" cy="30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126418</xdr:rowOff>
    </xdr:from>
    <xdr:ext cx="599010" cy="259045"/>
    <xdr:sp macro="" textlink="">
      <xdr:nvSpPr>
        <xdr:cNvPr id="680" name="公債費平均値テキスト"/>
        <xdr:cNvSpPr txBox="1"/>
      </xdr:nvSpPr>
      <xdr:spPr>
        <a:xfrm>
          <a:off x="16370300" y="16757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147991</xdr:rowOff>
    </xdr:from>
    <xdr:to>
      <xdr:col>85</xdr:col>
      <xdr:colOff>177800</xdr:colOff>
      <xdr:row>98</xdr:row>
      <xdr:rowOff>78141</xdr:rowOff>
    </xdr:to>
    <xdr:sp macro="" textlink="">
      <xdr:nvSpPr>
        <xdr:cNvPr id="681" name="フローチャート: 判断 680"/>
        <xdr:cNvSpPr/>
      </xdr:nvSpPr>
      <xdr:spPr>
        <a:xfrm>
          <a:off x="16268700" y="1677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130601</xdr:rowOff>
    </xdr:from>
    <xdr:to>
      <xdr:col>81</xdr:col>
      <xdr:colOff>50800</xdr:colOff>
      <xdr:row>93</xdr:row>
      <xdr:rowOff>30882</xdr:rowOff>
    </xdr:to>
    <xdr:cxnSp macro="">
      <xdr:nvCxnSpPr>
        <xdr:cNvPr id="682" name="直線コネクタ 681"/>
        <xdr:cNvCxnSpPr/>
      </xdr:nvCxnSpPr>
      <xdr:spPr>
        <a:xfrm flipV="1">
          <a:off x="14592300" y="15732551"/>
          <a:ext cx="889000" cy="2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150871</xdr:rowOff>
    </xdr:from>
    <xdr:to>
      <xdr:col>81</xdr:col>
      <xdr:colOff>101600</xdr:colOff>
      <xdr:row>98</xdr:row>
      <xdr:rowOff>81021</xdr:rowOff>
    </xdr:to>
    <xdr:sp macro="" textlink="">
      <xdr:nvSpPr>
        <xdr:cNvPr id="683" name="フローチャート: 判断 682"/>
        <xdr:cNvSpPr/>
      </xdr:nvSpPr>
      <xdr:spPr>
        <a:xfrm>
          <a:off x="154305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72148</xdr:rowOff>
    </xdr:from>
    <xdr:ext cx="599010" cy="259045"/>
    <xdr:sp macro="" textlink="">
      <xdr:nvSpPr>
        <xdr:cNvPr id="684" name="テキスト ボックス 683"/>
        <xdr:cNvSpPr txBox="1"/>
      </xdr:nvSpPr>
      <xdr:spPr>
        <a:xfrm>
          <a:off x="15181795" y="1687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132494</xdr:rowOff>
    </xdr:from>
    <xdr:to>
      <xdr:col>76</xdr:col>
      <xdr:colOff>114300</xdr:colOff>
      <xdr:row>93</xdr:row>
      <xdr:rowOff>30882</xdr:rowOff>
    </xdr:to>
    <xdr:cxnSp macro="">
      <xdr:nvCxnSpPr>
        <xdr:cNvPr id="685" name="直線コネクタ 684"/>
        <xdr:cNvCxnSpPr/>
      </xdr:nvCxnSpPr>
      <xdr:spPr>
        <a:xfrm>
          <a:off x="13703300" y="15905894"/>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150794</xdr:rowOff>
    </xdr:from>
    <xdr:to>
      <xdr:col>76</xdr:col>
      <xdr:colOff>165100</xdr:colOff>
      <xdr:row>98</xdr:row>
      <xdr:rowOff>80944</xdr:rowOff>
    </xdr:to>
    <xdr:sp macro="" textlink="">
      <xdr:nvSpPr>
        <xdr:cNvPr id="686" name="フローチャート: 判断 685"/>
        <xdr:cNvSpPr/>
      </xdr:nvSpPr>
      <xdr:spPr>
        <a:xfrm>
          <a:off x="14541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72071</xdr:rowOff>
    </xdr:from>
    <xdr:ext cx="599010" cy="259045"/>
    <xdr:sp macro="" textlink="">
      <xdr:nvSpPr>
        <xdr:cNvPr id="687" name="テキスト ボックス 686"/>
        <xdr:cNvSpPr txBox="1"/>
      </xdr:nvSpPr>
      <xdr:spPr>
        <a:xfrm>
          <a:off x="14292795"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103037</xdr:rowOff>
    </xdr:from>
    <xdr:to>
      <xdr:col>71</xdr:col>
      <xdr:colOff>177800</xdr:colOff>
      <xdr:row>92</xdr:row>
      <xdr:rowOff>132494</xdr:rowOff>
    </xdr:to>
    <xdr:cxnSp macro="">
      <xdr:nvCxnSpPr>
        <xdr:cNvPr id="688" name="直線コネクタ 687"/>
        <xdr:cNvCxnSpPr/>
      </xdr:nvCxnSpPr>
      <xdr:spPr>
        <a:xfrm>
          <a:off x="12814300" y="15876437"/>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147262</xdr:rowOff>
    </xdr:from>
    <xdr:to>
      <xdr:col>72</xdr:col>
      <xdr:colOff>38100</xdr:colOff>
      <xdr:row>98</xdr:row>
      <xdr:rowOff>77412</xdr:rowOff>
    </xdr:to>
    <xdr:sp macro="" textlink="">
      <xdr:nvSpPr>
        <xdr:cNvPr id="689" name="フローチャート: 判断 688"/>
        <xdr:cNvSpPr/>
      </xdr:nvSpPr>
      <xdr:spPr>
        <a:xfrm>
          <a:off x="13652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68539</xdr:rowOff>
    </xdr:from>
    <xdr:ext cx="599010" cy="259045"/>
    <xdr:sp macro="" textlink="">
      <xdr:nvSpPr>
        <xdr:cNvPr id="690" name="テキスト ボックス 689"/>
        <xdr:cNvSpPr txBox="1"/>
      </xdr:nvSpPr>
      <xdr:spPr>
        <a:xfrm>
          <a:off x="13403795"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139774</xdr:rowOff>
    </xdr:from>
    <xdr:to>
      <xdr:col>67</xdr:col>
      <xdr:colOff>101600</xdr:colOff>
      <xdr:row>98</xdr:row>
      <xdr:rowOff>69924</xdr:rowOff>
    </xdr:to>
    <xdr:sp macro="" textlink="">
      <xdr:nvSpPr>
        <xdr:cNvPr id="691" name="フローチャート: 判断 690"/>
        <xdr:cNvSpPr/>
      </xdr:nvSpPr>
      <xdr:spPr>
        <a:xfrm>
          <a:off x="12763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61051</xdr:rowOff>
    </xdr:from>
    <xdr:ext cx="599010" cy="259045"/>
    <xdr:sp macro="" textlink="">
      <xdr:nvSpPr>
        <xdr:cNvPr id="692" name="テキスト ボックス 691"/>
        <xdr:cNvSpPr txBox="1"/>
      </xdr:nvSpPr>
      <xdr:spPr>
        <a:xfrm>
          <a:off x="12514795"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38920</xdr:rowOff>
    </xdr:from>
    <xdr:to>
      <xdr:col>85</xdr:col>
      <xdr:colOff>177800</xdr:colOff>
      <xdr:row>93</xdr:row>
      <xdr:rowOff>140520</xdr:rowOff>
    </xdr:to>
    <xdr:sp macro="" textlink="">
      <xdr:nvSpPr>
        <xdr:cNvPr id="698" name="楕円 697"/>
        <xdr:cNvSpPr/>
      </xdr:nvSpPr>
      <xdr:spPr>
        <a:xfrm>
          <a:off x="16268700" y="159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163397</xdr:rowOff>
    </xdr:from>
    <xdr:ext cx="599010" cy="259045"/>
    <xdr:sp macro="" textlink="">
      <xdr:nvSpPr>
        <xdr:cNvPr id="699" name="公債費該当値テキスト"/>
        <xdr:cNvSpPr txBox="1"/>
      </xdr:nvSpPr>
      <xdr:spPr>
        <a:xfrm>
          <a:off x="16370300" y="1593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79801</xdr:rowOff>
    </xdr:from>
    <xdr:to>
      <xdr:col>81</xdr:col>
      <xdr:colOff>101600</xdr:colOff>
      <xdr:row>92</xdr:row>
      <xdr:rowOff>9951</xdr:rowOff>
    </xdr:to>
    <xdr:sp macro="" textlink="">
      <xdr:nvSpPr>
        <xdr:cNvPr id="700" name="楕円 699"/>
        <xdr:cNvSpPr/>
      </xdr:nvSpPr>
      <xdr:spPr>
        <a:xfrm>
          <a:off x="15430500" y="156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26478</xdr:rowOff>
    </xdr:from>
    <xdr:ext cx="690189" cy="259045"/>
    <xdr:sp macro="" textlink="">
      <xdr:nvSpPr>
        <xdr:cNvPr id="701" name="テキスト ボックス 700"/>
        <xdr:cNvSpPr txBox="1"/>
      </xdr:nvSpPr>
      <xdr:spPr>
        <a:xfrm>
          <a:off x="15136205" y="15456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151532</xdr:rowOff>
    </xdr:from>
    <xdr:to>
      <xdr:col>76</xdr:col>
      <xdr:colOff>165100</xdr:colOff>
      <xdr:row>93</xdr:row>
      <xdr:rowOff>81682</xdr:rowOff>
    </xdr:to>
    <xdr:sp macro="" textlink="">
      <xdr:nvSpPr>
        <xdr:cNvPr id="702" name="楕円 701"/>
        <xdr:cNvSpPr/>
      </xdr:nvSpPr>
      <xdr:spPr>
        <a:xfrm>
          <a:off x="14541500" y="159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98209</xdr:rowOff>
    </xdr:from>
    <xdr:ext cx="599010" cy="259045"/>
    <xdr:sp macro="" textlink="">
      <xdr:nvSpPr>
        <xdr:cNvPr id="703" name="テキスト ボックス 702"/>
        <xdr:cNvSpPr txBox="1"/>
      </xdr:nvSpPr>
      <xdr:spPr>
        <a:xfrm>
          <a:off x="14292795" y="157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81694</xdr:rowOff>
    </xdr:from>
    <xdr:to>
      <xdr:col>72</xdr:col>
      <xdr:colOff>38100</xdr:colOff>
      <xdr:row>93</xdr:row>
      <xdr:rowOff>11844</xdr:rowOff>
    </xdr:to>
    <xdr:sp macro="" textlink="">
      <xdr:nvSpPr>
        <xdr:cNvPr id="704" name="楕円 703"/>
        <xdr:cNvSpPr/>
      </xdr:nvSpPr>
      <xdr:spPr>
        <a:xfrm>
          <a:off x="13652500" y="158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28371</xdr:rowOff>
    </xdr:from>
    <xdr:ext cx="599010" cy="259045"/>
    <xdr:sp macro="" textlink="">
      <xdr:nvSpPr>
        <xdr:cNvPr id="705" name="テキスト ボックス 704"/>
        <xdr:cNvSpPr txBox="1"/>
      </xdr:nvSpPr>
      <xdr:spPr>
        <a:xfrm>
          <a:off x="13403795" y="1563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52237</xdr:rowOff>
    </xdr:from>
    <xdr:to>
      <xdr:col>67</xdr:col>
      <xdr:colOff>101600</xdr:colOff>
      <xdr:row>92</xdr:row>
      <xdr:rowOff>153837</xdr:rowOff>
    </xdr:to>
    <xdr:sp macro="" textlink="">
      <xdr:nvSpPr>
        <xdr:cNvPr id="706" name="楕円 705"/>
        <xdr:cNvSpPr/>
      </xdr:nvSpPr>
      <xdr:spPr>
        <a:xfrm>
          <a:off x="12763500" y="158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170364</xdr:rowOff>
    </xdr:from>
    <xdr:ext cx="599010" cy="259045"/>
    <xdr:sp macro="" textlink="">
      <xdr:nvSpPr>
        <xdr:cNvPr id="707" name="テキスト ボックス 706"/>
        <xdr:cNvSpPr txBox="1"/>
      </xdr:nvSpPr>
      <xdr:spPr>
        <a:xfrm>
          <a:off x="12514795" y="156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160617</xdr:rowOff>
    </xdr:from>
    <xdr:to>
      <xdr:col>116</xdr:col>
      <xdr:colOff>63500</xdr:colOff>
      <xdr:row>36</xdr:row>
      <xdr:rowOff>51613</xdr:rowOff>
    </xdr:to>
    <xdr:cxnSp macro="">
      <xdr:nvCxnSpPr>
        <xdr:cNvPr id="736" name="直線コネクタ 735"/>
        <xdr:cNvCxnSpPr/>
      </xdr:nvCxnSpPr>
      <xdr:spPr>
        <a:xfrm flipV="1">
          <a:off x="21323300" y="6161367"/>
          <a:ext cx="8382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51613</xdr:rowOff>
    </xdr:from>
    <xdr:to>
      <xdr:col>111</xdr:col>
      <xdr:colOff>177800</xdr:colOff>
      <xdr:row>36</xdr:row>
      <xdr:rowOff>148463</xdr:rowOff>
    </xdr:to>
    <xdr:cxnSp macro="">
      <xdr:nvCxnSpPr>
        <xdr:cNvPr id="739" name="直線コネクタ 738"/>
        <xdr:cNvCxnSpPr/>
      </xdr:nvCxnSpPr>
      <xdr:spPr>
        <a:xfrm flipV="1">
          <a:off x="20434300" y="6223813"/>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72682</xdr:rowOff>
    </xdr:from>
    <xdr:to>
      <xdr:col>107</xdr:col>
      <xdr:colOff>50800</xdr:colOff>
      <xdr:row>36</xdr:row>
      <xdr:rowOff>148463</xdr:rowOff>
    </xdr:to>
    <xdr:cxnSp macro="">
      <xdr:nvCxnSpPr>
        <xdr:cNvPr id="742" name="直線コネクタ 741"/>
        <xdr:cNvCxnSpPr/>
      </xdr:nvCxnSpPr>
      <xdr:spPr>
        <a:xfrm>
          <a:off x="19545300" y="5901982"/>
          <a:ext cx="889000" cy="4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72682</xdr:rowOff>
    </xdr:from>
    <xdr:to>
      <xdr:col>102</xdr:col>
      <xdr:colOff>114300</xdr:colOff>
      <xdr:row>36</xdr:row>
      <xdr:rowOff>159817</xdr:rowOff>
    </xdr:to>
    <xdr:cxnSp macro="">
      <xdr:nvCxnSpPr>
        <xdr:cNvPr id="745" name="直線コネクタ 744"/>
        <xdr:cNvCxnSpPr/>
      </xdr:nvCxnSpPr>
      <xdr:spPr>
        <a:xfrm flipV="1">
          <a:off x="18656300" y="5901982"/>
          <a:ext cx="889000" cy="4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167264</xdr:rowOff>
    </xdr:from>
    <xdr:ext cx="469744" cy="259045"/>
    <xdr:sp macro="" textlink="">
      <xdr:nvSpPr>
        <xdr:cNvPr id="747" name="テキスト ボックス 746"/>
        <xdr:cNvSpPr txBox="1"/>
      </xdr:nvSpPr>
      <xdr:spPr>
        <a:xfrm>
          <a:off x="19310428" y="66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109817</xdr:rowOff>
    </xdr:from>
    <xdr:to>
      <xdr:col>116</xdr:col>
      <xdr:colOff>114300</xdr:colOff>
      <xdr:row>36</xdr:row>
      <xdr:rowOff>39967</xdr:rowOff>
    </xdr:to>
    <xdr:sp macro="" textlink="">
      <xdr:nvSpPr>
        <xdr:cNvPr id="755" name="楕円 754"/>
        <xdr:cNvSpPr/>
      </xdr:nvSpPr>
      <xdr:spPr>
        <a:xfrm>
          <a:off x="22110700" y="61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132694</xdr:rowOff>
    </xdr:from>
    <xdr:ext cx="534377" cy="259045"/>
    <xdr:sp macro="" textlink="">
      <xdr:nvSpPr>
        <xdr:cNvPr id="756" name="諸支出金該当値テキスト"/>
        <xdr:cNvSpPr txBox="1"/>
      </xdr:nvSpPr>
      <xdr:spPr>
        <a:xfrm>
          <a:off x="22212300" y="596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813</xdr:rowOff>
    </xdr:from>
    <xdr:to>
      <xdr:col>112</xdr:col>
      <xdr:colOff>38100</xdr:colOff>
      <xdr:row>36</xdr:row>
      <xdr:rowOff>102413</xdr:rowOff>
    </xdr:to>
    <xdr:sp macro="" textlink="">
      <xdr:nvSpPr>
        <xdr:cNvPr id="757" name="楕円 756"/>
        <xdr:cNvSpPr/>
      </xdr:nvSpPr>
      <xdr:spPr>
        <a:xfrm>
          <a:off x="21272500" y="61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118940</xdr:rowOff>
    </xdr:from>
    <xdr:ext cx="534377" cy="259045"/>
    <xdr:sp macro="" textlink="">
      <xdr:nvSpPr>
        <xdr:cNvPr id="758" name="テキスト ボックス 757"/>
        <xdr:cNvSpPr txBox="1"/>
      </xdr:nvSpPr>
      <xdr:spPr>
        <a:xfrm>
          <a:off x="21056111" y="59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97663</xdr:rowOff>
    </xdr:from>
    <xdr:to>
      <xdr:col>107</xdr:col>
      <xdr:colOff>101600</xdr:colOff>
      <xdr:row>37</xdr:row>
      <xdr:rowOff>27813</xdr:rowOff>
    </xdr:to>
    <xdr:sp macro="" textlink="">
      <xdr:nvSpPr>
        <xdr:cNvPr id="759" name="楕円 758"/>
        <xdr:cNvSpPr/>
      </xdr:nvSpPr>
      <xdr:spPr>
        <a:xfrm>
          <a:off x="20383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44340</xdr:rowOff>
    </xdr:from>
    <xdr:ext cx="534377" cy="259045"/>
    <xdr:sp macro="" textlink="">
      <xdr:nvSpPr>
        <xdr:cNvPr id="760" name="テキスト ボックス 759"/>
        <xdr:cNvSpPr txBox="1"/>
      </xdr:nvSpPr>
      <xdr:spPr>
        <a:xfrm>
          <a:off x="20167111" y="60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21882</xdr:rowOff>
    </xdr:from>
    <xdr:to>
      <xdr:col>102</xdr:col>
      <xdr:colOff>165100</xdr:colOff>
      <xdr:row>34</xdr:row>
      <xdr:rowOff>123482</xdr:rowOff>
    </xdr:to>
    <xdr:sp macro="" textlink="">
      <xdr:nvSpPr>
        <xdr:cNvPr id="761" name="楕円 760"/>
        <xdr:cNvSpPr/>
      </xdr:nvSpPr>
      <xdr:spPr>
        <a:xfrm>
          <a:off x="19494500" y="58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140009</xdr:rowOff>
    </xdr:from>
    <xdr:ext cx="534377" cy="259045"/>
    <xdr:sp macro="" textlink="">
      <xdr:nvSpPr>
        <xdr:cNvPr id="762" name="テキスト ボックス 761"/>
        <xdr:cNvSpPr txBox="1"/>
      </xdr:nvSpPr>
      <xdr:spPr>
        <a:xfrm>
          <a:off x="19278111" y="56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109017</xdr:rowOff>
    </xdr:from>
    <xdr:to>
      <xdr:col>98</xdr:col>
      <xdr:colOff>38100</xdr:colOff>
      <xdr:row>37</xdr:row>
      <xdr:rowOff>39167</xdr:rowOff>
    </xdr:to>
    <xdr:sp macro="" textlink="">
      <xdr:nvSpPr>
        <xdr:cNvPr id="763" name="楕円 762"/>
        <xdr:cNvSpPr/>
      </xdr:nvSpPr>
      <xdr:spPr>
        <a:xfrm>
          <a:off x="18605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55694</xdr:rowOff>
    </xdr:from>
    <xdr:ext cx="534377" cy="259045"/>
    <xdr:sp macro="" textlink="">
      <xdr:nvSpPr>
        <xdr:cNvPr id="764" name="テキスト ボックス 763"/>
        <xdr:cNvSpPr txBox="1"/>
      </xdr:nvSpPr>
      <xdr:spPr>
        <a:xfrm>
          <a:off x="18389111" y="605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理的な要件から、本土の市町村、類似市町村と比較しても行政コストがよりかかることは明白である。行政コストに対して、分母となる人口が少数であることから、すべての費目で類似団体より住民一人あたりのコストが多くなっている状況に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港湾を１０抱えていることから類似市町村と比較して土木費の住民一人あたりのコストが突出して多い状況である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が、前年度と比較し一人あたりのコストが大幅に減少している要因は、港湾事業等の翌年度への繰越の影響である。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年度からﾌﾞﾛｰﾄﾞﾊﾞﾝﾄﾞ再整備、防災行政無線のﾃﾞｼﾞﾀﾙ化、本庁舎等の耐震化など複数年の大型公共事業が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スタートし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、これらの整備に多額の地方債の借入れが必要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年度頃から上昇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がしばらく続く見込みであり、</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住民一人あたりのコストは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より高い水準で推移すると考えられる。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財政調整基金残高の標準財政規模に対する比率は未利用基金の再編などによ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り基金が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175.7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実質収支額の標準財政規模に対する比率は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翌年度に繰り越す事業が約</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百万円増加したため実施収支額が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年度対比減少し前年度より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実質単年度収支の標準財政規模に対する比率は、基</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百万円、繰上償還金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158.5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が減少したことによりマイナスとなっている。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歳出の抑制、財源の確保に努め、財政運営の弾力性、健全性を維持する。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前年度に引き続き全会計黒字となっている。引き続き、歳出抑制とともに赤字とならないよう収入の確保に努める。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4457149</v>
      </c>
      <c r="BO4" s="410"/>
      <c r="BP4" s="410"/>
      <c r="BQ4" s="410"/>
      <c r="BR4" s="410"/>
      <c r="BS4" s="410"/>
      <c r="BT4" s="410"/>
      <c r="BU4" s="411"/>
      <c r="BV4" s="409">
        <v>5937189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6.5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4297384</v>
      </c>
      <c r="BO5" s="447"/>
      <c r="BP5" s="447"/>
      <c r="BQ5" s="447"/>
      <c r="BR5" s="447"/>
      <c r="BS5" s="447"/>
      <c r="BT5" s="447"/>
      <c r="BU5" s="448"/>
      <c r="BV5" s="446">
        <v>5778902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84.4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159765</v>
      </c>
      <c r="BO6" s="447"/>
      <c r="BP6" s="447"/>
      <c r="BQ6" s="447"/>
      <c r="BR6" s="447"/>
      <c r="BS6" s="447"/>
      <c r="BT6" s="447"/>
      <c r="BU6" s="448"/>
      <c r="BV6" s="446">
        <v>158287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91.2</v>
      </c>
      <c r="CU6" s="484"/>
      <c r="CV6" s="484"/>
      <c r="CW6" s="484"/>
      <c r="CX6" s="484"/>
      <c r="CY6" s="484"/>
      <c r="CZ6" s="484"/>
      <c r="DA6" s="485"/>
      <c r="DB6" s="483">
        <v>87.4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90699</v>
      </c>
      <c r="BO7" s="447"/>
      <c r="BP7" s="447"/>
      <c r="BQ7" s="447"/>
      <c r="BR7" s="447"/>
      <c r="BS7" s="447"/>
      <c r="BT7" s="447"/>
      <c r="BU7" s="448"/>
      <c r="BV7" s="446">
        <v>60486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1437594</v>
      </c>
      <c r="CU7" s="447"/>
      <c r="CV7" s="447"/>
      <c r="CW7" s="447"/>
      <c r="CX7" s="447"/>
      <c r="CY7" s="447"/>
      <c r="CZ7" s="447"/>
      <c r="DA7" s="448"/>
      <c r="DB7" s="446">
        <v>1512542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69066</v>
      </c>
      <c r="BO8" s="447"/>
      <c r="BP8" s="447"/>
      <c r="BQ8" s="447"/>
      <c r="BR8" s="447"/>
      <c r="BS8" s="447"/>
      <c r="BT8" s="447"/>
      <c r="BU8" s="448"/>
      <c r="BV8" s="446">
        <v>97801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0.06</v>
      </c>
      <c r="CU8" s="487"/>
      <c r="CV8" s="487"/>
      <c r="CW8" s="487"/>
      <c r="CX8" s="487"/>
      <c r="CY8" s="487"/>
      <c r="CZ8" s="487"/>
      <c r="DA8" s="488"/>
      <c r="DB8" s="486">
        <v>0.06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756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-28735</v>
      </c>
      <c r="BO9" s="447"/>
      <c r="BP9" s="447"/>
      <c r="BQ9" s="447"/>
      <c r="BR9" s="447"/>
      <c r="BS9" s="447"/>
      <c r="BT9" s="447"/>
      <c r="BU9" s="448"/>
      <c r="BV9" s="446">
        <v>-6396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22.5</v>
      </c>
      <c r="CU9" s="444"/>
      <c r="CV9" s="444"/>
      <c r="CW9" s="444"/>
      <c r="CX9" s="444"/>
      <c r="CY9" s="444"/>
      <c r="CZ9" s="444"/>
      <c r="DA9" s="445"/>
      <c r="DB9" s="443">
        <v>24.8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657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175724</v>
      </c>
      <c r="BO10" s="447"/>
      <c r="BP10" s="447"/>
      <c r="BQ10" s="447"/>
      <c r="BR10" s="447"/>
      <c r="BS10" s="447"/>
      <c r="BT10" s="447"/>
      <c r="BU10" s="448"/>
      <c r="BV10" s="446">
        <v>306036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99</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158506</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709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99</v>
      </c>
      <c r="AV12" s="479"/>
      <c r="AW12" s="479"/>
      <c r="AX12" s="479"/>
      <c r="AY12" s="480" t="s">
        <v>127</v>
      </c>
      <c r="AZ12" s="481"/>
      <c r="BA12" s="481"/>
      <c r="BB12" s="481"/>
      <c r="BC12" s="481"/>
      <c r="BD12" s="481"/>
      <c r="BE12" s="481"/>
      <c r="BF12" s="481"/>
      <c r="BG12" s="481"/>
      <c r="BH12" s="481"/>
      <c r="BI12" s="481"/>
      <c r="BJ12" s="481"/>
      <c r="BK12" s="481"/>
      <c r="BL12" s="481"/>
      <c r="BM12" s="482"/>
      <c r="BN12" s="446">
        <v>171098</v>
      </c>
      <c r="BO12" s="447"/>
      <c r="BP12" s="447"/>
      <c r="BQ12" s="447"/>
      <c r="BR12" s="447"/>
      <c r="BS12" s="447"/>
      <c r="BT12" s="447"/>
      <c r="BU12" s="448"/>
      <c r="BV12" s="446">
        <v>189199</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708</v>
      </c>
      <c r="S13" s="528"/>
      <c r="T13" s="528"/>
      <c r="U13" s="528"/>
      <c r="V13" s="529"/>
      <c r="W13" s="462" t="s">
        <v>130</v>
      </c>
      <c r="X13" s="463"/>
      <c r="Y13" s="463"/>
      <c r="Z13" s="463"/>
      <c r="AA13" s="463"/>
      <c r="AB13" s="453"/>
      <c r="AC13" s="497">
        <v>113</v>
      </c>
      <c r="AD13" s="498"/>
      <c r="AE13" s="498"/>
      <c r="AF13" s="498"/>
      <c r="AG13" s="537"/>
      <c r="AH13" s="497">
        <v>99</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-24109</v>
      </c>
      <c r="BO13" s="447"/>
      <c r="BP13" s="447"/>
      <c r="BQ13" s="447"/>
      <c r="BR13" s="447"/>
      <c r="BS13" s="447"/>
      <c r="BT13" s="447"/>
      <c r="BU13" s="448"/>
      <c r="BV13" s="446">
        <v>268947</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5.8</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719</v>
      </c>
      <c r="S14" s="528"/>
      <c r="T14" s="528"/>
      <c r="U14" s="528"/>
      <c r="V14" s="529"/>
      <c r="W14" s="436"/>
      <c r="X14" s="437"/>
      <c r="Y14" s="437"/>
      <c r="Z14" s="437"/>
      <c r="AA14" s="437"/>
      <c r="AB14" s="426"/>
      <c r="AC14" s="530">
        <v>29.4</v>
      </c>
      <c r="AD14" s="531"/>
      <c r="AE14" s="531"/>
      <c r="AF14" s="531"/>
      <c r="AG14" s="532"/>
      <c r="AH14" s="530">
        <v>28.2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718</v>
      </c>
      <c r="S15" s="528"/>
      <c r="T15" s="528"/>
      <c r="U15" s="528"/>
      <c r="V15" s="529"/>
      <c r="W15" s="462" t="s">
        <v>137</v>
      </c>
      <c r="X15" s="463"/>
      <c r="Y15" s="463"/>
      <c r="Z15" s="463"/>
      <c r="AA15" s="463"/>
      <c r="AB15" s="453"/>
      <c r="AC15" s="497">
        <v>64</v>
      </c>
      <c r="AD15" s="498"/>
      <c r="AE15" s="498"/>
      <c r="AF15" s="498"/>
      <c r="AG15" s="537"/>
      <c r="AH15" s="497">
        <v>73</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92512</v>
      </c>
      <c r="BO15" s="410"/>
      <c r="BP15" s="410"/>
      <c r="BQ15" s="410"/>
      <c r="BR15" s="410"/>
      <c r="BS15" s="410"/>
      <c r="BT15" s="410"/>
      <c r="BU15" s="411"/>
      <c r="BV15" s="409">
        <v>91983</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16.600000000000001</v>
      </c>
      <c r="AD16" s="531"/>
      <c r="AE16" s="531"/>
      <c r="AF16" s="531"/>
      <c r="AG16" s="532"/>
      <c r="AH16" s="530">
        <v>20.8</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1368999</v>
      </c>
      <c r="BO16" s="447"/>
      <c r="BP16" s="447"/>
      <c r="BQ16" s="447"/>
      <c r="BR16" s="447"/>
      <c r="BS16" s="447"/>
      <c r="BT16" s="447"/>
      <c r="BU16" s="448"/>
      <c r="BV16" s="446">
        <v>1442056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141</v>
      </c>
      <c r="S17" s="548"/>
      <c r="T17" s="548"/>
      <c r="U17" s="548"/>
      <c r="V17" s="549"/>
      <c r="W17" s="462" t="s">
        <v>144</v>
      </c>
      <c r="X17" s="463"/>
      <c r="Y17" s="463"/>
      <c r="Z17" s="463"/>
      <c r="AA17" s="463"/>
      <c r="AB17" s="453"/>
      <c r="AC17" s="497">
        <v>208</v>
      </c>
      <c r="AD17" s="498"/>
      <c r="AE17" s="498"/>
      <c r="AF17" s="498"/>
      <c r="AG17" s="537"/>
      <c r="AH17" s="497">
        <v>179</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110927</v>
      </c>
      <c r="BO17" s="447"/>
      <c r="BP17" s="447"/>
      <c r="BQ17" s="447"/>
      <c r="BR17" s="447"/>
      <c r="BS17" s="447"/>
      <c r="BT17" s="447"/>
      <c r="BU17" s="448"/>
      <c r="BV17" s="446">
        <v>110903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101.14</v>
      </c>
      <c r="M18" s="559"/>
      <c r="N18" s="559"/>
      <c r="O18" s="559"/>
      <c r="P18" s="559"/>
      <c r="Q18" s="559"/>
      <c r="R18" s="560"/>
      <c r="S18" s="560"/>
      <c r="T18" s="560"/>
      <c r="U18" s="560"/>
      <c r="V18" s="561"/>
      <c r="W18" s="464"/>
      <c r="X18" s="465"/>
      <c r="Y18" s="465"/>
      <c r="Z18" s="465"/>
      <c r="AA18" s="465"/>
      <c r="AB18" s="456"/>
      <c r="AC18" s="562">
        <v>54</v>
      </c>
      <c r="AD18" s="563"/>
      <c r="AE18" s="563"/>
      <c r="AF18" s="563"/>
      <c r="AG18" s="564"/>
      <c r="AH18" s="562">
        <v>51</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1284886</v>
      </c>
      <c r="BO18" s="447"/>
      <c r="BP18" s="447"/>
      <c r="BQ18" s="447"/>
      <c r="BR18" s="447"/>
      <c r="BS18" s="447"/>
      <c r="BT18" s="447"/>
      <c r="BU18" s="448"/>
      <c r="BV18" s="446">
        <v>1287685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2434832</v>
      </c>
      <c r="BO19" s="447"/>
      <c r="BP19" s="447"/>
      <c r="BQ19" s="447"/>
      <c r="BR19" s="447"/>
      <c r="BS19" s="447"/>
      <c r="BT19" s="447"/>
      <c r="BU19" s="448"/>
      <c r="BV19" s="446">
        <v>2932422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427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4341049</v>
      </c>
      <c r="BO23" s="447"/>
      <c r="BP23" s="447"/>
      <c r="BQ23" s="447"/>
      <c r="BR23" s="447"/>
      <c r="BS23" s="447"/>
      <c r="BT23" s="447"/>
      <c r="BU23" s="448"/>
      <c r="BV23" s="446">
        <v>4384305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6894</v>
      </c>
      <c r="R24" s="498"/>
      <c r="S24" s="498"/>
      <c r="T24" s="498"/>
      <c r="U24" s="498"/>
      <c r="V24" s="537"/>
      <c r="W24" s="596"/>
      <c r="X24" s="584"/>
      <c r="Y24" s="585"/>
      <c r="Z24" s="496" t="s">
        <v>160</v>
      </c>
      <c r="AA24" s="476"/>
      <c r="AB24" s="476"/>
      <c r="AC24" s="476"/>
      <c r="AD24" s="476"/>
      <c r="AE24" s="476"/>
      <c r="AF24" s="476"/>
      <c r="AG24" s="477"/>
      <c r="AH24" s="497">
        <v>35</v>
      </c>
      <c r="AI24" s="498"/>
      <c r="AJ24" s="498"/>
      <c r="AK24" s="498"/>
      <c r="AL24" s="537"/>
      <c r="AM24" s="497">
        <v>94710</v>
      </c>
      <c r="AN24" s="498"/>
      <c r="AO24" s="498"/>
      <c r="AP24" s="498"/>
      <c r="AQ24" s="498"/>
      <c r="AR24" s="537"/>
      <c r="AS24" s="497">
        <v>2706</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4333884</v>
      </c>
      <c r="BO24" s="447"/>
      <c r="BP24" s="447"/>
      <c r="BQ24" s="447"/>
      <c r="BR24" s="447"/>
      <c r="BS24" s="447"/>
      <c r="BT24" s="447"/>
      <c r="BU24" s="448"/>
      <c r="BV24" s="446">
        <v>4376717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1</v>
      </c>
      <c r="M25" s="498"/>
      <c r="N25" s="498"/>
      <c r="O25" s="498"/>
      <c r="P25" s="537"/>
      <c r="Q25" s="497">
        <v>5757</v>
      </c>
      <c r="R25" s="498"/>
      <c r="S25" s="498"/>
      <c r="T25" s="498"/>
      <c r="U25" s="498"/>
      <c r="V25" s="537"/>
      <c r="W25" s="596"/>
      <c r="X25" s="584"/>
      <c r="Y25" s="585"/>
      <c r="Z25" s="496" t="s">
        <v>163</v>
      </c>
      <c r="AA25" s="476"/>
      <c r="AB25" s="476"/>
      <c r="AC25" s="476"/>
      <c r="AD25" s="476"/>
      <c r="AE25" s="476"/>
      <c r="AF25" s="476"/>
      <c r="AG25" s="477"/>
      <c r="AH25" s="497" t="s">
        <v>164</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t="s">
        <v>121</v>
      </c>
      <c r="BO25" s="410"/>
      <c r="BP25" s="410"/>
      <c r="BQ25" s="410"/>
      <c r="BR25" s="410"/>
      <c r="BS25" s="410"/>
      <c r="BT25" s="410"/>
      <c r="BU25" s="411"/>
      <c r="BV25" s="409" t="s">
        <v>167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5434</v>
      </c>
      <c r="R26" s="498"/>
      <c r="S26" s="498"/>
      <c r="T26" s="498"/>
      <c r="U26" s="498"/>
      <c r="V26" s="537"/>
      <c r="W26" s="596"/>
      <c r="X26" s="584"/>
      <c r="Y26" s="585"/>
      <c r="Z26" s="496" t="s">
        <v>169</v>
      </c>
      <c r="AA26" s="606"/>
      <c r="AB26" s="606"/>
      <c r="AC26" s="606"/>
      <c r="AD26" s="606"/>
      <c r="AE26" s="606"/>
      <c r="AF26" s="606"/>
      <c r="AG26" s="607"/>
      <c r="AH26" s="497" t="s">
        <v>121</v>
      </c>
      <c r="AI26" s="498"/>
      <c r="AJ26" s="498"/>
      <c r="AK26" s="498"/>
      <c r="AL26" s="537"/>
      <c r="AM26" s="497" t="s">
        <v>167</v>
      </c>
      <c r="AN26" s="498"/>
      <c r="AO26" s="498"/>
      <c r="AP26" s="498"/>
      <c r="AQ26" s="498"/>
      <c r="AR26" s="537"/>
      <c r="AS26" s="497" t="s">
        <v>167</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2763</v>
      </c>
      <c r="R27" s="498"/>
      <c r="S27" s="498"/>
      <c r="T27" s="498"/>
      <c r="U27" s="498"/>
      <c r="V27" s="537"/>
      <c r="W27" s="596"/>
      <c r="X27" s="584"/>
      <c r="Y27" s="585"/>
      <c r="Z27" s="496" t="s">
        <v>172</v>
      </c>
      <c r="AA27" s="476"/>
      <c r="AB27" s="476"/>
      <c r="AC27" s="476"/>
      <c r="AD27" s="476"/>
      <c r="AE27" s="476"/>
      <c r="AF27" s="476"/>
      <c r="AG27" s="477"/>
      <c r="AH27" s="497" t="s">
        <v>165</v>
      </c>
      <c r="AI27" s="498"/>
      <c r="AJ27" s="498"/>
      <c r="AK27" s="498"/>
      <c r="AL27" s="537"/>
      <c r="AM27" s="497" t="s">
        <v>121</v>
      </c>
      <c r="AN27" s="498"/>
      <c r="AO27" s="498"/>
      <c r="AP27" s="498"/>
      <c r="AQ27" s="498"/>
      <c r="AR27" s="537"/>
      <c r="AS27" s="497" t="s">
        <v>165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165</v>
      </c>
      <c r="BO27" s="620"/>
      <c r="BP27" s="620"/>
      <c r="BQ27" s="620"/>
      <c r="BR27" s="620"/>
      <c r="BS27" s="620"/>
      <c r="BT27" s="620"/>
      <c r="BU27" s="621"/>
      <c r="BV27" s="619" t="s">
        <v>165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2277</v>
      </c>
      <c r="R28" s="498"/>
      <c r="S28" s="498"/>
      <c r="T28" s="498"/>
      <c r="U28" s="498"/>
      <c r="V28" s="537"/>
      <c r="W28" s="596"/>
      <c r="X28" s="584"/>
      <c r="Y28" s="585"/>
      <c r="Z28" s="496" t="s">
        <v>175</v>
      </c>
      <c r="AA28" s="476"/>
      <c r="AB28" s="476"/>
      <c r="AC28" s="476"/>
      <c r="AD28" s="476"/>
      <c r="AE28" s="476"/>
      <c r="AF28" s="476"/>
      <c r="AG28" s="477"/>
      <c r="AH28" s="497" t="s">
        <v>165</v>
      </c>
      <c r="AI28" s="498"/>
      <c r="AJ28" s="498"/>
      <c r="AK28" s="498"/>
      <c r="AL28" s="537"/>
      <c r="AM28" s="497" t="s">
        <v>165</v>
      </c>
      <c r="AN28" s="498"/>
      <c r="AO28" s="498"/>
      <c r="AP28" s="498"/>
      <c r="AQ28" s="498"/>
      <c r="AR28" s="537"/>
      <c r="AS28" s="497" t="s">
        <v>165</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624154</v>
      </c>
      <c r="BO28" s="410"/>
      <c r="BP28" s="410"/>
      <c r="BQ28" s="410"/>
      <c r="BR28" s="410"/>
      <c r="BS28" s="410"/>
      <c r="BT28" s="410"/>
      <c r="BU28" s="411"/>
      <c r="BV28" s="409">
        <v>570528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6</v>
      </c>
      <c r="M29" s="498"/>
      <c r="N29" s="498"/>
      <c r="O29" s="498"/>
      <c r="P29" s="537"/>
      <c r="Q29" s="497">
        <v>2094</v>
      </c>
      <c r="R29" s="498"/>
      <c r="S29" s="498"/>
      <c r="T29" s="498"/>
      <c r="U29" s="498"/>
      <c r="V29" s="537"/>
      <c r="W29" s="597"/>
      <c r="X29" s="598"/>
      <c r="Y29" s="599"/>
      <c r="Z29" s="496" t="s">
        <v>178</v>
      </c>
      <c r="AA29" s="476"/>
      <c r="AB29" s="476"/>
      <c r="AC29" s="476"/>
      <c r="AD29" s="476"/>
      <c r="AE29" s="476"/>
      <c r="AF29" s="476"/>
      <c r="AG29" s="477"/>
      <c r="AH29" s="497">
        <v>35</v>
      </c>
      <c r="AI29" s="498"/>
      <c r="AJ29" s="498"/>
      <c r="AK29" s="498"/>
      <c r="AL29" s="537"/>
      <c r="AM29" s="497">
        <v>94710</v>
      </c>
      <c r="AN29" s="498"/>
      <c r="AO29" s="498"/>
      <c r="AP29" s="498"/>
      <c r="AQ29" s="498"/>
      <c r="AR29" s="537"/>
      <c r="AS29" s="497">
        <v>2706</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376732</v>
      </c>
      <c r="BO29" s="447"/>
      <c r="BP29" s="447"/>
      <c r="BQ29" s="447"/>
      <c r="BR29" s="447"/>
      <c r="BS29" s="447"/>
      <c r="BT29" s="447"/>
      <c r="BU29" s="448"/>
      <c r="BV29" s="446">
        <v>376665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1603562</v>
      </c>
      <c r="BO30" s="620"/>
      <c r="BP30" s="620"/>
      <c r="BQ30" s="620"/>
      <c r="BR30" s="620"/>
      <c r="BS30" s="620"/>
      <c r="BT30" s="620"/>
      <c r="BU30" s="621"/>
      <c r="BV30" s="619">
        <v>1669238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船舶交通特別会計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簡易水道特別会計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鹿児島県後期高齢者医療広域連合（一般会計）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鹿児島県後期高齢者医療広域連合（後期高齢者医療特別会計）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DYxrlZLUvrihwCjJ8n+Am52hezi+Dax8+4r1ZS8KXb3CrzNYtXsfg0s+7OG05qdNDpMcB7NZEdpws2gzgjOTFA==" saltValue="63XOdKhBNeyXsFB46GD0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5" t="s">
        <v>547</v>
      </c>
      <c r="D34" s="1225"/>
      <c r="E34" s="1226"/>
      <c r="F34" s="32" t="s">
        <v>548</v>
      </c>
      <c r="G34" s="33">
        <v>4.4000000000000004</v>
      </c>
      <c r="H34" s="33">
        <v>3.76</v>
      </c>
      <c r="I34" s="33">
        <v>3.22</v>
      </c>
      <c r="J34" s="34">
        <v>27.18</v>
      </c>
      <c r="K34" s="22"/>
      <c r="L34" s="22"/>
      <c r="M34" s="22"/>
      <c r="N34" s="22"/>
      <c r="O34" s="22"/>
      <c r="P34" s="22"/>
    </row>
    <row r="35" spans="1:16" ht="39" customHeight="1">
      <c r="A35" s="22"/>
      <c r="B35" s="35"/>
      <c r="C35" s="1219" t="s">
        <v>549</v>
      </c>
      <c r="D35" s="1220"/>
      <c r="E35" s="1221"/>
      <c r="F35" s="36">
        <v>5.15</v>
      </c>
      <c r="G35" s="37">
        <v>4.92</v>
      </c>
      <c r="H35" s="37">
        <v>6.7</v>
      </c>
      <c r="I35" s="37">
        <v>6.46</v>
      </c>
      <c r="J35" s="38">
        <v>4.8</v>
      </c>
      <c r="K35" s="22"/>
      <c r="L35" s="22"/>
      <c r="M35" s="22"/>
      <c r="N35" s="22"/>
      <c r="O35" s="22"/>
      <c r="P35" s="22"/>
    </row>
    <row r="36" spans="1:16" ht="39" customHeight="1">
      <c r="A36" s="22"/>
      <c r="B36" s="35"/>
      <c r="C36" s="1219" t="s">
        <v>550</v>
      </c>
      <c r="D36" s="1220"/>
      <c r="E36" s="1221"/>
      <c r="F36" s="36">
        <v>0.05</v>
      </c>
      <c r="G36" s="37">
        <v>0.05</v>
      </c>
      <c r="H36" s="37">
        <v>0.18</v>
      </c>
      <c r="I36" s="37">
        <v>0.26</v>
      </c>
      <c r="J36" s="38">
        <v>0.7</v>
      </c>
      <c r="K36" s="22"/>
      <c r="L36" s="22"/>
      <c r="M36" s="22"/>
      <c r="N36" s="22"/>
      <c r="O36" s="22"/>
      <c r="P36" s="22"/>
    </row>
    <row r="37" spans="1:16" ht="39" customHeight="1">
      <c r="A37" s="22"/>
      <c r="B37" s="35"/>
      <c r="C37" s="1219" t="s">
        <v>551</v>
      </c>
      <c r="D37" s="1220"/>
      <c r="E37" s="1221"/>
      <c r="F37" s="36">
        <v>0.17</v>
      </c>
      <c r="G37" s="37">
        <v>0.34</v>
      </c>
      <c r="H37" s="37">
        <v>0</v>
      </c>
      <c r="I37" s="37">
        <v>0</v>
      </c>
      <c r="J37" s="38">
        <v>0.48</v>
      </c>
      <c r="K37" s="22"/>
      <c r="L37" s="22"/>
      <c r="M37" s="22"/>
      <c r="N37" s="22"/>
      <c r="O37" s="22"/>
      <c r="P37" s="22"/>
    </row>
    <row r="38" spans="1:16" ht="39" customHeight="1">
      <c r="A38" s="22"/>
      <c r="B38" s="35"/>
      <c r="C38" s="1219" t="s">
        <v>552</v>
      </c>
      <c r="D38" s="1220"/>
      <c r="E38" s="1221"/>
      <c r="F38" s="36">
        <v>0</v>
      </c>
      <c r="G38" s="37">
        <v>0.01</v>
      </c>
      <c r="H38" s="37">
        <v>0.02</v>
      </c>
      <c r="I38" s="37">
        <v>0.02</v>
      </c>
      <c r="J38" s="38">
        <v>0.03</v>
      </c>
      <c r="K38" s="22"/>
      <c r="L38" s="22"/>
      <c r="M38" s="22"/>
      <c r="N38" s="22"/>
      <c r="O38" s="22"/>
      <c r="P38" s="22"/>
    </row>
    <row r="39" spans="1:16" ht="39" customHeight="1">
      <c r="A39" s="22"/>
      <c r="B39" s="35"/>
      <c r="C39" s="1219" t="s">
        <v>553</v>
      </c>
      <c r="D39" s="1220"/>
      <c r="E39" s="1221"/>
      <c r="F39" s="36">
        <v>0</v>
      </c>
      <c r="G39" s="37">
        <v>0</v>
      </c>
      <c r="H39" s="37">
        <v>0</v>
      </c>
      <c r="I39" s="37">
        <v>0</v>
      </c>
      <c r="J39" s="38">
        <v>0</v>
      </c>
      <c r="K39" s="22"/>
      <c r="L39" s="22"/>
      <c r="M39" s="22"/>
      <c r="N39" s="22"/>
      <c r="O39" s="22"/>
      <c r="P39" s="22"/>
    </row>
    <row r="40" spans="1:16" ht="39" customHeight="1">
      <c r="A40" s="22"/>
      <c r="B40" s="35"/>
      <c r="C40" s="1219" t="s">
        <v>554</v>
      </c>
      <c r="D40" s="1220"/>
      <c r="E40" s="1221"/>
      <c r="F40" s="36">
        <v>0</v>
      </c>
      <c r="G40" s="37">
        <v>0</v>
      </c>
      <c r="H40" s="37">
        <v>0</v>
      </c>
      <c r="I40" s="37">
        <v>0</v>
      </c>
      <c r="J40" s="38">
        <v>0</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555</v>
      </c>
      <c r="D42" s="1220"/>
      <c r="E42" s="1221"/>
      <c r="F42" s="36" t="s">
        <v>496</v>
      </c>
      <c r="G42" s="37" t="s">
        <v>496</v>
      </c>
      <c r="H42" s="37" t="s">
        <v>496</v>
      </c>
      <c r="I42" s="37" t="s">
        <v>496</v>
      </c>
      <c r="J42" s="38" t="s">
        <v>496</v>
      </c>
      <c r="K42" s="22"/>
      <c r="L42" s="22"/>
      <c r="M42" s="22"/>
      <c r="N42" s="22"/>
      <c r="O42" s="22"/>
      <c r="P42" s="22"/>
    </row>
    <row r="43" spans="1:16" ht="39" customHeight="1" thickBot="1">
      <c r="A43" s="22"/>
      <c r="B43" s="40"/>
      <c r="C43" s="1222" t="s">
        <v>556</v>
      </c>
      <c r="D43" s="1223"/>
      <c r="E43" s="1224"/>
      <c r="F43" s="41" t="s">
        <v>496</v>
      </c>
      <c r="G43" s="42" t="s">
        <v>496</v>
      </c>
      <c r="H43" s="42" t="s">
        <v>496</v>
      </c>
      <c r="I43" s="42" t="s">
        <v>496</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CanCcdjvE8gfdGxu6zOTUcd/r+UFFB14zxUfQtqZiBXnuznIwSez2RpacqTIgN+oHYdN1COCvS8/FuwfsN1Eg==" saltValue="SFRhmkPJ5s/XEjJb4GuW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5" t="s">
        <v>11</v>
      </c>
      <c r="C45" s="1236"/>
      <c r="D45" s="58"/>
      <c r="E45" s="1241" t="s">
        <v>12</v>
      </c>
      <c r="F45" s="1241"/>
      <c r="G45" s="1241"/>
      <c r="H45" s="1241"/>
      <c r="I45" s="1241"/>
      <c r="J45" s="1242"/>
      <c r="K45" s="59">
        <v>572</v>
      </c>
      <c r="L45" s="60">
        <v>582</v>
      </c>
      <c r="M45" s="60">
        <v>561</v>
      </c>
      <c r="N45" s="60">
        <v>411</v>
      </c>
      <c r="O45" s="61">
        <v>549</v>
      </c>
      <c r="P45" s="48"/>
      <c r="Q45" s="48"/>
      <c r="R45" s="48"/>
      <c r="S45" s="48"/>
      <c r="T45" s="48"/>
      <c r="U45" s="48"/>
    </row>
    <row r="46" spans="1:21" ht="30.75" customHeight="1">
      <c r="A46" s="48"/>
      <c r="B46" s="1237"/>
      <c r="C46" s="1238"/>
      <c r="D46" s="62"/>
      <c r="E46" s="1229" t="s">
        <v>13</v>
      </c>
      <c r="F46" s="1229"/>
      <c r="G46" s="1229"/>
      <c r="H46" s="1229"/>
      <c r="I46" s="1229"/>
      <c r="J46" s="1230"/>
      <c r="K46" s="63" t="s">
        <v>496</v>
      </c>
      <c r="L46" s="64" t="s">
        <v>496</v>
      </c>
      <c r="M46" s="64" t="s">
        <v>496</v>
      </c>
      <c r="N46" s="64" t="s">
        <v>496</v>
      </c>
      <c r="O46" s="65" t="s">
        <v>496</v>
      </c>
      <c r="P46" s="48"/>
      <c r="Q46" s="48"/>
      <c r="R46" s="48"/>
      <c r="S46" s="48"/>
      <c r="T46" s="48"/>
      <c r="U46" s="48"/>
    </row>
    <row r="47" spans="1:21" ht="30.75" customHeight="1">
      <c r="A47" s="48"/>
      <c r="B47" s="1237"/>
      <c r="C47" s="1238"/>
      <c r="D47" s="62"/>
      <c r="E47" s="1229" t="s">
        <v>14</v>
      </c>
      <c r="F47" s="1229"/>
      <c r="G47" s="1229"/>
      <c r="H47" s="1229"/>
      <c r="I47" s="1229"/>
      <c r="J47" s="1230"/>
      <c r="K47" s="63" t="s">
        <v>496</v>
      </c>
      <c r="L47" s="64" t="s">
        <v>496</v>
      </c>
      <c r="M47" s="64" t="s">
        <v>496</v>
      </c>
      <c r="N47" s="64" t="s">
        <v>496</v>
      </c>
      <c r="O47" s="65" t="s">
        <v>496</v>
      </c>
      <c r="P47" s="48"/>
      <c r="Q47" s="48"/>
      <c r="R47" s="48"/>
      <c r="S47" s="48"/>
      <c r="T47" s="48"/>
      <c r="U47" s="48"/>
    </row>
    <row r="48" spans="1:21" ht="30.75" customHeight="1">
      <c r="A48" s="48"/>
      <c r="B48" s="1237"/>
      <c r="C48" s="1238"/>
      <c r="D48" s="62"/>
      <c r="E48" s="1229" t="s">
        <v>15</v>
      </c>
      <c r="F48" s="1229"/>
      <c r="G48" s="1229"/>
      <c r="H48" s="1229"/>
      <c r="I48" s="1229"/>
      <c r="J48" s="1230"/>
      <c r="K48" s="63">
        <v>9</v>
      </c>
      <c r="L48" s="64">
        <v>10</v>
      </c>
      <c r="M48" s="64">
        <v>9</v>
      </c>
      <c r="N48" s="64" t="s">
        <v>496</v>
      </c>
      <c r="O48" s="65" t="s">
        <v>496</v>
      </c>
      <c r="P48" s="48"/>
      <c r="Q48" s="48"/>
      <c r="R48" s="48"/>
      <c r="S48" s="48"/>
      <c r="T48" s="48"/>
      <c r="U48" s="48"/>
    </row>
    <row r="49" spans="1:21" ht="30.75" customHeight="1">
      <c r="A49" s="48"/>
      <c r="B49" s="1237"/>
      <c r="C49" s="1238"/>
      <c r="D49" s="62"/>
      <c r="E49" s="1229" t="s">
        <v>16</v>
      </c>
      <c r="F49" s="1229"/>
      <c r="G49" s="1229"/>
      <c r="H49" s="1229"/>
      <c r="I49" s="1229"/>
      <c r="J49" s="1230"/>
      <c r="K49" s="63" t="s">
        <v>496</v>
      </c>
      <c r="L49" s="64" t="s">
        <v>496</v>
      </c>
      <c r="M49" s="64" t="s">
        <v>496</v>
      </c>
      <c r="N49" s="64">
        <v>7</v>
      </c>
      <c r="O49" s="65">
        <v>11</v>
      </c>
      <c r="P49" s="48"/>
      <c r="Q49" s="48"/>
      <c r="R49" s="48"/>
      <c r="S49" s="48"/>
      <c r="T49" s="48"/>
      <c r="U49" s="48"/>
    </row>
    <row r="50" spans="1:21" ht="30.75" customHeight="1">
      <c r="A50" s="48"/>
      <c r="B50" s="1237"/>
      <c r="C50" s="1238"/>
      <c r="D50" s="62"/>
      <c r="E50" s="1229" t="s">
        <v>17</v>
      </c>
      <c r="F50" s="1229"/>
      <c r="G50" s="1229"/>
      <c r="H50" s="1229"/>
      <c r="I50" s="1229"/>
      <c r="J50" s="1230"/>
      <c r="K50" s="63" t="s">
        <v>496</v>
      </c>
      <c r="L50" s="64" t="s">
        <v>496</v>
      </c>
      <c r="M50" s="64" t="s">
        <v>496</v>
      </c>
      <c r="N50" s="64" t="s">
        <v>496</v>
      </c>
      <c r="O50" s="65" t="s">
        <v>496</v>
      </c>
      <c r="P50" s="48"/>
      <c r="Q50" s="48"/>
      <c r="R50" s="48"/>
      <c r="S50" s="48"/>
      <c r="T50" s="48"/>
      <c r="U50" s="48"/>
    </row>
    <row r="51" spans="1:21" ht="30.75" customHeight="1">
      <c r="A51" s="48"/>
      <c r="B51" s="1239"/>
      <c r="C51" s="1240"/>
      <c r="D51" s="66"/>
      <c r="E51" s="1229" t="s">
        <v>18</v>
      </c>
      <c r="F51" s="1229"/>
      <c r="G51" s="1229"/>
      <c r="H51" s="1229"/>
      <c r="I51" s="1229"/>
      <c r="J51" s="1230"/>
      <c r="K51" s="63" t="s">
        <v>496</v>
      </c>
      <c r="L51" s="64" t="s">
        <v>496</v>
      </c>
      <c r="M51" s="64" t="s">
        <v>496</v>
      </c>
      <c r="N51" s="64" t="s">
        <v>496</v>
      </c>
      <c r="O51" s="65" t="s">
        <v>496</v>
      </c>
      <c r="P51" s="48"/>
      <c r="Q51" s="48"/>
      <c r="R51" s="48"/>
      <c r="S51" s="48"/>
      <c r="T51" s="48"/>
      <c r="U51" s="48"/>
    </row>
    <row r="52" spans="1:21" ht="30.75" customHeight="1">
      <c r="A52" s="48"/>
      <c r="B52" s="1227" t="s">
        <v>19</v>
      </c>
      <c r="C52" s="1228"/>
      <c r="D52" s="66"/>
      <c r="E52" s="1229" t="s">
        <v>20</v>
      </c>
      <c r="F52" s="1229"/>
      <c r="G52" s="1229"/>
      <c r="H52" s="1229"/>
      <c r="I52" s="1229"/>
      <c r="J52" s="1230"/>
      <c r="K52" s="63">
        <v>520</v>
      </c>
      <c r="L52" s="64">
        <v>509</v>
      </c>
      <c r="M52" s="64">
        <v>488</v>
      </c>
      <c r="N52" s="64">
        <v>456</v>
      </c>
      <c r="O52" s="65">
        <v>421</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61</v>
      </c>
      <c r="L53" s="69">
        <v>83</v>
      </c>
      <c r="M53" s="69">
        <v>82</v>
      </c>
      <c r="N53" s="69">
        <v>-38</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4GmIiOB5nh/3gkAl/2QSKGcRokyAgAsDRyRyaToIVe7lfPDuwH5ZdgHA0dL0JBk6+JZARHYC3cQor6Ip2TpSQ==" saltValue="LEAruqux1NA9PU4Hs8si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43" t="s">
        <v>24</v>
      </c>
      <c r="C41" s="1244"/>
      <c r="D41" s="81"/>
      <c r="E41" s="1249" t="s">
        <v>25</v>
      </c>
      <c r="F41" s="1249"/>
      <c r="G41" s="1249"/>
      <c r="H41" s="1250"/>
      <c r="I41" s="82">
        <v>4785</v>
      </c>
      <c r="J41" s="83">
        <v>4713</v>
      </c>
      <c r="K41" s="83">
        <v>4477</v>
      </c>
      <c r="L41" s="83">
        <v>4384</v>
      </c>
      <c r="M41" s="84">
        <v>4341</v>
      </c>
    </row>
    <row r="42" spans="2:13" ht="27.75" customHeight="1">
      <c r="B42" s="1245"/>
      <c r="C42" s="1246"/>
      <c r="D42" s="85"/>
      <c r="E42" s="1251" t="s">
        <v>26</v>
      </c>
      <c r="F42" s="1251"/>
      <c r="G42" s="1251"/>
      <c r="H42" s="1252"/>
      <c r="I42" s="86" t="s">
        <v>496</v>
      </c>
      <c r="J42" s="87" t="s">
        <v>496</v>
      </c>
      <c r="K42" s="87" t="s">
        <v>496</v>
      </c>
      <c r="L42" s="87" t="s">
        <v>496</v>
      </c>
      <c r="M42" s="88" t="s">
        <v>496</v>
      </c>
    </row>
    <row r="43" spans="2:13" ht="27.75" customHeight="1">
      <c r="B43" s="1245"/>
      <c r="C43" s="1246"/>
      <c r="D43" s="85"/>
      <c r="E43" s="1251" t="s">
        <v>27</v>
      </c>
      <c r="F43" s="1251"/>
      <c r="G43" s="1251"/>
      <c r="H43" s="1252"/>
      <c r="I43" s="86">
        <v>135</v>
      </c>
      <c r="J43" s="87">
        <v>127</v>
      </c>
      <c r="K43" s="87">
        <v>119</v>
      </c>
      <c r="L43" s="87">
        <v>136</v>
      </c>
      <c r="M43" s="88">
        <v>151</v>
      </c>
    </row>
    <row r="44" spans="2:13" ht="27.75" customHeight="1">
      <c r="B44" s="1245"/>
      <c r="C44" s="1246"/>
      <c r="D44" s="85"/>
      <c r="E44" s="1251" t="s">
        <v>28</v>
      </c>
      <c r="F44" s="1251"/>
      <c r="G44" s="1251"/>
      <c r="H44" s="1252"/>
      <c r="I44" s="86" t="s">
        <v>496</v>
      </c>
      <c r="J44" s="87" t="s">
        <v>496</v>
      </c>
      <c r="K44" s="87" t="s">
        <v>496</v>
      </c>
      <c r="L44" s="87" t="s">
        <v>496</v>
      </c>
      <c r="M44" s="88" t="s">
        <v>496</v>
      </c>
    </row>
    <row r="45" spans="2:13" ht="27.75" customHeight="1">
      <c r="B45" s="1245"/>
      <c r="C45" s="1246"/>
      <c r="D45" s="85"/>
      <c r="E45" s="1251" t="s">
        <v>29</v>
      </c>
      <c r="F45" s="1251"/>
      <c r="G45" s="1251"/>
      <c r="H45" s="1252"/>
      <c r="I45" s="86">
        <v>124</v>
      </c>
      <c r="J45" s="87">
        <v>135</v>
      </c>
      <c r="K45" s="87">
        <v>106</v>
      </c>
      <c r="L45" s="87">
        <v>153</v>
      </c>
      <c r="M45" s="88">
        <v>95</v>
      </c>
    </row>
    <row r="46" spans="2:13" ht="27.75" customHeight="1">
      <c r="B46" s="1245"/>
      <c r="C46" s="1246"/>
      <c r="D46" s="89"/>
      <c r="E46" s="1251" t="s">
        <v>30</v>
      </c>
      <c r="F46" s="1251"/>
      <c r="G46" s="1251"/>
      <c r="H46" s="1252"/>
      <c r="I46" s="86" t="s">
        <v>496</v>
      </c>
      <c r="J46" s="87" t="s">
        <v>496</v>
      </c>
      <c r="K46" s="87" t="s">
        <v>496</v>
      </c>
      <c r="L46" s="87" t="s">
        <v>496</v>
      </c>
      <c r="M46" s="88" t="s">
        <v>496</v>
      </c>
    </row>
    <row r="47" spans="2:13" ht="27.75" customHeight="1">
      <c r="B47" s="1245"/>
      <c r="C47" s="1246"/>
      <c r="D47" s="90"/>
      <c r="E47" s="1253" t="s">
        <v>31</v>
      </c>
      <c r="F47" s="1254"/>
      <c r="G47" s="1254"/>
      <c r="H47" s="1255"/>
      <c r="I47" s="86" t="s">
        <v>496</v>
      </c>
      <c r="J47" s="87" t="s">
        <v>496</v>
      </c>
      <c r="K47" s="87" t="s">
        <v>496</v>
      </c>
      <c r="L47" s="87" t="s">
        <v>496</v>
      </c>
      <c r="M47" s="88" t="s">
        <v>496</v>
      </c>
    </row>
    <row r="48" spans="2:13" ht="27.75" customHeight="1">
      <c r="B48" s="1245"/>
      <c r="C48" s="1246"/>
      <c r="D48" s="85"/>
      <c r="E48" s="1251" t="s">
        <v>32</v>
      </c>
      <c r="F48" s="1251"/>
      <c r="G48" s="1251"/>
      <c r="H48" s="1252"/>
      <c r="I48" s="86" t="s">
        <v>496</v>
      </c>
      <c r="J48" s="87" t="s">
        <v>496</v>
      </c>
      <c r="K48" s="87" t="s">
        <v>496</v>
      </c>
      <c r="L48" s="87" t="s">
        <v>496</v>
      </c>
      <c r="M48" s="88" t="s">
        <v>496</v>
      </c>
    </row>
    <row r="49" spans="2:13" ht="27.75" customHeight="1">
      <c r="B49" s="1247"/>
      <c r="C49" s="1248"/>
      <c r="D49" s="85"/>
      <c r="E49" s="1251" t="s">
        <v>33</v>
      </c>
      <c r="F49" s="1251"/>
      <c r="G49" s="1251"/>
      <c r="H49" s="1252"/>
      <c r="I49" s="86" t="s">
        <v>496</v>
      </c>
      <c r="J49" s="87" t="s">
        <v>496</v>
      </c>
      <c r="K49" s="87" t="s">
        <v>496</v>
      </c>
      <c r="L49" s="87" t="s">
        <v>496</v>
      </c>
      <c r="M49" s="88" t="s">
        <v>496</v>
      </c>
    </row>
    <row r="50" spans="2:13" ht="27.75" customHeight="1">
      <c r="B50" s="1256" t="s">
        <v>34</v>
      </c>
      <c r="C50" s="1257"/>
      <c r="D50" s="91"/>
      <c r="E50" s="1251" t="s">
        <v>35</v>
      </c>
      <c r="F50" s="1251"/>
      <c r="G50" s="1251"/>
      <c r="H50" s="1252"/>
      <c r="I50" s="86">
        <v>3108</v>
      </c>
      <c r="J50" s="87">
        <v>3176</v>
      </c>
      <c r="K50" s="87">
        <v>3085</v>
      </c>
      <c r="L50" s="87">
        <v>2864</v>
      </c>
      <c r="M50" s="88">
        <v>2846</v>
      </c>
    </row>
    <row r="51" spans="2:13" ht="27.75" customHeight="1">
      <c r="B51" s="1245"/>
      <c r="C51" s="1246"/>
      <c r="D51" s="85"/>
      <c r="E51" s="1251" t="s">
        <v>36</v>
      </c>
      <c r="F51" s="1251"/>
      <c r="G51" s="1251"/>
      <c r="H51" s="1252"/>
      <c r="I51" s="86" t="s">
        <v>496</v>
      </c>
      <c r="J51" s="87" t="s">
        <v>496</v>
      </c>
      <c r="K51" s="87" t="s">
        <v>496</v>
      </c>
      <c r="L51" s="87" t="s">
        <v>496</v>
      </c>
      <c r="M51" s="88" t="s">
        <v>496</v>
      </c>
    </row>
    <row r="52" spans="2:13" ht="27.75" customHeight="1">
      <c r="B52" s="1247"/>
      <c r="C52" s="1248"/>
      <c r="D52" s="85"/>
      <c r="E52" s="1251" t="s">
        <v>37</v>
      </c>
      <c r="F52" s="1251"/>
      <c r="G52" s="1251"/>
      <c r="H52" s="1252"/>
      <c r="I52" s="86">
        <v>3552</v>
      </c>
      <c r="J52" s="87">
        <v>3352</v>
      </c>
      <c r="K52" s="87">
        <v>3179</v>
      </c>
      <c r="L52" s="87">
        <v>3034</v>
      </c>
      <c r="M52" s="88">
        <v>3666</v>
      </c>
    </row>
    <row r="53" spans="2:13" ht="27.75" customHeight="1" thickBot="1">
      <c r="B53" s="1258" t="s">
        <v>38</v>
      </c>
      <c r="C53" s="1259"/>
      <c r="D53" s="92"/>
      <c r="E53" s="1260" t="s">
        <v>39</v>
      </c>
      <c r="F53" s="1260"/>
      <c r="G53" s="1260"/>
      <c r="H53" s="1261"/>
      <c r="I53" s="93">
        <v>-1616</v>
      </c>
      <c r="J53" s="94">
        <v>-1554</v>
      </c>
      <c r="K53" s="94">
        <v>-1563</v>
      </c>
      <c r="L53" s="94">
        <v>-1225</v>
      </c>
      <c r="M53" s="95">
        <v>-1925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Jg01Mj9XjHWQr+Fq2CGIN7rIzXKrVUXJ4ySRTEmT/elw49wOxpzjA4MEmMoPw7u0ktSeIp28HkNxRQhc/L1hQ==" saltValue="uqodeClBaM1IuNCEbuAy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7" t="s">
        <v>42</v>
      </c>
      <c r="D55" s="1267"/>
      <c r="E55" s="1268"/>
      <c r="F55" s="107">
        <v>401</v>
      </c>
      <c r="G55" s="107">
        <v>571</v>
      </c>
      <c r="H55" s="108">
        <v>624</v>
      </c>
    </row>
    <row r="56" spans="2:8" ht="52.5" customHeight="1">
      <c r="B56" s="109"/>
      <c r="C56" s="1269" t="s">
        <v>43</v>
      </c>
      <c r="D56" s="1269"/>
      <c r="E56" s="1270"/>
      <c r="F56" s="110">
        <v>484</v>
      </c>
      <c r="G56" s="110">
        <v>377</v>
      </c>
      <c r="H56" s="111">
        <v>377</v>
      </c>
    </row>
    <row r="57" spans="2:8" ht="53.25" customHeight="1">
      <c r="B57" s="109"/>
      <c r="C57" s="1271" t="s">
        <v>44</v>
      </c>
      <c r="D57" s="1271"/>
      <c r="E57" s="1272"/>
      <c r="F57" s="112">
        <v>1934</v>
      </c>
      <c r="G57" s="112">
        <v>1669</v>
      </c>
      <c r="H57" s="113">
        <v>1604</v>
      </c>
    </row>
    <row r="58" spans="2:8" ht="45.75" customHeight="1">
      <c r="B58" s="114"/>
      <c r="C58" s="1262" t="s">
        <v>566</v>
      </c>
      <c r="D58" s="1263"/>
      <c r="E58" s="1264"/>
      <c r="F58" s="115">
        <v>406</v>
      </c>
      <c r="G58" s="115">
        <v>549</v>
      </c>
      <c r="H58" s="116">
        <v>774</v>
      </c>
    </row>
    <row r="59" spans="2:8" ht="45.75" customHeight="1">
      <c r="B59" s="114"/>
      <c r="C59" s="1262" t="s">
        <v>564</v>
      </c>
      <c r="D59" s="1263"/>
      <c r="E59" s="1264"/>
      <c r="F59" s="115">
        <v>919</v>
      </c>
      <c r="G59" s="115">
        <v>565</v>
      </c>
      <c r="H59" s="116">
        <v>310</v>
      </c>
    </row>
    <row r="60" spans="2:8" ht="45.75" customHeight="1">
      <c r="B60" s="114"/>
      <c r="C60" s="1262" t="s">
        <v>565</v>
      </c>
      <c r="D60" s="1263"/>
      <c r="E60" s="1264"/>
      <c r="F60" s="115">
        <v>300</v>
      </c>
      <c r="G60" s="115">
        <v>300</v>
      </c>
      <c r="H60" s="116">
        <v>300</v>
      </c>
    </row>
    <row r="61" spans="2:8" ht="45.75" customHeight="1">
      <c r="B61" s="114"/>
      <c r="C61" s="1262" t="s">
        <v>567</v>
      </c>
      <c r="D61" s="1263"/>
      <c r="E61" s="1264"/>
      <c r="F61" s="115" t="s">
        <v>569</v>
      </c>
      <c r="G61" s="115">
        <v>137</v>
      </c>
      <c r="H61" s="116">
        <v>107</v>
      </c>
    </row>
    <row r="62" spans="2:8" ht="45.75" customHeight="1" thickBot="1">
      <c r="B62" s="117"/>
      <c r="C62" s="1262" t="s">
        <v>568</v>
      </c>
      <c r="D62" s="1263"/>
      <c r="E62" s="1264"/>
      <c r="F62" s="118">
        <v>100</v>
      </c>
      <c r="G62" s="118">
        <v>100</v>
      </c>
      <c r="H62" s="119">
        <v>100</v>
      </c>
    </row>
    <row r="63" spans="2:8" ht="52.5" customHeight="1" thickBot="1">
      <c r="B63" s="120"/>
      <c r="C63" s="1265" t="s">
        <v>45</v>
      </c>
      <c r="D63" s="1265"/>
      <c r="E63" s="1266"/>
      <c r="F63" s="121">
        <v>2819</v>
      </c>
      <c r="G63" s="121">
        <v>2616</v>
      </c>
      <c r="H63" s="122">
        <v>2604</v>
      </c>
    </row>
    <row r="64" spans="2:8" ht="15" customHeight="1"/>
    <row r="65" ht="0" hidden="1" customHeight="1"/>
    <row r="66" ht="0" hidden="1" customHeight="1"/>
  </sheetData>
  <sheetProtection algorithmName="SHA-512" hashValue="r4Ifw7mp8w949ZR57VFdjQtOJKyqlu7cnd6O3GdUxFIBbemDB9AZyNJvl+C4FP52TG0qmewwGz9xVapXI898zg==" saltValue="phVeKyL/E5i67+XwJ+ZQT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1" t="s">
        <v>581</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573</v>
      </c>
    </row>
    <row r="50" spans="1:109">
      <c r="B50" s="374"/>
      <c r="G50" s="1273"/>
      <c r="H50" s="1273"/>
      <c r="I50" s="1273"/>
      <c r="J50" s="1273"/>
      <c r="K50" s="384"/>
      <c r="L50" s="384"/>
      <c r="M50" s="385"/>
      <c r="N50" s="385"/>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9" t="s">
        <v>539</v>
      </c>
      <c r="BQ50" s="1279"/>
      <c r="BR50" s="1279"/>
      <c r="BS50" s="1279"/>
      <c r="BT50" s="1279"/>
      <c r="BU50" s="1279"/>
      <c r="BV50" s="1279"/>
      <c r="BW50" s="1279"/>
      <c r="BX50" s="1279" t="s">
        <v>540</v>
      </c>
      <c r="BY50" s="1279"/>
      <c r="BZ50" s="1279"/>
      <c r="CA50" s="1279"/>
      <c r="CB50" s="1279"/>
      <c r="CC50" s="1279"/>
      <c r="CD50" s="1279"/>
      <c r="CE50" s="1279"/>
      <c r="CF50" s="1279" t="s">
        <v>541</v>
      </c>
      <c r="CG50" s="1279"/>
      <c r="CH50" s="1279"/>
      <c r="CI50" s="1279"/>
      <c r="CJ50" s="1279"/>
      <c r="CK50" s="1279"/>
      <c r="CL50" s="1279"/>
      <c r="CM50" s="1279"/>
      <c r="CN50" s="1279" t="s">
        <v>542</v>
      </c>
      <c r="CO50" s="1279"/>
      <c r="CP50" s="1279"/>
      <c r="CQ50" s="1279"/>
      <c r="CR50" s="1279"/>
      <c r="CS50" s="1279"/>
      <c r="CT50" s="1279"/>
      <c r="CU50" s="1279"/>
      <c r="CV50" s="1279" t="s">
        <v>543</v>
      </c>
      <c r="CW50" s="1279"/>
      <c r="CX50" s="1279"/>
      <c r="CY50" s="1279"/>
      <c r="CZ50" s="1279"/>
      <c r="DA50" s="1279"/>
      <c r="DB50" s="1279"/>
      <c r="DC50" s="1279"/>
    </row>
    <row r="51" spans="1:109" ht="13.5" customHeight="1">
      <c r="B51" s="374"/>
      <c r="G51" s="1291"/>
      <c r="H51" s="1291"/>
      <c r="I51" s="1295"/>
      <c r="J51" s="1295"/>
      <c r="K51" s="1280"/>
      <c r="L51" s="1280"/>
      <c r="M51" s="1280"/>
      <c r="N51" s="1280"/>
      <c r="AM51" s="383"/>
      <c r="AN51" s="1278" t="s">
        <v>574</v>
      </c>
      <c r="AO51" s="1278"/>
      <c r="AP51" s="1278"/>
      <c r="AQ51" s="1278"/>
      <c r="AR51" s="1278"/>
      <c r="AS51" s="1278"/>
      <c r="AT51" s="1278"/>
      <c r="AU51" s="1278"/>
      <c r="AV51" s="1278"/>
      <c r="AW51" s="1278"/>
      <c r="AX51" s="1278"/>
      <c r="AY51" s="1278"/>
      <c r="AZ51" s="1278"/>
      <c r="BA51" s="1278"/>
      <c r="BB51" s="1278" t="s">
        <v>575</v>
      </c>
      <c r="BC51" s="1278"/>
      <c r="BD51" s="1278"/>
      <c r="BE51" s="1278"/>
      <c r="BF51" s="1278"/>
      <c r="BG51" s="1278"/>
      <c r="BH51" s="1278"/>
      <c r="BI51" s="1278"/>
      <c r="BJ51" s="1278"/>
      <c r="BK51" s="1278"/>
      <c r="BL51" s="1278"/>
      <c r="BM51" s="1278"/>
      <c r="BN51" s="1278"/>
      <c r="BO51" s="1278"/>
      <c r="BP51" s="1290"/>
      <c r="BQ51" s="1275"/>
      <c r="BR51" s="1275"/>
      <c r="BS51" s="1275"/>
      <c r="BT51" s="1275"/>
      <c r="BU51" s="1275"/>
      <c r="BV51" s="1275"/>
      <c r="BW51" s="1275"/>
      <c r="BX51" s="1290"/>
      <c r="BY51" s="1275"/>
      <c r="BZ51" s="1275"/>
      <c r="CA51" s="1275"/>
      <c r="CB51" s="1275"/>
      <c r="CC51" s="1275"/>
      <c r="CD51" s="1275"/>
      <c r="CE51" s="1275"/>
      <c r="CF51" s="1290"/>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91"/>
      <c r="H52" s="1291"/>
      <c r="I52" s="1295"/>
      <c r="J52" s="1295"/>
      <c r="K52" s="1280"/>
      <c r="L52" s="1280"/>
      <c r="M52" s="1280"/>
      <c r="N52" s="1280"/>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91"/>
      <c r="H53" s="1291"/>
      <c r="I53" s="1273"/>
      <c r="J53" s="1273"/>
      <c r="K53" s="1280"/>
      <c r="L53" s="1280"/>
      <c r="M53" s="1280"/>
      <c r="N53" s="1280"/>
      <c r="AM53" s="383"/>
      <c r="AN53" s="1278"/>
      <c r="AO53" s="1278"/>
      <c r="AP53" s="1278"/>
      <c r="AQ53" s="1278"/>
      <c r="AR53" s="1278"/>
      <c r="AS53" s="1278"/>
      <c r="AT53" s="1278"/>
      <c r="AU53" s="1278"/>
      <c r="AV53" s="1278"/>
      <c r="AW53" s="1278"/>
      <c r="AX53" s="1278"/>
      <c r="AY53" s="1278"/>
      <c r="AZ53" s="1278"/>
      <c r="BA53" s="1278"/>
      <c r="BB53" s="1278" t="s">
        <v>576</v>
      </c>
      <c r="BC53" s="1278"/>
      <c r="BD53" s="1278"/>
      <c r="BE53" s="1278"/>
      <c r="BF53" s="1278"/>
      <c r="BG53" s="1278"/>
      <c r="BH53" s="1278"/>
      <c r="BI53" s="1278"/>
      <c r="BJ53" s="1278"/>
      <c r="BK53" s="1278"/>
      <c r="BL53" s="1278"/>
      <c r="BM53" s="1278"/>
      <c r="BN53" s="1278"/>
      <c r="BO53" s="1278"/>
      <c r="BP53" s="1290"/>
      <c r="BQ53" s="1275"/>
      <c r="BR53" s="1275"/>
      <c r="BS53" s="1275"/>
      <c r="BT53" s="1275"/>
      <c r="BU53" s="1275"/>
      <c r="BV53" s="1275"/>
      <c r="BW53" s="1275"/>
      <c r="BX53" s="1290"/>
      <c r="BY53" s="1275"/>
      <c r="BZ53" s="1275"/>
      <c r="CA53" s="1275"/>
      <c r="CB53" s="1275"/>
      <c r="CC53" s="1275"/>
      <c r="CD53" s="1275"/>
      <c r="CE53" s="1275"/>
      <c r="CF53" s="1290"/>
      <c r="CG53" s="1275"/>
      <c r="CH53" s="1275"/>
      <c r="CI53" s="1275"/>
      <c r="CJ53" s="1275"/>
      <c r="CK53" s="1275"/>
      <c r="CL53" s="1275"/>
      <c r="CM53" s="1275"/>
      <c r="CN53" s="1275">
        <v>45.2</v>
      </c>
      <c r="CO53" s="1275"/>
      <c r="CP53" s="1275"/>
      <c r="CQ53" s="1275"/>
      <c r="CR53" s="1275"/>
      <c r="CS53" s="1275"/>
      <c r="CT53" s="1275"/>
      <c r="CU53" s="1275"/>
      <c r="CV53" s="1275">
        <v>46.5</v>
      </c>
      <c r="CW53" s="1275"/>
      <c r="CX53" s="1275"/>
      <c r="CY53" s="1275"/>
      <c r="CZ53" s="1275"/>
      <c r="DA53" s="1275"/>
      <c r="DB53" s="1275"/>
      <c r="DC53" s="1275"/>
    </row>
    <row r="54" spans="1:109">
      <c r="A54" s="382"/>
      <c r="B54" s="374"/>
      <c r="G54" s="1291"/>
      <c r="H54" s="1291"/>
      <c r="I54" s="1273"/>
      <c r="J54" s="1273"/>
      <c r="K54" s="1280"/>
      <c r="L54" s="1280"/>
      <c r="M54" s="1280"/>
      <c r="N54" s="1280"/>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73"/>
      <c r="H55" s="1273"/>
      <c r="I55" s="1273"/>
      <c r="J55" s="1273"/>
      <c r="K55" s="1280"/>
      <c r="L55" s="1280"/>
      <c r="M55" s="1280"/>
      <c r="N55" s="1280"/>
      <c r="AN55" s="1279" t="s">
        <v>577</v>
      </c>
      <c r="AO55" s="1279"/>
      <c r="AP55" s="1279"/>
      <c r="AQ55" s="1279"/>
      <c r="AR55" s="1279"/>
      <c r="AS55" s="1279"/>
      <c r="AT55" s="1279"/>
      <c r="AU55" s="1279"/>
      <c r="AV55" s="1279"/>
      <c r="AW55" s="1279"/>
      <c r="AX55" s="1279"/>
      <c r="AY55" s="1279"/>
      <c r="AZ55" s="1279"/>
      <c r="BA55" s="1279"/>
      <c r="BB55" s="1278" t="s">
        <v>575</v>
      </c>
      <c r="BC55" s="1278"/>
      <c r="BD55" s="1278"/>
      <c r="BE55" s="1278"/>
      <c r="BF55" s="1278"/>
      <c r="BG55" s="1278"/>
      <c r="BH55" s="1278"/>
      <c r="BI55" s="1278"/>
      <c r="BJ55" s="1278"/>
      <c r="BK55" s="1278"/>
      <c r="BL55" s="1278"/>
      <c r="BM55" s="1278"/>
      <c r="BN55" s="1278"/>
      <c r="BO55" s="1278"/>
      <c r="BP55" s="1290"/>
      <c r="BQ55" s="1275"/>
      <c r="BR55" s="1275"/>
      <c r="BS55" s="1275"/>
      <c r="BT55" s="1275"/>
      <c r="BU55" s="1275"/>
      <c r="BV55" s="1275"/>
      <c r="BW55" s="1275"/>
      <c r="BX55" s="1290"/>
      <c r="BY55" s="1275"/>
      <c r="BZ55" s="1275"/>
      <c r="CA55" s="1275"/>
      <c r="CB55" s="1275"/>
      <c r="CC55" s="1275"/>
      <c r="CD55" s="1275"/>
      <c r="CE55" s="1275"/>
      <c r="CF55" s="1290"/>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73"/>
      <c r="H56" s="1273"/>
      <c r="I56" s="1273"/>
      <c r="J56" s="1273"/>
      <c r="K56" s="1280"/>
      <c r="L56" s="1280"/>
      <c r="M56" s="1280"/>
      <c r="N56" s="1280"/>
      <c r="AN56" s="1279"/>
      <c r="AO56" s="1279"/>
      <c r="AP56" s="1279"/>
      <c r="AQ56" s="1279"/>
      <c r="AR56" s="1279"/>
      <c r="AS56" s="1279"/>
      <c r="AT56" s="1279"/>
      <c r="AU56" s="1279"/>
      <c r="AV56" s="1279"/>
      <c r="AW56" s="1279"/>
      <c r="AX56" s="1279"/>
      <c r="AY56" s="1279"/>
      <c r="AZ56" s="1279"/>
      <c r="BA56" s="1279"/>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73"/>
      <c r="H57" s="1273"/>
      <c r="I57" s="1276"/>
      <c r="J57" s="1276"/>
      <c r="K57" s="1280"/>
      <c r="L57" s="1280"/>
      <c r="M57" s="1280"/>
      <c r="N57" s="1280"/>
      <c r="AM57" s="367"/>
      <c r="AN57" s="1279"/>
      <c r="AO57" s="1279"/>
      <c r="AP57" s="1279"/>
      <c r="AQ57" s="1279"/>
      <c r="AR57" s="1279"/>
      <c r="AS57" s="1279"/>
      <c r="AT57" s="1279"/>
      <c r="AU57" s="1279"/>
      <c r="AV57" s="1279"/>
      <c r="AW57" s="1279"/>
      <c r="AX57" s="1279"/>
      <c r="AY57" s="1279"/>
      <c r="AZ57" s="1279"/>
      <c r="BA57" s="1279"/>
      <c r="BB57" s="1278" t="s">
        <v>576</v>
      </c>
      <c r="BC57" s="1278"/>
      <c r="BD57" s="1278"/>
      <c r="BE57" s="1278"/>
      <c r="BF57" s="1278"/>
      <c r="BG57" s="1278"/>
      <c r="BH57" s="1278"/>
      <c r="BI57" s="1278"/>
      <c r="BJ57" s="1278"/>
      <c r="BK57" s="1278"/>
      <c r="BL57" s="1278"/>
      <c r="BM57" s="1278"/>
      <c r="BN57" s="1278"/>
      <c r="BO57" s="1278"/>
      <c r="BP57" s="1290"/>
      <c r="BQ57" s="1275"/>
      <c r="BR57" s="1275"/>
      <c r="BS57" s="1275"/>
      <c r="BT57" s="1275"/>
      <c r="BU57" s="1275"/>
      <c r="BV57" s="1275"/>
      <c r="BW57" s="1275"/>
      <c r="BX57" s="1290"/>
      <c r="BY57" s="1275"/>
      <c r="BZ57" s="1275"/>
      <c r="CA57" s="1275"/>
      <c r="CB57" s="1275"/>
      <c r="CC57" s="1275"/>
      <c r="CD57" s="1275"/>
      <c r="CE57" s="1275"/>
      <c r="CF57" s="1290"/>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c r="A58" s="367"/>
      <c r="B58" s="386"/>
      <c r="G58" s="1273"/>
      <c r="H58" s="1273"/>
      <c r="I58" s="1276"/>
      <c r="J58" s="1276"/>
      <c r="K58" s="1280"/>
      <c r="L58" s="1280"/>
      <c r="M58" s="1280"/>
      <c r="N58" s="1280"/>
      <c r="AM58" s="367"/>
      <c r="AN58" s="1279"/>
      <c r="AO58" s="1279"/>
      <c r="AP58" s="1279"/>
      <c r="AQ58" s="1279"/>
      <c r="AR58" s="1279"/>
      <c r="AS58" s="1279"/>
      <c r="AT58" s="1279"/>
      <c r="AU58" s="1279"/>
      <c r="AV58" s="1279"/>
      <c r="AW58" s="1279"/>
      <c r="AX58" s="1279"/>
      <c r="AY58" s="1279"/>
      <c r="AZ58" s="1279"/>
      <c r="BA58" s="1279"/>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578</v>
      </c>
    </row>
    <row r="64" spans="1:109">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1" t="s">
        <v>582</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573</v>
      </c>
    </row>
    <row r="72" spans="2:107">
      <c r="B72" s="374"/>
      <c r="G72" s="1273"/>
      <c r="H72" s="1273"/>
      <c r="I72" s="1273"/>
      <c r="J72" s="1273"/>
      <c r="K72" s="384"/>
      <c r="L72" s="384"/>
      <c r="M72" s="385"/>
      <c r="N72" s="385"/>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9" t="s">
        <v>539</v>
      </c>
      <c r="BQ72" s="1279"/>
      <c r="BR72" s="1279"/>
      <c r="BS72" s="1279"/>
      <c r="BT72" s="1279"/>
      <c r="BU72" s="1279"/>
      <c r="BV72" s="1279"/>
      <c r="BW72" s="1279"/>
      <c r="BX72" s="1279" t="s">
        <v>540</v>
      </c>
      <c r="BY72" s="1279"/>
      <c r="BZ72" s="1279"/>
      <c r="CA72" s="1279"/>
      <c r="CB72" s="1279"/>
      <c r="CC72" s="1279"/>
      <c r="CD72" s="1279"/>
      <c r="CE72" s="1279"/>
      <c r="CF72" s="1279" t="s">
        <v>541</v>
      </c>
      <c r="CG72" s="1279"/>
      <c r="CH72" s="1279"/>
      <c r="CI72" s="1279"/>
      <c r="CJ72" s="1279"/>
      <c r="CK72" s="1279"/>
      <c r="CL72" s="1279"/>
      <c r="CM72" s="1279"/>
      <c r="CN72" s="1279" t="s">
        <v>542</v>
      </c>
      <c r="CO72" s="1279"/>
      <c r="CP72" s="1279"/>
      <c r="CQ72" s="1279"/>
      <c r="CR72" s="1279"/>
      <c r="CS72" s="1279"/>
      <c r="CT72" s="1279"/>
      <c r="CU72" s="1279"/>
      <c r="CV72" s="1279" t="s">
        <v>543</v>
      </c>
      <c r="CW72" s="1279"/>
      <c r="CX72" s="1279"/>
      <c r="CY72" s="1279"/>
      <c r="CZ72" s="1279"/>
      <c r="DA72" s="1279"/>
      <c r="DB72" s="1279"/>
      <c r="DC72" s="1279"/>
    </row>
    <row r="73" spans="2:107">
      <c r="B73" s="374"/>
      <c r="G73" s="1291"/>
      <c r="H73" s="1291"/>
      <c r="I73" s="1291"/>
      <c r="J73" s="1291"/>
      <c r="K73" s="1274"/>
      <c r="L73" s="1274"/>
      <c r="M73" s="1274"/>
      <c r="N73" s="1274"/>
      <c r="AM73" s="383"/>
      <c r="AN73" s="1278" t="s">
        <v>574</v>
      </c>
      <c r="AO73" s="1278"/>
      <c r="AP73" s="1278"/>
      <c r="AQ73" s="1278"/>
      <c r="AR73" s="1278"/>
      <c r="AS73" s="1278"/>
      <c r="AT73" s="1278"/>
      <c r="AU73" s="1278"/>
      <c r="AV73" s="1278"/>
      <c r="AW73" s="1278"/>
      <c r="AX73" s="1278"/>
      <c r="AY73" s="1278"/>
      <c r="AZ73" s="1278"/>
      <c r="BA73" s="1278"/>
      <c r="BB73" s="1278" t="s">
        <v>575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91"/>
      <c r="H74" s="1291"/>
      <c r="I74" s="1291"/>
      <c r="J74" s="1291"/>
      <c r="K74" s="1274"/>
      <c r="L74" s="1274"/>
      <c r="M74" s="1274"/>
      <c r="N74" s="1274"/>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91"/>
      <c r="H75" s="1291"/>
      <c r="I75" s="1273"/>
      <c r="J75" s="1273"/>
      <c r="K75" s="1280"/>
      <c r="L75" s="1280"/>
      <c r="M75" s="1280"/>
      <c r="N75" s="1280"/>
      <c r="AM75" s="383"/>
      <c r="AN75" s="1278"/>
      <c r="AO75" s="1278"/>
      <c r="AP75" s="1278"/>
      <c r="AQ75" s="1278"/>
      <c r="AR75" s="1278"/>
      <c r="AS75" s="1278"/>
      <c r="AT75" s="1278"/>
      <c r="AU75" s="1278"/>
      <c r="AV75" s="1278"/>
      <c r="AW75" s="1278"/>
      <c r="AX75" s="1278"/>
      <c r="AY75" s="1278"/>
      <c r="AZ75" s="1278"/>
      <c r="BA75" s="1278"/>
      <c r="BB75" s="1278" t="s">
        <v>579</v>
      </c>
      <c r="BC75" s="1278"/>
      <c r="BD75" s="1278"/>
      <c r="BE75" s="1278"/>
      <c r="BF75" s="1278"/>
      <c r="BG75" s="1278"/>
      <c r="BH75" s="1278"/>
      <c r="BI75" s="1278"/>
      <c r="BJ75" s="1278"/>
      <c r="BK75" s="1278"/>
      <c r="BL75" s="1278"/>
      <c r="BM75" s="1278"/>
      <c r="BN75" s="1278"/>
      <c r="BO75" s="1278"/>
      <c r="BP75" s="1275">
        <v>-0.2</v>
      </c>
      <c r="BQ75" s="1275"/>
      <c r="BR75" s="1275"/>
      <c r="BS75" s="1275"/>
      <c r="BT75" s="1275"/>
      <c r="BU75" s="1275"/>
      <c r="BV75" s="1275"/>
      <c r="BW75" s="1275"/>
      <c r="BX75" s="1275">
        <v>4.5</v>
      </c>
      <c r="BY75" s="1275"/>
      <c r="BZ75" s="1275"/>
      <c r="CA75" s="1275"/>
      <c r="CB75" s="1275"/>
      <c r="CC75" s="1275"/>
      <c r="CD75" s="1275"/>
      <c r="CE75" s="1275"/>
      <c r="CF75" s="1275">
        <v>6.9</v>
      </c>
      <c r="CG75" s="1275"/>
      <c r="CH75" s="1275"/>
      <c r="CI75" s="1275"/>
      <c r="CJ75" s="1275"/>
      <c r="CK75" s="1275"/>
      <c r="CL75" s="1275"/>
      <c r="CM75" s="1275"/>
      <c r="CN75" s="1275">
        <v>4</v>
      </c>
      <c r="CO75" s="1275"/>
      <c r="CP75" s="1275"/>
      <c r="CQ75" s="1275"/>
      <c r="CR75" s="1275"/>
      <c r="CS75" s="1275"/>
      <c r="CT75" s="1275"/>
      <c r="CU75" s="1275"/>
      <c r="CV75" s="1275">
        <v>5.8</v>
      </c>
      <c r="CW75" s="1275"/>
      <c r="CX75" s="1275"/>
      <c r="CY75" s="1275"/>
      <c r="CZ75" s="1275"/>
      <c r="DA75" s="1275"/>
      <c r="DB75" s="1275"/>
      <c r="DC75" s="1275"/>
    </row>
    <row r="76" spans="2:107">
      <c r="B76" s="374"/>
      <c r="G76" s="1291"/>
      <c r="H76" s="1291"/>
      <c r="I76" s="1273"/>
      <c r="J76" s="1273"/>
      <c r="K76" s="1280"/>
      <c r="L76" s="1280"/>
      <c r="M76" s="1280"/>
      <c r="N76" s="1280"/>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73"/>
      <c r="H77" s="1273"/>
      <c r="I77" s="1273"/>
      <c r="J77" s="1273"/>
      <c r="K77" s="1274"/>
      <c r="L77" s="1274"/>
      <c r="M77" s="1274"/>
      <c r="N77" s="1274"/>
      <c r="AN77" s="1279" t="s">
        <v>577</v>
      </c>
      <c r="AO77" s="1279"/>
      <c r="AP77" s="1279"/>
      <c r="AQ77" s="1279"/>
      <c r="AR77" s="1279"/>
      <c r="AS77" s="1279"/>
      <c r="AT77" s="1279"/>
      <c r="AU77" s="1279"/>
      <c r="AV77" s="1279"/>
      <c r="AW77" s="1279"/>
      <c r="AX77" s="1279"/>
      <c r="AY77" s="1279"/>
      <c r="AZ77" s="1279"/>
      <c r="BA77" s="1279"/>
      <c r="BB77" s="1278" t="s">
        <v>575</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73"/>
      <c r="H78" s="1273"/>
      <c r="I78" s="1273"/>
      <c r="J78" s="1273"/>
      <c r="K78" s="1274"/>
      <c r="L78" s="1274"/>
      <c r="M78" s="1274"/>
      <c r="N78" s="1274"/>
      <c r="AN78" s="1279"/>
      <c r="AO78" s="1279"/>
      <c r="AP78" s="1279"/>
      <c r="AQ78" s="1279"/>
      <c r="AR78" s="1279"/>
      <c r="AS78" s="1279"/>
      <c r="AT78" s="1279"/>
      <c r="AU78" s="1279"/>
      <c r="AV78" s="1279"/>
      <c r="AW78" s="1279"/>
      <c r="AX78" s="1279"/>
      <c r="AY78" s="1279"/>
      <c r="AZ78" s="1279"/>
      <c r="BA78" s="1279"/>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73"/>
      <c r="H79" s="1273"/>
      <c r="I79" s="1276"/>
      <c r="J79" s="1276"/>
      <c r="K79" s="1277"/>
      <c r="L79" s="1277"/>
      <c r="M79" s="1277"/>
      <c r="N79" s="1277"/>
      <c r="AN79" s="1279"/>
      <c r="AO79" s="1279"/>
      <c r="AP79" s="1279"/>
      <c r="AQ79" s="1279"/>
      <c r="AR79" s="1279"/>
      <c r="AS79" s="1279"/>
      <c r="AT79" s="1279"/>
      <c r="AU79" s="1279"/>
      <c r="AV79" s="1279"/>
      <c r="AW79" s="1279"/>
      <c r="AX79" s="1279"/>
      <c r="AY79" s="1279"/>
      <c r="AZ79" s="1279"/>
      <c r="BA79" s="1279"/>
      <c r="BB79" s="1278" t="s">
        <v>579</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c r="B80" s="374"/>
      <c r="G80" s="1273"/>
      <c r="H80" s="1273"/>
      <c r="I80" s="1276"/>
      <c r="J80" s="1276"/>
      <c r="K80" s="1277"/>
      <c r="L80" s="1277"/>
      <c r="M80" s="1277"/>
      <c r="N80" s="1277"/>
      <c r="AN80" s="1279"/>
      <c r="AO80" s="1279"/>
      <c r="AP80" s="1279"/>
      <c r="AQ80" s="1279"/>
      <c r="AR80" s="1279"/>
      <c r="AS80" s="1279"/>
      <c r="AT80" s="1279"/>
      <c r="AU80" s="1279"/>
      <c r="AV80" s="1279"/>
      <c r="AW80" s="1279"/>
      <c r="AX80" s="1279"/>
      <c r="AY80" s="1279"/>
      <c r="AZ80" s="1279"/>
      <c r="BA80" s="1279"/>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PfaL7GKfOiQ80pbPY+QVJoFpJNI1RPspTbERv6wofmNe5h0v9TRQZJSE5h/dVYmlv+jtfaDmV5UiDthhnbXVw==" saltValue="WfvJIKpBFyXKXm0HhjfX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zeUW5IicgTg9RmaMwpM+kyE8KaM8Iqyxt+WqodD1o93j7qao+oKm486Tz9x5iIRNCCHV60ayT37oQVqHnCtng==" saltValue="rlovL+Qy+4VNubxiXBMxr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PUfg1PWfVyxu0OihcSLm119vGLXKkKw3GGntngUToT9VsOo9CuUjfvqbYUnus3MudOUD/TGOuimZXS1i3qO8Q==" saltValue="GNFoR3hJc3C3fKl2U7pe1w=="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2821415</v>
      </c>
      <c r="E3" s="141"/>
      <c r="F3" s="142">
        <v>316331</v>
      </c>
      <c r="G3" s="143"/>
      <c r="H3" s="144"/>
    </row>
    <row r="4" spans="1:8">
      <c r="A4" s="145"/>
      <c r="B4" s="146"/>
      <c r="C4" s="147"/>
      <c r="D4" s="148">
        <v>1018423</v>
      </c>
      <c r="E4" s="149"/>
      <c r="F4" s="150">
        <v>106387</v>
      </c>
      <c r="G4" s="151"/>
      <c r="H4" s="152"/>
    </row>
    <row r="5" spans="1:8">
      <c r="A5" s="133" t="s">
        <v>531</v>
      </c>
      <c r="B5" s="138"/>
      <c r="C5" s="139"/>
      <c r="D5" s="140">
        <v>3156976</v>
      </c>
      <c r="E5" s="141"/>
      <c r="F5" s="142">
        <v>333013</v>
      </c>
      <c r="G5" s="143"/>
      <c r="H5" s="144"/>
    </row>
    <row r="6" spans="1:8">
      <c r="A6" s="145"/>
      <c r="B6" s="146"/>
      <c r="C6" s="147"/>
      <c r="D6" s="148">
        <v>886938</v>
      </c>
      <c r="E6" s="149"/>
      <c r="F6" s="150">
        <v>126732</v>
      </c>
      <c r="G6" s="151"/>
      <c r="H6" s="152"/>
    </row>
    <row r="7" spans="1:8">
      <c r="A7" s="133" t="s">
        <v>532</v>
      </c>
      <c r="B7" s="138"/>
      <c r="C7" s="139"/>
      <c r="D7" s="140">
        <v>1672180</v>
      </c>
      <c r="E7" s="141"/>
      <c r="F7" s="142">
        <v>280458</v>
      </c>
      <c r="G7" s="143"/>
      <c r="H7" s="144"/>
    </row>
    <row r="8" spans="1:8">
      <c r="A8" s="145"/>
      <c r="B8" s="146"/>
      <c r="C8" s="147"/>
      <c r="D8" s="148">
        <v>824618</v>
      </c>
      <c r="E8" s="149"/>
      <c r="F8" s="150">
        <v>127286</v>
      </c>
      <c r="G8" s="151"/>
      <c r="H8" s="152"/>
    </row>
    <row r="9" spans="1:8">
      <c r="A9" s="133" t="s">
        <v>533</v>
      </c>
      <c r="B9" s="138"/>
      <c r="C9" s="139"/>
      <c r="D9" s="140">
        <v>3685683</v>
      </c>
      <c r="E9" s="141"/>
      <c r="F9" s="142">
        <v>291945</v>
      </c>
      <c r="G9" s="143"/>
      <c r="H9" s="144"/>
    </row>
    <row r="10" spans="1:8">
      <c r="A10" s="145"/>
      <c r="B10" s="146"/>
      <c r="C10" s="147"/>
      <c r="D10" s="148">
        <v>906758</v>
      </c>
      <c r="E10" s="149"/>
      <c r="F10" s="150">
        <v>127651</v>
      </c>
      <c r="G10" s="151"/>
      <c r="H10" s="152"/>
    </row>
    <row r="11" spans="1:8">
      <c r="A11" s="133" t="s">
        <v>534</v>
      </c>
      <c r="B11" s="138"/>
      <c r="C11" s="139"/>
      <c r="D11" s="140">
        <v>2489616</v>
      </c>
      <c r="E11" s="141"/>
      <c r="F11" s="142">
        <v>291173</v>
      </c>
      <c r="G11" s="143"/>
      <c r="H11" s="144"/>
    </row>
    <row r="12" spans="1:8">
      <c r="A12" s="145"/>
      <c r="B12" s="146"/>
      <c r="C12" s="153"/>
      <c r="D12" s="148">
        <v>721440</v>
      </c>
      <c r="E12" s="149"/>
      <c r="F12" s="150">
        <v>119071</v>
      </c>
      <c r="G12" s="151"/>
      <c r="H12" s="152"/>
    </row>
    <row r="13" spans="1:8">
      <c r="A13" s="133"/>
      <c r="B13" s="138"/>
      <c r="C13" s="154"/>
      <c r="D13" s="155">
        <v>2765174</v>
      </c>
      <c r="E13" s="156"/>
      <c r="F13" s="157">
        <v>302584</v>
      </c>
      <c r="G13" s="158"/>
      <c r="H13" s="144"/>
    </row>
    <row r="14" spans="1:8">
      <c r="A14" s="145"/>
      <c r="B14" s="146"/>
      <c r="C14" s="147"/>
      <c r="D14" s="148">
        <v>871635</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5.15</v>
      </c>
      <c r="C19" s="159">
        <f>ROUND(VALUE(SUBSTITUTE(実質収支比率等に係る経年分析!G$48,"▲","-")),2)</f>
        <v>4.92</v>
      </c>
      <c r="D19" s="159">
        <f>ROUND(VALUE(SUBSTITUTE(実質収支比率等に係る経年分析!H$48,"▲","-")),2)</f>
        <v>6.7</v>
      </c>
      <c r="E19" s="159">
        <f>ROUND(VALUE(SUBSTITUTE(実質収支比率等に係る経年分析!I$48,"▲","-")),2)</f>
        <v>6.47</v>
      </c>
      <c r="F19" s="159">
        <f>ROUND(VALUE(SUBSTITUTE(実質収支比率等に係る経年分析!J$48,"▲","-")),2)</f>
        <v>4.8</v>
      </c>
    </row>
    <row r="20" spans="1:11">
      <c r="A20" s="159" t="s">
        <v>49</v>
      </c>
      <c r="B20" s="159">
        <f>ROUND(VALUE(SUBSTITUTE(実質収支比率等に係る経年分析!F$47,"▲","-")),2)</f>
        <v>27.53</v>
      </c>
      <c r="C20" s="159">
        <f>ROUND(VALUE(SUBSTITUTE(実質収支比率等に係る経年分析!G$47,"▲","-")),2)</f>
        <v>29.86</v>
      </c>
      <c r="D20" s="159">
        <f>ROUND(VALUE(SUBSTITUTE(実質収支比率等に係る経年分析!H$47,"▲","-")),2)</f>
        <v>25.77</v>
      </c>
      <c r="E20" s="159">
        <f>ROUND(VALUE(SUBSTITUTE(実質収支比率等に係る経年分析!I$47,"▲","-")),2)</f>
        <v>37.72</v>
      </c>
      <c r="F20" s="159">
        <f>ROUND(VALUE(SUBSTITUTE(実質収支比率等に係る経年分析!J$47,"▲","-")),2)</f>
        <v>43.42</v>
      </c>
    </row>
    <row r="21" spans="1:11">
      <c r="A21" s="159" t="s">
        <v>50</v>
      </c>
      <c r="B21" s="159">
        <f>IF(ISNUMBER(VALUE(SUBSTITUTE(実質収支比率等に係る経年分析!F$49,"▲","-"))),ROUND(VALUE(SUBSTITUTE(実質収支比率等に係る経年分析!F$49,"▲","-")),2),NA())</f>
        <v>1.1599999999999999</v>
      </c>
      <c r="C21" s="159">
        <f>IF(ISNUMBER(VALUE(SUBSTITUTE(実質収支比率等に係る経年分析!G$49,"▲","-"))),ROUND(VALUE(SUBSTITUTE(実質収支比率等に係る経年分析!G$49,"▲","-")),2),NA())</f>
        <v>-4.68</v>
      </c>
      <c r="D21" s="159">
        <f>IF(ISNUMBER(VALUE(SUBSTITUTE(実質収支比率等に係る経年分析!H$49,"▲","-"))),ROUND(VALUE(SUBSTITUTE(実質収支比率等に係る経年分析!H$49,"▲","-")),2),NA())</f>
        <v>-4.42</v>
      </c>
      <c r="E21" s="159">
        <f>IF(ISNUMBER(VALUE(SUBSTITUTE(実質収支比率等に係る経年分析!I$49,"▲","-"))),ROUND(VALUE(SUBSTITUTE(実質収支比率等に係る経年分析!I$49,"▲","-")),2),NA())</f>
        <v>17.78</v>
      </c>
      <c r="F21" s="159">
        <f>IF(ISNUMBER(VALUE(SUBSTITUTE(実質収支比率等に係る経年分析!J$49,"▲","-"))),ROUND(VALUE(SUBSTITUTE(実質収支比率等に係る経年分析!J$49,"▲","-")),2),NA())</f>
        <v>-1.68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介護サービス特別会計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v>
      </c>
    </row>
    <row r="36" spans="1:16">
      <c r="A36" s="160" t="str">
        <f>IF(連結実質赤字比率に係る赤字・黒字の構成分析!C$34="",NA(),連結実質赤字比率に係る赤字・黒字の構成分析!C$34)</f>
        <v>船舶交通特別会計</v>
      </c>
      <c r="B36" s="160">
        <f>IF(ROUND(VALUE(SUBSTITUTE(連結実質赤字比率に係る赤字・黒字の構成分析!F$34,"▲", "-")), 2) &lt; 0, ABS(ROUND(VALUE(SUBSTITUTE(連結実質赤字比率に係る赤字・黒字の構成分析!F$34,"▲", "-")), 2)), NA())</f>
        <v>1.1200000000000001</v>
      </c>
      <c r="C36" s="160" t="e">
        <f>IF(ROUND(VALUE(SUBSTITUTE(連結実質赤字比率に係る赤字・黒字の構成分析!F$34,"▲", "-")), 2) &gt;= 0, ABS(ROUND(VALUE(SUBSTITUTE(連結実質赤字比率に係る赤字・黒字の構成分析!F$34,"▲", "-")), 2)), NA())</f>
        <v>#N/A</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4.4000000000000004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27.18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520</v>
      </c>
      <c r="E42" s="161"/>
      <c r="F42" s="161"/>
      <c r="G42" s="161">
        <f>'実質公債費比率（分子）の構造'!L$52</f>
        <v>509</v>
      </c>
      <c r="H42" s="161"/>
      <c r="I42" s="161"/>
      <c r="J42" s="161">
        <f>'実質公債費比率（分子）の構造'!M$52</f>
        <v>488</v>
      </c>
      <c r="K42" s="161"/>
      <c r="L42" s="161"/>
      <c r="M42" s="161">
        <f>'実質公債費比率（分子）の構造'!N$52</f>
        <v>456</v>
      </c>
      <c r="N42" s="161"/>
      <c r="O42" s="161"/>
      <c r="P42" s="161">
        <f>'実質公債費比率（分子）の構造'!O$52</f>
        <v>421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f>'実質公債費比率（分子）の構造'!N$49</f>
        <v>7</v>
      </c>
      <c r="L45" s="161"/>
      <c r="M45" s="161"/>
      <c r="N45" s="161">
        <f>'実質公債費比率（分子）の構造'!O$49</f>
        <v>11</v>
      </c>
      <c r="O45" s="161"/>
      <c r="P45" s="161"/>
    </row>
    <row r="46" spans="1:16">
      <c r="A46" s="161" t="s">
        <v>61</v>
      </c>
      <c r="B46" s="161">
        <f>'実質公債費比率（分子）の構造'!K$48</f>
        <v>9</v>
      </c>
      <c r="C46" s="161"/>
      <c r="D46" s="161"/>
      <c r="E46" s="161">
        <f>'実質公債費比率（分子）の構造'!L$48</f>
        <v>10</v>
      </c>
      <c r="F46" s="161"/>
      <c r="G46" s="161"/>
      <c r="H46" s="161">
        <f>'実質公債費比率（分子）の構造'!M$48</f>
        <v>9</v>
      </c>
      <c r="I46" s="161"/>
      <c r="J46" s="161"/>
      <c r="K46" s="161" t="str">
        <f>'実質公債費比率（分子）の構造'!N$48</f>
        <v>-</v>
      </c>
      <c r="L46" s="161"/>
      <c r="M46" s="161"/>
      <c r="N46" s="161" t="str">
        <f>'実質公債費比率（分子）の構造'!O$48</f>
        <v>-</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572</v>
      </c>
      <c r="C49" s="161"/>
      <c r="D49" s="161"/>
      <c r="E49" s="161">
        <f>'実質公債費比率（分子）の構造'!L$45</f>
        <v>582</v>
      </c>
      <c r="F49" s="161"/>
      <c r="G49" s="161"/>
      <c r="H49" s="161">
        <f>'実質公債費比率（分子）の構造'!M$45</f>
        <v>561</v>
      </c>
      <c r="I49" s="161"/>
      <c r="J49" s="161"/>
      <c r="K49" s="161">
        <f>'実質公債費比率（分子）の構造'!N$45</f>
        <v>411</v>
      </c>
      <c r="L49" s="161"/>
      <c r="M49" s="161"/>
      <c r="N49" s="161">
        <f>'実質公債費比率（分子）の構造'!O$45</f>
        <v>549</v>
      </c>
      <c r="O49" s="161"/>
      <c r="P49" s="161"/>
    </row>
    <row r="50" spans="1:16">
      <c r="A50" s="161" t="s">
        <v>65</v>
      </c>
      <c r="B50" s="161" t="e">
        <f>NA()</f>
        <v>#N/A</v>
      </c>
      <c r="C50" s="161">
        <f>IF(ISNUMBER('実質公債費比率（分子）の構造'!K$53),'実質公債費比率（分子）の構造'!K$53,NA())</f>
        <v>61</v>
      </c>
      <c r="D50" s="161" t="e">
        <f>NA()</f>
        <v>#N/A</v>
      </c>
      <c r="E50" s="161" t="e">
        <f>NA()</f>
        <v>#N/A</v>
      </c>
      <c r="F50" s="161">
        <f>IF(ISNUMBER('実質公債費比率（分子）の構造'!L$53),'実質公債費比率（分子）の構造'!L$53,NA())</f>
        <v>83</v>
      </c>
      <c r="G50" s="161" t="e">
        <f>NA()</f>
        <v>#N/A</v>
      </c>
      <c r="H50" s="161" t="e">
        <f>NA()</f>
        <v>#N/A</v>
      </c>
      <c r="I50" s="161">
        <f>IF(ISNUMBER('実質公債費比率（分子）の構造'!M$53),'実質公債費比率（分子）の構造'!M$53,NA())</f>
        <v>82</v>
      </c>
      <c r="J50" s="161" t="e">
        <f>NA()</f>
        <v>#N/A</v>
      </c>
      <c r="K50" s="161" t="e">
        <f>NA()</f>
        <v>#N/A</v>
      </c>
      <c r="L50" s="161">
        <f>IF(ISNUMBER('実質公債費比率（分子）の構造'!N$53),'実質公債費比率（分子）の構造'!N$53,NA())</f>
        <v>-38</v>
      </c>
      <c r="M50" s="161" t="e">
        <f>NA()</f>
        <v>#N/A</v>
      </c>
      <c r="N50" s="161" t="e">
        <f>NA()</f>
        <v>#N/A</v>
      </c>
      <c r="O50" s="161">
        <f>IF(ISNUMBER('実質公債費比率（分子）の構造'!O$53),'実質公債費比率（分子）の構造'!O$53,NA())</f>
        <v>139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3552</v>
      </c>
      <c r="E56" s="160"/>
      <c r="F56" s="160"/>
      <c r="G56" s="160">
        <f>'将来負担比率（分子）の構造'!J$52</f>
        <v>3352</v>
      </c>
      <c r="H56" s="160"/>
      <c r="I56" s="160"/>
      <c r="J56" s="160">
        <f>'将来負担比率（分子）の構造'!K$52</f>
        <v>3179</v>
      </c>
      <c r="K56" s="160"/>
      <c r="L56" s="160"/>
      <c r="M56" s="160">
        <f>'将来負担比率（分子）の構造'!L$52</f>
        <v>3034</v>
      </c>
      <c r="N56" s="160"/>
      <c r="O56" s="160"/>
      <c r="P56" s="160">
        <f>'将来負担比率（分子）の構造'!M$52</f>
        <v>3666</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3108</v>
      </c>
      <c r="E58" s="160"/>
      <c r="F58" s="160"/>
      <c r="G58" s="160">
        <f>'将来負担比率（分子）の構造'!J$50</f>
        <v>3176</v>
      </c>
      <c r="H58" s="160"/>
      <c r="I58" s="160"/>
      <c r="J58" s="160">
        <f>'将来負担比率（分子）の構造'!K$50</f>
        <v>3085</v>
      </c>
      <c r="K58" s="160"/>
      <c r="L58" s="160"/>
      <c r="M58" s="160">
        <f>'将来負担比率（分子）の構造'!L$50</f>
        <v>2864</v>
      </c>
      <c r="N58" s="160"/>
      <c r="O58" s="160"/>
      <c r="P58" s="160">
        <f>'将来負担比率（分子）の構造'!M$50</f>
        <v>2846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124</v>
      </c>
      <c r="C62" s="160"/>
      <c r="D62" s="160"/>
      <c r="E62" s="160">
        <f>'将来負担比率（分子）の構造'!J$45</f>
        <v>135</v>
      </c>
      <c r="F62" s="160"/>
      <c r="G62" s="160"/>
      <c r="H62" s="160">
        <f>'将来負担比率（分子）の構造'!K$45</f>
        <v>106</v>
      </c>
      <c r="I62" s="160"/>
      <c r="J62" s="160"/>
      <c r="K62" s="160">
        <f>'将来負担比率（分子）の構造'!L$45</f>
        <v>153</v>
      </c>
      <c r="L62" s="160"/>
      <c r="M62" s="160"/>
      <c r="N62" s="160">
        <f>'将来負担比率（分子）の構造'!M$45</f>
        <v>95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135</v>
      </c>
      <c r="C64" s="160"/>
      <c r="D64" s="160"/>
      <c r="E64" s="160">
        <f>'将来負担比率（分子）の構造'!J$43</f>
        <v>127</v>
      </c>
      <c r="F64" s="160"/>
      <c r="G64" s="160"/>
      <c r="H64" s="160">
        <f>'将来負担比率（分子）の構造'!K$43</f>
        <v>119</v>
      </c>
      <c r="I64" s="160"/>
      <c r="J64" s="160"/>
      <c r="K64" s="160">
        <f>'将来負担比率（分子）の構造'!L$43</f>
        <v>136</v>
      </c>
      <c r="L64" s="160"/>
      <c r="M64" s="160"/>
      <c r="N64" s="160">
        <f>'将来負担比率（分子）の構造'!M$43</f>
        <v>151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4785</v>
      </c>
      <c r="C66" s="160"/>
      <c r="D66" s="160"/>
      <c r="E66" s="160">
        <f>'将来負担比率（分子）の構造'!J$41</f>
        <v>4713</v>
      </c>
      <c r="F66" s="160"/>
      <c r="G66" s="160"/>
      <c r="H66" s="160">
        <f>'将来負担比率（分子）の構造'!K$41</f>
        <v>4477</v>
      </c>
      <c r="I66" s="160"/>
      <c r="J66" s="160"/>
      <c r="K66" s="160">
        <f>'将来負担比率（分子）の構造'!L$41</f>
        <v>4384</v>
      </c>
      <c r="L66" s="160"/>
      <c r="M66" s="160"/>
      <c r="N66" s="160">
        <f>'将来負担比率（分子）の構造'!M$41</f>
        <v>4341</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401</v>
      </c>
      <c r="C72" s="164">
        <f>基金残高に係る経年分析!G55</f>
        <v>571</v>
      </c>
      <c r="D72" s="164">
        <f>基金残高に係る経年分析!H55</f>
        <v>624</v>
      </c>
    </row>
    <row r="73" spans="1:16">
      <c r="A73" s="163" t="s">
        <v>72</v>
      </c>
      <c r="B73" s="164">
        <f>基金残高に係る経年分析!F56</f>
        <v>484</v>
      </c>
      <c r="C73" s="164">
        <f>基金残高に係る経年分析!G56</f>
        <v>377</v>
      </c>
      <c r="D73" s="164">
        <f>基金残高に係る経年分析!H56</f>
        <v>377</v>
      </c>
    </row>
    <row r="74" spans="1:16">
      <c r="A74" s="163" t="s">
        <v>73</v>
      </c>
      <c r="B74" s="164">
        <f>基金残高に係る経年分析!F57</f>
        <v>1934</v>
      </c>
      <c r="C74" s="164">
        <f>基金残高に係る経年分析!G57</f>
        <v>1669</v>
      </c>
      <c r="D74" s="164">
        <f>基金残高に係る経年分析!H57</f>
        <v>1604</v>
      </c>
    </row>
  </sheetData>
  <sheetProtection algorithmName="SHA-512" hashValue="Tu9Xrm2EUM+DljwpgmXUMpuarMn3SHCDRxY5Pezjkezb8xAmAkD+dsEuNzG5EwdmFzJUvSEep/k1VvEXS5Pbbw==" saltValue="pW8GLQZJ0FLSaQYlG9mH/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75808</v>
      </c>
      <c r="S5" s="649"/>
      <c r="T5" s="649"/>
      <c r="U5" s="649"/>
      <c r="V5" s="649"/>
      <c r="W5" s="649"/>
      <c r="X5" s="649"/>
      <c r="Y5" s="650"/>
      <c r="Z5" s="651">
        <v>1.7</v>
      </c>
      <c r="AA5" s="651"/>
      <c r="AB5" s="651"/>
      <c r="AC5" s="651"/>
      <c r="AD5" s="652">
        <v>75808</v>
      </c>
      <c r="AE5" s="652"/>
      <c r="AF5" s="652"/>
      <c r="AG5" s="652"/>
      <c r="AH5" s="652"/>
      <c r="AI5" s="652"/>
      <c r="AJ5" s="652"/>
      <c r="AK5" s="652"/>
      <c r="AL5" s="653">
        <v>5.4</v>
      </c>
      <c r="AM5" s="654"/>
      <c r="AN5" s="654"/>
      <c r="AO5" s="655"/>
      <c r="AP5" s="645" t="s">
        <v>218</v>
      </c>
      <c r="AQ5" s="646"/>
      <c r="AR5" s="646"/>
      <c r="AS5" s="646"/>
      <c r="AT5" s="646"/>
      <c r="AU5" s="646"/>
      <c r="AV5" s="646"/>
      <c r="AW5" s="646"/>
      <c r="AX5" s="646"/>
      <c r="AY5" s="646"/>
      <c r="AZ5" s="646"/>
      <c r="BA5" s="646"/>
      <c r="BB5" s="646"/>
      <c r="BC5" s="646"/>
      <c r="BD5" s="646"/>
      <c r="BE5" s="646"/>
      <c r="BF5" s="647"/>
      <c r="BG5" s="659">
        <v>75808</v>
      </c>
      <c r="BH5" s="660"/>
      <c r="BI5" s="660"/>
      <c r="BJ5" s="660"/>
      <c r="BK5" s="660"/>
      <c r="BL5" s="660"/>
      <c r="BM5" s="660"/>
      <c r="BN5" s="661"/>
      <c r="BO5" s="662">
        <v>100</v>
      </c>
      <c r="BP5" s="662"/>
      <c r="BQ5" s="662"/>
      <c r="BR5" s="662"/>
      <c r="BS5" s="663" t="s">
        <v>165</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c r="B6" s="656" t="s">
        <v>222</v>
      </c>
      <c r="C6" s="657"/>
      <c r="D6" s="657"/>
      <c r="E6" s="657"/>
      <c r="F6" s="657"/>
      <c r="G6" s="657"/>
      <c r="H6" s="657"/>
      <c r="I6" s="657"/>
      <c r="J6" s="657"/>
      <c r="K6" s="657"/>
      <c r="L6" s="657"/>
      <c r="M6" s="657"/>
      <c r="N6" s="657"/>
      <c r="O6" s="657"/>
      <c r="P6" s="657"/>
      <c r="Q6" s="658"/>
      <c r="R6" s="659">
        <v>25882</v>
      </c>
      <c r="S6" s="660"/>
      <c r="T6" s="660"/>
      <c r="U6" s="660"/>
      <c r="V6" s="660"/>
      <c r="W6" s="660"/>
      <c r="X6" s="660"/>
      <c r="Y6" s="661"/>
      <c r="Z6" s="662">
        <v>0.6</v>
      </c>
      <c r="AA6" s="662"/>
      <c r="AB6" s="662"/>
      <c r="AC6" s="662"/>
      <c r="AD6" s="663">
        <v>25882</v>
      </c>
      <c r="AE6" s="663"/>
      <c r="AF6" s="663"/>
      <c r="AG6" s="663"/>
      <c r="AH6" s="663"/>
      <c r="AI6" s="663"/>
      <c r="AJ6" s="663"/>
      <c r="AK6" s="663"/>
      <c r="AL6" s="664">
        <v>1.8</v>
      </c>
      <c r="AM6" s="665"/>
      <c r="AN6" s="665"/>
      <c r="AO6" s="666"/>
      <c r="AP6" s="656" t="s">
        <v>223</v>
      </c>
      <c r="AQ6" s="657"/>
      <c r="AR6" s="657"/>
      <c r="AS6" s="657"/>
      <c r="AT6" s="657"/>
      <c r="AU6" s="657"/>
      <c r="AV6" s="657"/>
      <c r="AW6" s="657"/>
      <c r="AX6" s="657"/>
      <c r="AY6" s="657"/>
      <c r="AZ6" s="657"/>
      <c r="BA6" s="657"/>
      <c r="BB6" s="657"/>
      <c r="BC6" s="657"/>
      <c r="BD6" s="657"/>
      <c r="BE6" s="657"/>
      <c r="BF6" s="658"/>
      <c r="BG6" s="659">
        <v>75808</v>
      </c>
      <c r="BH6" s="660"/>
      <c r="BI6" s="660"/>
      <c r="BJ6" s="660"/>
      <c r="BK6" s="660"/>
      <c r="BL6" s="660"/>
      <c r="BM6" s="660"/>
      <c r="BN6" s="661"/>
      <c r="BO6" s="662">
        <v>100</v>
      </c>
      <c r="BP6" s="662"/>
      <c r="BQ6" s="662"/>
      <c r="BR6" s="662"/>
      <c r="BS6" s="663" t="s">
        <v>224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43364</v>
      </c>
      <c r="CS6" s="660"/>
      <c r="CT6" s="660"/>
      <c r="CU6" s="660"/>
      <c r="CV6" s="660"/>
      <c r="CW6" s="660"/>
      <c r="CX6" s="660"/>
      <c r="CY6" s="661"/>
      <c r="CZ6" s="653">
        <v>1</v>
      </c>
      <c r="DA6" s="654"/>
      <c r="DB6" s="654"/>
      <c r="DC6" s="673"/>
      <c r="DD6" s="668" t="s">
        <v>165</v>
      </c>
      <c r="DE6" s="660"/>
      <c r="DF6" s="660"/>
      <c r="DG6" s="660"/>
      <c r="DH6" s="660"/>
      <c r="DI6" s="660"/>
      <c r="DJ6" s="660"/>
      <c r="DK6" s="660"/>
      <c r="DL6" s="660"/>
      <c r="DM6" s="660"/>
      <c r="DN6" s="660"/>
      <c r="DO6" s="660"/>
      <c r="DP6" s="661"/>
      <c r="DQ6" s="668">
        <v>43364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117</v>
      </c>
      <c r="S7" s="660"/>
      <c r="T7" s="660"/>
      <c r="U7" s="660"/>
      <c r="V7" s="660"/>
      <c r="W7" s="660"/>
      <c r="X7" s="660"/>
      <c r="Y7" s="661"/>
      <c r="Z7" s="662">
        <v>0</v>
      </c>
      <c r="AA7" s="662"/>
      <c r="AB7" s="662"/>
      <c r="AC7" s="662"/>
      <c r="AD7" s="663">
        <v>117</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30130</v>
      </c>
      <c r="BH7" s="660"/>
      <c r="BI7" s="660"/>
      <c r="BJ7" s="660"/>
      <c r="BK7" s="660"/>
      <c r="BL7" s="660"/>
      <c r="BM7" s="660"/>
      <c r="BN7" s="661"/>
      <c r="BO7" s="662">
        <v>39.700000000000003</v>
      </c>
      <c r="BP7" s="662"/>
      <c r="BQ7" s="662"/>
      <c r="BR7" s="662"/>
      <c r="BS7" s="663" t="s">
        <v>165</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1022788</v>
      </c>
      <c r="CS7" s="660"/>
      <c r="CT7" s="660"/>
      <c r="CU7" s="660"/>
      <c r="CV7" s="660"/>
      <c r="CW7" s="660"/>
      <c r="CX7" s="660"/>
      <c r="CY7" s="661"/>
      <c r="CZ7" s="662">
        <v>23.8</v>
      </c>
      <c r="DA7" s="662"/>
      <c r="DB7" s="662"/>
      <c r="DC7" s="662"/>
      <c r="DD7" s="668">
        <v>103232</v>
      </c>
      <c r="DE7" s="660"/>
      <c r="DF7" s="660"/>
      <c r="DG7" s="660"/>
      <c r="DH7" s="660"/>
      <c r="DI7" s="660"/>
      <c r="DJ7" s="660"/>
      <c r="DK7" s="660"/>
      <c r="DL7" s="660"/>
      <c r="DM7" s="660"/>
      <c r="DN7" s="660"/>
      <c r="DO7" s="660"/>
      <c r="DP7" s="661"/>
      <c r="DQ7" s="668">
        <v>910739</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142</v>
      </c>
      <c r="S8" s="660"/>
      <c r="T8" s="660"/>
      <c r="U8" s="660"/>
      <c r="V8" s="660"/>
      <c r="W8" s="660"/>
      <c r="X8" s="660"/>
      <c r="Y8" s="661"/>
      <c r="Z8" s="662">
        <v>0</v>
      </c>
      <c r="AA8" s="662"/>
      <c r="AB8" s="662"/>
      <c r="AC8" s="662"/>
      <c r="AD8" s="663">
        <v>142</v>
      </c>
      <c r="AE8" s="663"/>
      <c r="AF8" s="663"/>
      <c r="AG8" s="663"/>
      <c r="AH8" s="663"/>
      <c r="AI8" s="663"/>
      <c r="AJ8" s="663"/>
      <c r="AK8" s="663"/>
      <c r="AL8" s="664">
        <v>0</v>
      </c>
      <c r="AM8" s="665"/>
      <c r="AN8" s="665"/>
      <c r="AO8" s="666"/>
      <c r="AP8" s="656" t="s">
        <v>230</v>
      </c>
      <c r="AQ8" s="657"/>
      <c r="AR8" s="657"/>
      <c r="AS8" s="657"/>
      <c r="AT8" s="657"/>
      <c r="AU8" s="657"/>
      <c r="AV8" s="657"/>
      <c r="AW8" s="657"/>
      <c r="AX8" s="657"/>
      <c r="AY8" s="657"/>
      <c r="AZ8" s="657"/>
      <c r="BA8" s="657"/>
      <c r="BB8" s="657"/>
      <c r="BC8" s="657"/>
      <c r="BD8" s="657"/>
      <c r="BE8" s="657"/>
      <c r="BF8" s="658"/>
      <c r="BG8" s="659">
        <v>955</v>
      </c>
      <c r="BH8" s="660"/>
      <c r="BI8" s="660"/>
      <c r="BJ8" s="660"/>
      <c r="BK8" s="660"/>
      <c r="BL8" s="660"/>
      <c r="BM8" s="660"/>
      <c r="BN8" s="661"/>
      <c r="BO8" s="662">
        <v>1.3</v>
      </c>
      <c r="BP8" s="662"/>
      <c r="BQ8" s="662"/>
      <c r="BR8" s="662"/>
      <c r="BS8" s="668" t="s">
        <v>121</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324490</v>
      </c>
      <c r="CS8" s="660"/>
      <c r="CT8" s="660"/>
      <c r="CU8" s="660"/>
      <c r="CV8" s="660"/>
      <c r="CW8" s="660"/>
      <c r="CX8" s="660"/>
      <c r="CY8" s="661"/>
      <c r="CZ8" s="662">
        <v>7.6</v>
      </c>
      <c r="DA8" s="662"/>
      <c r="DB8" s="662"/>
      <c r="DC8" s="662"/>
      <c r="DD8" s="668">
        <v>124132</v>
      </c>
      <c r="DE8" s="660"/>
      <c r="DF8" s="660"/>
      <c r="DG8" s="660"/>
      <c r="DH8" s="660"/>
      <c r="DI8" s="660"/>
      <c r="DJ8" s="660"/>
      <c r="DK8" s="660"/>
      <c r="DL8" s="660"/>
      <c r="DM8" s="660"/>
      <c r="DN8" s="660"/>
      <c r="DO8" s="660"/>
      <c r="DP8" s="661"/>
      <c r="DQ8" s="668">
        <v>138732</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142</v>
      </c>
      <c r="S9" s="660"/>
      <c r="T9" s="660"/>
      <c r="U9" s="660"/>
      <c r="V9" s="660"/>
      <c r="W9" s="660"/>
      <c r="X9" s="660"/>
      <c r="Y9" s="661"/>
      <c r="Z9" s="662">
        <v>0</v>
      </c>
      <c r="AA9" s="662"/>
      <c r="AB9" s="662"/>
      <c r="AC9" s="662"/>
      <c r="AD9" s="663">
        <v>142</v>
      </c>
      <c r="AE9" s="663"/>
      <c r="AF9" s="663"/>
      <c r="AG9" s="663"/>
      <c r="AH9" s="663"/>
      <c r="AI9" s="663"/>
      <c r="AJ9" s="663"/>
      <c r="AK9" s="663"/>
      <c r="AL9" s="664">
        <v>0</v>
      </c>
      <c r="AM9" s="665"/>
      <c r="AN9" s="665"/>
      <c r="AO9" s="666"/>
      <c r="AP9" s="656" t="s">
        <v>233</v>
      </c>
      <c r="AQ9" s="657"/>
      <c r="AR9" s="657"/>
      <c r="AS9" s="657"/>
      <c r="AT9" s="657"/>
      <c r="AU9" s="657"/>
      <c r="AV9" s="657"/>
      <c r="AW9" s="657"/>
      <c r="AX9" s="657"/>
      <c r="AY9" s="657"/>
      <c r="AZ9" s="657"/>
      <c r="BA9" s="657"/>
      <c r="BB9" s="657"/>
      <c r="BC9" s="657"/>
      <c r="BD9" s="657"/>
      <c r="BE9" s="657"/>
      <c r="BF9" s="658"/>
      <c r="BG9" s="659">
        <v>24804</v>
      </c>
      <c r="BH9" s="660"/>
      <c r="BI9" s="660"/>
      <c r="BJ9" s="660"/>
      <c r="BK9" s="660"/>
      <c r="BL9" s="660"/>
      <c r="BM9" s="660"/>
      <c r="BN9" s="661"/>
      <c r="BO9" s="662">
        <v>32.700000000000003</v>
      </c>
      <c r="BP9" s="662"/>
      <c r="BQ9" s="662"/>
      <c r="BR9" s="662"/>
      <c r="BS9" s="668" t="s">
        <v>121</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273663</v>
      </c>
      <c r="CS9" s="660"/>
      <c r="CT9" s="660"/>
      <c r="CU9" s="660"/>
      <c r="CV9" s="660"/>
      <c r="CW9" s="660"/>
      <c r="CX9" s="660"/>
      <c r="CY9" s="661"/>
      <c r="CZ9" s="662">
        <v>6.4</v>
      </c>
      <c r="DA9" s="662"/>
      <c r="DB9" s="662"/>
      <c r="DC9" s="662"/>
      <c r="DD9" s="668">
        <v>34098</v>
      </c>
      <c r="DE9" s="660"/>
      <c r="DF9" s="660"/>
      <c r="DG9" s="660"/>
      <c r="DH9" s="660"/>
      <c r="DI9" s="660"/>
      <c r="DJ9" s="660"/>
      <c r="DK9" s="660"/>
      <c r="DL9" s="660"/>
      <c r="DM9" s="660"/>
      <c r="DN9" s="660"/>
      <c r="DO9" s="660"/>
      <c r="DP9" s="661"/>
      <c r="DQ9" s="668">
        <v>128854</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224</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2147</v>
      </c>
      <c r="BH10" s="660"/>
      <c r="BI10" s="660"/>
      <c r="BJ10" s="660"/>
      <c r="BK10" s="660"/>
      <c r="BL10" s="660"/>
      <c r="BM10" s="660"/>
      <c r="BN10" s="661"/>
      <c r="BO10" s="662">
        <v>2.8</v>
      </c>
      <c r="BP10" s="662"/>
      <c r="BQ10" s="662"/>
      <c r="BR10" s="662"/>
      <c r="BS10" s="668" t="s">
        <v>121</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4792</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4792</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224</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2224</v>
      </c>
      <c r="BH11" s="660"/>
      <c r="BI11" s="660"/>
      <c r="BJ11" s="660"/>
      <c r="BK11" s="660"/>
      <c r="BL11" s="660"/>
      <c r="BM11" s="660"/>
      <c r="BN11" s="661"/>
      <c r="BO11" s="662">
        <v>2.9</v>
      </c>
      <c r="BP11" s="662"/>
      <c r="BQ11" s="662"/>
      <c r="BR11" s="662"/>
      <c r="BS11" s="668" t="s">
        <v>121</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404432</v>
      </c>
      <c r="CS11" s="660"/>
      <c r="CT11" s="660"/>
      <c r="CU11" s="660"/>
      <c r="CV11" s="660"/>
      <c r="CW11" s="660"/>
      <c r="CX11" s="660"/>
      <c r="CY11" s="661"/>
      <c r="CZ11" s="662">
        <v>9.4</v>
      </c>
      <c r="DA11" s="662"/>
      <c r="DB11" s="662"/>
      <c r="DC11" s="662"/>
      <c r="DD11" s="668">
        <v>215419</v>
      </c>
      <c r="DE11" s="660"/>
      <c r="DF11" s="660"/>
      <c r="DG11" s="660"/>
      <c r="DH11" s="660"/>
      <c r="DI11" s="660"/>
      <c r="DJ11" s="660"/>
      <c r="DK11" s="660"/>
      <c r="DL11" s="660"/>
      <c r="DM11" s="660"/>
      <c r="DN11" s="660"/>
      <c r="DO11" s="660"/>
      <c r="DP11" s="661"/>
      <c r="DQ11" s="668">
        <v>172300</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11771</v>
      </c>
      <c r="S12" s="660"/>
      <c r="T12" s="660"/>
      <c r="U12" s="660"/>
      <c r="V12" s="660"/>
      <c r="W12" s="660"/>
      <c r="X12" s="660"/>
      <c r="Y12" s="661"/>
      <c r="Z12" s="662">
        <v>0.3</v>
      </c>
      <c r="AA12" s="662"/>
      <c r="AB12" s="662"/>
      <c r="AC12" s="662"/>
      <c r="AD12" s="663">
        <v>11771</v>
      </c>
      <c r="AE12" s="663"/>
      <c r="AF12" s="663"/>
      <c r="AG12" s="663"/>
      <c r="AH12" s="663"/>
      <c r="AI12" s="663"/>
      <c r="AJ12" s="663"/>
      <c r="AK12" s="663"/>
      <c r="AL12" s="664">
        <v>0.8</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40023</v>
      </c>
      <c r="BH12" s="660"/>
      <c r="BI12" s="660"/>
      <c r="BJ12" s="660"/>
      <c r="BK12" s="660"/>
      <c r="BL12" s="660"/>
      <c r="BM12" s="660"/>
      <c r="BN12" s="661"/>
      <c r="BO12" s="662">
        <v>52.8</v>
      </c>
      <c r="BP12" s="662"/>
      <c r="BQ12" s="662"/>
      <c r="BR12" s="662"/>
      <c r="BS12" s="668" t="s">
        <v>165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88146</v>
      </c>
      <c r="CS12" s="660"/>
      <c r="CT12" s="660"/>
      <c r="CU12" s="660"/>
      <c r="CV12" s="660"/>
      <c r="CW12" s="660"/>
      <c r="CX12" s="660"/>
      <c r="CY12" s="661"/>
      <c r="CZ12" s="662">
        <v>2.1</v>
      </c>
      <c r="DA12" s="662"/>
      <c r="DB12" s="662"/>
      <c r="DC12" s="662"/>
      <c r="DD12" s="668">
        <v>34808</v>
      </c>
      <c r="DE12" s="660"/>
      <c r="DF12" s="660"/>
      <c r="DG12" s="660"/>
      <c r="DH12" s="660"/>
      <c r="DI12" s="660"/>
      <c r="DJ12" s="660"/>
      <c r="DK12" s="660"/>
      <c r="DL12" s="660"/>
      <c r="DM12" s="660"/>
      <c r="DN12" s="660"/>
      <c r="DO12" s="660"/>
      <c r="DP12" s="661"/>
      <c r="DQ12" s="668">
        <v>50884</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165</v>
      </c>
      <c r="S13" s="660"/>
      <c r="T13" s="660"/>
      <c r="U13" s="660"/>
      <c r="V13" s="660"/>
      <c r="W13" s="660"/>
      <c r="X13" s="660"/>
      <c r="Y13" s="661"/>
      <c r="Z13" s="662" t="s">
        <v>224</v>
      </c>
      <c r="AA13" s="662"/>
      <c r="AB13" s="662"/>
      <c r="AC13" s="662"/>
      <c r="AD13" s="663" t="s">
        <v>224</v>
      </c>
      <c r="AE13" s="663"/>
      <c r="AF13" s="663"/>
      <c r="AG13" s="663"/>
      <c r="AH13" s="663"/>
      <c r="AI13" s="663"/>
      <c r="AJ13" s="663"/>
      <c r="AK13" s="663"/>
      <c r="AL13" s="664" t="s">
        <v>121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40023</v>
      </c>
      <c r="BH13" s="660"/>
      <c r="BI13" s="660"/>
      <c r="BJ13" s="660"/>
      <c r="BK13" s="660"/>
      <c r="BL13" s="660"/>
      <c r="BM13" s="660"/>
      <c r="BN13" s="661"/>
      <c r="BO13" s="662">
        <v>52.8</v>
      </c>
      <c r="BP13" s="662"/>
      <c r="BQ13" s="662"/>
      <c r="BR13" s="662"/>
      <c r="BS13" s="668" t="s">
        <v>224</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1106123</v>
      </c>
      <c r="CS13" s="660"/>
      <c r="CT13" s="660"/>
      <c r="CU13" s="660"/>
      <c r="CV13" s="660"/>
      <c r="CW13" s="660"/>
      <c r="CX13" s="660"/>
      <c r="CY13" s="661"/>
      <c r="CZ13" s="662">
        <v>25.7</v>
      </c>
      <c r="DA13" s="662"/>
      <c r="DB13" s="662"/>
      <c r="DC13" s="662"/>
      <c r="DD13" s="668">
        <v>1070212</v>
      </c>
      <c r="DE13" s="660"/>
      <c r="DF13" s="660"/>
      <c r="DG13" s="660"/>
      <c r="DH13" s="660"/>
      <c r="DI13" s="660"/>
      <c r="DJ13" s="660"/>
      <c r="DK13" s="660"/>
      <c r="DL13" s="660"/>
      <c r="DM13" s="660"/>
      <c r="DN13" s="660"/>
      <c r="DO13" s="660"/>
      <c r="DP13" s="661"/>
      <c r="DQ13" s="668">
        <v>110438</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224</v>
      </c>
      <c r="S14" s="660"/>
      <c r="T14" s="660"/>
      <c r="U14" s="660"/>
      <c r="V14" s="660"/>
      <c r="W14" s="660"/>
      <c r="X14" s="660"/>
      <c r="Y14" s="661"/>
      <c r="Z14" s="662" t="s">
        <v>224</v>
      </c>
      <c r="AA14" s="662"/>
      <c r="AB14" s="662"/>
      <c r="AC14" s="662"/>
      <c r="AD14" s="663" t="s">
        <v>121</v>
      </c>
      <c r="AE14" s="663"/>
      <c r="AF14" s="663"/>
      <c r="AG14" s="663"/>
      <c r="AH14" s="663"/>
      <c r="AI14" s="663"/>
      <c r="AJ14" s="663"/>
      <c r="AK14" s="663"/>
      <c r="AL14" s="664" t="s">
        <v>224</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2964</v>
      </c>
      <c r="BH14" s="660"/>
      <c r="BI14" s="660"/>
      <c r="BJ14" s="660"/>
      <c r="BK14" s="660"/>
      <c r="BL14" s="660"/>
      <c r="BM14" s="660"/>
      <c r="BN14" s="661"/>
      <c r="BO14" s="662">
        <v>3.9</v>
      </c>
      <c r="BP14" s="662"/>
      <c r="BQ14" s="662"/>
      <c r="BR14" s="662"/>
      <c r="BS14" s="668" t="s">
        <v>121</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72368</v>
      </c>
      <c r="CS14" s="660"/>
      <c r="CT14" s="660"/>
      <c r="CU14" s="660"/>
      <c r="CV14" s="660"/>
      <c r="CW14" s="660"/>
      <c r="CX14" s="660"/>
      <c r="CY14" s="661"/>
      <c r="CZ14" s="662">
        <v>1.7</v>
      </c>
      <c r="DA14" s="662"/>
      <c r="DB14" s="662"/>
      <c r="DC14" s="662"/>
      <c r="DD14" s="668">
        <v>55376</v>
      </c>
      <c r="DE14" s="660"/>
      <c r="DF14" s="660"/>
      <c r="DG14" s="660"/>
      <c r="DH14" s="660"/>
      <c r="DI14" s="660"/>
      <c r="DJ14" s="660"/>
      <c r="DK14" s="660"/>
      <c r="DL14" s="660"/>
      <c r="DM14" s="660"/>
      <c r="DN14" s="660"/>
      <c r="DO14" s="660"/>
      <c r="DP14" s="661"/>
      <c r="DQ14" s="668">
        <v>17732</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4502</v>
      </c>
      <c r="S15" s="660"/>
      <c r="T15" s="660"/>
      <c r="U15" s="660"/>
      <c r="V15" s="660"/>
      <c r="W15" s="660"/>
      <c r="X15" s="660"/>
      <c r="Y15" s="661"/>
      <c r="Z15" s="662">
        <v>0.1</v>
      </c>
      <c r="AA15" s="662"/>
      <c r="AB15" s="662"/>
      <c r="AC15" s="662"/>
      <c r="AD15" s="663">
        <v>4502</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2691</v>
      </c>
      <c r="BH15" s="660"/>
      <c r="BI15" s="660"/>
      <c r="BJ15" s="660"/>
      <c r="BK15" s="660"/>
      <c r="BL15" s="660"/>
      <c r="BM15" s="660"/>
      <c r="BN15" s="661"/>
      <c r="BO15" s="662">
        <v>3.5</v>
      </c>
      <c r="BP15" s="662"/>
      <c r="BQ15" s="662"/>
      <c r="BR15" s="662"/>
      <c r="BS15" s="668" t="s">
        <v>165</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251200</v>
      </c>
      <c r="CS15" s="660"/>
      <c r="CT15" s="660"/>
      <c r="CU15" s="660"/>
      <c r="CV15" s="660"/>
      <c r="CW15" s="660"/>
      <c r="CX15" s="660"/>
      <c r="CY15" s="661"/>
      <c r="CZ15" s="662">
        <v>5.8</v>
      </c>
      <c r="DA15" s="662"/>
      <c r="DB15" s="662"/>
      <c r="DC15" s="662"/>
      <c r="DD15" s="668">
        <v>127861</v>
      </c>
      <c r="DE15" s="660"/>
      <c r="DF15" s="660"/>
      <c r="DG15" s="660"/>
      <c r="DH15" s="660"/>
      <c r="DI15" s="660"/>
      <c r="DJ15" s="660"/>
      <c r="DK15" s="660"/>
      <c r="DL15" s="660"/>
      <c r="DM15" s="660"/>
      <c r="DN15" s="660"/>
      <c r="DO15" s="660"/>
      <c r="DP15" s="661"/>
      <c r="DQ15" s="668">
        <v>130018</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121</v>
      </c>
      <c r="AA16" s="662"/>
      <c r="AB16" s="662"/>
      <c r="AC16" s="662"/>
      <c r="AD16" s="663" t="s">
        <v>224</v>
      </c>
      <c r="AE16" s="663"/>
      <c r="AF16" s="663"/>
      <c r="AG16" s="663"/>
      <c r="AH16" s="663"/>
      <c r="AI16" s="663"/>
      <c r="AJ16" s="663"/>
      <c r="AK16" s="663"/>
      <c r="AL16" s="664" t="s">
        <v>224</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165</v>
      </c>
      <c r="BH16" s="660"/>
      <c r="BI16" s="660"/>
      <c r="BJ16" s="660"/>
      <c r="BK16" s="660"/>
      <c r="BL16" s="660"/>
      <c r="BM16" s="660"/>
      <c r="BN16" s="661"/>
      <c r="BO16" s="662" t="s">
        <v>224</v>
      </c>
      <c r="BP16" s="662"/>
      <c r="BQ16" s="662"/>
      <c r="BR16" s="662"/>
      <c r="BS16" s="668" t="s">
        <v>224</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146401</v>
      </c>
      <c r="CS16" s="660"/>
      <c r="CT16" s="660"/>
      <c r="CU16" s="660"/>
      <c r="CV16" s="660"/>
      <c r="CW16" s="660"/>
      <c r="CX16" s="660"/>
      <c r="CY16" s="661"/>
      <c r="CZ16" s="662">
        <v>3.4</v>
      </c>
      <c r="DA16" s="662"/>
      <c r="DB16" s="662"/>
      <c r="DC16" s="662"/>
      <c r="DD16" s="668" t="s">
        <v>121</v>
      </c>
      <c r="DE16" s="660"/>
      <c r="DF16" s="660"/>
      <c r="DG16" s="660"/>
      <c r="DH16" s="660"/>
      <c r="DI16" s="660"/>
      <c r="DJ16" s="660"/>
      <c r="DK16" s="660"/>
      <c r="DL16" s="660"/>
      <c r="DM16" s="660"/>
      <c r="DN16" s="660"/>
      <c r="DO16" s="660"/>
      <c r="DP16" s="661"/>
      <c r="DQ16" s="668">
        <v>12397</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40</v>
      </c>
      <c r="S17" s="660"/>
      <c r="T17" s="660"/>
      <c r="U17" s="660"/>
      <c r="V17" s="660"/>
      <c r="W17" s="660"/>
      <c r="X17" s="660"/>
      <c r="Y17" s="661"/>
      <c r="Z17" s="662">
        <v>0</v>
      </c>
      <c r="AA17" s="662"/>
      <c r="AB17" s="662"/>
      <c r="AC17" s="662"/>
      <c r="AD17" s="663">
        <v>40</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165</v>
      </c>
      <c r="BP17" s="662"/>
      <c r="BQ17" s="662"/>
      <c r="BR17" s="662"/>
      <c r="BS17" s="668" t="s">
        <v>121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549017</v>
      </c>
      <c r="CS17" s="660"/>
      <c r="CT17" s="660"/>
      <c r="CU17" s="660"/>
      <c r="CV17" s="660"/>
      <c r="CW17" s="660"/>
      <c r="CX17" s="660"/>
      <c r="CY17" s="661"/>
      <c r="CZ17" s="662">
        <v>12.8</v>
      </c>
      <c r="DA17" s="662"/>
      <c r="DB17" s="662"/>
      <c r="DC17" s="662"/>
      <c r="DD17" s="668" t="s">
        <v>224</v>
      </c>
      <c r="DE17" s="660"/>
      <c r="DF17" s="660"/>
      <c r="DG17" s="660"/>
      <c r="DH17" s="660"/>
      <c r="DI17" s="660"/>
      <c r="DJ17" s="660"/>
      <c r="DK17" s="660"/>
      <c r="DL17" s="660"/>
      <c r="DM17" s="660"/>
      <c r="DN17" s="660"/>
      <c r="DO17" s="660"/>
      <c r="DP17" s="661"/>
      <c r="DQ17" s="668">
        <v>549017</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1535146</v>
      </c>
      <c r="S18" s="660"/>
      <c r="T18" s="660"/>
      <c r="U18" s="660"/>
      <c r="V18" s="660"/>
      <c r="W18" s="660"/>
      <c r="X18" s="660"/>
      <c r="Y18" s="661"/>
      <c r="Z18" s="662">
        <v>34.4</v>
      </c>
      <c r="AA18" s="662"/>
      <c r="AB18" s="662"/>
      <c r="AC18" s="662"/>
      <c r="AD18" s="663">
        <v>1275407</v>
      </c>
      <c r="AE18" s="663"/>
      <c r="AF18" s="663"/>
      <c r="AG18" s="663"/>
      <c r="AH18" s="663"/>
      <c r="AI18" s="663"/>
      <c r="AJ18" s="663"/>
      <c r="AK18" s="663"/>
      <c r="AL18" s="664">
        <v>90.6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165</v>
      </c>
      <c r="BP18" s="662"/>
      <c r="BQ18" s="662"/>
      <c r="BR18" s="662"/>
      <c r="BS18" s="668" t="s">
        <v>224</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v>10600</v>
      </c>
      <c r="CS18" s="660"/>
      <c r="CT18" s="660"/>
      <c r="CU18" s="660"/>
      <c r="CV18" s="660"/>
      <c r="CW18" s="660"/>
      <c r="CX18" s="660"/>
      <c r="CY18" s="661"/>
      <c r="CZ18" s="662">
        <v>0.2</v>
      </c>
      <c r="DA18" s="662"/>
      <c r="DB18" s="662"/>
      <c r="DC18" s="662"/>
      <c r="DD18" s="668" t="s">
        <v>224</v>
      </c>
      <c r="DE18" s="660"/>
      <c r="DF18" s="660"/>
      <c r="DG18" s="660"/>
      <c r="DH18" s="660"/>
      <c r="DI18" s="660"/>
      <c r="DJ18" s="660"/>
      <c r="DK18" s="660"/>
      <c r="DL18" s="660"/>
      <c r="DM18" s="660"/>
      <c r="DN18" s="660"/>
      <c r="DO18" s="660"/>
      <c r="DP18" s="661"/>
      <c r="DQ18" s="668">
        <v>5800</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1275407</v>
      </c>
      <c r="S19" s="660"/>
      <c r="T19" s="660"/>
      <c r="U19" s="660"/>
      <c r="V19" s="660"/>
      <c r="W19" s="660"/>
      <c r="X19" s="660"/>
      <c r="Y19" s="661"/>
      <c r="Z19" s="662">
        <v>28.6</v>
      </c>
      <c r="AA19" s="662"/>
      <c r="AB19" s="662"/>
      <c r="AC19" s="662"/>
      <c r="AD19" s="663">
        <v>1275407</v>
      </c>
      <c r="AE19" s="663"/>
      <c r="AF19" s="663"/>
      <c r="AG19" s="663"/>
      <c r="AH19" s="663"/>
      <c r="AI19" s="663"/>
      <c r="AJ19" s="663"/>
      <c r="AK19" s="663"/>
      <c r="AL19" s="664">
        <v>90.6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224</v>
      </c>
      <c r="BH19" s="660"/>
      <c r="BI19" s="660"/>
      <c r="BJ19" s="660"/>
      <c r="BK19" s="660"/>
      <c r="BL19" s="660"/>
      <c r="BM19" s="660"/>
      <c r="BN19" s="661"/>
      <c r="BO19" s="662" t="s">
        <v>121</v>
      </c>
      <c r="BP19" s="662"/>
      <c r="BQ19" s="662"/>
      <c r="BR19" s="662"/>
      <c r="BS19" s="668" t="s">
        <v>224</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224</v>
      </c>
      <c r="CS19" s="660"/>
      <c r="CT19" s="660"/>
      <c r="CU19" s="660"/>
      <c r="CV19" s="660"/>
      <c r="CW19" s="660"/>
      <c r="CX19" s="660"/>
      <c r="CY19" s="661"/>
      <c r="CZ19" s="662" t="s">
        <v>121</v>
      </c>
      <c r="DA19" s="662"/>
      <c r="DB19" s="662"/>
      <c r="DC19" s="662"/>
      <c r="DD19" s="668" t="s">
        <v>224</v>
      </c>
      <c r="DE19" s="660"/>
      <c r="DF19" s="660"/>
      <c r="DG19" s="660"/>
      <c r="DH19" s="660"/>
      <c r="DI19" s="660"/>
      <c r="DJ19" s="660"/>
      <c r="DK19" s="660"/>
      <c r="DL19" s="660"/>
      <c r="DM19" s="660"/>
      <c r="DN19" s="660"/>
      <c r="DO19" s="660"/>
      <c r="DP19" s="661"/>
      <c r="DQ19" s="668" t="s">
        <v>165</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259739</v>
      </c>
      <c r="S20" s="660"/>
      <c r="T20" s="660"/>
      <c r="U20" s="660"/>
      <c r="V20" s="660"/>
      <c r="W20" s="660"/>
      <c r="X20" s="660"/>
      <c r="Y20" s="661"/>
      <c r="Z20" s="662">
        <v>5.8</v>
      </c>
      <c r="AA20" s="662"/>
      <c r="AB20" s="662"/>
      <c r="AC20" s="662"/>
      <c r="AD20" s="663" t="s">
        <v>224</v>
      </c>
      <c r="AE20" s="663"/>
      <c r="AF20" s="663"/>
      <c r="AG20" s="663"/>
      <c r="AH20" s="663"/>
      <c r="AI20" s="663"/>
      <c r="AJ20" s="663"/>
      <c r="AK20" s="663"/>
      <c r="AL20" s="664" t="s">
        <v>121</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224</v>
      </c>
      <c r="BH20" s="660"/>
      <c r="BI20" s="660"/>
      <c r="BJ20" s="660"/>
      <c r="BK20" s="660"/>
      <c r="BL20" s="660"/>
      <c r="BM20" s="660"/>
      <c r="BN20" s="661"/>
      <c r="BO20" s="662" t="s">
        <v>121</v>
      </c>
      <c r="BP20" s="662"/>
      <c r="BQ20" s="662"/>
      <c r="BR20" s="662"/>
      <c r="BS20" s="668" t="s">
        <v>121</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4297384</v>
      </c>
      <c r="CS20" s="660"/>
      <c r="CT20" s="660"/>
      <c r="CU20" s="660"/>
      <c r="CV20" s="660"/>
      <c r="CW20" s="660"/>
      <c r="CX20" s="660"/>
      <c r="CY20" s="661"/>
      <c r="CZ20" s="662">
        <v>100</v>
      </c>
      <c r="DA20" s="662"/>
      <c r="DB20" s="662"/>
      <c r="DC20" s="662"/>
      <c r="DD20" s="668">
        <v>1765138</v>
      </c>
      <c r="DE20" s="660"/>
      <c r="DF20" s="660"/>
      <c r="DG20" s="660"/>
      <c r="DH20" s="660"/>
      <c r="DI20" s="660"/>
      <c r="DJ20" s="660"/>
      <c r="DK20" s="660"/>
      <c r="DL20" s="660"/>
      <c r="DM20" s="660"/>
      <c r="DN20" s="660"/>
      <c r="DO20" s="660"/>
      <c r="DP20" s="661"/>
      <c r="DQ20" s="668">
        <v>2275067</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165</v>
      </c>
      <c r="S21" s="660"/>
      <c r="T21" s="660"/>
      <c r="U21" s="660"/>
      <c r="V21" s="660"/>
      <c r="W21" s="660"/>
      <c r="X21" s="660"/>
      <c r="Y21" s="661"/>
      <c r="Z21" s="662" t="s">
        <v>224</v>
      </c>
      <c r="AA21" s="662"/>
      <c r="AB21" s="662"/>
      <c r="AC21" s="662"/>
      <c r="AD21" s="663" t="s">
        <v>121</v>
      </c>
      <c r="AE21" s="663"/>
      <c r="AF21" s="663"/>
      <c r="AG21" s="663"/>
      <c r="AH21" s="663"/>
      <c r="AI21" s="663"/>
      <c r="AJ21" s="663"/>
      <c r="AK21" s="663"/>
      <c r="AL21" s="664" t="s">
        <v>121</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165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1653550</v>
      </c>
      <c r="S22" s="660"/>
      <c r="T22" s="660"/>
      <c r="U22" s="660"/>
      <c r="V22" s="660"/>
      <c r="W22" s="660"/>
      <c r="X22" s="660"/>
      <c r="Y22" s="661"/>
      <c r="Z22" s="662">
        <v>37.1</v>
      </c>
      <c r="AA22" s="662"/>
      <c r="AB22" s="662"/>
      <c r="AC22" s="662"/>
      <c r="AD22" s="663">
        <v>1393811</v>
      </c>
      <c r="AE22" s="663"/>
      <c r="AF22" s="663"/>
      <c r="AG22" s="663"/>
      <c r="AH22" s="663"/>
      <c r="AI22" s="663"/>
      <c r="AJ22" s="663"/>
      <c r="AK22" s="663"/>
      <c r="AL22" s="664">
        <v>99</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165</v>
      </c>
      <c r="BP22" s="662"/>
      <c r="BQ22" s="662"/>
      <c r="BR22" s="662"/>
      <c r="BS22" s="668" t="s">
        <v>121</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t="s">
        <v>121</v>
      </c>
      <c r="S23" s="660"/>
      <c r="T23" s="660"/>
      <c r="U23" s="660"/>
      <c r="V23" s="660"/>
      <c r="W23" s="660"/>
      <c r="X23" s="660"/>
      <c r="Y23" s="661"/>
      <c r="Z23" s="662" t="s">
        <v>224</v>
      </c>
      <c r="AA23" s="662"/>
      <c r="AB23" s="662"/>
      <c r="AC23" s="662"/>
      <c r="AD23" s="663" t="s">
        <v>165</v>
      </c>
      <c r="AE23" s="663"/>
      <c r="AF23" s="663"/>
      <c r="AG23" s="663"/>
      <c r="AH23" s="663"/>
      <c r="AI23" s="663"/>
      <c r="AJ23" s="663"/>
      <c r="AK23" s="663"/>
      <c r="AL23" s="664" t="s">
        <v>165</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121</v>
      </c>
      <c r="BP23" s="662"/>
      <c r="BQ23" s="662"/>
      <c r="BR23" s="662"/>
      <c r="BS23" s="668" t="s">
        <v>165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467</v>
      </c>
      <c r="S24" s="660"/>
      <c r="T24" s="660"/>
      <c r="U24" s="660"/>
      <c r="V24" s="660"/>
      <c r="W24" s="660"/>
      <c r="X24" s="660"/>
      <c r="Y24" s="661"/>
      <c r="Z24" s="662">
        <v>0</v>
      </c>
      <c r="AA24" s="662"/>
      <c r="AB24" s="662"/>
      <c r="AC24" s="662"/>
      <c r="AD24" s="663" t="s">
        <v>165</v>
      </c>
      <c r="AE24" s="663"/>
      <c r="AF24" s="663"/>
      <c r="AG24" s="663"/>
      <c r="AH24" s="663"/>
      <c r="AI24" s="663"/>
      <c r="AJ24" s="663"/>
      <c r="AK24" s="663"/>
      <c r="AL24" s="664" t="s">
        <v>224</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165</v>
      </c>
      <c r="BP24" s="662"/>
      <c r="BQ24" s="662"/>
      <c r="BR24" s="662"/>
      <c r="BS24" s="668" t="s">
        <v>165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995815</v>
      </c>
      <c r="CS24" s="649"/>
      <c r="CT24" s="649"/>
      <c r="CU24" s="649"/>
      <c r="CV24" s="649"/>
      <c r="CW24" s="649"/>
      <c r="CX24" s="649"/>
      <c r="CY24" s="650"/>
      <c r="CZ24" s="653">
        <v>23.2</v>
      </c>
      <c r="DA24" s="654"/>
      <c r="DB24" s="654"/>
      <c r="DC24" s="673"/>
      <c r="DD24" s="692">
        <v>916837</v>
      </c>
      <c r="DE24" s="649"/>
      <c r="DF24" s="649"/>
      <c r="DG24" s="649"/>
      <c r="DH24" s="649"/>
      <c r="DI24" s="649"/>
      <c r="DJ24" s="649"/>
      <c r="DK24" s="650"/>
      <c r="DL24" s="692">
        <v>910292</v>
      </c>
      <c r="DM24" s="649"/>
      <c r="DN24" s="649"/>
      <c r="DO24" s="649"/>
      <c r="DP24" s="649"/>
      <c r="DQ24" s="649"/>
      <c r="DR24" s="649"/>
      <c r="DS24" s="649"/>
      <c r="DT24" s="649"/>
      <c r="DU24" s="649"/>
      <c r="DV24" s="650"/>
      <c r="DW24" s="653">
        <v>62.4</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28162</v>
      </c>
      <c r="S25" s="660"/>
      <c r="T25" s="660"/>
      <c r="U25" s="660"/>
      <c r="V25" s="660"/>
      <c r="W25" s="660"/>
      <c r="X25" s="660"/>
      <c r="Y25" s="661"/>
      <c r="Z25" s="662">
        <v>0.6</v>
      </c>
      <c r="AA25" s="662"/>
      <c r="AB25" s="662"/>
      <c r="AC25" s="662"/>
      <c r="AD25" s="663">
        <v>209</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224</v>
      </c>
      <c r="BP25" s="662"/>
      <c r="BQ25" s="662"/>
      <c r="BR25" s="662"/>
      <c r="BS25" s="668" t="s">
        <v>165</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414596</v>
      </c>
      <c r="CS25" s="695"/>
      <c r="CT25" s="695"/>
      <c r="CU25" s="695"/>
      <c r="CV25" s="695"/>
      <c r="CW25" s="695"/>
      <c r="CX25" s="695"/>
      <c r="CY25" s="696"/>
      <c r="CZ25" s="664">
        <v>9.6</v>
      </c>
      <c r="DA25" s="693"/>
      <c r="DB25" s="693"/>
      <c r="DC25" s="697"/>
      <c r="DD25" s="668">
        <v>352502</v>
      </c>
      <c r="DE25" s="695"/>
      <c r="DF25" s="695"/>
      <c r="DG25" s="695"/>
      <c r="DH25" s="695"/>
      <c r="DI25" s="695"/>
      <c r="DJ25" s="695"/>
      <c r="DK25" s="696"/>
      <c r="DL25" s="668">
        <v>345957</v>
      </c>
      <c r="DM25" s="695"/>
      <c r="DN25" s="695"/>
      <c r="DO25" s="695"/>
      <c r="DP25" s="695"/>
      <c r="DQ25" s="695"/>
      <c r="DR25" s="695"/>
      <c r="DS25" s="695"/>
      <c r="DT25" s="695"/>
      <c r="DU25" s="695"/>
      <c r="DV25" s="696"/>
      <c r="DW25" s="664">
        <v>23.7</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2081</v>
      </c>
      <c r="S26" s="660"/>
      <c r="T26" s="660"/>
      <c r="U26" s="660"/>
      <c r="V26" s="660"/>
      <c r="W26" s="660"/>
      <c r="X26" s="660"/>
      <c r="Y26" s="661"/>
      <c r="Z26" s="662">
        <v>0</v>
      </c>
      <c r="AA26" s="662"/>
      <c r="AB26" s="662"/>
      <c r="AC26" s="662"/>
      <c r="AD26" s="663" t="s">
        <v>165</v>
      </c>
      <c r="AE26" s="663"/>
      <c r="AF26" s="663"/>
      <c r="AG26" s="663"/>
      <c r="AH26" s="663"/>
      <c r="AI26" s="663"/>
      <c r="AJ26" s="663"/>
      <c r="AK26" s="663"/>
      <c r="AL26" s="664" t="s">
        <v>224</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165</v>
      </c>
      <c r="BH26" s="660"/>
      <c r="BI26" s="660"/>
      <c r="BJ26" s="660"/>
      <c r="BK26" s="660"/>
      <c r="BL26" s="660"/>
      <c r="BM26" s="660"/>
      <c r="BN26" s="661"/>
      <c r="BO26" s="662" t="s">
        <v>224</v>
      </c>
      <c r="BP26" s="662"/>
      <c r="BQ26" s="662"/>
      <c r="BR26" s="662"/>
      <c r="BS26" s="668" t="s">
        <v>121</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170802</v>
      </c>
      <c r="CS26" s="660"/>
      <c r="CT26" s="660"/>
      <c r="CU26" s="660"/>
      <c r="CV26" s="660"/>
      <c r="CW26" s="660"/>
      <c r="CX26" s="660"/>
      <c r="CY26" s="661"/>
      <c r="CZ26" s="664">
        <v>4</v>
      </c>
      <c r="DA26" s="693"/>
      <c r="DB26" s="693"/>
      <c r="DC26" s="697"/>
      <c r="DD26" s="668">
        <v>136833</v>
      </c>
      <c r="DE26" s="660"/>
      <c r="DF26" s="660"/>
      <c r="DG26" s="660"/>
      <c r="DH26" s="660"/>
      <c r="DI26" s="660"/>
      <c r="DJ26" s="660"/>
      <c r="DK26" s="661"/>
      <c r="DL26" s="668" t="s">
        <v>224</v>
      </c>
      <c r="DM26" s="660"/>
      <c r="DN26" s="660"/>
      <c r="DO26" s="660"/>
      <c r="DP26" s="660"/>
      <c r="DQ26" s="660"/>
      <c r="DR26" s="660"/>
      <c r="DS26" s="660"/>
      <c r="DT26" s="660"/>
      <c r="DU26" s="660"/>
      <c r="DV26" s="661"/>
      <c r="DW26" s="664" t="s">
        <v>224</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949931</v>
      </c>
      <c r="S27" s="660"/>
      <c r="T27" s="660"/>
      <c r="U27" s="660"/>
      <c r="V27" s="660"/>
      <c r="W27" s="660"/>
      <c r="X27" s="660"/>
      <c r="Y27" s="661"/>
      <c r="Z27" s="662">
        <v>21.3</v>
      </c>
      <c r="AA27" s="662"/>
      <c r="AB27" s="662"/>
      <c r="AC27" s="662"/>
      <c r="AD27" s="663" t="s">
        <v>224</v>
      </c>
      <c r="AE27" s="663"/>
      <c r="AF27" s="663"/>
      <c r="AG27" s="663"/>
      <c r="AH27" s="663"/>
      <c r="AI27" s="663"/>
      <c r="AJ27" s="663"/>
      <c r="AK27" s="663"/>
      <c r="AL27" s="664" t="s">
        <v>121</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75808</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32202</v>
      </c>
      <c r="CS27" s="695"/>
      <c r="CT27" s="695"/>
      <c r="CU27" s="695"/>
      <c r="CV27" s="695"/>
      <c r="CW27" s="695"/>
      <c r="CX27" s="695"/>
      <c r="CY27" s="696"/>
      <c r="CZ27" s="664">
        <v>0.7</v>
      </c>
      <c r="DA27" s="693"/>
      <c r="DB27" s="693"/>
      <c r="DC27" s="697"/>
      <c r="DD27" s="668">
        <v>15318</v>
      </c>
      <c r="DE27" s="695"/>
      <c r="DF27" s="695"/>
      <c r="DG27" s="695"/>
      <c r="DH27" s="695"/>
      <c r="DI27" s="695"/>
      <c r="DJ27" s="695"/>
      <c r="DK27" s="696"/>
      <c r="DL27" s="668">
        <v>15318</v>
      </c>
      <c r="DM27" s="695"/>
      <c r="DN27" s="695"/>
      <c r="DO27" s="695"/>
      <c r="DP27" s="695"/>
      <c r="DQ27" s="695"/>
      <c r="DR27" s="695"/>
      <c r="DS27" s="695"/>
      <c r="DT27" s="695"/>
      <c r="DU27" s="695"/>
      <c r="DV27" s="696"/>
      <c r="DW27" s="664">
        <v>1</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549017</v>
      </c>
      <c r="CS28" s="660"/>
      <c r="CT28" s="660"/>
      <c r="CU28" s="660"/>
      <c r="CV28" s="660"/>
      <c r="CW28" s="660"/>
      <c r="CX28" s="660"/>
      <c r="CY28" s="661"/>
      <c r="CZ28" s="664">
        <v>12.8</v>
      </c>
      <c r="DA28" s="693"/>
      <c r="DB28" s="693"/>
      <c r="DC28" s="697"/>
      <c r="DD28" s="668">
        <v>549017</v>
      </c>
      <c r="DE28" s="660"/>
      <c r="DF28" s="660"/>
      <c r="DG28" s="660"/>
      <c r="DH28" s="660"/>
      <c r="DI28" s="660"/>
      <c r="DJ28" s="660"/>
      <c r="DK28" s="661"/>
      <c r="DL28" s="668">
        <v>549017</v>
      </c>
      <c r="DM28" s="660"/>
      <c r="DN28" s="660"/>
      <c r="DO28" s="660"/>
      <c r="DP28" s="660"/>
      <c r="DQ28" s="660"/>
      <c r="DR28" s="660"/>
      <c r="DS28" s="660"/>
      <c r="DT28" s="660"/>
      <c r="DU28" s="660"/>
      <c r="DV28" s="661"/>
      <c r="DW28" s="664">
        <v>37.6</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444577</v>
      </c>
      <c r="S29" s="660"/>
      <c r="T29" s="660"/>
      <c r="U29" s="660"/>
      <c r="V29" s="660"/>
      <c r="W29" s="660"/>
      <c r="X29" s="660"/>
      <c r="Y29" s="661"/>
      <c r="Z29" s="662">
        <v>10</v>
      </c>
      <c r="AA29" s="662"/>
      <c r="AB29" s="662"/>
      <c r="AC29" s="662"/>
      <c r="AD29" s="663" t="s">
        <v>121</v>
      </c>
      <c r="AE29" s="663"/>
      <c r="AF29" s="663"/>
      <c r="AG29" s="663"/>
      <c r="AH29" s="663"/>
      <c r="AI29" s="663"/>
      <c r="AJ29" s="663"/>
      <c r="AK29" s="663"/>
      <c r="AL29" s="664" t="s">
        <v>121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549017</v>
      </c>
      <c r="CS29" s="695"/>
      <c r="CT29" s="695"/>
      <c r="CU29" s="695"/>
      <c r="CV29" s="695"/>
      <c r="CW29" s="695"/>
      <c r="CX29" s="695"/>
      <c r="CY29" s="696"/>
      <c r="CZ29" s="664">
        <v>12.8</v>
      </c>
      <c r="DA29" s="693"/>
      <c r="DB29" s="693"/>
      <c r="DC29" s="697"/>
      <c r="DD29" s="668">
        <v>549017</v>
      </c>
      <c r="DE29" s="695"/>
      <c r="DF29" s="695"/>
      <c r="DG29" s="695"/>
      <c r="DH29" s="695"/>
      <c r="DI29" s="695"/>
      <c r="DJ29" s="695"/>
      <c r="DK29" s="696"/>
      <c r="DL29" s="668">
        <v>549017</v>
      </c>
      <c r="DM29" s="695"/>
      <c r="DN29" s="695"/>
      <c r="DO29" s="695"/>
      <c r="DP29" s="695"/>
      <c r="DQ29" s="695"/>
      <c r="DR29" s="695"/>
      <c r="DS29" s="695"/>
      <c r="DT29" s="695"/>
      <c r="DU29" s="695"/>
      <c r="DV29" s="696"/>
      <c r="DW29" s="664">
        <v>37.6</v>
      </c>
      <c r="DX29" s="693"/>
      <c r="DY29" s="693"/>
      <c r="DZ29" s="693"/>
      <c r="EA29" s="693"/>
      <c r="EB29" s="693"/>
      <c r="EC29" s="694"/>
    </row>
    <row r="30" spans="2:133" ht="11.25" customHeight="1">
      <c r="B30" s="656" t="s">
        <v>298</v>
      </c>
      <c r="C30" s="657"/>
      <c r="D30" s="657"/>
      <c r="E30" s="657"/>
      <c r="F30" s="657"/>
      <c r="G30" s="657"/>
      <c r="H30" s="657"/>
      <c r="I30" s="657"/>
      <c r="J30" s="657"/>
      <c r="K30" s="657"/>
      <c r="L30" s="657"/>
      <c r="M30" s="657"/>
      <c r="N30" s="657"/>
      <c r="O30" s="657"/>
      <c r="P30" s="657"/>
      <c r="Q30" s="658"/>
      <c r="R30" s="659">
        <v>22919</v>
      </c>
      <c r="S30" s="660"/>
      <c r="T30" s="660"/>
      <c r="U30" s="660"/>
      <c r="V30" s="660"/>
      <c r="W30" s="660"/>
      <c r="X30" s="660"/>
      <c r="Y30" s="661"/>
      <c r="Z30" s="662">
        <v>0.5</v>
      </c>
      <c r="AA30" s="662"/>
      <c r="AB30" s="662"/>
      <c r="AC30" s="662"/>
      <c r="AD30" s="663">
        <v>14141</v>
      </c>
      <c r="AE30" s="663"/>
      <c r="AF30" s="663"/>
      <c r="AG30" s="663"/>
      <c r="AH30" s="663"/>
      <c r="AI30" s="663"/>
      <c r="AJ30" s="663"/>
      <c r="AK30" s="663"/>
      <c r="AL30" s="664">
        <v>1</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99.7</v>
      </c>
      <c r="BH30" s="720"/>
      <c r="BI30" s="720"/>
      <c r="BJ30" s="720"/>
      <c r="BK30" s="720"/>
      <c r="BL30" s="720"/>
      <c r="BM30" s="654">
        <v>97.9</v>
      </c>
      <c r="BN30" s="720"/>
      <c r="BO30" s="720"/>
      <c r="BP30" s="720"/>
      <c r="BQ30" s="721"/>
      <c r="BR30" s="719">
        <v>99.7</v>
      </c>
      <c r="BS30" s="720"/>
      <c r="BT30" s="720"/>
      <c r="BU30" s="720"/>
      <c r="BV30" s="720"/>
      <c r="BW30" s="720"/>
      <c r="BX30" s="654">
        <v>97.8</v>
      </c>
      <c r="BY30" s="720"/>
      <c r="BZ30" s="720"/>
      <c r="CA30" s="720"/>
      <c r="CB30" s="721"/>
      <c r="CD30" s="724"/>
      <c r="CE30" s="725"/>
      <c r="CF30" s="674" t="s">
        <v>301</v>
      </c>
      <c r="CG30" s="675"/>
      <c r="CH30" s="675"/>
      <c r="CI30" s="675"/>
      <c r="CJ30" s="675"/>
      <c r="CK30" s="675"/>
      <c r="CL30" s="675"/>
      <c r="CM30" s="675"/>
      <c r="CN30" s="675"/>
      <c r="CO30" s="675"/>
      <c r="CP30" s="675"/>
      <c r="CQ30" s="676"/>
      <c r="CR30" s="659">
        <v>509516</v>
      </c>
      <c r="CS30" s="660"/>
      <c r="CT30" s="660"/>
      <c r="CU30" s="660"/>
      <c r="CV30" s="660"/>
      <c r="CW30" s="660"/>
      <c r="CX30" s="660"/>
      <c r="CY30" s="661"/>
      <c r="CZ30" s="664">
        <v>11.9</v>
      </c>
      <c r="DA30" s="693"/>
      <c r="DB30" s="693"/>
      <c r="DC30" s="697"/>
      <c r="DD30" s="668">
        <v>509516</v>
      </c>
      <c r="DE30" s="660"/>
      <c r="DF30" s="660"/>
      <c r="DG30" s="660"/>
      <c r="DH30" s="660"/>
      <c r="DI30" s="660"/>
      <c r="DJ30" s="660"/>
      <c r="DK30" s="661"/>
      <c r="DL30" s="668">
        <v>509516</v>
      </c>
      <c r="DM30" s="660"/>
      <c r="DN30" s="660"/>
      <c r="DO30" s="660"/>
      <c r="DP30" s="660"/>
      <c r="DQ30" s="660"/>
      <c r="DR30" s="660"/>
      <c r="DS30" s="660"/>
      <c r="DT30" s="660"/>
      <c r="DU30" s="660"/>
      <c r="DV30" s="661"/>
      <c r="DW30" s="664">
        <v>34.9</v>
      </c>
      <c r="DX30" s="693"/>
      <c r="DY30" s="693"/>
      <c r="DZ30" s="693"/>
      <c r="EA30" s="693"/>
      <c r="EB30" s="693"/>
      <c r="EC30" s="694"/>
    </row>
    <row r="31" spans="2:133" ht="11.25" customHeight="1">
      <c r="B31" s="656" t="s">
        <v>302</v>
      </c>
      <c r="C31" s="657"/>
      <c r="D31" s="657"/>
      <c r="E31" s="657"/>
      <c r="F31" s="657"/>
      <c r="G31" s="657"/>
      <c r="H31" s="657"/>
      <c r="I31" s="657"/>
      <c r="J31" s="657"/>
      <c r="K31" s="657"/>
      <c r="L31" s="657"/>
      <c r="M31" s="657"/>
      <c r="N31" s="657"/>
      <c r="O31" s="657"/>
      <c r="P31" s="657"/>
      <c r="Q31" s="658"/>
      <c r="R31" s="659">
        <v>16449</v>
      </c>
      <c r="S31" s="660"/>
      <c r="T31" s="660"/>
      <c r="U31" s="660"/>
      <c r="V31" s="660"/>
      <c r="W31" s="660"/>
      <c r="X31" s="660"/>
      <c r="Y31" s="661"/>
      <c r="Z31" s="662">
        <v>0.4</v>
      </c>
      <c r="AA31" s="662"/>
      <c r="AB31" s="662"/>
      <c r="AC31" s="662"/>
      <c r="AD31" s="663" t="s">
        <v>224</v>
      </c>
      <c r="AE31" s="663"/>
      <c r="AF31" s="663"/>
      <c r="AG31" s="663"/>
      <c r="AH31" s="663"/>
      <c r="AI31" s="663"/>
      <c r="AJ31" s="663"/>
      <c r="AK31" s="663"/>
      <c r="AL31" s="664" t="s">
        <v>165</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100</v>
      </c>
      <c r="BH31" s="695"/>
      <c r="BI31" s="695"/>
      <c r="BJ31" s="695"/>
      <c r="BK31" s="695"/>
      <c r="BL31" s="695"/>
      <c r="BM31" s="665">
        <v>99.3</v>
      </c>
      <c r="BN31" s="717"/>
      <c r="BO31" s="717"/>
      <c r="BP31" s="717"/>
      <c r="BQ31" s="718"/>
      <c r="BR31" s="716">
        <v>100</v>
      </c>
      <c r="BS31" s="695"/>
      <c r="BT31" s="695"/>
      <c r="BU31" s="695"/>
      <c r="BV31" s="695"/>
      <c r="BW31" s="695"/>
      <c r="BX31" s="665">
        <v>98.5</v>
      </c>
      <c r="BY31" s="717"/>
      <c r="BZ31" s="717"/>
      <c r="CA31" s="717"/>
      <c r="CB31" s="718"/>
      <c r="CD31" s="724"/>
      <c r="CE31" s="725"/>
      <c r="CF31" s="674" t="s">
        <v>305</v>
      </c>
      <c r="CG31" s="675"/>
      <c r="CH31" s="675"/>
      <c r="CI31" s="675"/>
      <c r="CJ31" s="675"/>
      <c r="CK31" s="675"/>
      <c r="CL31" s="675"/>
      <c r="CM31" s="675"/>
      <c r="CN31" s="675"/>
      <c r="CO31" s="675"/>
      <c r="CP31" s="675"/>
      <c r="CQ31" s="676"/>
      <c r="CR31" s="659">
        <v>39501</v>
      </c>
      <c r="CS31" s="695"/>
      <c r="CT31" s="695"/>
      <c r="CU31" s="695"/>
      <c r="CV31" s="695"/>
      <c r="CW31" s="695"/>
      <c r="CX31" s="695"/>
      <c r="CY31" s="696"/>
      <c r="CZ31" s="664">
        <v>0.9</v>
      </c>
      <c r="DA31" s="693"/>
      <c r="DB31" s="693"/>
      <c r="DC31" s="697"/>
      <c r="DD31" s="668">
        <v>39501</v>
      </c>
      <c r="DE31" s="695"/>
      <c r="DF31" s="695"/>
      <c r="DG31" s="695"/>
      <c r="DH31" s="695"/>
      <c r="DI31" s="695"/>
      <c r="DJ31" s="695"/>
      <c r="DK31" s="696"/>
      <c r="DL31" s="668">
        <v>39501</v>
      </c>
      <c r="DM31" s="695"/>
      <c r="DN31" s="695"/>
      <c r="DO31" s="695"/>
      <c r="DP31" s="695"/>
      <c r="DQ31" s="695"/>
      <c r="DR31" s="695"/>
      <c r="DS31" s="695"/>
      <c r="DT31" s="695"/>
      <c r="DU31" s="695"/>
      <c r="DV31" s="696"/>
      <c r="DW31" s="664">
        <v>2.7</v>
      </c>
      <c r="DX31" s="693"/>
      <c r="DY31" s="693"/>
      <c r="DZ31" s="693"/>
      <c r="EA31" s="693"/>
      <c r="EB31" s="693"/>
      <c r="EC31" s="694"/>
    </row>
    <row r="32" spans="2:133" ht="11.25" customHeight="1">
      <c r="B32" s="656" t="s">
        <v>306</v>
      </c>
      <c r="C32" s="657"/>
      <c r="D32" s="657"/>
      <c r="E32" s="657"/>
      <c r="F32" s="657"/>
      <c r="G32" s="657"/>
      <c r="H32" s="657"/>
      <c r="I32" s="657"/>
      <c r="J32" s="657"/>
      <c r="K32" s="657"/>
      <c r="L32" s="657"/>
      <c r="M32" s="657"/>
      <c r="N32" s="657"/>
      <c r="O32" s="657"/>
      <c r="P32" s="657"/>
      <c r="Q32" s="658"/>
      <c r="R32" s="659">
        <v>669981</v>
      </c>
      <c r="S32" s="660"/>
      <c r="T32" s="660"/>
      <c r="U32" s="660"/>
      <c r="V32" s="660"/>
      <c r="W32" s="660"/>
      <c r="X32" s="660"/>
      <c r="Y32" s="661"/>
      <c r="Z32" s="662">
        <v>15</v>
      </c>
      <c r="AA32" s="662"/>
      <c r="AB32" s="662"/>
      <c r="AC32" s="662"/>
      <c r="AD32" s="663" t="s">
        <v>165</v>
      </c>
      <c r="AE32" s="663"/>
      <c r="AF32" s="663"/>
      <c r="AG32" s="663"/>
      <c r="AH32" s="663"/>
      <c r="AI32" s="663"/>
      <c r="AJ32" s="663"/>
      <c r="AK32" s="663"/>
      <c r="AL32" s="664" t="s">
        <v>165</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99.6</v>
      </c>
      <c r="BH32" s="729"/>
      <c r="BI32" s="729"/>
      <c r="BJ32" s="729"/>
      <c r="BK32" s="729"/>
      <c r="BL32" s="729"/>
      <c r="BM32" s="730">
        <v>96.8</v>
      </c>
      <c r="BN32" s="729"/>
      <c r="BO32" s="729"/>
      <c r="BP32" s="729"/>
      <c r="BQ32" s="731"/>
      <c r="BR32" s="728">
        <v>99.5</v>
      </c>
      <c r="BS32" s="729"/>
      <c r="BT32" s="729"/>
      <c r="BU32" s="729"/>
      <c r="BV32" s="729"/>
      <c r="BW32" s="729"/>
      <c r="BX32" s="730">
        <v>97.2</v>
      </c>
      <c r="BY32" s="729"/>
      <c r="BZ32" s="729"/>
      <c r="CA32" s="729"/>
      <c r="CB32" s="731"/>
      <c r="CD32" s="726"/>
      <c r="CE32" s="727"/>
      <c r="CF32" s="674" t="s">
        <v>308</v>
      </c>
      <c r="CG32" s="675"/>
      <c r="CH32" s="675"/>
      <c r="CI32" s="675"/>
      <c r="CJ32" s="675"/>
      <c r="CK32" s="675"/>
      <c r="CL32" s="675"/>
      <c r="CM32" s="675"/>
      <c r="CN32" s="675"/>
      <c r="CO32" s="675"/>
      <c r="CP32" s="675"/>
      <c r="CQ32" s="676"/>
      <c r="CR32" s="659" t="s">
        <v>165</v>
      </c>
      <c r="CS32" s="660"/>
      <c r="CT32" s="660"/>
      <c r="CU32" s="660"/>
      <c r="CV32" s="660"/>
      <c r="CW32" s="660"/>
      <c r="CX32" s="660"/>
      <c r="CY32" s="661"/>
      <c r="CZ32" s="664" t="s">
        <v>121</v>
      </c>
      <c r="DA32" s="693"/>
      <c r="DB32" s="693"/>
      <c r="DC32" s="697"/>
      <c r="DD32" s="668" t="s">
        <v>165</v>
      </c>
      <c r="DE32" s="660"/>
      <c r="DF32" s="660"/>
      <c r="DG32" s="660"/>
      <c r="DH32" s="660"/>
      <c r="DI32" s="660"/>
      <c r="DJ32" s="660"/>
      <c r="DK32" s="661"/>
      <c r="DL32" s="668" t="s">
        <v>165</v>
      </c>
      <c r="DM32" s="660"/>
      <c r="DN32" s="660"/>
      <c r="DO32" s="660"/>
      <c r="DP32" s="660"/>
      <c r="DQ32" s="660"/>
      <c r="DR32" s="660"/>
      <c r="DS32" s="660"/>
      <c r="DT32" s="660"/>
      <c r="DU32" s="660"/>
      <c r="DV32" s="661"/>
      <c r="DW32" s="664" t="s">
        <v>224</v>
      </c>
      <c r="DX32" s="693"/>
      <c r="DY32" s="693"/>
      <c r="DZ32" s="693"/>
      <c r="EA32" s="693"/>
      <c r="EB32" s="693"/>
      <c r="EC32" s="694"/>
    </row>
    <row r="33" spans="2:133" ht="11.25" customHeight="1">
      <c r="B33" s="656" t="s">
        <v>309</v>
      </c>
      <c r="C33" s="657"/>
      <c r="D33" s="657"/>
      <c r="E33" s="657"/>
      <c r="F33" s="657"/>
      <c r="G33" s="657"/>
      <c r="H33" s="657"/>
      <c r="I33" s="657"/>
      <c r="J33" s="657"/>
      <c r="K33" s="657"/>
      <c r="L33" s="657"/>
      <c r="M33" s="657"/>
      <c r="N33" s="657"/>
      <c r="O33" s="657"/>
      <c r="P33" s="657"/>
      <c r="Q33" s="658"/>
      <c r="R33" s="659">
        <v>109287</v>
      </c>
      <c r="S33" s="660"/>
      <c r="T33" s="660"/>
      <c r="U33" s="660"/>
      <c r="V33" s="660"/>
      <c r="W33" s="660"/>
      <c r="X33" s="660"/>
      <c r="Y33" s="661"/>
      <c r="Z33" s="662">
        <v>2.5</v>
      </c>
      <c r="AA33" s="662"/>
      <c r="AB33" s="662"/>
      <c r="AC33" s="662"/>
      <c r="AD33" s="663" t="s">
        <v>224</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1390030</v>
      </c>
      <c r="CS33" s="695"/>
      <c r="CT33" s="695"/>
      <c r="CU33" s="695"/>
      <c r="CV33" s="695"/>
      <c r="CW33" s="695"/>
      <c r="CX33" s="695"/>
      <c r="CY33" s="696"/>
      <c r="CZ33" s="664">
        <v>32.299999999999997</v>
      </c>
      <c r="DA33" s="693"/>
      <c r="DB33" s="693"/>
      <c r="DC33" s="697"/>
      <c r="DD33" s="668">
        <v>1083630</v>
      </c>
      <c r="DE33" s="695"/>
      <c r="DF33" s="695"/>
      <c r="DG33" s="695"/>
      <c r="DH33" s="695"/>
      <c r="DI33" s="695"/>
      <c r="DJ33" s="695"/>
      <c r="DK33" s="696"/>
      <c r="DL33" s="668">
        <v>374594</v>
      </c>
      <c r="DM33" s="695"/>
      <c r="DN33" s="695"/>
      <c r="DO33" s="695"/>
      <c r="DP33" s="695"/>
      <c r="DQ33" s="695"/>
      <c r="DR33" s="695"/>
      <c r="DS33" s="695"/>
      <c r="DT33" s="695"/>
      <c r="DU33" s="695"/>
      <c r="DV33" s="696"/>
      <c r="DW33" s="664">
        <v>25.7</v>
      </c>
      <c r="DX33" s="693"/>
      <c r="DY33" s="693"/>
      <c r="DZ33" s="693"/>
      <c r="EA33" s="693"/>
      <c r="EB33" s="693"/>
      <c r="EC33" s="694"/>
    </row>
    <row r="34" spans="2:133" ht="11.25" customHeight="1">
      <c r="B34" s="656" t="s">
        <v>311</v>
      </c>
      <c r="C34" s="657"/>
      <c r="D34" s="657"/>
      <c r="E34" s="657"/>
      <c r="F34" s="657"/>
      <c r="G34" s="657"/>
      <c r="H34" s="657"/>
      <c r="I34" s="657"/>
      <c r="J34" s="657"/>
      <c r="K34" s="657"/>
      <c r="L34" s="657"/>
      <c r="M34" s="657"/>
      <c r="N34" s="657"/>
      <c r="O34" s="657"/>
      <c r="P34" s="657"/>
      <c r="Q34" s="658"/>
      <c r="R34" s="659">
        <v>93485</v>
      </c>
      <c r="S34" s="660"/>
      <c r="T34" s="660"/>
      <c r="U34" s="660"/>
      <c r="V34" s="660"/>
      <c r="W34" s="660"/>
      <c r="X34" s="660"/>
      <c r="Y34" s="661"/>
      <c r="Z34" s="662">
        <v>2.1</v>
      </c>
      <c r="AA34" s="662"/>
      <c r="AB34" s="662"/>
      <c r="AC34" s="662"/>
      <c r="AD34" s="663">
        <v>4</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470869</v>
      </c>
      <c r="CS34" s="660"/>
      <c r="CT34" s="660"/>
      <c r="CU34" s="660"/>
      <c r="CV34" s="660"/>
      <c r="CW34" s="660"/>
      <c r="CX34" s="660"/>
      <c r="CY34" s="661"/>
      <c r="CZ34" s="664">
        <v>11</v>
      </c>
      <c r="DA34" s="693"/>
      <c r="DB34" s="693"/>
      <c r="DC34" s="697"/>
      <c r="DD34" s="668">
        <v>306122</v>
      </c>
      <c r="DE34" s="660"/>
      <c r="DF34" s="660"/>
      <c r="DG34" s="660"/>
      <c r="DH34" s="660"/>
      <c r="DI34" s="660"/>
      <c r="DJ34" s="660"/>
      <c r="DK34" s="661"/>
      <c r="DL34" s="668">
        <v>261642</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c r="B35" s="656" t="s">
        <v>315</v>
      </c>
      <c r="C35" s="657"/>
      <c r="D35" s="657"/>
      <c r="E35" s="657"/>
      <c r="F35" s="657"/>
      <c r="G35" s="657"/>
      <c r="H35" s="657"/>
      <c r="I35" s="657"/>
      <c r="J35" s="657"/>
      <c r="K35" s="657"/>
      <c r="L35" s="657"/>
      <c r="M35" s="657"/>
      <c r="N35" s="657"/>
      <c r="O35" s="657"/>
      <c r="P35" s="657"/>
      <c r="Q35" s="658"/>
      <c r="R35" s="659">
        <v>466260</v>
      </c>
      <c r="S35" s="660"/>
      <c r="T35" s="660"/>
      <c r="U35" s="660"/>
      <c r="V35" s="660"/>
      <c r="W35" s="660"/>
      <c r="X35" s="660"/>
      <c r="Y35" s="661"/>
      <c r="Z35" s="662">
        <v>10.5</v>
      </c>
      <c r="AA35" s="662"/>
      <c r="AB35" s="662"/>
      <c r="AC35" s="662"/>
      <c r="AD35" s="663" t="s">
        <v>121</v>
      </c>
      <c r="AE35" s="663"/>
      <c r="AF35" s="663"/>
      <c r="AG35" s="663"/>
      <c r="AH35" s="663"/>
      <c r="AI35" s="663"/>
      <c r="AJ35" s="663"/>
      <c r="AK35" s="663"/>
      <c r="AL35" s="664" t="s">
        <v>224</v>
      </c>
      <c r="AM35" s="665"/>
      <c r="AN35" s="665"/>
      <c r="AO35" s="666"/>
      <c r="AP35" s="214"/>
      <c r="AQ35" s="732" t="s">
        <v>316</v>
      </c>
      <c r="AR35" s="733"/>
      <c r="AS35" s="733"/>
      <c r="AT35" s="733"/>
      <c r="AU35" s="733"/>
      <c r="AV35" s="733"/>
      <c r="AW35" s="733"/>
      <c r="AX35" s="733"/>
      <c r="AY35" s="734"/>
      <c r="AZ35" s="648">
        <v>80263</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10065</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4601</v>
      </c>
      <c r="CS35" s="695"/>
      <c r="CT35" s="695"/>
      <c r="CU35" s="695"/>
      <c r="CV35" s="695"/>
      <c r="CW35" s="695"/>
      <c r="CX35" s="695"/>
      <c r="CY35" s="696"/>
      <c r="CZ35" s="664">
        <v>0.1</v>
      </c>
      <c r="DA35" s="693"/>
      <c r="DB35" s="693"/>
      <c r="DC35" s="697"/>
      <c r="DD35" s="668">
        <v>3378</v>
      </c>
      <c r="DE35" s="695"/>
      <c r="DF35" s="695"/>
      <c r="DG35" s="695"/>
      <c r="DH35" s="695"/>
      <c r="DI35" s="695"/>
      <c r="DJ35" s="695"/>
      <c r="DK35" s="696"/>
      <c r="DL35" s="668">
        <v>3378</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319</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224</v>
      </c>
      <c r="AE36" s="663"/>
      <c r="AF36" s="663"/>
      <c r="AG36" s="663"/>
      <c r="AH36" s="663"/>
      <c r="AI36" s="663"/>
      <c r="AJ36" s="663"/>
      <c r="AK36" s="663"/>
      <c r="AL36" s="664" t="s">
        <v>121</v>
      </c>
      <c r="AM36" s="665"/>
      <c r="AN36" s="665"/>
      <c r="AO36" s="666"/>
      <c r="AQ36" s="736" t="s">
        <v>320</v>
      </c>
      <c r="AR36" s="737"/>
      <c r="AS36" s="737"/>
      <c r="AT36" s="737"/>
      <c r="AU36" s="737"/>
      <c r="AV36" s="737"/>
      <c r="AW36" s="737"/>
      <c r="AX36" s="737"/>
      <c r="AY36" s="738"/>
      <c r="AZ36" s="659">
        <v>22291</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8635</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227595</v>
      </c>
      <c r="CS36" s="660"/>
      <c r="CT36" s="660"/>
      <c r="CU36" s="660"/>
      <c r="CV36" s="660"/>
      <c r="CW36" s="660"/>
      <c r="CX36" s="660"/>
      <c r="CY36" s="661"/>
      <c r="CZ36" s="664">
        <v>5.3</v>
      </c>
      <c r="DA36" s="693"/>
      <c r="DB36" s="693"/>
      <c r="DC36" s="697"/>
      <c r="DD36" s="668">
        <v>121300</v>
      </c>
      <c r="DE36" s="660"/>
      <c r="DF36" s="660"/>
      <c r="DG36" s="660"/>
      <c r="DH36" s="660"/>
      <c r="DI36" s="660"/>
      <c r="DJ36" s="660"/>
      <c r="DK36" s="661"/>
      <c r="DL36" s="668">
        <v>66273</v>
      </c>
      <c r="DM36" s="660"/>
      <c r="DN36" s="660"/>
      <c r="DO36" s="660"/>
      <c r="DP36" s="660"/>
      <c r="DQ36" s="660"/>
      <c r="DR36" s="660"/>
      <c r="DS36" s="660"/>
      <c r="DT36" s="660"/>
      <c r="DU36" s="660"/>
      <c r="DV36" s="661"/>
      <c r="DW36" s="664">
        <v>4.5</v>
      </c>
      <c r="DX36" s="693"/>
      <c r="DY36" s="693"/>
      <c r="DZ36" s="693"/>
      <c r="EA36" s="693"/>
      <c r="EB36" s="693"/>
      <c r="EC36" s="694"/>
    </row>
    <row r="37" spans="2:133" ht="11.25" customHeight="1">
      <c r="B37" s="656" t="s">
        <v>323</v>
      </c>
      <c r="C37" s="657"/>
      <c r="D37" s="657"/>
      <c r="E37" s="657"/>
      <c r="F37" s="657"/>
      <c r="G37" s="657"/>
      <c r="H37" s="657"/>
      <c r="I37" s="657"/>
      <c r="J37" s="657"/>
      <c r="K37" s="657"/>
      <c r="L37" s="657"/>
      <c r="M37" s="657"/>
      <c r="N37" s="657"/>
      <c r="O37" s="657"/>
      <c r="P37" s="657"/>
      <c r="Q37" s="658"/>
      <c r="R37" s="659">
        <v>51260</v>
      </c>
      <c r="S37" s="660"/>
      <c r="T37" s="660"/>
      <c r="U37" s="660"/>
      <c r="V37" s="660"/>
      <c r="W37" s="660"/>
      <c r="X37" s="660"/>
      <c r="Y37" s="661"/>
      <c r="Z37" s="662">
        <v>1.2</v>
      </c>
      <c r="AA37" s="662"/>
      <c r="AB37" s="662"/>
      <c r="AC37" s="662"/>
      <c r="AD37" s="663" t="s">
        <v>121</v>
      </c>
      <c r="AE37" s="663"/>
      <c r="AF37" s="663"/>
      <c r="AG37" s="663"/>
      <c r="AH37" s="663"/>
      <c r="AI37" s="663"/>
      <c r="AJ37" s="663"/>
      <c r="AK37" s="663"/>
      <c r="AL37" s="664" t="s">
        <v>165</v>
      </c>
      <c r="AM37" s="665"/>
      <c r="AN37" s="665"/>
      <c r="AO37" s="666"/>
      <c r="AQ37" s="736" t="s">
        <v>324</v>
      </c>
      <c r="AR37" s="737"/>
      <c r="AS37" s="737"/>
      <c r="AT37" s="737"/>
      <c r="AU37" s="737"/>
      <c r="AV37" s="737"/>
      <c r="AW37" s="737"/>
      <c r="AX37" s="737"/>
      <c r="AY37" s="738"/>
      <c r="AZ37" s="659">
        <v>10600</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160</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3037</v>
      </c>
      <c r="CS37" s="695"/>
      <c r="CT37" s="695"/>
      <c r="CU37" s="695"/>
      <c r="CV37" s="695"/>
      <c r="CW37" s="695"/>
      <c r="CX37" s="695"/>
      <c r="CY37" s="696"/>
      <c r="CZ37" s="664">
        <v>0.1</v>
      </c>
      <c r="DA37" s="693"/>
      <c r="DB37" s="693"/>
      <c r="DC37" s="697"/>
      <c r="DD37" s="668">
        <v>3037</v>
      </c>
      <c r="DE37" s="695"/>
      <c r="DF37" s="695"/>
      <c r="DG37" s="695"/>
      <c r="DH37" s="695"/>
      <c r="DI37" s="695"/>
      <c r="DJ37" s="695"/>
      <c r="DK37" s="696"/>
      <c r="DL37" s="668">
        <v>3037</v>
      </c>
      <c r="DM37" s="695"/>
      <c r="DN37" s="695"/>
      <c r="DO37" s="695"/>
      <c r="DP37" s="695"/>
      <c r="DQ37" s="695"/>
      <c r="DR37" s="695"/>
      <c r="DS37" s="695"/>
      <c r="DT37" s="695"/>
      <c r="DU37" s="695"/>
      <c r="DV37" s="696"/>
      <c r="DW37" s="664">
        <v>0.2</v>
      </c>
      <c r="DX37" s="693"/>
      <c r="DY37" s="693"/>
      <c r="DZ37" s="693"/>
      <c r="EA37" s="693"/>
      <c r="EB37" s="693"/>
      <c r="EC37" s="694"/>
    </row>
    <row r="38" spans="2:133" ht="11.25" customHeight="1">
      <c r="B38" s="704" t="s">
        <v>327</v>
      </c>
      <c r="C38" s="705"/>
      <c r="D38" s="705"/>
      <c r="E38" s="705"/>
      <c r="F38" s="705"/>
      <c r="G38" s="705"/>
      <c r="H38" s="705"/>
      <c r="I38" s="705"/>
      <c r="J38" s="705"/>
      <c r="K38" s="705"/>
      <c r="L38" s="705"/>
      <c r="M38" s="705"/>
      <c r="N38" s="705"/>
      <c r="O38" s="705"/>
      <c r="P38" s="705"/>
      <c r="Q38" s="706"/>
      <c r="R38" s="739">
        <v>4457149</v>
      </c>
      <c r="S38" s="740"/>
      <c r="T38" s="740"/>
      <c r="U38" s="740"/>
      <c r="V38" s="740"/>
      <c r="W38" s="740"/>
      <c r="X38" s="740"/>
      <c r="Y38" s="741"/>
      <c r="Z38" s="742">
        <v>100</v>
      </c>
      <c r="AA38" s="742"/>
      <c r="AB38" s="742"/>
      <c r="AC38" s="742"/>
      <c r="AD38" s="743">
        <v>1408165</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224</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279</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80263</v>
      </c>
      <c r="CS38" s="660"/>
      <c r="CT38" s="660"/>
      <c r="CU38" s="660"/>
      <c r="CV38" s="660"/>
      <c r="CW38" s="660"/>
      <c r="CX38" s="660"/>
      <c r="CY38" s="661"/>
      <c r="CZ38" s="664">
        <v>1.9</v>
      </c>
      <c r="DA38" s="693"/>
      <c r="DB38" s="693"/>
      <c r="DC38" s="697"/>
      <c r="DD38" s="668">
        <v>66697</v>
      </c>
      <c r="DE38" s="660"/>
      <c r="DF38" s="660"/>
      <c r="DG38" s="660"/>
      <c r="DH38" s="660"/>
      <c r="DI38" s="660"/>
      <c r="DJ38" s="660"/>
      <c r="DK38" s="661"/>
      <c r="DL38" s="668">
        <v>43301</v>
      </c>
      <c r="DM38" s="660"/>
      <c r="DN38" s="660"/>
      <c r="DO38" s="660"/>
      <c r="DP38" s="660"/>
      <c r="DQ38" s="660"/>
      <c r="DR38" s="660"/>
      <c r="DS38" s="660"/>
      <c r="DT38" s="660"/>
      <c r="DU38" s="660"/>
      <c r="DV38" s="661"/>
      <c r="DW38" s="664">
        <v>3</v>
      </c>
      <c r="DX38" s="693"/>
      <c r="DY38" s="693"/>
      <c r="DZ38" s="693"/>
      <c r="EA38" s="693"/>
      <c r="EB38" s="693"/>
      <c r="EC38" s="694"/>
    </row>
    <row r="39" spans="2:133" ht="11.25" customHeight="1">
      <c r="AQ39" s="736" t="s">
        <v>331</v>
      </c>
      <c r="AR39" s="737"/>
      <c r="AS39" s="737"/>
      <c r="AT39" s="737"/>
      <c r="AU39" s="737"/>
      <c r="AV39" s="737"/>
      <c r="AW39" s="737"/>
      <c r="AX39" s="737"/>
      <c r="AY39" s="738"/>
      <c r="AZ39" s="659" t="s">
        <v>224</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95</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606702</v>
      </c>
      <c r="CS39" s="695"/>
      <c r="CT39" s="695"/>
      <c r="CU39" s="695"/>
      <c r="CV39" s="695"/>
      <c r="CW39" s="695"/>
      <c r="CX39" s="695"/>
      <c r="CY39" s="696"/>
      <c r="CZ39" s="664">
        <v>14.1</v>
      </c>
      <c r="DA39" s="693"/>
      <c r="DB39" s="693"/>
      <c r="DC39" s="697"/>
      <c r="DD39" s="668">
        <v>586133</v>
      </c>
      <c r="DE39" s="695"/>
      <c r="DF39" s="695"/>
      <c r="DG39" s="695"/>
      <c r="DH39" s="695"/>
      <c r="DI39" s="695"/>
      <c r="DJ39" s="695"/>
      <c r="DK39" s="696"/>
      <c r="DL39" s="668" t="s">
        <v>224</v>
      </c>
      <c r="DM39" s="695"/>
      <c r="DN39" s="695"/>
      <c r="DO39" s="695"/>
      <c r="DP39" s="695"/>
      <c r="DQ39" s="695"/>
      <c r="DR39" s="695"/>
      <c r="DS39" s="695"/>
      <c r="DT39" s="695"/>
      <c r="DU39" s="695"/>
      <c r="DV39" s="696"/>
      <c r="DW39" s="664" t="s">
        <v>224</v>
      </c>
      <c r="DX39" s="693"/>
      <c r="DY39" s="693"/>
      <c r="DZ39" s="693"/>
      <c r="EA39" s="693"/>
      <c r="EB39" s="693"/>
      <c r="EC39" s="694"/>
    </row>
    <row r="40" spans="2:133" ht="11.25" customHeight="1">
      <c r="AQ40" s="736" t="s">
        <v>335</v>
      </c>
      <c r="AR40" s="737"/>
      <c r="AS40" s="737"/>
      <c r="AT40" s="737"/>
      <c r="AU40" s="737"/>
      <c r="AV40" s="737"/>
      <c r="AW40" s="737"/>
      <c r="AX40" s="737"/>
      <c r="AY40" s="738"/>
      <c r="AZ40" s="659">
        <v>8877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272</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224</v>
      </c>
      <c r="CS40" s="660"/>
      <c r="CT40" s="660"/>
      <c r="CU40" s="660"/>
      <c r="CV40" s="660"/>
      <c r="CW40" s="660"/>
      <c r="CX40" s="660"/>
      <c r="CY40" s="661"/>
      <c r="CZ40" s="664" t="s">
        <v>224</v>
      </c>
      <c r="DA40" s="693"/>
      <c r="DB40" s="693"/>
      <c r="DC40" s="697"/>
      <c r="DD40" s="668" t="s">
        <v>224</v>
      </c>
      <c r="DE40" s="660"/>
      <c r="DF40" s="660"/>
      <c r="DG40" s="660"/>
      <c r="DH40" s="660"/>
      <c r="DI40" s="660"/>
      <c r="DJ40" s="660"/>
      <c r="DK40" s="661"/>
      <c r="DL40" s="668" t="s">
        <v>224</v>
      </c>
      <c r="DM40" s="660"/>
      <c r="DN40" s="660"/>
      <c r="DO40" s="660"/>
      <c r="DP40" s="660"/>
      <c r="DQ40" s="660"/>
      <c r="DR40" s="660"/>
      <c r="DS40" s="660"/>
      <c r="DT40" s="660"/>
      <c r="DU40" s="660"/>
      <c r="DV40" s="661"/>
      <c r="DW40" s="664" t="s">
        <v>224</v>
      </c>
      <c r="DX40" s="693"/>
      <c r="DY40" s="693"/>
      <c r="DZ40" s="693"/>
      <c r="EA40" s="693"/>
      <c r="EB40" s="693"/>
      <c r="EC40" s="694"/>
    </row>
    <row r="41" spans="2:133" ht="11.25" customHeight="1">
      <c r="AQ41" s="746" t="s">
        <v>338</v>
      </c>
      <c r="AR41" s="747"/>
      <c r="AS41" s="747"/>
      <c r="AT41" s="747"/>
      <c r="AU41" s="747"/>
      <c r="AV41" s="747"/>
      <c r="AW41" s="747"/>
      <c r="AX41" s="747"/>
      <c r="AY41" s="748"/>
      <c r="AZ41" s="739">
        <v>38495</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368</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224</v>
      </c>
      <c r="DA41" s="693"/>
      <c r="DB41" s="693"/>
      <c r="DC41" s="697"/>
      <c r="DD41" s="668" t="s">
        <v>165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1911539</v>
      </c>
      <c r="CS42" s="660"/>
      <c r="CT42" s="660"/>
      <c r="CU42" s="660"/>
      <c r="CV42" s="660"/>
      <c r="CW42" s="660"/>
      <c r="CX42" s="660"/>
      <c r="CY42" s="661"/>
      <c r="CZ42" s="664">
        <v>44.5</v>
      </c>
      <c r="DA42" s="665"/>
      <c r="DB42" s="665"/>
      <c r="DC42" s="760"/>
      <c r="DD42" s="668">
        <v>274600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20062</v>
      </c>
      <c r="CS43" s="695"/>
      <c r="CT43" s="695"/>
      <c r="CU43" s="695"/>
      <c r="CV43" s="695"/>
      <c r="CW43" s="695"/>
      <c r="CX43" s="695"/>
      <c r="CY43" s="696"/>
      <c r="CZ43" s="664">
        <v>0.5</v>
      </c>
      <c r="DA43" s="693"/>
      <c r="DB43" s="693"/>
      <c r="DC43" s="697"/>
      <c r="DD43" s="668">
        <v>20062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297</v>
      </c>
      <c r="CE44" s="772"/>
      <c r="CF44" s="656" t="s">
        <v>346</v>
      </c>
      <c r="CG44" s="657"/>
      <c r="CH44" s="657"/>
      <c r="CI44" s="657"/>
      <c r="CJ44" s="657"/>
      <c r="CK44" s="657"/>
      <c r="CL44" s="657"/>
      <c r="CM44" s="657"/>
      <c r="CN44" s="657"/>
      <c r="CO44" s="657"/>
      <c r="CP44" s="657"/>
      <c r="CQ44" s="658"/>
      <c r="CR44" s="659">
        <v>1765138</v>
      </c>
      <c r="CS44" s="660"/>
      <c r="CT44" s="660"/>
      <c r="CU44" s="660"/>
      <c r="CV44" s="660"/>
      <c r="CW44" s="660"/>
      <c r="CX44" s="660"/>
      <c r="CY44" s="661"/>
      <c r="CZ44" s="664">
        <v>41.1</v>
      </c>
      <c r="DA44" s="665"/>
      <c r="DB44" s="665"/>
      <c r="DC44" s="760"/>
      <c r="DD44" s="668">
        <v>262203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1250323</v>
      </c>
      <c r="CS45" s="695"/>
      <c r="CT45" s="695"/>
      <c r="CU45" s="695"/>
      <c r="CV45" s="695"/>
      <c r="CW45" s="695"/>
      <c r="CX45" s="695"/>
      <c r="CY45" s="696"/>
      <c r="CZ45" s="664">
        <v>29.1</v>
      </c>
      <c r="DA45" s="693"/>
      <c r="DB45" s="693"/>
      <c r="DC45" s="697"/>
      <c r="DD45" s="668">
        <v>24039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511501</v>
      </c>
      <c r="CS46" s="660"/>
      <c r="CT46" s="660"/>
      <c r="CU46" s="660"/>
      <c r="CV46" s="660"/>
      <c r="CW46" s="660"/>
      <c r="CX46" s="660"/>
      <c r="CY46" s="661"/>
      <c r="CZ46" s="664">
        <v>11.9</v>
      </c>
      <c r="DA46" s="665"/>
      <c r="DB46" s="665"/>
      <c r="DC46" s="760"/>
      <c r="DD46" s="668">
        <v>234850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146401</v>
      </c>
      <c r="CS47" s="695"/>
      <c r="CT47" s="695"/>
      <c r="CU47" s="695"/>
      <c r="CV47" s="695"/>
      <c r="CW47" s="695"/>
      <c r="CX47" s="695"/>
      <c r="CY47" s="696"/>
      <c r="CZ47" s="664">
        <v>3.4</v>
      </c>
      <c r="DA47" s="693"/>
      <c r="DB47" s="693"/>
      <c r="DC47" s="697"/>
      <c r="DD47" s="668">
        <v>12397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224</v>
      </c>
      <c r="CS48" s="660"/>
      <c r="CT48" s="660"/>
      <c r="CU48" s="660"/>
      <c r="CV48" s="660"/>
      <c r="CW48" s="660"/>
      <c r="CX48" s="660"/>
      <c r="CY48" s="661"/>
      <c r="CZ48" s="664" t="s">
        <v>224</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4297384</v>
      </c>
      <c r="CS49" s="729"/>
      <c r="CT49" s="729"/>
      <c r="CU49" s="729"/>
      <c r="CV49" s="729"/>
      <c r="CW49" s="729"/>
      <c r="CX49" s="729"/>
      <c r="CY49" s="761"/>
      <c r="CZ49" s="744">
        <v>100</v>
      </c>
      <c r="DA49" s="762"/>
      <c r="DB49" s="762"/>
      <c r="DC49" s="763"/>
      <c r="DD49" s="764">
        <v>2275067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uy+StPrU/SJDVmXWoziVTZ1OS8oOQ5NDe/Ch9VcWgKPYRMDfshnTac5PPHD+a4DtotPDMkTQqIpIaD1vIp5oXQ==" saltValue="BD0CdIEUIwEqvAQRl47z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2" t="s">
        <v>353</v>
      </c>
      <c r="DK2" s="823"/>
      <c r="DL2" s="823"/>
      <c r="DM2" s="823"/>
      <c r="DN2" s="823"/>
      <c r="DO2" s="824"/>
      <c r="DP2" s="229"/>
      <c r="DQ2" s="822" t="s">
        <v>354</v>
      </c>
      <c r="DR2" s="823"/>
      <c r="DS2" s="823"/>
      <c r="DT2" s="823"/>
      <c r="DU2" s="823"/>
      <c r="DV2" s="823"/>
      <c r="DW2" s="823"/>
      <c r="DX2" s="823"/>
      <c r="DY2" s="823"/>
      <c r="DZ2" s="82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25" t="s">
        <v>355</v>
      </c>
      <c r="B4" s="825"/>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26"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27"/>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4457</v>
      </c>
      <c r="R7" s="795"/>
      <c r="S7" s="795"/>
      <c r="T7" s="795"/>
      <c r="U7" s="795"/>
      <c r="V7" s="795">
        <v>4297</v>
      </c>
      <c r="W7" s="795"/>
      <c r="X7" s="795"/>
      <c r="Y7" s="795"/>
      <c r="Z7" s="795"/>
      <c r="AA7" s="795">
        <v>160</v>
      </c>
      <c r="AB7" s="795"/>
      <c r="AC7" s="795"/>
      <c r="AD7" s="795"/>
      <c r="AE7" s="796"/>
      <c r="AF7" s="797">
        <v>69</v>
      </c>
      <c r="AG7" s="798"/>
      <c r="AH7" s="798"/>
      <c r="AI7" s="798"/>
      <c r="AJ7" s="799"/>
      <c r="AK7" s="840" t="s">
        <v>560</v>
      </c>
      <c r="AL7" s="841"/>
      <c r="AM7" s="841"/>
      <c r="AN7" s="841"/>
      <c r="AO7" s="841"/>
      <c r="AP7" s="841">
        <v>4341</v>
      </c>
      <c r="AQ7" s="841"/>
      <c r="AR7" s="841"/>
      <c r="AS7" s="841"/>
      <c r="AT7" s="841"/>
      <c r="AU7" s="842"/>
      <c r="AV7" s="842"/>
      <c r="AW7" s="842"/>
      <c r="AX7" s="842"/>
      <c r="AY7" s="843"/>
      <c r="AZ7" s="232"/>
      <c r="BA7" s="232"/>
      <c r="BB7" s="232"/>
      <c r="BC7" s="232"/>
      <c r="BD7" s="232"/>
      <c r="BE7" s="233"/>
      <c r="BF7" s="233"/>
      <c r="BG7" s="233"/>
      <c r="BH7" s="233"/>
      <c r="BI7" s="233"/>
      <c r="BJ7" s="233"/>
      <c r="BK7" s="233"/>
      <c r="BL7" s="233"/>
      <c r="BM7" s="233"/>
      <c r="BN7" s="233"/>
      <c r="BO7" s="233"/>
      <c r="BP7" s="233"/>
      <c r="BQ7" s="239">
        <v>1</v>
      </c>
      <c r="BR7" s="240"/>
      <c r="BS7" s="844"/>
      <c r="BT7" s="845"/>
      <c r="BU7" s="845"/>
      <c r="BV7" s="845"/>
      <c r="BW7" s="845"/>
      <c r="BX7" s="845"/>
      <c r="BY7" s="845"/>
      <c r="BZ7" s="845"/>
      <c r="CA7" s="845"/>
      <c r="CB7" s="845"/>
      <c r="CC7" s="845"/>
      <c r="CD7" s="845"/>
      <c r="CE7" s="845"/>
      <c r="CF7" s="845"/>
      <c r="CG7" s="846"/>
      <c r="CH7" s="837"/>
      <c r="CI7" s="838"/>
      <c r="CJ7" s="838"/>
      <c r="CK7" s="838"/>
      <c r="CL7" s="839"/>
      <c r="CM7" s="837"/>
      <c r="CN7" s="838"/>
      <c r="CO7" s="838"/>
      <c r="CP7" s="838"/>
      <c r="CQ7" s="839"/>
      <c r="CR7" s="837"/>
      <c r="CS7" s="838"/>
      <c r="CT7" s="838"/>
      <c r="CU7" s="838"/>
      <c r="CV7" s="839"/>
      <c r="CW7" s="837"/>
      <c r="CX7" s="838"/>
      <c r="CY7" s="838"/>
      <c r="CZ7" s="838"/>
      <c r="DA7" s="839"/>
      <c r="DB7" s="837"/>
      <c r="DC7" s="838"/>
      <c r="DD7" s="838"/>
      <c r="DE7" s="838"/>
      <c r="DF7" s="839"/>
      <c r="DG7" s="837"/>
      <c r="DH7" s="838"/>
      <c r="DI7" s="838"/>
      <c r="DJ7" s="838"/>
      <c r="DK7" s="839"/>
      <c r="DL7" s="837"/>
      <c r="DM7" s="838"/>
      <c r="DN7" s="838"/>
      <c r="DO7" s="838"/>
      <c r="DP7" s="839"/>
      <c r="DQ7" s="837"/>
      <c r="DR7" s="838"/>
      <c r="DS7" s="838"/>
      <c r="DT7" s="838"/>
      <c r="DU7" s="839"/>
      <c r="DV7" s="828"/>
      <c r="DW7" s="829"/>
      <c r="DX7" s="829"/>
      <c r="DY7" s="829"/>
      <c r="DZ7" s="830"/>
      <c r="EA7" s="234"/>
    </row>
    <row r="8" spans="1:131" s="235" customFormat="1" ht="26.25" customHeight="1">
      <c r="A8" s="241">
        <v>2</v>
      </c>
      <c r="B8" s="817"/>
      <c r="C8" s="818"/>
      <c r="D8" s="818"/>
      <c r="E8" s="818"/>
      <c r="F8" s="818"/>
      <c r="G8" s="818"/>
      <c r="H8" s="818"/>
      <c r="I8" s="818"/>
      <c r="J8" s="818"/>
      <c r="K8" s="818"/>
      <c r="L8" s="818"/>
      <c r="M8" s="818"/>
      <c r="N8" s="818"/>
      <c r="O8" s="818"/>
      <c r="P8" s="819"/>
      <c r="Q8" s="820"/>
      <c r="R8" s="821"/>
      <c r="S8" s="821"/>
      <c r="T8" s="821"/>
      <c r="U8" s="821"/>
      <c r="V8" s="821"/>
      <c r="W8" s="821"/>
      <c r="X8" s="821"/>
      <c r="Y8" s="821"/>
      <c r="Z8" s="821"/>
      <c r="AA8" s="821"/>
      <c r="AB8" s="821"/>
      <c r="AC8" s="821"/>
      <c r="AD8" s="821"/>
      <c r="AE8" s="831"/>
      <c r="AF8" s="832"/>
      <c r="AG8" s="833"/>
      <c r="AH8" s="833"/>
      <c r="AI8" s="833"/>
      <c r="AJ8" s="834"/>
      <c r="AK8" s="835"/>
      <c r="AL8" s="836"/>
      <c r="AM8" s="836"/>
      <c r="AN8" s="836"/>
      <c r="AO8" s="836"/>
      <c r="AP8" s="836"/>
      <c r="AQ8" s="836"/>
      <c r="AR8" s="836"/>
      <c r="AS8" s="836"/>
      <c r="AT8" s="836"/>
      <c r="AU8" s="812"/>
      <c r="AV8" s="812"/>
      <c r="AW8" s="812"/>
      <c r="AX8" s="812"/>
      <c r="AY8" s="813"/>
      <c r="AZ8" s="232"/>
      <c r="BA8" s="232"/>
      <c r="BB8" s="232"/>
      <c r="BC8" s="232"/>
      <c r="BD8" s="232"/>
      <c r="BE8" s="233"/>
      <c r="BF8" s="233"/>
      <c r="BG8" s="233"/>
      <c r="BH8" s="233"/>
      <c r="BI8" s="233"/>
      <c r="BJ8" s="233"/>
      <c r="BK8" s="233"/>
      <c r="BL8" s="233"/>
      <c r="BM8" s="233"/>
      <c r="BN8" s="233"/>
      <c r="BO8" s="233"/>
      <c r="BP8" s="233"/>
      <c r="BQ8" s="242">
        <v>2</v>
      </c>
      <c r="BR8" s="243"/>
      <c r="BS8" s="814"/>
      <c r="BT8" s="815"/>
      <c r="BU8" s="815"/>
      <c r="BV8" s="815"/>
      <c r="BW8" s="815"/>
      <c r="BX8" s="815"/>
      <c r="BY8" s="815"/>
      <c r="BZ8" s="815"/>
      <c r="CA8" s="815"/>
      <c r="CB8" s="815"/>
      <c r="CC8" s="815"/>
      <c r="CD8" s="815"/>
      <c r="CE8" s="815"/>
      <c r="CF8" s="815"/>
      <c r="CG8" s="816"/>
      <c r="CH8" s="806"/>
      <c r="CI8" s="807"/>
      <c r="CJ8" s="807"/>
      <c r="CK8" s="807"/>
      <c r="CL8" s="808"/>
      <c r="CM8" s="806"/>
      <c r="CN8" s="807"/>
      <c r="CO8" s="807"/>
      <c r="CP8" s="807"/>
      <c r="CQ8" s="808"/>
      <c r="CR8" s="806"/>
      <c r="CS8" s="807"/>
      <c r="CT8" s="807"/>
      <c r="CU8" s="807"/>
      <c r="CV8" s="808"/>
      <c r="CW8" s="806"/>
      <c r="CX8" s="807"/>
      <c r="CY8" s="807"/>
      <c r="CZ8" s="807"/>
      <c r="DA8" s="808"/>
      <c r="DB8" s="806"/>
      <c r="DC8" s="807"/>
      <c r="DD8" s="807"/>
      <c r="DE8" s="807"/>
      <c r="DF8" s="808"/>
      <c r="DG8" s="806"/>
      <c r="DH8" s="807"/>
      <c r="DI8" s="807"/>
      <c r="DJ8" s="807"/>
      <c r="DK8" s="808"/>
      <c r="DL8" s="806"/>
      <c r="DM8" s="807"/>
      <c r="DN8" s="807"/>
      <c r="DO8" s="807"/>
      <c r="DP8" s="808"/>
      <c r="DQ8" s="806"/>
      <c r="DR8" s="807"/>
      <c r="DS8" s="807"/>
      <c r="DT8" s="807"/>
      <c r="DU8" s="808"/>
      <c r="DV8" s="809"/>
      <c r="DW8" s="810"/>
      <c r="DX8" s="810"/>
      <c r="DY8" s="810"/>
      <c r="DZ8" s="811"/>
      <c r="EA8" s="234"/>
    </row>
    <row r="9" spans="1:131" s="235" customFormat="1" ht="26.25" customHeight="1">
      <c r="A9" s="241">
        <v>3</v>
      </c>
      <c r="B9" s="817"/>
      <c r="C9" s="818"/>
      <c r="D9" s="818"/>
      <c r="E9" s="818"/>
      <c r="F9" s="818"/>
      <c r="G9" s="818"/>
      <c r="H9" s="818"/>
      <c r="I9" s="818"/>
      <c r="J9" s="818"/>
      <c r="K9" s="818"/>
      <c r="L9" s="818"/>
      <c r="M9" s="818"/>
      <c r="N9" s="818"/>
      <c r="O9" s="818"/>
      <c r="P9" s="819"/>
      <c r="Q9" s="820"/>
      <c r="R9" s="821"/>
      <c r="S9" s="821"/>
      <c r="T9" s="821"/>
      <c r="U9" s="821"/>
      <c r="V9" s="821"/>
      <c r="W9" s="821"/>
      <c r="X9" s="821"/>
      <c r="Y9" s="821"/>
      <c r="Z9" s="821"/>
      <c r="AA9" s="821"/>
      <c r="AB9" s="821"/>
      <c r="AC9" s="821"/>
      <c r="AD9" s="821"/>
      <c r="AE9" s="831"/>
      <c r="AF9" s="832"/>
      <c r="AG9" s="833"/>
      <c r="AH9" s="833"/>
      <c r="AI9" s="833"/>
      <c r="AJ9" s="834"/>
      <c r="AK9" s="835"/>
      <c r="AL9" s="836"/>
      <c r="AM9" s="836"/>
      <c r="AN9" s="836"/>
      <c r="AO9" s="836"/>
      <c r="AP9" s="836"/>
      <c r="AQ9" s="836"/>
      <c r="AR9" s="836"/>
      <c r="AS9" s="836"/>
      <c r="AT9" s="836"/>
      <c r="AU9" s="812"/>
      <c r="AV9" s="812"/>
      <c r="AW9" s="812"/>
      <c r="AX9" s="812"/>
      <c r="AY9" s="813"/>
      <c r="AZ9" s="232"/>
      <c r="BA9" s="232"/>
      <c r="BB9" s="232"/>
      <c r="BC9" s="232"/>
      <c r="BD9" s="232"/>
      <c r="BE9" s="233"/>
      <c r="BF9" s="233"/>
      <c r="BG9" s="233"/>
      <c r="BH9" s="233"/>
      <c r="BI9" s="233"/>
      <c r="BJ9" s="233"/>
      <c r="BK9" s="233"/>
      <c r="BL9" s="233"/>
      <c r="BM9" s="233"/>
      <c r="BN9" s="233"/>
      <c r="BO9" s="233"/>
      <c r="BP9" s="233"/>
      <c r="BQ9" s="242">
        <v>3</v>
      </c>
      <c r="BR9" s="243"/>
      <c r="BS9" s="814"/>
      <c r="BT9" s="815"/>
      <c r="BU9" s="815"/>
      <c r="BV9" s="815"/>
      <c r="BW9" s="815"/>
      <c r="BX9" s="815"/>
      <c r="BY9" s="815"/>
      <c r="BZ9" s="815"/>
      <c r="CA9" s="815"/>
      <c r="CB9" s="815"/>
      <c r="CC9" s="815"/>
      <c r="CD9" s="815"/>
      <c r="CE9" s="815"/>
      <c r="CF9" s="815"/>
      <c r="CG9" s="816"/>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809"/>
      <c r="DW9" s="810"/>
      <c r="DX9" s="810"/>
      <c r="DY9" s="810"/>
      <c r="DZ9" s="811"/>
      <c r="EA9" s="234"/>
    </row>
    <row r="10" spans="1:131" s="235" customFormat="1" ht="26.25" customHeight="1">
      <c r="A10" s="241">
        <v>4</v>
      </c>
      <c r="B10" s="817"/>
      <c r="C10" s="818"/>
      <c r="D10" s="818"/>
      <c r="E10" s="818"/>
      <c r="F10" s="818"/>
      <c r="G10" s="818"/>
      <c r="H10" s="818"/>
      <c r="I10" s="818"/>
      <c r="J10" s="818"/>
      <c r="K10" s="818"/>
      <c r="L10" s="818"/>
      <c r="M10" s="818"/>
      <c r="N10" s="818"/>
      <c r="O10" s="818"/>
      <c r="P10" s="819"/>
      <c r="Q10" s="820"/>
      <c r="R10" s="821"/>
      <c r="S10" s="821"/>
      <c r="T10" s="821"/>
      <c r="U10" s="821"/>
      <c r="V10" s="821"/>
      <c r="W10" s="821"/>
      <c r="X10" s="821"/>
      <c r="Y10" s="821"/>
      <c r="Z10" s="821"/>
      <c r="AA10" s="821"/>
      <c r="AB10" s="821"/>
      <c r="AC10" s="821"/>
      <c r="AD10" s="821"/>
      <c r="AE10" s="831"/>
      <c r="AF10" s="832"/>
      <c r="AG10" s="833"/>
      <c r="AH10" s="833"/>
      <c r="AI10" s="833"/>
      <c r="AJ10" s="834"/>
      <c r="AK10" s="835"/>
      <c r="AL10" s="836"/>
      <c r="AM10" s="836"/>
      <c r="AN10" s="836"/>
      <c r="AO10" s="836"/>
      <c r="AP10" s="836"/>
      <c r="AQ10" s="836"/>
      <c r="AR10" s="836"/>
      <c r="AS10" s="836"/>
      <c r="AT10" s="836"/>
      <c r="AU10" s="812"/>
      <c r="AV10" s="812"/>
      <c r="AW10" s="812"/>
      <c r="AX10" s="812"/>
      <c r="AY10" s="813"/>
      <c r="AZ10" s="232"/>
      <c r="BA10" s="232"/>
      <c r="BB10" s="232"/>
      <c r="BC10" s="232"/>
      <c r="BD10" s="232"/>
      <c r="BE10" s="233"/>
      <c r="BF10" s="233"/>
      <c r="BG10" s="233"/>
      <c r="BH10" s="233"/>
      <c r="BI10" s="233"/>
      <c r="BJ10" s="233"/>
      <c r="BK10" s="233"/>
      <c r="BL10" s="233"/>
      <c r="BM10" s="233"/>
      <c r="BN10" s="233"/>
      <c r="BO10" s="233"/>
      <c r="BP10" s="233"/>
      <c r="BQ10" s="242">
        <v>4</v>
      </c>
      <c r="BR10" s="243"/>
      <c r="BS10" s="814"/>
      <c r="BT10" s="815"/>
      <c r="BU10" s="815"/>
      <c r="BV10" s="815"/>
      <c r="BW10" s="815"/>
      <c r="BX10" s="815"/>
      <c r="BY10" s="815"/>
      <c r="BZ10" s="815"/>
      <c r="CA10" s="815"/>
      <c r="CB10" s="815"/>
      <c r="CC10" s="815"/>
      <c r="CD10" s="815"/>
      <c r="CE10" s="815"/>
      <c r="CF10" s="815"/>
      <c r="CG10" s="816"/>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9"/>
      <c r="DW10" s="810"/>
      <c r="DX10" s="810"/>
      <c r="DY10" s="810"/>
      <c r="DZ10" s="811"/>
      <c r="EA10" s="234"/>
    </row>
    <row r="11" spans="1:131" s="235" customFormat="1" ht="26.25" customHeight="1">
      <c r="A11" s="241">
        <v>5</v>
      </c>
      <c r="B11" s="817"/>
      <c r="C11" s="818"/>
      <c r="D11" s="818"/>
      <c r="E11" s="818"/>
      <c r="F11" s="818"/>
      <c r="G11" s="818"/>
      <c r="H11" s="818"/>
      <c r="I11" s="818"/>
      <c r="J11" s="818"/>
      <c r="K11" s="818"/>
      <c r="L11" s="818"/>
      <c r="M11" s="818"/>
      <c r="N11" s="818"/>
      <c r="O11" s="818"/>
      <c r="P11" s="819"/>
      <c r="Q11" s="820"/>
      <c r="R11" s="821"/>
      <c r="S11" s="821"/>
      <c r="T11" s="821"/>
      <c r="U11" s="821"/>
      <c r="V11" s="821"/>
      <c r="W11" s="821"/>
      <c r="X11" s="821"/>
      <c r="Y11" s="821"/>
      <c r="Z11" s="821"/>
      <c r="AA11" s="821"/>
      <c r="AB11" s="821"/>
      <c r="AC11" s="821"/>
      <c r="AD11" s="821"/>
      <c r="AE11" s="831"/>
      <c r="AF11" s="832"/>
      <c r="AG11" s="833"/>
      <c r="AH11" s="833"/>
      <c r="AI11" s="833"/>
      <c r="AJ11" s="834"/>
      <c r="AK11" s="835"/>
      <c r="AL11" s="836"/>
      <c r="AM11" s="836"/>
      <c r="AN11" s="836"/>
      <c r="AO11" s="836"/>
      <c r="AP11" s="836"/>
      <c r="AQ11" s="836"/>
      <c r="AR11" s="836"/>
      <c r="AS11" s="836"/>
      <c r="AT11" s="836"/>
      <c r="AU11" s="812"/>
      <c r="AV11" s="812"/>
      <c r="AW11" s="812"/>
      <c r="AX11" s="812"/>
      <c r="AY11" s="813"/>
      <c r="AZ11" s="232"/>
      <c r="BA11" s="232"/>
      <c r="BB11" s="232"/>
      <c r="BC11" s="232"/>
      <c r="BD11" s="232"/>
      <c r="BE11" s="233"/>
      <c r="BF11" s="233"/>
      <c r="BG11" s="233"/>
      <c r="BH11" s="233"/>
      <c r="BI11" s="233"/>
      <c r="BJ11" s="233"/>
      <c r="BK11" s="233"/>
      <c r="BL11" s="233"/>
      <c r="BM11" s="233"/>
      <c r="BN11" s="233"/>
      <c r="BO11" s="233"/>
      <c r="BP11" s="233"/>
      <c r="BQ11" s="242">
        <v>5</v>
      </c>
      <c r="BR11" s="243"/>
      <c r="BS11" s="814"/>
      <c r="BT11" s="815"/>
      <c r="BU11" s="815"/>
      <c r="BV11" s="815"/>
      <c r="BW11" s="815"/>
      <c r="BX11" s="815"/>
      <c r="BY11" s="815"/>
      <c r="BZ11" s="815"/>
      <c r="CA11" s="815"/>
      <c r="CB11" s="815"/>
      <c r="CC11" s="815"/>
      <c r="CD11" s="815"/>
      <c r="CE11" s="815"/>
      <c r="CF11" s="815"/>
      <c r="CG11" s="816"/>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9"/>
      <c r="DW11" s="810"/>
      <c r="DX11" s="810"/>
      <c r="DY11" s="810"/>
      <c r="DZ11" s="811"/>
      <c r="EA11" s="234"/>
    </row>
    <row r="12" spans="1:131" s="235" customFormat="1" ht="26.25" customHeight="1">
      <c r="A12" s="241">
        <v>6</v>
      </c>
      <c r="B12" s="817"/>
      <c r="C12" s="818"/>
      <c r="D12" s="818"/>
      <c r="E12" s="818"/>
      <c r="F12" s="818"/>
      <c r="G12" s="818"/>
      <c r="H12" s="818"/>
      <c r="I12" s="818"/>
      <c r="J12" s="818"/>
      <c r="K12" s="818"/>
      <c r="L12" s="818"/>
      <c r="M12" s="818"/>
      <c r="N12" s="818"/>
      <c r="O12" s="818"/>
      <c r="P12" s="819"/>
      <c r="Q12" s="820"/>
      <c r="R12" s="821"/>
      <c r="S12" s="821"/>
      <c r="T12" s="821"/>
      <c r="U12" s="821"/>
      <c r="V12" s="821"/>
      <c r="W12" s="821"/>
      <c r="X12" s="821"/>
      <c r="Y12" s="821"/>
      <c r="Z12" s="821"/>
      <c r="AA12" s="821"/>
      <c r="AB12" s="821"/>
      <c r="AC12" s="821"/>
      <c r="AD12" s="821"/>
      <c r="AE12" s="831"/>
      <c r="AF12" s="832"/>
      <c r="AG12" s="833"/>
      <c r="AH12" s="833"/>
      <c r="AI12" s="833"/>
      <c r="AJ12" s="834"/>
      <c r="AK12" s="835"/>
      <c r="AL12" s="836"/>
      <c r="AM12" s="836"/>
      <c r="AN12" s="836"/>
      <c r="AO12" s="836"/>
      <c r="AP12" s="836"/>
      <c r="AQ12" s="836"/>
      <c r="AR12" s="836"/>
      <c r="AS12" s="836"/>
      <c r="AT12" s="836"/>
      <c r="AU12" s="812"/>
      <c r="AV12" s="812"/>
      <c r="AW12" s="812"/>
      <c r="AX12" s="812"/>
      <c r="AY12" s="813"/>
      <c r="AZ12" s="232"/>
      <c r="BA12" s="232"/>
      <c r="BB12" s="232"/>
      <c r="BC12" s="232"/>
      <c r="BD12" s="232"/>
      <c r="BE12" s="233"/>
      <c r="BF12" s="233"/>
      <c r="BG12" s="233"/>
      <c r="BH12" s="233"/>
      <c r="BI12" s="233"/>
      <c r="BJ12" s="233"/>
      <c r="BK12" s="233"/>
      <c r="BL12" s="233"/>
      <c r="BM12" s="233"/>
      <c r="BN12" s="233"/>
      <c r="BO12" s="233"/>
      <c r="BP12" s="233"/>
      <c r="BQ12" s="242">
        <v>6</v>
      </c>
      <c r="BR12" s="243"/>
      <c r="BS12" s="814"/>
      <c r="BT12" s="815"/>
      <c r="BU12" s="815"/>
      <c r="BV12" s="815"/>
      <c r="BW12" s="815"/>
      <c r="BX12" s="815"/>
      <c r="BY12" s="815"/>
      <c r="BZ12" s="815"/>
      <c r="CA12" s="815"/>
      <c r="CB12" s="815"/>
      <c r="CC12" s="815"/>
      <c r="CD12" s="815"/>
      <c r="CE12" s="815"/>
      <c r="CF12" s="815"/>
      <c r="CG12" s="816"/>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9"/>
      <c r="DW12" s="810"/>
      <c r="DX12" s="810"/>
      <c r="DY12" s="810"/>
      <c r="DZ12" s="811"/>
      <c r="EA12" s="234"/>
    </row>
    <row r="13" spans="1:131" s="235" customFormat="1" ht="26.25" customHeight="1">
      <c r="A13" s="241">
        <v>7</v>
      </c>
      <c r="B13" s="817"/>
      <c r="C13" s="818"/>
      <c r="D13" s="818"/>
      <c r="E13" s="818"/>
      <c r="F13" s="818"/>
      <c r="G13" s="818"/>
      <c r="H13" s="818"/>
      <c r="I13" s="818"/>
      <c r="J13" s="818"/>
      <c r="K13" s="818"/>
      <c r="L13" s="818"/>
      <c r="M13" s="818"/>
      <c r="N13" s="818"/>
      <c r="O13" s="818"/>
      <c r="P13" s="819"/>
      <c r="Q13" s="820"/>
      <c r="R13" s="821"/>
      <c r="S13" s="821"/>
      <c r="T13" s="821"/>
      <c r="U13" s="821"/>
      <c r="V13" s="821"/>
      <c r="W13" s="821"/>
      <c r="X13" s="821"/>
      <c r="Y13" s="821"/>
      <c r="Z13" s="821"/>
      <c r="AA13" s="821"/>
      <c r="AB13" s="821"/>
      <c r="AC13" s="821"/>
      <c r="AD13" s="821"/>
      <c r="AE13" s="831"/>
      <c r="AF13" s="832"/>
      <c r="AG13" s="833"/>
      <c r="AH13" s="833"/>
      <c r="AI13" s="833"/>
      <c r="AJ13" s="834"/>
      <c r="AK13" s="835"/>
      <c r="AL13" s="836"/>
      <c r="AM13" s="836"/>
      <c r="AN13" s="836"/>
      <c r="AO13" s="836"/>
      <c r="AP13" s="836"/>
      <c r="AQ13" s="836"/>
      <c r="AR13" s="836"/>
      <c r="AS13" s="836"/>
      <c r="AT13" s="836"/>
      <c r="AU13" s="812"/>
      <c r="AV13" s="812"/>
      <c r="AW13" s="812"/>
      <c r="AX13" s="812"/>
      <c r="AY13" s="813"/>
      <c r="AZ13" s="232"/>
      <c r="BA13" s="232"/>
      <c r="BB13" s="232"/>
      <c r="BC13" s="232"/>
      <c r="BD13" s="232"/>
      <c r="BE13" s="233"/>
      <c r="BF13" s="233"/>
      <c r="BG13" s="233"/>
      <c r="BH13" s="233"/>
      <c r="BI13" s="233"/>
      <c r="BJ13" s="233"/>
      <c r="BK13" s="233"/>
      <c r="BL13" s="233"/>
      <c r="BM13" s="233"/>
      <c r="BN13" s="233"/>
      <c r="BO13" s="233"/>
      <c r="BP13" s="233"/>
      <c r="BQ13" s="242">
        <v>7</v>
      </c>
      <c r="BR13" s="243"/>
      <c r="BS13" s="814"/>
      <c r="BT13" s="815"/>
      <c r="BU13" s="815"/>
      <c r="BV13" s="815"/>
      <c r="BW13" s="815"/>
      <c r="BX13" s="815"/>
      <c r="BY13" s="815"/>
      <c r="BZ13" s="815"/>
      <c r="CA13" s="815"/>
      <c r="CB13" s="815"/>
      <c r="CC13" s="815"/>
      <c r="CD13" s="815"/>
      <c r="CE13" s="815"/>
      <c r="CF13" s="815"/>
      <c r="CG13" s="816"/>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9"/>
      <c r="DW13" s="810"/>
      <c r="DX13" s="810"/>
      <c r="DY13" s="810"/>
      <c r="DZ13" s="811"/>
      <c r="EA13" s="234"/>
    </row>
    <row r="14" spans="1:131" s="235" customFormat="1" ht="26.25" customHeight="1">
      <c r="A14" s="241">
        <v>8</v>
      </c>
      <c r="B14" s="817"/>
      <c r="C14" s="818"/>
      <c r="D14" s="818"/>
      <c r="E14" s="818"/>
      <c r="F14" s="818"/>
      <c r="G14" s="818"/>
      <c r="H14" s="818"/>
      <c r="I14" s="818"/>
      <c r="J14" s="818"/>
      <c r="K14" s="818"/>
      <c r="L14" s="818"/>
      <c r="M14" s="818"/>
      <c r="N14" s="818"/>
      <c r="O14" s="818"/>
      <c r="P14" s="819"/>
      <c r="Q14" s="820"/>
      <c r="R14" s="821"/>
      <c r="S14" s="821"/>
      <c r="T14" s="821"/>
      <c r="U14" s="821"/>
      <c r="V14" s="821"/>
      <c r="W14" s="821"/>
      <c r="X14" s="821"/>
      <c r="Y14" s="821"/>
      <c r="Z14" s="821"/>
      <c r="AA14" s="821"/>
      <c r="AB14" s="821"/>
      <c r="AC14" s="821"/>
      <c r="AD14" s="821"/>
      <c r="AE14" s="831"/>
      <c r="AF14" s="832"/>
      <c r="AG14" s="833"/>
      <c r="AH14" s="833"/>
      <c r="AI14" s="833"/>
      <c r="AJ14" s="834"/>
      <c r="AK14" s="835"/>
      <c r="AL14" s="836"/>
      <c r="AM14" s="836"/>
      <c r="AN14" s="836"/>
      <c r="AO14" s="836"/>
      <c r="AP14" s="836"/>
      <c r="AQ14" s="836"/>
      <c r="AR14" s="836"/>
      <c r="AS14" s="836"/>
      <c r="AT14" s="836"/>
      <c r="AU14" s="812"/>
      <c r="AV14" s="812"/>
      <c r="AW14" s="812"/>
      <c r="AX14" s="812"/>
      <c r="AY14" s="813"/>
      <c r="AZ14" s="232"/>
      <c r="BA14" s="232"/>
      <c r="BB14" s="232"/>
      <c r="BC14" s="232"/>
      <c r="BD14" s="232"/>
      <c r="BE14" s="233"/>
      <c r="BF14" s="233"/>
      <c r="BG14" s="233"/>
      <c r="BH14" s="233"/>
      <c r="BI14" s="233"/>
      <c r="BJ14" s="233"/>
      <c r="BK14" s="233"/>
      <c r="BL14" s="233"/>
      <c r="BM14" s="233"/>
      <c r="BN14" s="233"/>
      <c r="BO14" s="233"/>
      <c r="BP14" s="233"/>
      <c r="BQ14" s="242">
        <v>8</v>
      </c>
      <c r="BR14" s="243"/>
      <c r="BS14" s="814"/>
      <c r="BT14" s="815"/>
      <c r="BU14" s="815"/>
      <c r="BV14" s="815"/>
      <c r="BW14" s="815"/>
      <c r="BX14" s="815"/>
      <c r="BY14" s="815"/>
      <c r="BZ14" s="815"/>
      <c r="CA14" s="815"/>
      <c r="CB14" s="815"/>
      <c r="CC14" s="815"/>
      <c r="CD14" s="815"/>
      <c r="CE14" s="815"/>
      <c r="CF14" s="815"/>
      <c r="CG14" s="816"/>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9"/>
      <c r="DW14" s="810"/>
      <c r="DX14" s="810"/>
      <c r="DY14" s="810"/>
      <c r="DZ14" s="811"/>
      <c r="EA14" s="234"/>
    </row>
    <row r="15" spans="1:131" s="235" customFormat="1" ht="26.25" customHeight="1">
      <c r="A15" s="241">
        <v>9</v>
      </c>
      <c r="B15" s="817"/>
      <c r="C15" s="818"/>
      <c r="D15" s="818"/>
      <c r="E15" s="818"/>
      <c r="F15" s="818"/>
      <c r="G15" s="818"/>
      <c r="H15" s="818"/>
      <c r="I15" s="818"/>
      <c r="J15" s="818"/>
      <c r="K15" s="818"/>
      <c r="L15" s="818"/>
      <c r="M15" s="818"/>
      <c r="N15" s="818"/>
      <c r="O15" s="818"/>
      <c r="P15" s="819"/>
      <c r="Q15" s="820"/>
      <c r="R15" s="821"/>
      <c r="S15" s="821"/>
      <c r="T15" s="821"/>
      <c r="U15" s="821"/>
      <c r="V15" s="821"/>
      <c r="W15" s="821"/>
      <c r="X15" s="821"/>
      <c r="Y15" s="821"/>
      <c r="Z15" s="821"/>
      <c r="AA15" s="821"/>
      <c r="AB15" s="821"/>
      <c r="AC15" s="821"/>
      <c r="AD15" s="821"/>
      <c r="AE15" s="831"/>
      <c r="AF15" s="832"/>
      <c r="AG15" s="833"/>
      <c r="AH15" s="833"/>
      <c r="AI15" s="833"/>
      <c r="AJ15" s="834"/>
      <c r="AK15" s="835"/>
      <c r="AL15" s="836"/>
      <c r="AM15" s="836"/>
      <c r="AN15" s="836"/>
      <c r="AO15" s="836"/>
      <c r="AP15" s="836"/>
      <c r="AQ15" s="836"/>
      <c r="AR15" s="836"/>
      <c r="AS15" s="836"/>
      <c r="AT15" s="836"/>
      <c r="AU15" s="812"/>
      <c r="AV15" s="812"/>
      <c r="AW15" s="812"/>
      <c r="AX15" s="812"/>
      <c r="AY15" s="813"/>
      <c r="AZ15" s="232"/>
      <c r="BA15" s="232"/>
      <c r="BB15" s="232"/>
      <c r="BC15" s="232"/>
      <c r="BD15" s="232"/>
      <c r="BE15" s="233"/>
      <c r="BF15" s="233"/>
      <c r="BG15" s="233"/>
      <c r="BH15" s="233"/>
      <c r="BI15" s="233"/>
      <c r="BJ15" s="233"/>
      <c r="BK15" s="233"/>
      <c r="BL15" s="233"/>
      <c r="BM15" s="233"/>
      <c r="BN15" s="233"/>
      <c r="BO15" s="233"/>
      <c r="BP15" s="233"/>
      <c r="BQ15" s="242">
        <v>9</v>
      </c>
      <c r="BR15" s="243"/>
      <c r="BS15" s="814"/>
      <c r="BT15" s="815"/>
      <c r="BU15" s="815"/>
      <c r="BV15" s="815"/>
      <c r="BW15" s="815"/>
      <c r="BX15" s="815"/>
      <c r="BY15" s="815"/>
      <c r="BZ15" s="815"/>
      <c r="CA15" s="815"/>
      <c r="CB15" s="815"/>
      <c r="CC15" s="815"/>
      <c r="CD15" s="815"/>
      <c r="CE15" s="815"/>
      <c r="CF15" s="815"/>
      <c r="CG15" s="816"/>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9"/>
      <c r="DW15" s="810"/>
      <c r="DX15" s="810"/>
      <c r="DY15" s="810"/>
      <c r="DZ15" s="811"/>
      <c r="EA15" s="234"/>
    </row>
    <row r="16" spans="1:131" s="235" customFormat="1" ht="26.25" customHeight="1">
      <c r="A16" s="241">
        <v>10</v>
      </c>
      <c r="B16" s="817"/>
      <c r="C16" s="818"/>
      <c r="D16" s="818"/>
      <c r="E16" s="818"/>
      <c r="F16" s="818"/>
      <c r="G16" s="818"/>
      <c r="H16" s="818"/>
      <c r="I16" s="818"/>
      <c r="J16" s="818"/>
      <c r="K16" s="818"/>
      <c r="L16" s="818"/>
      <c r="M16" s="818"/>
      <c r="N16" s="818"/>
      <c r="O16" s="818"/>
      <c r="P16" s="819"/>
      <c r="Q16" s="820"/>
      <c r="R16" s="821"/>
      <c r="S16" s="821"/>
      <c r="T16" s="821"/>
      <c r="U16" s="821"/>
      <c r="V16" s="821"/>
      <c r="W16" s="821"/>
      <c r="X16" s="821"/>
      <c r="Y16" s="821"/>
      <c r="Z16" s="821"/>
      <c r="AA16" s="821"/>
      <c r="AB16" s="821"/>
      <c r="AC16" s="821"/>
      <c r="AD16" s="821"/>
      <c r="AE16" s="831"/>
      <c r="AF16" s="832"/>
      <c r="AG16" s="833"/>
      <c r="AH16" s="833"/>
      <c r="AI16" s="833"/>
      <c r="AJ16" s="834"/>
      <c r="AK16" s="835"/>
      <c r="AL16" s="836"/>
      <c r="AM16" s="836"/>
      <c r="AN16" s="836"/>
      <c r="AO16" s="836"/>
      <c r="AP16" s="836"/>
      <c r="AQ16" s="836"/>
      <c r="AR16" s="836"/>
      <c r="AS16" s="836"/>
      <c r="AT16" s="836"/>
      <c r="AU16" s="812"/>
      <c r="AV16" s="812"/>
      <c r="AW16" s="812"/>
      <c r="AX16" s="812"/>
      <c r="AY16" s="813"/>
      <c r="AZ16" s="232"/>
      <c r="BA16" s="232"/>
      <c r="BB16" s="232"/>
      <c r="BC16" s="232"/>
      <c r="BD16" s="232"/>
      <c r="BE16" s="233"/>
      <c r="BF16" s="233"/>
      <c r="BG16" s="233"/>
      <c r="BH16" s="233"/>
      <c r="BI16" s="233"/>
      <c r="BJ16" s="233"/>
      <c r="BK16" s="233"/>
      <c r="BL16" s="233"/>
      <c r="BM16" s="233"/>
      <c r="BN16" s="233"/>
      <c r="BO16" s="233"/>
      <c r="BP16" s="233"/>
      <c r="BQ16" s="242">
        <v>10</v>
      </c>
      <c r="BR16" s="243"/>
      <c r="BS16" s="814"/>
      <c r="BT16" s="815"/>
      <c r="BU16" s="815"/>
      <c r="BV16" s="815"/>
      <c r="BW16" s="815"/>
      <c r="BX16" s="815"/>
      <c r="BY16" s="815"/>
      <c r="BZ16" s="815"/>
      <c r="CA16" s="815"/>
      <c r="CB16" s="815"/>
      <c r="CC16" s="815"/>
      <c r="CD16" s="815"/>
      <c r="CE16" s="815"/>
      <c r="CF16" s="815"/>
      <c r="CG16" s="816"/>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9"/>
      <c r="DW16" s="810"/>
      <c r="DX16" s="810"/>
      <c r="DY16" s="810"/>
      <c r="DZ16" s="811"/>
      <c r="EA16" s="234"/>
    </row>
    <row r="17" spans="1:131" s="235" customFormat="1" ht="26.25" customHeight="1">
      <c r="A17" s="241">
        <v>11</v>
      </c>
      <c r="B17" s="817"/>
      <c r="C17" s="818"/>
      <c r="D17" s="818"/>
      <c r="E17" s="818"/>
      <c r="F17" s="818"/>
      <c r="G17" s="818"/>
      <c r="H17" s="818"/>
      <c r="I17" s="818"/>
      <c r="J17" s="818"/>
      <c r="K17" s="818"/>
      <c r="L17" s="818"/>
      <c r="M17" s="818"/>
      <c r="N17" s="818"/>
      <c r="O17" s="818"/>
      <c r="P17" s="819"/>
      <c r="Q17" s="820"/>
      <c r="R17" s="821"/>
      <c r="S17" s="821"/>
      <c r="T17" s="821"/>
      <c r="U17" s="821"/>
      <c r="V17" s="821"/>
      <c r="W17" s="821"/>
      <c r="X17" s="821"/>
      <c r="Y17" s="821"/>
      <c r="Z17" s="821"/>
      <c r="AA17" s="821"/>
      <c r="AB17" s="821"/>
      <c r="AC17" s="821"/>
      <c r="AD17" s="821"/>
      <c r="AE17" s="831"/>
      <c r="AF17" s="832"/>
      <c r="AG17" s="833"/>
      <c r="AH17" s="833"/>
      <c r="AI17" s="833"/>
      <c r="AJ17" s="834"/>
      <c r="AK17" s="835"/>
      <c r="AL17" s="836"/>
      <c r="AM17" s="836"/>
      <c r="AN17" s="836"/>
      <c r="AO17" s="836"/>
      <c r="AP17" s="836"/>
      <c r="AQ17" s="836"/>
      <c r="AR17" s="836"/>
      <c r="AS17" s="836"/>
      <c r="AT17" s="836"/>
      <c r="AU17" s="812"/>
      <c r="AV17" s="812"/>
      <c r="AW17" s="812"/>
      <c r="AX17" s="812"/>
      <c r="AY17" s="813"/>
      <c r="AZ17" s="232"/>
      <c r="BA17" s="232"/>
      <c r="BB17" s="232"/>
      <c r="BC17" s="232"/>
      <c r="BD17" s="232"/>
      <c r="BE17" s="233"/>
      <c r="BF17" s="233"/>
      <c r="BG17" s="233"/>
      <c r="BH17" s="233"/>
      <c r="BI17" s="233"/>
      <c r="BJ17" s="233"/>
      <c r="BK17" s="233"/>
      <c r="BL17" s="233"/>
      <c r="BM17" s="233"/>
      <c r="BN17" s="233"/>
      <c r="BO17" s="233"/>
      <c r="BP17" s="233"/>
      <c r="BQ17" s="242">
        <v>11</v>
      </c>
      <c r="BR17" s="243"/>
      <c r="BS17" s="814"/>
      <c r="BT17" s="815"/>
      <c r="BU17" s="815"/>
      <c r="BV17" s="815"/>
      <c r="BW17" s="815"/>
      <c r="BX17" s="815"/>
      <c r="BY17" s="815"/>
      <c r="BZ17" s="815"/>
      <c r="CA17" s="815"/>
      <c r="CB17" s="815"/>
      <c r="CC17" s="815"/>
      <c r="CD17" s="815"/>
      <c r="CE17" s="815"/>
      <c r="CF17" s="815"/>
      <c r="CG17" s="816"/>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9"/>
      <c r="DW17" s="810"/>
      <c r="DX17" s="810"/>
      <c r="DY17" s="810"/>
      <c r="DZ17" s="811"/>
      <c r="EA17" s="234"/>
    </row>
    <row r="18" spans="1:131" s="235" customFormat="1" ht="26.25" customHeight="1">
      <c r="A18" s="241">
        <v>12</v>
      </c>
      <c r="B18" s="817"/>
      <c r="C18" s="818"/>
      <c r="D18" s="818"/>
      <c r="E18" s="818"/>
      <c r="F18" s="818"/>
      <c r="G18" s="818"/>
      <c r="H18" s="818"/>
      <c r="I18" s="818"/>
      <c r="J18" s="818"/>
      <c r="K18" s="818"/>
      <c r="L18" s="818"/>
      <c r="M18" s="818"/>
      <c r="N18" s="818"/>
      <c r="O18" s="818"/>
      <c r="P18" s="819"/>
      <c r="Q18" s="820"/>
      <c r="R18" s="821"/>
      <c r="S18" s="821"/>
      <c r="T18" s="821"/>
      <c r="U18" s="821"/>
      <c r="V18" s="821"/>
      <c r="W18" s="821"/>
      <c r="X18" s="821"/>
      <c r="Y18" s="821"/>
      <c r="Z18" s="821"/>
      <c r="AA18" s="821"/>
      <c r="AB18" s="821"/>
      <c r="AC18" s="821"/>
      <c r="AD18" s="821"/>
      <c r="AE18" s="831"/>
      <c r="AF18" s="832"/>
      <c r="AG18" s="833"/>
      <c r="AH18" s="833"/>
      <c r="AI18" s="833"/>
      <c r="AJ18" s="834"/>
      <c r="AK18" s="835"/>
      <c r="AL18" s="836"/>
      <c r="AM18" s="836"/>
      <c r="AN18" s="836"/>
      <c r="AO18" s="836"/>
      <c r="AP18" s="836"/>
      <c r="AQ18" s="836"/>
      <c r="AR18" s="836"/>
      <c r="AS18" s="836"/>
      <c r="AT18" s="836"/>
      <c r="AU18" s="812"/>
      <c r="AV18" s="812"/>
      <c r="AW18" s="812"/>
      <c r="AX18" s="812"/>
      <c r="AY18" s="813"/>
      <c r="AZ18" s="232"/>
      <c r="BA18" s="232"/>
      <c r="BB18" s="232"/>
      <c r="BC18" s="232"/>
      <c r="BD18" s="232"/>
      <c r="BE18" s="233"/>
      <c r="BF18" s="233"/>
      <c r="BG18" s="233"/>
      <c r="BH18" s="233"/>
      <c r="BI18" s="233"/>
      <c r="BJ18" s="233"/>
      <c r="BK18" s="233"/>
      <c r="BL18" s="233"/>
      <c r="BM18" s="233"/>
      <c r="BN18" s="233"/>
      <c r="BO18" s="233"/>
      <c r="BP18" s="233"/>
      <c r="BQ18" s="242">
        <v>12</v>
      </c>
      <c r="BR18" s="243"/>
      <c r="BS18" s="814"/>
      <c r="BT18" s="815"/>
      <c r="BU18" s="815"/>
      <c r="BV18" s="815"/>
      <c r="BW18" s="815"/>
      <c r="BX18" s="815"/>
      <c r="BY18" s="815"/>
      <c r="BZ18" s="815"/>
      <c r="CA18" s="815"/>
      <c r="CB18" s="815"/>
      <c r="CC18" s="815"/>
      <c r="CD18" s="815"/>
      <c r="CE18" s="815"/>
      <c r="CF18" s="815"/>
      <c r="CG18" s="816"/>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9"/>
      <c r="DW18" s="810"/>
      <c r="DX18" s="810"/>
      <c r="DY18" s="810"/>
      <c r="DZ18" s="811"/>
      <c r="EA18" s="234"/>
    </row>
    <row r="19" spans="1:131" s="235" customFormat="1" ht="26.25" customHeight="1">
      <c r="A19" s="241">
        <v>13</v>
      </c>
      <c r="B19" s="817"/>
      <c r="C19" s="818"/>
      <c r="D19" s="818"/>
      <c r="E19" s="818"/>
      <c r="F19" s="818"/>
      <c r="G19" s="818"/>
      <c r="H19" s="818"/>
      <c r="I19" s="818"/>
      <c r="J19" s="818"/>
      <c r="K19" s="818"/>
      <c r="L19" s="818"/>
      <c r="M19" s="818"/>
      <c r="N19" s="818"/>
      <c r="O19" s="818"/>
      <c r="P19" s="819"/>
      <c r="Q19" s="820"/>
      <c r="R19" s="821"/>
      <c r="S19" s="821"/>
      <c r="T19" s="821"/>
      <c r="U19" s="821"/>
      <c r="V19" s="821"/>
      <c r="W19" s="821"/>
      <c r="X19" s="821"/>
      <c r="Y19" s="821"/>
      <c r="Z19" s="821"/>
      <c r="AA19" s="821"/>
      <c r="AB19" s="821"/>
      <c r="AC19" s="821"/>
      <c r="AD19" s="821"/>
      <c r="AE19" s="831"/>
      <c r="AF19" s="832"/>
      <c r="AG19" s="833"/>
      <c r="AH19" s="833"/>
      <c r="AI19" s="833"/>
      <c r="AJ19" s="834"/>
      <c r="AK19" s="835"/>
      <c r="AL19" s="836"/>
      <c r="AM19" s="836"/>
      <c r="AN19" s="836"/>
      <c r="AO19" s="836"/>
      <c r="AP19" s="836"/>
      <c r="AQ19" s="836"/>
      <c r="AR19" s="836"/>
      <c r="AS19" s="836"/>
      <c r="AT19" s="836"/>
      <c r="AU19" s="812"/>
      <c r="AV19" s="812"/>
      <c r="AW19" s="812"/>
      <c r="AX19" s="812"/>
      <c r="AY19" s="813"/>
      <c r="AZ19" s="232"/>
      <c r="BA19" s="232"/>
      <c r="BB19" s="232"/>
      <c r="BC19" s="232"/>
      <c r="BD19" s="232"/>
      <c r="BE19" s="233"/>
      <c r="BF19" s="233"/>
      <c r="BG19" s="233"/>
      <c r="BH19" s="233"/>
      <c r="BI19" s="233"/>
      <c r="BJ19" s="233"/>
      <c r="BK19" s="233"/>
      <c r="BL19" s="233"/>
      <c r="BM19" s="233"/>
      <c r="BN19" s="233"/>
      <c r="BO19" s="233"/>
      <c r="BP19" s="233"/>
      <c r="BQ19" s="242">
        <v>13</v>
      </c>
      <c r="BR19" s="243"/>
      <c r="BS19" s="814"/>
      <c r="BT19" s="815"/>
      <c r="BU19" s="815"/>
      <c r="BV19" s="815"/>
      <c r="BW19" s="815"/>
      <c r="BX19" s="815"/>
      <c r="BY19" s="815"/>
      <c r="BZ19" s="815"/>
      <c r="CA19" s="815"/>
      <c r="CB19" s="815"/>
      <c r="CC19" s="815"/>
      <c r="CD19" s="815"/>
      <c r="CE19" s="815"/>
      <c r="CF19" s="815"/>
      <c r="CG19" s="816"/>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9"/>
      <c r="DW19" s="810"/>
      <c r="DX19" s="810"/>
      <c r="DY19" s="810"/>
      <c r="DZ19" s="811"/>
      <c r="EA19" s="234"/>
    </row>
    <row r="20" spans="1:131" s="235" customFormat="1" ht="26.25" customHeight="1">
      <c r="A20" s="241">
        <v>14</v>
      </c>
      <c r="B20" s="817"/>
      <c r="C20" s="818"/>
      <c r="D20" s="818"/>
      <c r="E20" s="818"/>
      <c r="F20" s="818"/>
      <c r="G20" s="818"/>
      <c r="H20" s="818"/>
      <c r="I20" s="818"/>
      <c r="J20" s="818"/>
      <c r="K20" s="818"/>
      <c r="L20" s="818"/>
      <c r="M20" s="818"/>
      <c r="N20" s="818"/>
      <c r="O20" s="818"/>
      <c r="P20" s="819"/>
      <c r="Q20" s="820"/>
      <c r="R20" s="821"/>
      <c r="S20" s="821"/>
      <c r="T20" s="821"/>
      <c r="U20" s="821"/>
      <c r="V20" s="821"/>
      <c r="W20" s="821"/>
      <c r="X20" s="821"/>
      <c r="Y20" s="821"/>
      <c r="Z20" s="821"/>
      <c r="AA20" s="821"/>
      <c r="AB20" s="821"/>
      <c r="AC20" s="821"/>
      <c r="AD20" s="821"/>
      <c r="AE20" s="831"/>
      <c r="AF20" s="832"/>
      <c r="AG20" s="833"/>
      <c r="AH20" s="833"/>
      <c r="AI20" s="833"/>
      <c r="AJ20" s="834"/>
      <c r="AK20" s="835"/>
      <c r="AL20" s="836"/>
      <c r="AM20" s="836"/>
      <c r="AN20" s="836"/>
      <c r="AO20" s="836"/>
      <c r="AP20" s="836"/>
      <c r="AQ20" s="836"/>
      <c r="AR20" s="836"/>
      <c r="AS20" s="836"/>
      <c r="AT20" s="836"/>
      <c r="AU20" s="812"/>
      <c r="AV20" s="812"/>
      <c r="AW20" s="812"/>
      <c r="AX20" s="812"/>
      <c r="AY20" s="813"/>
      <c r="AZ20" s="232"/>
      <c r="BA20" s="232"/>
      <c r="BB20" s="232"/>
      <c r="BC20" s="232"/>
      <c r="BD20" s="232"/>
      <c r="BE20" s="233"/>
      <c r="BF20" s="233"/>
      <c r="BG20" s="233"/>
      <c r="BH20" s="233"/>
      <c r="BI20" s="233"/>
      <c r="BJ20" s="233"/>
      <c r="BK20" s="233"/>
      <c r="BL20" s="233"/>
      <c r="BM20" s="233"/>
      <c r="BN20" s="233"/>
      <c r="BO20" s="233"/>
      <c r="BP20" s="233"/>
      <c r="BQ20" s="242">
        <v>14</v>
      </c>
      <c r="BR20" s="243"/>
      <c r="BS20" s="814"/>
      <c r="BT20" s="815"/>
      <c r="BU20" s="815"/>
      <c r="BV20" s="815"/>
      <c r="BW20" s="815"/>
      <c r="BX20" s="815"/>
      <c r="BY20" s="815"/>
      <c r="BZ20" s="815"/>
      <c r="CA20" s="815"/>
      <c r="CB20" s="815"/>
      <c r="CC20" s="815"/>
      <c r="CD20" s="815"/>
      <c r="CE20" s="815"/>
      <c r="CF20" s="815"/>
      <c r="CG20" s="816"/>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9"/>
      <c r="DW20" s="810"/>
      <c r="DX20" s="810"/>
      <c r="DY20" s="810"/>
      <c r="DZ20" s="811"/>
      <c r="EA20" s="234"/>
    </row>
    <row r="21" spans="1:131" s="235" customFormat="1" ht="26.25" customHeight="1" thickBot="1">
      <c r="A21" s="241">
        <v>15</v>
      </c>
      <c r="B21" s="817"/>
      <c r="C21" s="818"/>
      <c r="D21" s="818"/>
      <c r="E21" s="818"/>
      <c r="F21" s="818"/>
      <c r="G21" s="818"/>
      <c r="H21" s="818"/>
      <c r="I21" s="818"/>
      <c r="J21" s="818"/>
      <c r="K21" s="818"/>
      <c r="L21" s="818"/>
      <c r="M21" s="818"/>
      <c r="N21" s="818"/>
      <c r="O21" s="818"/>
      <c r="P21" s="819"/>
      <c r="Q21" s="820"/>
      <c r="R21" s="821"/>
      <c r="S21" s="821"/>
      <c r="T21" s="821"/>
      <c r="U21" s="821"/>
      <c r="V21" s="821"/>
      <c r="W21" s="821"/>
      <c r="X21" s="821"/>
      <c r="Y21" s="821"/>
      <c r="Z21" s="821"/>
      <c r="AA21" s="821"/>
      <c r="AB21" s="821"/>
      <c r="AC21" s="821"/>
      <c r="AD21" s="821"/>
      <c r="AE21" s="831"/>
      <c r="AF21" s="832"/>
      <c r="AG21" s="833"/>
      <c r="AH21" s="833"/>
      <c r="AI21" s="833"/>
      <c r="AJ21" s="834"/>
      <c r="AK21" s="835"/>
      <c r="AL21" s="836"/>
      <c r="AM21" s="836"/>
      <c r="AN21" s="836"/>
      <c r="AO21" s="836"/>
      <c r="AP21" s="836"/>
      <c r="AQ21" s="836"/>
      <c r="AR21" s="836"/>
      <c r="AS21" s="836"/>
      <c r="AT21" s="836"/>
      <c r="AU21" s="812"/>
      <c r="AV21" s="812"/>
      <c r="AW21" s="812"/>
      <c r="AX21" s="812"/>
      <c r="AY21" s="813"/>
      <c r="AZ21" s="232"/>
      <c r="BA21" s="232"/>
      <c r="BB21" s="232"/>
      <c r="BC21" s="232"/>
      <c r="BD21" s="232"/>
      <c r="BE21" s="233"/>
      <c r="BF21" s="233"/>
      <c r="BG21" s="233"/>
      <c r="BH21" s="233"/>
      <c r="BI21" s="233"/>
      <c r="BJ21" s="233"/>
      <c r="BK21" s="233"/>
      <c r="BL21" s="233"/>
      <c r="BM21" s="233"/>
      <c r="BN21" s="233"/>
      <c r="BO21" s="233"/>
      <c r="BP21" s="233"/>
      <c r="BQ21" s="242">
        <v>15</v>
      </c>
      <c r="BR21" s="243"/>
      <c r="BS21" s="814"/>
      <c r="BT21" s="815"/>
      <c r="BU21" s="815"/>
      <c r="BV21" s="815"/>
      <c r="BW21" s="815"/>
      <c r="BX21" s="815"/>
      <c r="BY21" s="815"/>
      <c r="BZ21" s="815"/>
      <c r="CA21" s="815"/>
      <c r="CB21" s="815"/>
      <c r="CC21" s="815"/>
      <c r="CD21" s="815"/>
      <c r="CE21" s="815"/>
      <c r="CF21" s="815"/>
      <c r="CG21" s="816"/>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9"/>
      <c r="DW21" s="810"/>
      <c r="DX21" s="810"/>
      <c r="DY21" s="810"/>
      <c r="DZ21" s="811"/>
      <c r="EA21" s="234"/>
    </row>
    <row r="22" spans="1:131" s="235" customFormat="1" ht="26.25" customHeight="1">
      <c r="A22" s="241">
        <v>16</v>
      </c>
      <c r="B22" s="817"/>
      <c r="C22" s="818"/>
      <c r="D22" s="818"/>
      <c r="E22" s="818"/>
      <c r="F22" s="818"/>
      <c r="G22" s="818"/>
      <c r="H22" s="818"/>
      <c r="I22" s="818"/>
      <c r="J22" s="818"/>
      <c r="K22" s="818"/>
      <c r="L22" s="818"/>
      <c r="M22" s="818"/>
      <c r="N22" s="818"/>
      <c r="O22" s="818"/>
      <c r="P22" s="819"/>
      <c r="Q22" s="847"/>
      <c r="R22" s="848"/>
      <c r="S22" s="848"/>
      <c r="T22" s="848"/>
      <c r="U22" s="848"/>
      <c r="V22" s="848"/>
      <c r="W22" s="848"/>
      <c r="X22" s="848"/>
      <c r="Y22" s="848"/>
      <c r="Z22" s="848"/>
      <c r="AA22" s="848"/>
      <c r="AB22" s="848"/>
      <c r="AC22" s="848"/>
      <c r="AD22" s="848"/>
      <c r="AE22" s="849"/>
      <c r="AF22" s="832"/>
      <c r="AG22" s="833"/>
      <c r="AH22" s="833"/>
      <c r="AI22" s="833"/>
      <c r="AJ22" s="834"/>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14"/>
      <c r="BT22" s="815"/>
      <c r="BU22" s="815"/>
      <c r="BV22" s="815"/>
      <c r="BW22" s="815"/>
      <c r="BX22" s="815"/>
      <c r="BY22" s="815"/>
      <c r="BZ22" s="815"/>
      <c r="CA22" s="815"/>
      <c r="CB22" s="815"/>
      <c r="CC22" s="815"/>
      <c r="CD22" s="815"/>
      <c r="CE22" s="815"/>
      <c r="CF22" s="815"/>
      <c r="CG22" s="816"/>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9"/>
      <c r="DW22" s="810"/>
      <c r="DX22" s="810"/>
      <c r="DY22" s="810"/>
      <c r="DZ22" s="811"/>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4457</v>
      </c>
      <c r="R23" s="854"/>
      <c r="S23" s="854"/>
      <c r="T23" s="854"/>
      <c r="U23" s="854"/>
      <c r="V23" s="854">
        <v>4297</v>
      </c>
      <c r="W23" s="854"/>
      <c r="X23" s="854"/>
      <c r="Y23" s="854"/>
      <c r="Z23" s="854"/>
      <c r="AA23" s="854">
        <v>160</v>
      </c>
      <c r="AB23" s="854"/>
      <c r="AC23" s="854"/>
      <c r="AD23" s="854"/>
      <c r="AE23" s="855"/>
      <c r="AF23" s="856">
        <v>69</v>
      </c>
      <c r="AG23" s="854"/>
      <c r="AH23" s="854"/>
      <c r="AI23" s="854"/>
      <c r="AJ23" s="857"/>
      <c r="AK23" s="858"/>
      <c r="AL23" s="859"/>
      <c r="AM23" s="859"/>
      <c r="AN23" s="859"/>
      <c r="AO23" s="859"/>
      <c r="AP23" s="854">
        <v>4341</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14"/>
      <c r="BT23" s="815"/>
      <c r="BU23" s="815"/>
      <c r="BV23" s="815"/>
      <c r="BW23" s="815"/>
      <c r="BX23" s="815"/>
      <c r="BY23" s="815"/>
      <c r="BZ23" s="815"/>
      <c r="CA23" s="815"/>
      <c r="CB23" s="815"/>
      <c r="CC23" s="815"/>
      <c r="CD23" s="815"/>
      <c r="CE23" s="815"/>
      <c r="CF23" s="815"/>
      <c r="CG23" s="816"/>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9"/>
      <c r="DW23" s="810"/>
      <c r="DX23" s="810"/>
      <c r="DY23" s="810"/>
      <c r="DZ23" s="811"/>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14"/>
      <c r="BT24" s="815"/>
      <c r="BU24" s="815"/>
      <c r="BV24" s="815"/>
      <c r="BW24" s="815"/>
      <c r="BX24" s="815"/>
      <c r="BY24" s="815"/>
      <c r="BZ24" s="815"/>
      <c r="CA24" s="815"/>
      <c r="CB24" s="815"/>
      <c r="CC24" s="815"/>
      <c r="CD24" s="815"/>
      <c r="CE24" s="815"/>
      <c r="CF24" s="815"/>
      <c r="CG24" s="816"/>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9"/>
      <c r="DW24" s="810"/>
      <c r="DX24" s="810"/>
      <c r="DY24" s="810"/>
      <c r="DZ24" s="811"/>
      <c r="EA24" s="234"/>
    </row>
    <row r="25" spans="1:131" s="227" customFormat="1" ht="26.25" customHeight="1" thickBot="1">
      <c r="A25" s="825" t="s">
        <v>380</v>
      </c>
      <c r="B25" s="825"/>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5"/>
      <c r="AX25" s="825"/>
      <c r="AY25" s="825"/>
      <c r="AZ25" s="825"/>
      <c r="BA25" s="825"/>
      <c r="BB25" s="825"/>
      <c r="BC25" s="825"/>
      <c r="BD25" s="825"/>
      <c r="BE25" s="825"/>
      <c r="BF25" s="825"/>
      <c r="BG25" s="825"/>
      <c r="BH25" s="825"/>
      <c r="BI25" s="825"/>
      <c r="BJ25" s="232"/>
      <c r="BK25" s="232"/>
      <c r="BL25" s="232"/>
      <c r="BM25" s="232"/>
      <c r="BN25" s="232"/>
      <c r="BO25" s="245"/>
      <c r="BP25" s="245"/>
      <c r="BQ25" s="242">
        <v>19</v>
      </c>
      <c r="BR25" s="243"/>
      <c r="BS25" s="814"/>
      <c r="BT25" s="815"/>
      <c r="BU25" s="815"/>
      <c r="BV25" s="815"/>
      <c r="BW25" s="815"/>
      <c r="BX25" s="815"/>
      <c r="BY25" s="815"/>
      <c r="BZ25" s="815"/>
      <c r="CA25" s="815"/>
      <c r="CB25" s="815"/>
      <c r="CC25" s="815"/>
      <c r="CD25" s="815"/>
      <c r="CE25" s="815"/>
      <c r="CF25" s="815"/>
      <c r="CG25" s="816"/>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9"/>
      <c r="DW25" s="810"/>
      <c r="DX25" s="810"/>
      <c r="DY25" s="810"/>
      <c r="DZ25" s="811"/>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14"/>
      <c r="BT26" s="815"/>
      <c r="BU26" s="815"/>
      <c r="BV26" s="815"/>
      <c r="BW26" s="815"/>
      <c r="BX26" s="815"/>
      <c r="BY26" s="815"/>
      <c r="BZ26" s="815"/>
      <c r="CA26" s="815"/>
      <c r="CB26" s="815"/>
      <c r="CC26" s="815"/>
      <c r="CD26" s="815"/>
      <c r="CE26" s="815"/>
      <c r="CF26" s="815"/>
      <c r="CG26" s="816"/>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9"/>
      <c r="DW26" s="810"/>
      <c r="DX26" s="810"/>
      <c r="DY26" s="810"/>
      <c r="DZ26" s="811"/>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14"/>
      <c r="BT27" s="815"/>
      <c r="BU27" s="815"/>
      <c r="BV27" s="815"/>
      <c r="BW27" s="815"/>
      <c r="BX27" s="815"/>
      <c r="BY27" s="815"/>
      <c r="BZ27" s="815"/>
      <c r="CA27" s="815"/>
      <c r="CB27" s="815"/>
      <c r="CC27" s="815"/>
      <c r="CD27" s="815"/>
      <c r="CE27" s="815"/>
      <c r="CF27" s="815"/>
      <c r="CG27" s="816"/>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9"/>
      <c r="DW27" s="810"/>
      <c r="DX27" s="810"/>
      <c r="DY27" s="810"/>
      <c r="DZ27" s="811"/>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185</v>
      </c>
      <c r="R28" s="883"/>
      <c r="S28" s="883"/>
      <c r="T28" s="883"/>
      <c r="U28" s="883"/>
      <c r="V28" s="883">
        <v>175</v>
      </c>
      <c r="W28" s="883"/>
      <c r="X28" s="883"/>
      <c r="Y28" s="883"/>
      <c r="Z28" s="883"/>
      <c r="AA28" s="883">
        <v>10</v>
      </c>
      <c r="AB28" s="883"/>
      <c r="AC28" s="883"/>
      <c r="AD28" s="883"/>
      <c r="AE28" s="884"/>
      <c r="AF28" s="885">
        <v>10</v>
      </c>
      <c r="AG28" s="883"/>
      <c r="AH28" s="883"/>
      <c r="AI28" s="883"/>
      <c r="AJ28" s="886"/>
      <c r="AK28" s="887">
        <v>9</v>
      </c>
      <c r="AL28" s="878"/>
      <c r="AM28" s="878"/>
      <c r="AN28" s="878"/>
      <c r="AO28" s="878"/>
      <c r="AP28" s="878" t="s">
        <v>560</v>
      </c>
      <c r="AQ28" s="878"/>
      <c r="AR28" s="878"/>
      <c r="AS28" s="878"/>
      <c r="AT28" s="878"/>
      <c r="AU28" s="878" t="s">
        <v>563</v>
      </c>
      <c r="AV28" s="878"/>
      <c r="AW28" s="878"/>
      <c r="AX28" s="878"/>
      <c r="AY28" s="878"/>
      <c r="AZ28" s="879" t="s">
        <v>560</v>
      </c>
      <c r="BA28" s="879"/>
      <c r="BB28" s="879"/>
      <c r="BC28" s="879"/>
      <c r="BD28" s="879"/>
      <c r="BE28" s="880"/>
      <c r="BF28" s="880"/>
      <c r="BG28" s="880"/>
      <c r="BH28" s="880"/>
      <c r="BI28" s="881"/>
      <c r="BJ28" s="232"/>
      <c r="BK28" s="232"/>
      <c r="BL28" s="232"/>
      <c r="BM28" s="232"/>
      <c r="BN28" s="232"/>
      <c r="BO28" s="245"/>
      <c r="BP28" s="245"/>
      <c r="BQ28" s="242">
        <v>22</v>
      </c>
      <c r="BR28" s="243"/>
      <c r="BS28" s="814"/>
      <c r="BT28" s="815"/>
      <c r="BU28" s="815"/>
      <c r="BV28" s="815"/>
      <c r="BW28" s="815"/>
      <c r="BX28" s="815"/>
      <c r="BY28" s="815"/>
      <c r="BZ28" s="815"/>
      <c r="CA28" s="815"/>
      <c r="CB28" s="815"/>
      <c r="CC28" s="815"/>
      <c r="CD28" s="815"/>
      <c r="CE28" s="815"/>
      <c r="CF28" s="815"/>
      <c r="CG28" s="816"/>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9"/>
      <c r="DW28" s="810"/>
      <c r="DX28" s="810"/>
      <c r="DY28" s="810"/>
      <c r="DZ28" s="811"/>
      <c r="EA28" s="226"/>
    </row>
    <row r="29" spans="1:131" s="227" customFormat="1" ht="26.25" customHeight="1">
      <c r="A29" s="246">
        <v>2</v>
      </c>
      <c r="B29" s="817" t="s">
        <v>390</v>
      </c>
      <c r="C29" s="818"/>
      <c r="D29" s="818"/>
      <c r="E29" s="818"/>
      <c r="F29" s="818"/>
      <c r="G29" s="818"/>
      <c r="H29" s="818"/>
      <c r="I29" s="818"/>
      <c r="J29" s="818"/>
      <c r="K29" s="818"/>
      <c r="L29" s="818"/>
      <c r="M29" s="818"/>
      <c r="N29" s="818"/>
      <c r="O29" s="818"/>
      <c r="P29" s="819"/>
      <c r="Q29" s="820">
        <v>90</v>
      </c>
      <c r="R29" s="821"/>
      <c r="S29" s="821"/>
      <c r="T29" s="821"/>
      <c r="U29" s="821"/>
      <c r="V29" s="821">
        <v>84</v>
      </c>
      <c r="W29" s="821"/>
      <c r="X29" s="821"/>
      <c r="Y29" s="821"/>
      <c r="Z29" s="821"/>
      <c r="AA29" s="821">
        <v>7</v>
      </c>
      <c r="AB29" s="821"/>
      <c r="AC29" s="821"/>
      <c r="AD29" s="821"/>
      <c r="AE29" s="831"/>
      <c r="AF29" s="832">
        <v>7</v>
      </c>
      <c r="AG29" s="833"/>
      <c r="AH29" s="833"/>
      <c r="AI29" s="833"/>
      <c r="AJ29" s="834"/>
      <c r="AK29" s="890">
        <v>24</v>
      </c>
      <c r="AL29" s="891"/>
      <c r="AM29" s="891"/>
      <c r="AN29" s="891"/>
      <c r="AO29" s="891"/>
      <c r="AP29" s="891" t="s">
        <v>560</v>
      </c>
      <c r="AQ29" s="891"/>
      <c r="AR29" s="891"/>
      <c r="AS29" s="891"/>
      <c r="AT29" s="891"/>
      <c r="AU29" s="891" t="s">
        <v>563</v>
      </c>
      <c r="AV29" s="891"/>
      <c r="AW29" s="891"/>
      <c r="AX29" s="891"/>
      <c r="AY29" s="891"/>
      <c r="AZ29" s="892" t="s">
        <v>560</v>
      </c>
      <c r="BA29" s="892"/>
      <c r="BB29" s="892"/>
      <c r="BC29" s="892"/>
      <c r="BD29" s="892"/>
      <c r="BE29" s="888"/>
      <c r="BF29" s="888"/>
      <c r="BG29" s="888"/>
      <c r="BH29" s="888"/>
      <c r="BI29" s="889"/>
      <c r="BJ29" s="232"/>
      <c r="BK29" s="232"/>
      <c r="BL29" s="232"/>
      <c r="BM29" s="232"/>
      <c r="BN29" s="232"/>
      <c r="BO29" s="245"/>
      <c r="BP29" s="245"/>
      <c r="BQ29" s="242">
        <v>23</v>
      </c>
      <c r="BR29" s="243"/>
      <c r="BS29" s="814"/>
      <c r="BT29" s="815"/>
      <c r="BU29" s="815"/>
      <c r="BV29" s="815"/>
      <c r="BW29" s="815"/>
      <c r="BX29" s="815"/>
      <c r="BY29" s="815"/>
      <c r="BZ29" s="815"/>
      <c r="CA29" s="815"/>
      <c r="CB29" s="815"/>
      <c r="CC29" s="815"/>
      <c r="CD29" s="815"/>
      <c r="CE29" s="815"/>
      <c r="CF29" s="815"/>
      <c r="CG29" s="816"/>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9"/>
      <c r="DW29" s="810"/>
      <c r="DX29" s="810"/>
      <c r="DY29" s="810"/>
      <c r="DZ29" s="811"/>
      <c r="EA29" s="226"/>
    </row>
    <row r="30" spans="1:131" s="227" customFormat="1" ht="26.25" customHeight="1">
      <c r="A30" s="246">
        <v>3</v>
      </c>
      <c r="B30" s="817" t="s">
        <v>391</v>
      </c>
      <c r="C30" s="818"/>
      <c r="D30" s="818"/>
      <c r="E30" s="818"/>
      <c r="F30" s="818"/>
      <c r="G30" s="818"/>
      <c r="H30" s="818"/>
      <c r="I30" s="818"/>
      <c r="J30" s="818"/>
      <c r="K30" s="818"/>
      <c r="L30" s="818"/>
      <c r="M30" s="818"/>
      <c r="N30" s="818"/>
      <c r="O30" s="818"/>
      <c r="P30" s="819"/>
      <c r="Q30" s="820">
        <v>8</v>
      </c>
      <c r="R30" s="821"/>
      <c r="S30" s="821"/>
      <c r="T30" s="821"/>
      <c r="U30" s="821"/>
      <c r="V30" s="821">
        <v>7</v>
      </c>
      <c r="W30" s="821"/>
      <c r="X30" s="821"/>
      <c r="Y30" s="821"/>
      <c r="Z30" s="821"/>
      <c r="AA30" s="821">
        <v>1</v>
      </c>
      <c r="AB30" s="821"/>
      <c r="AC30" s="821"/>
      <c r="AD30" s="821"/>
      <c r="AE30" s="831"/>
      <c r="AF30" s="832">
        <v>1</v>
      </c>
      <c r="AG30" s="833"/>
      <c r="AH30" s="833"/>
      <c r="AI30" s="833"/>
      <c r="AJ30" s="834"/>
      <c r="AK30" s="890">
        <v>4</v>
      </c>
      <c r="AL30" s="891"/>
      <c r="AM30" s="891"/>
      <c r="AN30" s="891"/>
      <c r="AO30" s="891"/>
      <c r="AP30" s="891" t="s">
        <v>560</v>
      </c>
      <c r="AQ30" s="891"/>
      <c r="AR30" s="891"/>
      <c r="AS30" s="891"/>
      <c r="AT30" s="891"/>
      <c r="AU30" s="891" t="s">
        <v>563</v>
      </c>
      <c r="AV30" s="891"/>
      <c r="AW30" s="891"/>
      <c r="AX30" s="891"/>
      <c r="AY30" s="891"/>
      <c r="AZ30" s="892" t="s">
        <v>560</v>
      </c>
      <c r="BA30" s="892"/>
      <c r="BB30" s="892"/>
      <c r="BC30" s="892"/>
      <c r="BD30" s="892"/>
      <c r="BE30" s="888"/>
      <c r="BF30" s="888"/>
      <c r="BG30" s="888"/>
      <c r="BH30" s="888"/>
      <c r="BI30" s="889"/>
      <c r="BJ30" s="232"/>
      <c r="BK30" s="232"/>
      <c r="BL30" s="232"/>
      <c r="BM30" s="232"/>
      <c r="BN30" s="232"/>
      <c r="BO30" s="245"/>
      <c r="BP30" s="245"/>
      <c r="BQ30" s="242">
        <v>24</v>
      </c>
      <c r="BR30" s="243"/>
      <c r="BS30" s="814"/>
      <c r="BT30" s="815"/>
      <c r="BU30" s="815"/>
      <c r="BV30" s="815"/>
      <c r="BW30" s="815"/>
      <c r="BX30" s="815"/>
      <c r="BY30" s="815"/>
      <c r="BZ30" s="815"/>
      <c r="CA30" s="815"/>
      <c r="CB30" s="815"/>
      <c r="CC30" s="815"/>
      <c r="CD30" s="815"/>
      <c r="CE30" s="815"/>
      <c r="CF30" s="815"/>
      <c r="CG30" s="816"/>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9"/>
      <c r="DW30" s="810"/>
      <c r="DX30" s="810"/>
      <c r="DY30" s="810"/>
      <c r="DZ30" s="811"/>
      <c r="EA30" s="226"/>
    </row>
    <row r="31" spans="1:131" s="227" customFormat="1" ht="26.25" customHeight="1">
      <c r="A31" s="246">
        <v>4</v>
      </c>
      <c r="B31" s="817" t="s">
        <v>392</v>
      </c>
      <c r="C31" s="818"/>
      <c r="D31" s="818"/>
      <c r="E31" s="818"/>
      <c r="F31" s="818"/>
      <c r="G31" s="818"/>
      <c r="H31" s="818"/>
      <c r="I31" s="818"/>
      <c r="J31" s="818"/>
      <c r="K31" s="818"/>
      <c r="L31" s="818"/>
      <c r="M31" s="818"/>
      <c r="N31" s="818"/>
      <c r="O31" s="818"/>
      <c r="P31" s="819"/>
      <c r="Q31" s="820">
        <v>1</v>
      </c>
      <c r="R31" s="821"/>
      <c r="S31" s="821"/>
      <c r="T31" s="821"/>
      <c r="U31" s="821"/>
      <c r="V31" s="821">
        <v>1</v>
      </c>
      <c r="W31" s="821"/>
      <c r="X31" s="821"/>
      <c r="Y31" s="821"/>
      <c r="Z31" s="821"/>
      <c r="AA31" s="831" t="s">
        <v>563</v>
      </c>
      <c r="AB31" s="833"/>
      <c r="AC31" s="833"/>
      <c r="AD31" s="833"/>
      <c r="AE31" s="834"/>
      <c r="AF31" s="832" t="s">
        <v>165</v>
      </c>
      <c r="AG31" s="833"/>
      <c r="AH31" s="833"/>
      <c r="AI31" s="833"/>
      <c r="AJ31" s="834"/>
      <c r="AK31" s="893" t="s">
        <v>563</v>
      </c>
      <c r="AL31" s="894"/>
      <c r="AM31" s="894"/>
      <c r="AN31" s="894"/>
      <c r="AO31" s="890"/>
      <c r="AP31" s="891" t="s">
        <v>560</v>
      </c>
      <c r="AQ31" s="891"/>
      <c r="AR31" s="891"/>
      <c r="AS31" s="891"/>
      <c r="AT31" s="891"/>
      <c r="AU31" s="891" t="s">
        <v>563</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14"/>
      <c r="BT31" s="815"/>
      <c r="BU31" s="815"/>
      <c r="BV31" s="815"/>
      <c r="BW31" s="815"/>
      <c r="BX31" s="815"/>
      <c r="BY31" s="815"/>
      <c r="BZ31" s="815"/>
      <c r="CA31" s="815"/>
      <c r="CB31" s="815"/>
      <c r="CC31" s="815"/>
      <c r="CD31" s="815"/>
      <c r="CE31" s="815"/>
      <c r="CF31" s="815"/>
      <c r="CG31" s="816"/>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9"/>
      <c r="DW31" s="810"/>
      <c r="DX31" s="810"/>
      <c r="DY31" s="810"/>
      <c r="DZ31" s="811"/>
      <c r="EA31" s="226"/>
    </row>
    <row r="32" spans="1:131" s="227" customFormat="1" ht="26.25" customHeight="1">
      <c r="A32" s="246">
        <v>5</v>
      </c>
      <c r="B32" s="817" t="s">
        <v>393</v>
      </c>
      <c r="C32" s="818"/>
      <c r="D32" s="818"/>
      <c r="E32" s="818"/>
      <c r="F32" s="818"/>
      <c r="G32" s="818"/>
      <c r="H32" s="818"/>
      <c r="I32" s="818"/>
      <c r="J32" s="818"/>
      <c r="K32" s="818"/>
      <c r="L32" s="818"/>
      <c r="M32" s="818"/>
      <c r="N32" s="818"/>
      <c r="O32" s="818"/>
      <c r="P32" s="819"/>
      <c r="Q32" s="820">
        <v>2911</v>
      </c>
      <c r="R32" s="821"/>
      <c r="S32" s="821"/>
      <c r="T32" s="821"/>
      <c r="U32" s="821"/>
      <c r="V32" s="821">
        <v>2521</v>
      </c>
      <c r="W32" s="821"/>
      <c r="X32" s="821"/>
      <c r="Y32" s="821"/>
      <c r="Z32" s="821"/>
      <c r="AA32" s="821">
        <v>391</v>
      </c>
      <c r="AB32" s="821"/>
      <c r="AC32" s="821"/>
      <c r="AD32" s="821"/>
      <c r="AE32" s="831"/>
      <c r="AF32" s="832">
        <v>391</v>
      </c>
      <c r="AG32" s="833"/>
      <c r="AH32" s="833"/>
      <c r="AI32" s="833"/>
      <c r="AJ32" s="834"/>
      <c r="AK32" s="890">
        <v>11</v>
      </c>
      <c r="AL32" s="891"/>
      <c r="AM32" s="891"/>
      <c r="AN32" s="891"/>
      <c r="AO32" s="891"/>
      <c r="AP32" s="891">
        <v>2879</v>
      </c>
      <c r="AQ32" s="891"/>
      <c r="AR32" s="891"/>
      <c r="AS32" s="891"/>
      <c r="AT32" s="891"/>
      <c r="AU32" s="891">
        <v>35</v>
      </c>
      <c r="AV32" s="891"/>
      <c r="AW32" s="891"/>
      <c r="AX32" s="891"/>
      <c r="AY32" s="891"/>
      <c r="AZ32" s="892" t="s">
        <v>560</v>
      </c>
      <c r="BA32" s="892"/>
      <c r="BB32" s="892"/>
      <c r="BC32" s="892"/>
      <c r="BD32" s="892"/>
      <c r="BE32" s="888" t="s">
        <v>394</v>
      </c>
      <c r="BF32" s="888"/>
      <c r="BG32" s="888"/>
      <c r="BH32" s="888"/>
      <c r="BI32" s="889"/>
      <c r="BJ32" s="232"/>
      <c r="BK32" s="232"/>
      <c r="BL32" s="232"/>
      <c r="BM32" s="232"/>
      <c r="BN32" s="232"/>
      <c r="BO32" s="245"/>
      <c r="BP32" s="245"/>
      <c r="BQ32" s="242">
        <v>26</v>
      </c>
      <c r="BR32" s="243"/>
      <c r="BS32" s="814"/>
      <c r="BT32" s="815"/>
      <c r="BU32" s="815"/>
      <c r="BV32" s="815"/>
      <c r="BW32" s="815"/>
      <c r="BX32" s="815"/>
      <c r="BY32" s="815"/>
      <c r="BZ32" s="815"/>
      <c r="CA32" s="815"/>
      <c r="CB32" s="815"/>
      <c r="CC32" s="815"/>
      <c r="CD32" s="815"/>
      <c r="CE32" s="815"/>
      <c r="CF32" s="815"/>
      <c r="CG32" s="816"/>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9"/>
      <c r="DW32" s="810"/>
      <c r="DX32" s="810"/>
      <c r="DY32" s="810"/>
      <c r="DZ32" s="811"/>
      <c r="EA32" s="226"/>
    </row>
    <row r="33" spans="1:131" s="227" customFormat="1" ht="26.25" customHeight="1">
      <c r="A33" s="246">
        <v>6</v>
      </c>
      <c r="B33" s="817" t="s">
        <v>395</v>
      </c>
      <c r="C33" s="818"/>
      <c r="D33" s="818"/>
      <c r="E33" s="818"/>
      <c r="F33" s="818"/>
      <c r="G33" s="818"/>
      <c r="H33" s="818"/>
      <c r="I33" s="818"/>
      <c r="J33" s="818"/>
      <c r="K33" s="818"/>
      <c r="L33" s="818"/>
      <c r="M33" s="818"/>
      <c r="N33" s="818"/>
      <c r="O33" s="818"/>
      <c r="P33" s="819"/>
      <c r="Q33" s="820">
        <v>84</v>
      </c>
      <c r="R33" s="821"/>
      <c r="S33" s="821"/>
      <c r="T33" s="821"/>
      <c r="U33" s="821"/>
      <c r="V33" s="821">
        <v>84</v>
      </c>
      <c r="W33" s="821"/>
      <c r="X33" s="821"/>
      <c r="Y33" s="821"/>
      <c r="Z33" s="821"/>
      <c r="AA33" s="821">
        <v>0</v>
      </c>
      <c r="AB33" s="821"/>
      <c r="AC33" s="821"/>
      <c r="AD33" s="821"/>
      <c r="AE33" s="831"/>
      <c r="AF33" s="832">
        <v>0</v>
      </c>
      <c r="AG33" s="833"/>
      <c r="AH33" s="833"/>
      <c r="AI33" s="833"/>
      <c r="AJ33" s="834"/>
      <c r="AK33" s="890">
        <v>22</v>
      </c>
      <c r="AL33" s="891"/>
      <c r="AM33" s="891"/>
      <c r="AN33" s="891"/>
      <c r="AO33" s="891"/>
      <c r="AP33" s="891">
        <v>157</v>
      </c>
      <c r="AQ33" s="891"/>
      <c r="AR33" s="891"/>
      <c r="AS33" s="891"/>
      <c r="AT33" s="891"/>
      <c r="AU33" s="891">
        <v>117</v>
      </c>
      <c r="AV33" s="891"/>
      <c r="AW33" s="891"/>
      <c r="AX33" s="891"/>
      <c r="AY33" s="891"/>
      <c r="AZ33" s="892" t="s">
        <v>560</v>
      </c>
      <c r="BA33" s="892"/>
      <c r="BB33" s="892"/>
      <c r="BC33" s="892"/>
      <c r="BD33" s="892"/>
      <c r="BE33" s="888" t="s">
        <v>396</v>
      </c>
      <c r="BF33" s="888"/>
      <c r="BG33" s="888"/>
      <c r="BH33" s="888"/>
      <c r="BI33" s="889"/>
      <c r="BJ33" s="232"/>
      <c r="BK33" s="232"/>
      <c r="BL33" s="232"/>
      <c r="BM33" s="232"/>
      <c r="BN33" s="232"/>
      <c r="BO33" s="245"/>
      <c r="BP33" s="245"/>
      <c r="BQ33" s="242">
        <v>27</v>
      </c>
      <c r="BR33" s="243"/>
      <c r="BS33" s="814"/>
      <c r="BT33" s="815"/>
      <c r="BU33" s="815"/>
      <c r="BV33" s="815"/>
      <c r="BW33" s="815"/>
      <c r="BX33" s="815"/>
      <c r="BY33" s="815"/>
      <c r="BZ33" s="815"/>
      <c r="CA33" s="815"/>
      <c r="CB33" s="815"/>
      <c r="CC33" s="815"/>
      <c r="CD33" s="815"/>
      <c r="CE33" s="815"/>
      <c r="CF33" s="815"/>
      <c r="CG33" s="816"/>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9"/>
      <c r="DW33" s="810"/>
      <c r="DX33" s="810"/>
      <c r="DY33" s="810"/>
      <c r="DZ33" s="811"/>
      <c r="EA33" s="226"/>
    </row>
    <row r="34" spans="1:131" s="227" customFormat="1" ht="26.25" customHeight="1">
      <c r="A34" s="246">
        <v>7</v>
      </c>
      <c r="B34" s="817"/>
      <c r="C34" s="818"/>
      <c r="D34" s="818"/>
      <c r="E34" s="818"/>
      <c r="F34" s="818"/>
      <c r="G34" s="818"/>
      <c r="H34" s="818"/>
      <c r="I34" s="818"/>
      <c r="J34" s="818"/>
      <c r="K34" s="818"/>
      <c r="L34" s="818"/>
      <c r="M34" s="818"/>
      <c r="N34" s="818"/>
      <c r="O34" s="818"/>
      <c r="P34" s="819"/>
      <c r="Q34" s="820"/>
      <c r="R34" s="821"/>
      <c r="S34" s="821"/>
      <c r="T34" s="821"/>
      <c r="U34" s="821"/>
      <c r="V34" s="821"/>
      <c r="W34" s="821"/>
      <c r="X34" s="821"/>
      <c r="Y34" s="821"/>
      <c r="Z34" s="821"/>
      <c r="AA34" s="821"/>
      <c r="AB34" s="821"/>
      <c r="AC34" s="821"/>
      <c r="AD34" s="821"/>
      <c r="AE34" s="831"/>
      <c r="AF34" s="832"/>
      <c r="AG34" s="833"/>
      <c r="AH34" s="833"/>
      <c r="AI34" s="833"/>
      <c r="AJ34" s="834"/>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14"/>
      <c r="BT34" s="815"/>
      <c r="BU34" s="815"/>
      <c r="BV34" s="815"/>
      <c r="BW34" s="815"/>
      <c r="BX34" s="815"/>
      <c r="BY34" s="815"/>
      <c r="BZ34" s="815"/>
      <c r="CA34" s="815"/>
      <c r="CB34" s="815"/>
      <c r="CC34" s="815"/>
      <c r="CD34" s="815"/>
      <c r="CE34" s="815"/>
      <c r="CF34" s="815"/>
      <c r="CG34" s="816"/>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9"/>
      <c r="DW34" s="810"/>
      <c r="DX34" s="810"/>
      <c r="DY34" s="810"/>
      <c r="DZ34" s="811"/>
      <c r="EA34" s="226"/>
    </row>
    <row r="35" spans="1:131" s="227" customFormat="1" ht="26.25" customHeight="1">
      <c r="A35" s="246">
        <v>8</v>
      </c>
      <c r="B35" s="817"/>
      <c r="C35" s="818"/>
      <c r="D35" s="818"/>
      <c r="E35" s="818"/>
      <c r="F35" s="818"/>
      <c r="G35" s="818"/>
      <c r="H35" s="818"/>
      <c r="I35" s="818"/>
      <c r="J35" s="818"/>
      <c r="K35" s="818"/>
      <c r="L35" s="818"/>
      <c r="M35" s="818"/>
      <c r="N35" s="818"/>
      <c r="O35" s="818"/>
      <c r="P35" s="819"/>
      <c r="Q35" s="820"/>
      <c r="R35" s="821"/>
      <c r="S35" s="821"/>
      <c r="T35" s="821"/>
      <c r="U35" s="821"/>
      <c r="V35" s="821"/>
      <c r="W35" s="821"/>
      <c r="X35" s="821"/>
      <c r="Y35" s="821"/>
      <c r="Z35" s="821"/>
      <c r="AA35" s="821"/>
      <c r="AB35" s="821"/>
      <c r="AC35" s="821"/>
      <c r="AD35" s="821"/>
      <c r="AE35" s="831"/>
      <c r="AF35" s="832"/>
      <c r="AG35" s="833"/>
      <c r="AH35" s="833"/>
      <c r="AI35" s="833"/>
      <c r="AJ35" s="834"/>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14"/>
      <c r="BT35" s="815"/>
      <c r="BU35" s="815"/>
      <c r="BV35" s="815"/>
      <c r="BW35" s="815"/>
      <c r="BX35" s="815"/>
      <c r="BY35" s="815"/>
      <c r="BZ35" s="815"/>
      <c r="CA35" s="815"/>
      <c r="CB35" s="815"/>
      <c r="CC35" s="815"/>
      <c r="CD35" s="815"/>
      <c r="CE35" s="815"/>
      <c r="CF35" s="815"/>
      <c r="CG35" s="816"/>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9"/>
      <c r="DW35" s="810"/>
      <c r="DX35" s="810"/>
      <c r="DY35" s="810"/>
      <c r="DZ35" s="811"/>
      <c r="EA35" s="226"/>
    </row>
    <row r="36" spans="1:131" s="227" customFormat="1" ht="26.25" customHeight="1">
      <c r="A36" s="246">
        <v>9</v>
      </c>
      <c r="B36" s="817"/>
      <c r="C36" s="818"/>
      <c r="D36" s="818"/>
      <c r="E36" s="818"/>
      <c r="F36" s="818"/>
      <c r="G36" s="818"/>
      <c r="H36" s="818"/>
      <c r="I36" s="818"/>
      <c r="J36" s="818"/>
      <c r="K36" s="818"/>
      <c r="L36" s="818"/>
      <c r="M36" s="818"/>
      <c r="N36" s="818"/>
      <c r="O36" s="818"/>
      <c r="P36" s="819"/>
      <c r="Q36" s="820"/>
      <c r="R36" s="821"/>
      <c r="S36" s="821"/>
      <c r="T36" s="821"/>
      <c r="U36" s="821"/>
      <c r="V36" s="821"/>
      <c r="W36" s="821"/>
      <c r="X36" s="821"/>
      <c r="Y36" s="821"/>
      <c r="Z36" s="821"/>
      <c r="AA36" s="821"/>
      <c r="AB36" s="821"/>
      <c r="AC36" s="821"/>
      <c r="AD36" s="821"/>
      <c r="AE36" s="831"/>
      <c r="AF36" s="832"/>
      <c r="AG36" s="833"/>
      <c r="AH36" s="833"/>
      <c r="AI36" s="833"/>
      <c r="AJ36" s="834"/>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14"/>
      <c r="BT36" s="815"/>
      <c r="BU36" s="815"/>
      <c r="BV36" s="815"/>
      <c r="BW36" s="815"/>
      <c r="BX36" s="815"/>
      <c r="BY36" s="815"/>
      <c r="BZ36" s="815"/>
      <c r="CA36" s="815"/>
      <c r="CB36" s="815"/>
      <c r="CC36" s="815"/>
      <c r="CD36" s="815"/>
      <c r="CE36" s="815"/>
      <c r="CF36" s="815"/>
      <c r="CG36" s="816"/>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9"/>
      <c r="DW36" s="810"/>
      <c r="DX36" s="810"/>
      <c r="DY36" s="810"/>
      <c r="DZ36" s="811"/>
      <c r="EA36" s="226"/>
    </row>
    <row r="37" spans="1:131" s="227" customFormat="1" ht="26.25" customHeight="1">
      <c r="A37" s="246">
        <v>10</v>
      </c>
      <c r="B37" s="817"/>
      <c r="C37" s="818"/>
      <c r="D37" s="818"/>
      <c r="E37" s="818"/>
      <c r="F37" s="818"/>
      <c r="G37" s="818"/>
      <c r="H37" s="818"/>
      <c r="I37" s="818"/>
      <c r="J37" s="818"/>
      <c r="K37" s="818"/>
      <c r="L37" s="818"/>
      <c r="M37" s="818"/>
      <c r="N37" s="818"/>
      <c r="O37" s="818"/>
      <c r="P37" s="819"/>
      <c r="Q37" s="820"/>
      <c r="R37" s="821"/>
      <c r="S37" s="821"/>
      <c r="T37" s="821"/>
      <c r="U37" s="821"/>
      <c r="V37" s="821"/>
      <c r="W37" s="821"/>
      <c r="X37" s="821"/>
      <c r="Y37" s="821"/>
      <c r="Z37" s="821"/>
      <c r="AA37" s="821"/>
      <c r="AB37" s="821"/>
      <c r="AC37" s="821"/>
      <c r="AD37" s="821"/>
      <c r="AE37" s="831"/>
      <c r="AF37" s="832"/>
      <c r="AG37" s="833"/>
      <c r="AH37" s="833"/>
      <c r="AI37" s="833"/>
      <c r="AJ37" s="834"/>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14"/>
      <c r="BT37" s="815"/>
      <c r="BU37" s="815"/>
      <c r="BV37" s="815"/>
      <c r="BW37" s="815"/>
      <c r="BX37" s="815"/>
      <c r="BY37" s="815"/>
      <c r="BZ37" s="815"/>
      <c r="CA37" s="815"/>
      <c r="CB37" s="815"/>
      <c r="CC37" s="815"/>
      <c r="CD37" s="815"/>
      <c r="CE37" s="815"/>
      <c r="CF37" s="815"/>
      <c r="CG37" s="816"/>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9"/>
      <c r="DW37" s="810"/>
      <c r="DX37" s="810"/>
      <c r="DY37" s="810"/>
      <c r="DZ37" s="811"/>
      <c r="EA37" s="226"/>
    </row>
    <row r="38" spans="1:131" s="227" customFormat="1" ht="26.25" customHeight="1">
      <c r="A38" s="246">
        <v>11</v>
      </c>
      <c r="B38" s="817"/>
      <c r="C38" s="818"/>
      <c r="D38" s="818"/>
      <c r="E38" s="818"/>
      <c r="F38" s="818"/>
      <c r="G38" s="818"/>
      <c r="H38" s="818"/>
      <c r="I38" s="818"/>
      <c r="J38" s="818"/>
      <c r="K38" s="818"/>
      <c r="L38" s="818"/>
      <c r="M38" s="818"/>
      <c r="N38" s="818"/>
      <c r="O38" s="818"/>
      <c r="P38" s="819"/>
      <c r="Q38" s="820"/>
      <c r="R38" s="821"/>
      <c r="S38" s="821"/>
      <c r="T38" s="821"/>
      <c r="U38" s="821"/>
      <c r="V38" s="821"/>
      <c r="W38" s="821"/>
      <c r="X38" s="821"/>
      <c r="Y38" s="821"/>
      <c r="Z38" s="821"/>
      <c r="AA38" s="821"/>
      <c r="AB38" s="821"/>
      <c r="AC38" s="821"/>
      <c r="AD38" s="821"/>
      <c r="AE38" s="831"/>
      <c r="AF38" s="832"/>
      <c r="AG38" s="833"/>
      <c r="AH38" s="833"/>
      <c r="AI38" s="833"/>
      <c r="AJ38" s="834"/>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14"/>
      <c r="BT38" s="815"/>
      <c r="BU38" s="815"/>
      <c r="BV38" s="815"/>
      <c r="BW38" s="815"/>
      <c r="BX38" s="815"/>
      <c r="BY38" s="815"/>
      <c r="BZ38" s="815"/>
      <c r="CA38" s="815"/>
      <c r="CB38" s="815"/>
      <c r="CC38" s="815"/>
      <c r="CD38" s="815"/>
      <c r="CE38" s="815"/>
      <c r="CF38" s="815"/>
      <c r="CG38" s="816"/>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9"/>
      <c r="DW38" s="810"/>
      <c r="DX38" s="810"/>
      <c r="DY38" s="810"/>
      <c r="DZ38" s="811"/>
      <c r="EA38" s="226"/>
    </row>
    <row r="39" spans="1:131" s="227" customFormat="1" ht="26.25" customHeight="1">
      <c r="A39" s="246">
        <v>12</v>
      </c>
      <c r="B39" s="817"/>
      <c r="C39" s="818"/>
      <c r="D39" s="818"/>
      <c r="E39" s="818"/>
      <c r="F39" s="818"/>
      <c r="G39" s="818"/>
      <c r="H39" s="818"/>
      <c r="I39" s="818"/>
      <c r="J39" s="818"/>
      <c r="K39" s="818"/>
      <c r="L39" s="818"/>
      <c r="M39" s="818"/>
      <c r="N39" s="818"/>
      <c r="O39" s="818"/>
      <c r="P39" s="819"/>
      <c r="Q39" s="820"/>
      <c r="R39" s="821"/>
      <c r="S39" s="821"/>
      <c r="T39" s="821"/>
      <c r="U39" s="821"/>
      <c r="V39" s="821"/>
      <c r="W39" s="821"/>
      <c r="X39" s="821"/>
      <c r="Y39" s="821"/>
      <c r="Z39" s="821"/>
      <c r="AA39" s="821"/>
      <c r="AB39" s="821"/>
      <c r="AC39" s="821"/>
      <c r="AD39" s="821"/>
      <c r="AE39" s="831"/>
      <c r="AF39" s="832"/>
      <c r="AG39" s="833"/>
      <c r="AH39" s="833"/>
      <c r="AI39" s="833"/>
      <c r="AJ39" s="834"/>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14"/>
      <c r="BT39" s="815"/>
      <c r="BU39" s="815"/>
      <c r="BV39" s="815"/>
      <c r="BW39" s="815"/>
      <c r="BX39" s="815"/>
      <c r="BY39" s="815"/>
      <c r="BZ39" s="815"/>
      <c r="CA39" s="815"/>
      <c r="CB39" s="815"/>
      <c r="CC39" s="815"/>
      <c r="CD39" s="815"/>
      <c r="CE39" s="815"/>
      <c r="CF39" s="815"/>
      <c r="CG39" s="816"/>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9"/>
      <c r="DW39" s="810"/>
      <c r="DX39" s="810"/>
      <c r="DY39" s="810"/>
      <c r="DZ39" s="811"/>
      <c r="EA39" s="226"/>
    </row>
    <row r="40" spans="1:131" s="227" customFormat="1" ht="26.25" customHeight="1">
      <c r="A40" s="241">
        <v>13</v>
      </c>
      <c r="B40" s="817"/>
      <c r="C40" s="818"/>
      <c r="D40" s="818"/>
      <c r="E40" s="818"/>
      <c r="F40" s="818"/>
      <c r="G40" s="818"/>
      <c r="H40" s="818"/>
      <c r="I40" s="818"/>
      <c r="J40" s="818"/>
      <c r="K40" s="818"/>
      <c r="L40" s="818"/>
      <c r="M40" s="818"/>
      <c r="N40" s="818"/>
      <c r="O40" s="818"/>
      <c r="P40" s="819"/>
      <c r="Q40" s="820"/>
      <c r="R40" s="821"/>
      <c r="S40" s="821"/>
      <c r="T40" s="821"/>
      <c r="U40" s="821"/>
      <c r="V40" s="821"/>
      <c r="W40" s="821"/>
      <c r="X40" s="821"/>
      <c r="Y40" s="821"/>
      <c r="Z40" s="821"/>
      <c r="AA40" s="821"/>
      <c r="AB40" s="821"/>
      <c r="AC40" s="821"/>
      <c r="AD40" s="821"/>
      <c r="AE40" s="831"/>
      <c r="AF40" s="832"/>
      <c r="AG40" s="833"/>
      <c r="AH40" s="833"/>
      <c r="AI40" s="833"/>
      <c r="AJ40" s="834"/>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14"/>
      <c r="BT40" s="815"/>
      <c r="BU40" s="815"/>
      <c r="BV40" s="815"/>
      <c r="BW40" s="815"/>
      <c r="BX40" s="815"/>
      <c r="BY40" s="815"/>
      <c r="BZ40" s="815"/>
      <c r="CA40" s="815"/>
      <c r="CB40" s="815"/>
      <c r="CC40" s="815"/>
      <c r="CD40" s="815"/>
      <c r="CE40" s="815"/>
      <c r="CF40" s="815"/>
      <c r="CG40" s="816"/>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9"/>
      <c r="DW40" s="810"/>
      <c r="DX40" s="810"/>
      <c r="DY40" s="810"/>
      <c r="DZ40" s="811"/>
      <c r="EA40" s="226"/>
    </row>
    <row r="41" spans="1:131" s="227" customFormat="1" ht="26.25" customHeight="1">
      <c r="A41" s="241">
        <v>14</v>
      </c>
      <c r="B41" s="817"/>
      <c r="C41" s="818"/>
      <c r="D41" s="818"/>
      <c r="E41" s="818"/>
      <c r="F41" s="818"/>
      <c r="G41" s="818"/>
      <c r="H41" s="818"/>
      <c r="I41" s="818"/>
      <c r="J41" s="818"/>
      <c r="K41" s="818"/>
      <c r="L41" s="818"/>
      <c r="M41" s="818"/>
      <c r="N41" s="818"/>
      <c r="O41" s="818"/>
      <c r="P41" s="819"/>
      <c r="Q41" s="820"/>
      <c r="R41" s="821"/>
      <c r="S41" s="821"/>
      <c r="T41" s="821"/>
      <c r="U41" s="821"/>
      <c r="V41" s="821"/>
      <c r="W41" s="821"/>
      <c r="X41" s="821"/>
      <c r="Y41" s="821"/>
      <c r="Z41" s="821"/>
      <c r="AA41" s="821"/>
      <c r="AB41" s="821"/>
      <c r="AC41" s="821"/>
      <c r="AD41" s="821"/>
      <c r="AE41" s="831"/>
      <c r="AF41" s="832"/>
      <c r="AG41" s="833"/>
      <c r="AH41" s="833"/>
      <c r="AI41" s="833"/>
      <c r="AJ41" s="834"/>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14"/>
      <c r="BT41" s="815"/>
      <c r="BU41" s="815"/>
      <c r="BV41" s="815"/>
      <c r="BW41" s="815"/>
      <c r="BX41" s="815"/>
      <c r="BY41" s="815"/>
      <c r="BZ41" s="815"/>
      <c r="CA41" s="815"/>
      <c r="CB41" s="815"/>
      <c r="CC41" s="815"/>
      <c r="CD41" s="815"/>
      <c r="CE41" s="815"/>
      <c r="CF41" s="815"/>
      <c r="CG41" s="816"/>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9"/>
      <c r="DW41" s="810"/>
      <c r="DX41" s="810"/>
      <c r="DY41" s="810"/>
      <c r="DZ41" s="811"/>
      <c r="EA41" s="226"/>
    </row>
    <row r="42" spans="1:131" s="227" customFormat="1" ht="26.25" customHeight="1">
      <c r="A42" s="241">
        <v>15</v>
      </c>
      <c r="B42" s="817"/>
      <c r="C42" s="818"/>
      <c r="D42" s="818"/>
      <c r="E42" s="818"/>
      <c r="F42" s="818"/>
      <c r="G42" s="818"/>
      <c r="H42" s="818"/>
      <c r="I42" s="818"/>
      <c r="J42" s="818"/>
      <c r="K42" s="818"/>
      <c r="L42" s="818"/>
      <c r="M42" s="818"/>
      <c r="N42" s="818"/>
      <c r="O42" s="818"/>
      <c r="P42" s="819"/>
      <c r="Q42" s="820"/>
      <c r="R42" s="821"/>
      <c r="S42" s="821"/>
      <c r="T42" s="821"/>
      <c r="U42" s="821"/>
      <c r="V42" s="821"/>
      <c r="W42" s="821"/>
      <c r="X42" s="821"/>
      <c r="Y42" s="821"/>
      <c r="Z42" s="821"/>
      <c r="AA42" s="821"/>
      <c r="AB42" s="821"/>
      <c r="AC42" s="821"/>
      <c r="AD42" s="821"/>
      <c r="AE42" s="831"/>
      <c r="AF42" s="832"/>
      <c r="AG42" s="833"/>
      <c r="AH42" s="833"/>
      <c r="AI42" s="833"/>
      <c r="AJ42" s="834"/>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14"/>
      <c r="BT42" s="815"/>
      <c r="BU42" s="815"/>
      <c r="BV42" s="815"/>
      <c r="BW42" s="815"/>
      <c r="BX42" s="815"/>
      <c r="BY42" s="815"/>
      <c r="BZ42" s="815"/>
      <c r="CA42" s="815"/>
      <c r="CB42" s="815"/>
      <c r="CC42" s="815"/>
      <c r="CD42" s="815"/>
      <c r="CE42" s="815"/>
      <c r="CF42" s="815"/>
      <c r="CG42" s="816"/>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9"/>
      <c r="DW42" s="810"/>
      <c r="DX42" s="810"/>
      <c r="DY42" s="810"/>
      <c r="DZ42" s="811"/>
      <c r="EA42" s="226"/>
    </row>
    <row r="43" spans="1:131" s="227" customFormat="1" ht="26.25" customHeight="1">
      <c r="A43" s="241">
        <v>16</v>
      </c>
      <c r="B43" s="817"/>
      <c r="C43" s="818"/>
      <c r="D43" s="818"/>
      <c r="E43" s="818"/>
      <c r="F43" s="818"/>
      <c r="G43" s="818"/>
      <c r="H43" s="818"/>
      <c r="I43" s="818"/>
      <c r="J43" s="818"/>
      <c r="K43" s="818"/>
      <c r="L43" s="818"/>
      <c r="M43" s="818"/>
      <c r="N43" s="818"/>
      <c r="O43" s="818"/>
      <c r="P43" s="819"/>
      <c r="Q43" s="820"/>
      <c r="R43" s="821"/>
      <c r="S43" s="821"/>
      <c r="T43" s="821"/>
      <c r="U43" s="821"/>
      <c r="V43" s="821"/>
      <c r="W43" s="821"/>
      <c r="X43" s="821"/>
      <c r="Y43" s="821"/>
      <c r="Z43" s="821"/>
      <c r="AA43" s="821"/>
      <c r="AB43" s="821"/>
      <c r="AC43" s="821"/>
      <c r="AD43" s="821"/>
      <c r="AE43" s="831"/>
      <c r="AF43" s="832"/>
      <c r="AG43" s="833"/>
      <c r="AH43" s="833"/>
      <c r="AI43" s="833"/>
      <c r="AJ43" s="834"/>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14"/>
      <c r="BT43" s="815"/>
      <c r="BU43" s="815"/>
      <c r="BV43" s="815"/>
      <c r="BW43" s="815"/>
      <c r="BX43" s="815"/>
      <c r="BY43" s="815"/>
      <c r="BZ43" s="815"/>
      <c r="CA43" s="815"/>
      <c r="CB43" s="815"/>
      <c r="CC43" s="815"/>
      <c r="CD43" s="815"/>
      <c r="CE43" s="815"/>
      <c r="CF43" s="815"/>
      <c r="CG43" s="816"/>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9"/>
      <c r="DW43" s="810"/>
      <c r="DX43" s="810"/>
      <c r="DY43" s="810"/>
      <c r="DZ43" s="811"/>
      <c r="EA43" s="226"/>
    </row>
    <row r="44" spans="1:131" s="227" customFormat="1" ht="26.25" customHeight="1">
      <c r="A44" s="241">
        <v>17</v>
      </c>
      <c r="B44" s="817"/>
      <c r="C44" s="818"/>
      <c r="D44" s="818"/>
      <c r="E44" s="818"/>
      <c r="F44" s="818"/>
      <c r="G44" s="818"/>
      <c r="H44" s="818"/>
      <c r="I44" s="818"/>
      <c r="J44" s="818"/>
      <c r="K44" s="818"/>
      <c r="L44" s="818"/>
      <c r="M44" s="818"/>
      <c r="N44" s="818"/>
      <c r="O44" s="818"/>
      <c r="P44" s="819"/>
      <c r="Q44" s="820"/>
      <c r="R44" s="821"/>
      <c r="S44" s="821"/>
      <c r="T44" s="821"/>
      <c r="U44" s="821"/>
      <c r="V44" s="821"/>
      <c r="W44" s="821"/>
      <c r="X44" s="821"/>
      <c r="Y44" s="821"/>
      <c r="Z44" s="821"/>
      <c r="AA44" s="821"/>
      <c r="AB44" s="821"/>
      <c r="AC44" s="821"/>
      <c r="AD44" s="821"/>
      <c r="AE44" s="831"/>
      <c r="AF44" s="832"/>
      <c r="AG44" s="833"/>
      <c r="AH44" s="833"/>
      <c r="AI44" s="833"/>
      <c r="AJ44" s="834"/>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14"/>
      <c r="BT44" s="815"/>
      <c r="BU44" s="815"/>
      <c r="BV44" s="815"/>
      <c r="BW44" s="815"/>
      <c r="BX44" s="815"/>
      <c r="BY44" s="815"/>
      <c r="BZ44" s="815"/>
      <c r="CA44" s="815"/>
      <c r="CB44" s="815"/>
      <c r="CC44" s="815"/>
      <c r="CD44" s="815"/>
      <c r="CE44" s="815"/>
      <c r="CF44" s="815"/>
      <c r="CG44" s="816"/>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9"/>
      <c r="DW44" s="810"/>
      <c r="DX44" s="810"/>
      <c r="DY44" s="810"/>
      <c r="DZ44" s="811"/>
      <c r="EA44" s="226"/>
    </row>
    <row r="45" spans="1:131" s="227" customFormat="1" ht="26.25" customHeight="1">
      <c r="A45" s="241">
        <v>18</v>
      </c>
      <c r="B45" s="817"/>
      <c r="C45" s="818"/>
      <c r="D45" s="818"/>
      <c r="E45" s="818"/>
      <c r="F45" s="818"/>
      <c r="G45" s="818"/>
      <c r="H45" s="818"/>
      <c r="I45" s="818"/>
      <c r="J45" s="818"/>
      <c r="K45" s="818"/>
      <c r="L45" s="818"/>
      <c r="M45" s="818"/>
      <c r="N45" s="818"/>
      <c r="O45" s="818"/>
      <c r="P45" s="819"/>
      <c r="Q45" s="820"/>
      <c r="R45" s="821"/>
      <c r="S45" s="821"/>
      <c r="T45" s="821"/>
      <c r="U45" s="821"/>
      <c r="V45" s="821"/>
      <c r="W45" s="821"/>
      <c r="X45" s="821"/>
      <c r="Y45" s="821"/>
      <c r="Z45" s="821"/>
      <c r="AA45" s="821"/>
      <c r="AB45" s="821"/>
      <c r="AC45" s="821"/>
      <c r="AD45" s="821"/>
      <c r="AE45" s="831"/>
      <c r="AF45" s="832"/>
      <c r="AG45" s="833"/>
      <c r="AH45" s="833"/>
      <c r="AI45" s="833"/>
      <c r="AJ45" s="834"/>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14"/>
      <c r="BT45" s="815"/>
      <c r="BU45" s="815"/>
      <c r="BV45" s="815"/>
      <c r="BW45" s="815"/>
      <c r="BX45" s="815"/>
      <c r="BY45" s="815"/>
      <c r="BZ45" s="815"/>
      <c r="CA45" s="815"/>
      <c r="CB45" s="815"/>
      <c r="CC45" s="815"/>
      <c r="CD45" s="815"/>
      <c r="CE45" s="815"/>
      <c r="CF45" s="815"/>
      <c r="CG45" s="816"/>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9"/>
      <c r="DW45" s="810"/>
      <c r="DX45" s="810"/>
      <c r="DY45" s="810"/>
      <c r="DZ45" s="811"/>
      <c r="EA45" s="226"/>
    </row>
    <row r="46" spans="1:131" s="227" customFormat="1" ht="26.25" customHeight="1">
      <c r="A46" s="241">
        <v>19</v>
      </c>
      <c r="B46" s="817"/>
      <c r="C46" s="818"/>
      <c r="D46" s="818"/>
      <c r="E46" s="818"/>
      <c r="F46" s="818"/>
      <c r="G46" s="818"/>
      <c r="H46" s="818"/>
      <c r="I46" s="818"/>
      <c r="J46" s="818"/>
      <c r="K46" s="818"/>
      <c r="L46" s="818"/>
      <c r="M46" s="818"/>
      <c r="N46" s="818"/>
      <c r="O46" s="818"/>
      <c r="P46" s="819"/>
      <c r="Q46" s="820"/>
      <c r="R46" s="821"/>
      <c r="S46" s="821"/>
      <c r="T46" s="821"/>
      <c r="U46" s="821"/>
      <c r="V46" s="821"/>
      <c r="W46" s="821"/>
      <c r="X46" s="821"/>
      <c r="Y46" s="821"/>
      <c r="Z46" s="821"/>
      <c r="AA46" s="821"/>
      <c r="AB46" s="821"/>
      <c r="AC46" s="821"/>
      <c r="AD46" s="821"/>
      <c r="AE46" s="831"/>
      <c r="AF46" s="832"/>
      <c r="AG46" s="833"/>
      <c r="AH46" s="833"/>
      <c r="AI46" s="833"/>
      <c r="AJ46" s="834"/>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14"/>
      <c r="BT46" s="815"/>
      <c r="BU46" s="815"/>
      <c r="BV46" s="815"/>
      <c r="BW46" s="815"/>
      <c r="BX46" s="815"/>
      <c r="BY46" s="815"/>
      <c r="BZ46" s="815"/>
      <c r="CA46" s="815"/>
      <c r="CB46" s="815"/>
      <c r="CC46" s="815"/>
      <c r="CD46" s="815"/>
      <c r="CE46" s="815"/>
      <c r="CF46" s="815"/>
      <c r="CG46" s="816"/>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9"/>
      <c r="DW46" s="810"/>
      <c r="DX46" s="810"/>
      <c r="DY46" s="810"/>
      <c r="DZ46" s="811"/>
      <c r="EA46" s="226"/>
    </row>
    <row r="47" spans="1:131" s="227" customFormat="1" ht="26.25" customHeight="1">
      <c r="A47" s="241">
        <v>20</v>
      </c>
      <c r="B47" s="817"/>
      <c r="C47" s="818"/>
      <c r="D47" s="818"/>
      <c r="E47" s="818"/>
      <c r="F47" s="818"/>
      <c r="G47" s="818"/>
      <c r="H47" s="818"/>
      <c r="I47" s="818"/>
      <c r="J47" s="818"/>
      <c r="K47" s="818"/>
      <c r="L47" s="818"/>
      <c r="M47" s="818"/>
      <c r="N47" s="818"/>
      <c r="O47" s="818"/>
      <c r="P47" s="819"/>
      <c r="Q47" s="820"/>
      <c r="R47" s="821"/>
      <c r="S47" s="821"/>
      <c r="T47" s="821"/>
      <c r="U47" s="821"/>
      <c r="V47" s="821"/>
      <c r="W47" s="821"/>
      <c r="X47" s="821"/>
      <c r="Y47" s="821"/>
      <c r="Z47" s="821"/>
      <c r="AA47" s="821"/>
      <c r="AB47" s="821"/>
      <c r="AC47" s="821"/>
      <c r="AD47" s="821"/>
      <c r="AE47" s="831"/>
      <c r="AF47" s="832"/>
      <c r="AG47" s="833"/>
      <c r="AH47" s="833"/>
      <c r="AI47" s="833"/>
      <c r="AJ47" s="834"/>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14"/>
      <c r="BT47" s="815"/>
      <c r="BU47" s="815"/>
      <c r="BV47" s="815"/>
      <c r="BW47" s="815"/>
      <c r="BX47" s="815"/>
      <c r="BY47" s="815"/>
      <c r="BZ47" s="815"/>
      <c r="CA47" s="815"/>
      <c r="CB47" s="815"/>
      <c r="CC47" s="815"/>
      <c r="CD47" s="815"/>
      <c r="CE47" s="815"/>
      <c r="CF47" s="815"/>
      <c r="CG47" s="816"/>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9"/>
      <c r="DW47" s="810"/>
      <c r="DX47" s="810"/>
      <c r="DY47" s="810"/>
      <c r="DZ47" s="811"/>
      <c r="EA47" s="226"/>
    </row>
    <row r="48" spans="1:131" s="227" customFormat="1" ht="26.25" customHeight="1">
      <c r="A48" s="241">
        <v>21</v>
      </c>
      <c r="B48" s="817"/>
      <c r="C48" s="818"/>
      <c r="D48" s="818"/>
      <c r="E48" s="818"/>
      <c r="F48" s="818"/>
      <c r="G48" s="818"/>
      <c r="H48" s="818"/>
      <c r="I48" s="818"/>
      <c r="J48" s="818"/>
      <c r="K48" s="818"/>
      <c r="L48" s="818"/>
      <c r="M48" s="818"/>
      <c r="N48" s="818"/>
      <c r="O48" s="818"/>
      <c r="P48" s="819"/>
      <c r="Q48" s="820"/>
      <c r="R48" s="821"/>
      <c r="S48" s="821"/>
      <c r="T48" s="821"/>
      <c r="U48" s="821"/>
      <c r="V48" s="821"/>
      <c r="W48" s="821"/>
      <c r="X48" s="821"/>
      <c r="Y48" s="821"/>
      <c r="Z48" s="821"/>
      <c r="AA48" s="821"/>
      <c r="AB48" s="821"/>
      <c r="AC48" s="821"/>
      <c r="AD48" s="821"/>
      <c r="AE48" s="831"/>
      <c r="AF48" s="832"/>
      <c r="AG48" s="833"/>
      <c r="AH48" s="833"/>
      <c r="AI48" s="833"/>
      <c r="AJ48" s="834"/>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14"/>
      <c r="BT48" s="815"/>
      <c r="BU48" s="815"/>
      <c r="BV48" s="815"/>
      <c r="BW48" s="815"/>
      <c r="BX48" s="815"/>
      <c r="BY48" s="815"/>
      <c r="BZ48" s="815"/>
      <c r="CA48" s="815"/>
      <c r="CB48" s="815"/>
      <c r="CC48" s="815"/>
      <c r="CD48" s="815"/>
      <c r="CE48" s="815"/>
      <c r="CF48" s="815"/>
      <c r="CG48" s="816"/>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9"/>
      <c r="DW48" s="810"/>
      <c r="DX48" s="810"/>
      <c r="DY48" s="810"/>
      <c r="DZ48" s="811"/>
      <c r="EA48" s="226"/>
    </row>
    <row r="49" spans="1:131" s="227" customFormat="1" ht="26.25" customHeight="1">
      <c r="A49" s="241">
        <v>22</v>
      </c>
      <c r="B49" s="817"/>
      <c r="C49" s="818"/>
      <c r="D49" s="818"/>
      <c r="E49" s="818"/>
      <c r="F49" s="818"/>
      <c r="G49" s="818"/>
      <c r="H49" s="818"/>
      <c r="I49" s="818"/>
      <c r="J49" s="818"/>
      <c r="K49" s="818"/>
      <c r="L49" s="818"/>
      <c r="M49" s="818"/>
      <c r="N49" s="818"/>
      <c r="O49" s="818"/>
      <c r="P49" s="819"/>
      <c r="Q49" s="820"/>
      <c r="R49" s="821"/>
      <c r="S49" s="821"/>
      <c r="T49" s="821"/>
      <c r="U49" s="821"/>
      <c r="V49" s="821"/>
      <c r="W49" s="821"/>
      <c r="X49" s="821"/>
      <c r="Y49" s="821"/>
      <c r="Z49" s="821"/>
      <c r="AA49" s="821"/>
      <c r="AB49" s="821"/>
      <c r="AC49" s="821"/>
      <c r="AD49" s="821"/>
      <c r="AE49" s="831"/>
      <c r="AF49" s="832"/>
      <c r="AG49" s="833"/>
      <c r="AH49" s="833"/>
      <c r="AI49" s="833"/>
      <c r="AJ49" s="834"/>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14"/>
      <c r="BT49" s="815"/>
      <c r="BU49" s="815"/>
      <c r="BV49" s="815"/>
      <c r="BW49" s="815"/>
      <c r="BX49" s="815"/>
      <c r="BY49" s="815"/>
      <c r="BZ49" s="815"/>
      <c r="CA49" s="815"/>
      <c r="CB49" s="815"/>
      <c r="CC49" s="815"/>
      <c r="CD49" s="815"/>
      <c r="CE49" s="815"/>
      <c r="CF49" s="815"/>
      <c r="CG49" s="816"/>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9"/>
      <c r="DW49" s="810"/>
      <c r="DX49" s="810"/>
      <c r="DY49" s="810"/>
      <c r="DZ49" s="811"/>
      <c r="EA49" s="226"/>
    </row>
    <row r="50" spans="1:131" s="227" customFormat="1" ht="26.25" customHeight="1">
      <c r="A50" s="241">
        <v>23</v>
      </c>
      <c r="B50" s="817"/>
      <c r="C50" s="818"/>
      <c r="D50" s="818"/>
      <c r="E50" s="818"/>
      <c r="F50" s="818"/>
      <c r="G50" s="818"/>
      <c r="H50" s="818"/>
      <c r="I50" s="818"/>
      <c r="J50" s="818"/>
      <c r="K50" s="818"/>
      <c r="L50" s="818"/>
      <c r="M50" s="818"/>
      <c r="N50" s="818"/>
      <c r="O50" s="818"/>
      <c r="P50" s="819"/>
      <c r="Q50" s="895"/>
      <c r="R50" s="896"/>
      <c r="S50" s="896"/>
      <c r="T50" s="896"/>
      <c r="U50" s="896"/>
      <c r="V50" s="896"/>
      <c r="W50" s="896"/>
      <c r="X50" s="896"/>
      <c r="Y50" s="896"/>
      <c r="Z50" s="896"/>
      <c r="AA50" s="896"/>
      <c r="AB50" s="896"/>
      <c r="AC50" s="896"/>
      <c r="AD50" s="896"/>
      <c r="AE50" s="897"/>
      <c r="AF50" s="832"/>
      <c r="AG50" s="833"/>
      <c r="AH50" s="833"/>
      <c r="AI50" s="833"/>
      <c r="AJ50" s="834"/>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14"/>
      <c r="BT50" s="815"/>
      <c r="BU50" s="815"/>
      <c r="BV50" s="815"/>
      <c r="BW50" s="815"/>
      <c r="BX50" s="815"/>
      <c r="BY50" s="815"/>
      <c r="BZ50" s="815"/>
      <c r="CA50" s="815"/>
      <c r="CB50" s="815"/>
      <c r="CC50" s="815"/>
      <c r="CD50" s="815"/>
      <c r="CE50" s="815"/>
      <c r="CF50" s="815"/>
      <c r="CG50" s="816"/>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9"/>
      <c r="DW50" s="810"/>
      <c r="DX50" s="810"/>
      <c r="DY50" s="810"/>
      <c r="DZ50" s="811"/>
      <c r="EA50" s="226"/>
    </row>
    <row r="51" spans="1:131" s="227" customFormat="1" ht="26.25" customHeight="1">
      <c r="A51" s="241">
        <v>24</v>
      </c>
      <c r="B51" s="817"/>
      <c r="C51" s="818"/>
      <c r="D51" s="818"/>
      <c r="E51" s="818"/>
      <c r="F51" s="818"/>
      <c r="G51" s="818"/>
      <c r="H51" s="818"/>
      <c r="I51" s="818"/>
      <c r="J51" s="818"/>
      <c r="K51" s="818"/>
      <c r="L51" s="818"/>
      <c r="M51" s="818"/>
      <c r="N51" s="818"/>
      <c r="O51" s="818"/>
      <c r="P51" s="819"/>
      <c r="Q51" s="895"/>
      <c r="R51" s="896"/>
      <c r="S51" s="896"/>
      <c r="T51" s="896"/>
      <c r="U51" s="896"/>
      <c r="V51" s="896"/>
      <c r="W51" s="896"/>
      <c r="X51" s="896"/>
      <c r="Y51" s="896"/>
      <c r="Z51" s="896"/>
      <c r="AA51" s="896"/>
      <c r="AB51" s="896"/>
      <c r="AC51" s="896"/>
      <c r="AD51" s="896"/>
      <c r="AE51" s="897"/>
      <c r="AF51" s="832"/>
      <c r="AG51" s="833"/>
      <c r="AH51" s="833"/>
      <c r="AI51" s="833"/>
      <c r="AJ51" s="834"/>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14"/>
      <c r="BT51" s="815"/>
      <c r="BU51" s="815"/>
      <c r="BV51" s="815"/>
      <c r="BW51" s="815"/>
      <c r="BX51" s="815"/>
      <c r="BY51" s="815"/>
      <c r="BZ51" s="815"/>
      <c r="CA51" s="815"/>
      <c r="CB51" s="815"/>
      <c r="CC51" s="815"/>
      <c r="CD51" s="815"/>
      <c r="CE51" s="815"/>
      <c r="CF51" s="815"/>
      <c r="CG51" s="816"/>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9"/>
      <c r="DW51" s="810"/>
      <c r="DX51" s="810"/>
      <c r="DY51" s="810"/>
      <c r="DZ51" s="811"/>
      <c r="EA51" s="226"/>
    </row>
    <row r="52" spans="1:131" s="227" customFormat="1" ht="26.25" customHeight="1">
      <c r="A52" s="241">
        <v>25</v>
      </c>
      <c r="B52" s="817"/>
      <c r="C52" s="818"/>
      <c r="D52" s="818"/>
      <c r="E52" s="818"/>
      <c r="F52" s="818"/>
      <c r="G52" s="818"/>
      <c r="H52" s="818"/>
      <c r="I52" s="818"/>
      <c r="J52" s="818"/>
      <c r="K52" s="818"/>
      <c r="L52" s="818"/>
      <c r="M52" s="818"/>
      <c r="N52" s="818"/>
      <c r="O52" s="818"/>
      <c r="P52" s="819"/>
      <c r="Q52" s="895"/>
      <c r="R52" s="896"/>
      <c r="S52" s="896"/>
      <c r="T52" s="896"/>
      <c r="U52" s="896"/>
      <c r="V52" s="896"/>
      <c r="W52" s="896"/>
      <c r="X52" s="896"/>
      <c r="Y52" s="896"/>
      <c r="Z52" s="896"/>
      <c r="AA52" s="896"/>
      <c r="AB52" s="896"/>
      <c r="AC52" s="896"/>
      <c r="AD52" s="896"/>
      <c r="AE52" s="897"/>
      <c r="AF52" s="832"/>
      <c r="AG52" s="833"/>
      <c r="AH52" s="833"/>
      <c r="AI52" s="833"/>
      <c r="AJ52" s="834"/>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14"/>
      <c r="BT52" s="815"/>
      <c r="BU52" s="815"/>
      <c r="BV52" s="815"/>
      <c r="BW52" s="815"/>
      <c r="BX52" s="815"/>
      <c r="BY52" s="815"/>
      <c r="BZ52" s="815"/>
      <c r="CA52" s="815"/>
      <c r="CB52" s="815"/>
      <c r="CC52" s="815"/>
      <c r="CD52" s="815"/>
      <c r="CE52" s="815"/>
      <c r="CF52" s="815"/>
      <c r="CG52" s="816"/>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9"/>
      <c r="DW52" s="810"/>
      <c r="DX52" s="810"/>
      <c r="DY52" s="810"/>
      <c r="DZ52" s="811"/>
      <c r="EA52" s="226"/>
    </row>
    <row r="53" spans="1:131" s="227" customFormat="1" ht="26.25" customHeight="1">
      <c r="A53" s="241">
        <v>26</v>
      </c>
      <c r="B53" s="817"/>
      <c r="C53" s="818"/>
      <c r="D53" s="818"/>
      <c r="E53" s="818"/>
      <c r="F53" s="818"/>
      <c r="G53" s="818"/>
      <c r="H53" s="818"/>
      <c r="I53" s="818"/>
      <c r="J53" s="818"/>
      <c r="K53" s="818"/>
      <c r="L53" s="818"/>
      <c r="M53" s="818"/>
      <c r="N53" s="818"/>
      <c r="O53" s="818"/>
      <c r="P53" s="819"/>
      <c r="Q53" s="895"/>
      <c r="R53" s="896"/>
      <c r="S53" s="896"/>
      <c r="T53" s="896"/>
      <c r="U53" s="896"/>
      <c r="V53" s="896"/>
      <c r="W53" s="896"/>
      <c r="X53" s="896"/>
      <c r="Y53" s="896"/>
      <c r="Z53" s="896"/>
      <c r="AA53" s="896"/>
      <c r="AB53" s="896"/>
      <c r="AC53" s="896"/>
      <c r="AD53" s="896"/>
      <c r="AE53" s="897"/>
      <c r="AF53" s="832"/>
      <c r="AG53" s="833"/>
      <c r="AH53" s="833"/>
      <c r="AI53" s="833"/>
      <c r="AJ53" s="834"/>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14"/>
      <c r="BT53" s="815"/>
      <c r="BU53" s="815"/>
      <c r="BV53" s="815"/>
      <c r="BW53" s="815"/>
      <c r="BX53" s="815"/>
      <c r="BY53" s="815"/>
      <c r="BZ53" s="815"/>
      <c r="CA53" s="815"/>
      <c r="CB53" s="815"/>
      <c r="CC53" s="815"/>
      <c r="CD53" s="815"/>
      <c r="CE53" s="815"/>
      <c r="CF53" s="815"/>
      <c r="CG53" s="816"/>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9"/>
      <c r="DW53" s="810"/>
      <c r="DX53" s="810"/>
      <c r="DY53" s="810"/>
      <c r="DZ53" s="811"/>
      <c r="EA53" s="226"/>
    </row>
    <row r="54" spans="1:131" s="227" customFormat="1" ht="26.25" customHeight="1">
      <c r="A54" s="241">
        <v>27</v>
      </c>
      <c r="B54" s="817"/>
      <c r="C54" s="818"/>
      <c r="D54" s="818"/>
      <c r="E54" s="818"/>
      <c r="F54" s="818"/>
      <c r="G54" s="818"/>
      <c r="H54" s="818"/>
      <c r="I54" s="818"/>
      <c r="J54" s="818"/>
      <c r="K54" s="818"/>
      <c r="L54" s="818"/>
      <c r="M54" s="818"/>
      <c r="N54" s="818"/>
      <c r="O54" s="818"/>
      <c r="P54" s="819"/>
      <c r="Q54" s="895"/>
      <c r="R54" s="896"/>
      <c r="S54" s="896"/>
      <c r="T54" s="896"/>
      <c r="U54" s="896"/>
      <c r="V54" s="896"/>
      <c r="W54" s="896"/>
      <c r="X54" s="896"/>
      <c r="Y54" s="896"/>
      <c r="Z54" s="896"/>
      <c r="AA54" s="896"/>
      <c r="AB54" s="896"/>
      <c r="AC54" s="896"/>
      <c r="AD54" s="896"/>
      <c r="AE54" s="897"/>
      <c r="AF54" s="832"/>
      <c r="AG54" s="833"/>
      <c r="AH54" s="833"/>
      <c r="AI54" s="833"/>
      <c r="AJ54" s="834"/>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14"/>
      <c r="BT54" s="815"/>
      <c r="BU54" s="815"/>
      <c r="BV54" s="815"/>
      <c r="BW54" s="815"/>
      <c r="BX54" s="815"/>
      <c r="BY54" s="815"/>
      <c r="BZ54" s="815"/>
      <c r="CA54" s="815"/>
      <c r="CB54" s="815"/>
      <c r="CC54" s="815"/>
      <c r="CD54" s="815"/>
      <c r="CE54" s="815"/>
      <c r="CF54" s="815"/>
      <c r="CG54" s="816"/>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9"/>
      <c r="DW54" s="810"/>
      <c r="DX54" s="810"/>
      <c r="DY54" s="810"/>
      <c r="DZ54" s="811"/>
      <c r="EA54" s="226"/>
    </row>
    <row r="55" spans="1:131" s="227" customFormat="1" ht="26.25" customHeight="1">
      <c r="A55" s="241">
        <v>28</v>
      </c>
      <c r="B55" s="817"/>
      <c r="C55" s="818"/>
      <c r="D55" s="818"/>
      <c r="E55" s="818"/>
      <c r="F55" s="818"/>
      <c r="G55" s="818"/>
      <c r="H55" s="818"/>
      <c r="I55" s="818"/>
      <c r="J55" s="818"/>
      <c r="K55" s="818"/>
      <c r="L55" s="818"/>
      <c r="M55" s="818"/>
      <c r="N55" s="818"/>
      <c r="O55" s="818"/>
      <c r="P55" s="819"/>
      <c r="Q55" s="895"/>
      <c r="R55" s="896"/>
      <c r="S55" s="896"/>
      <c r="T55" s="896"/>
      <c r="U55" s="896"/>
      <c r="V55" s="896"/>
      <c r="W55" s="896"/>
      <c r="X55" s="896"/>
      <c r="Y55" s="896"/>
      <c r="Z55" s="896"/>
      <c r="AA55" s="896"/>
      <c r="AB55" s="896"/>
      <c r="AC55" s="896"/>
      <c r="AD55" s="896"/>
      <c r="AE55" s="897"/>
      <c r="AF55" s="832"/>
      <c r="AG55" s="833"/>
      <c r="AH55" s="833"/>
      <c r="AI55" s="833"/>
      <c r="AJ55" s="834"/>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14"/>
      <c r="BT55" s="815"/>
      <c r="BU55" s="815"/>
      <c r="BV55" s="815"/>
      <c r="BW55" s="815"/>
      <c r="BX55" s="815"/>
      <c r="BY55" s="815"/>
      <c r="BZ55" s="815"/>
      <c r="CA55" s="815"/>
      <c r="CB55" s="815"/>
      <c r="CC55" s="815"/>
      <c r="CD55" s="815"/>
      <c r="CE55" s="815"/>
      <c r="CF55" s="815"/>
      <c r="CG55" s="816"/>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9"/>
      <c r="DW55" s="810"/>
      <c r="DX55" s="810"/>
      <c r="DY55" s="810"/>
      <c r="DZ55" s="811"/>
      <c r="EA55" s="226"/>
    </row>
    <row r="56" spans="1:131" s="227" customFormat="1" ht="26.25" customHeight="1">
      <c r="A56" s="241">
        <v>29</v>
      </c>
      <c r="B56" s="817"/>
      <c r="C56" s="818"/>
      <c r="D56" s="818"/>
      <c r="E56" s="818"/>
      <c r="F56" s="818"/>
      <c r="G56" s="818"/>
      <c r="H56" s="818"/>
      <c r="I56" s="818"/>
      <c r="J56" s="818"/>
      <c r="K56" s="818"/>
      <c r="L56" s="818"/>
      <c r="M56" s="818"/>
      <c r="N56" s="818"/>
      <c r="O56" s="818"/>
      <c r="P56" s="819"/>
      <c r="Q56" s="895"/>
      <c r="R56" s="896"/>
      <c r="S56" s="896"/>
      <c r="T56" s="896"/>
      <c r="U56" s="896"/>
      <c r="V56" s="896"/>
      <c r="W56" s="896"/>
      <c r="X56" s="896"/>
      <c r="Y56" s="896"/>
      <c r="Z56" s="896"/>
      <c r="AA56" s="896"/>
      <c r="AB56" s="896"/>
      <c r="AC56" s="896"/>
      <c r="AD56" s="896"/>
      <c r="AE56" s="897"/>
      <c r="AF56" s="832"/>
      <c r="AG56" s="833"/>
      <c r="AH56" s="833"/>
      <c r="AI56" s="833"/>
      <c r="AJ56" s="834"/>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14"/>
      <c r="BT56" s="815"/>
      <c r="BU56" s="815"/>
      <c r="BV56" s="815"/>
      <c r="BW56" s="815"/>
      <c r="BX56" s="815"/>
      <c r="BY56" s="815"/>
      <c r="BZ56" s="815"/>
      <c r="CA56" s="815"/>
      <c r="CB56" s="815"/>
      <c r="CC56" s="815"/>
      <c r="CD56" s="815"/>
      <c r="CE56" s="815"/>
      <c r="CF56" s="815"/>
      <c r="CG56" s="816"/>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9"/>
      <c r="DW56" s="810"/>
      <c r="DX56" s="810"/>
      <c r="DY56" s="810"/>
      <c r="DZ56" s="811"/>
      <c r="EA56" s="226"/>
    </row>
    <row r="57" spans="1:131" s="227" customFormat="1" ht="26.25" customHeight="1">
      <c r="A57" s="241">
        <v>30</v>
      </c>
      <c r="B57" s="817"/>
      <c r="C57" s="818"/>
      <c r="D57" s="818"/>
      <c r="E57" s="818"/>
      <c r="F57" s="818"/>
      <c r="G57" s="818"/>
      <c r="H57" s="818"/>
      <c r="I57" s="818"/>
      <c r="J57" s="818"/>
      <c r="K57" s="818"/>
      <c r="L57" s="818"/>
      <c r="M57" s="818"/>
      <c r="N57" s="818"/>
      <c r="O57" s="818"/>
      <c r="P57" s="819"/>
      <c r="Q57" s="895"/>
      <c r="R57" s="896"/>
      <c r="S57" s="896"/>
      <c r="T57" s="896"/>
      <c r="U57" s="896"/>
      <c r="V57" s="896"/>
      <c r="W57" s="896"/>
      <c r="X57" s="896"/>
      <c r="Y57" s="896"/>
      <c r="Z57" s="896"/>
      <c r="AA57" s="896"/>
      <c r="AB57" s="896"/>
      <c r="AC57" s="896"/>
      <c r="AD57" s="896"/>
      <c r="AE57" s="897"/>
      <c r="AF57" s="832"/>
      <c r="AG57" s="833"/>
      <c r="AH57" s="833"/>
      <c r="AI57" s="833"/>
      <c r="AJ57" s="834"/>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14"/>
      <c r="BT57" s="815"/>
      <c r="BU57" s="815"/>
      <c r="BV57" s="815"/>
      <c r="BW57" s="815"/>
      <c r="BX57" s="815"/>
      <c r="BY57" s="815"/>
      <c r="BZ57" s="815"/>
      <c r="CA57" s="815"/>
      <c r="CB57" s="815"/>
      <c r="CC57" s="815"/>
      <c r="CD57" s="815"/>
      <c r="CE57" s="815"/>
      <c r="CF57" s="815"/>
      <c r="CG57" s="816"/>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9"/>
      <c r="DW57" s="810"/>
      <c r="DX57" s="810"/>
      <c r="DY57" s="810"/>
      <c r="DZ57" s="811"/>
      <c r="EA57" s="226"/>
    </row>
    <row r="58" spans="1:131" s="227" customFormat="1" ht="26.25" customHeight="1">
      <c r="A58" s="241">
        <v>31</v>
      </c>
      <c r="B58" s="817"/>
      <c r="C58" s="818"/>
      <c r="D58" s="818"/>
      <c r="E58" s="818"/>
      <c r="F58" s="818"/>
      <c r="G58" s="818"/>
      <c r="H58" s="818"/>
      <c r="I58" s="818"/>
      <c r="J58" s="818"/>
      <c r="K58" s="818"/>
      <c r="L58" s="818"/>
      <c r="M58" s="818"/>
      <c r="N58" s="818"/>
      <c r="O58" s="818"/>
      <c r="P58" s="819"/>
      <c r="Q58" s="895"/>
      <c r="R58" s="896"/>
      <c r="S58" s="896"/>
      <c r="T58" s="896"/>
      <c r="U58" s="896"/>
      <c r="V58" s="896"/>
      <c r="W58" s="896"/>
      <c r="X58" s="896"/>
      <c r="Y58" s="896"/>
      <c r="Z58" s="896"/>
      <c r="AA58" s="896"/>
      <c r="AB58" s="896"/>
      <c r="AC58" s="896"/>
      <c r="AD58" s="896"/>
      <c r="AE58" s="897"/>
      <c r="AF58" s="832"/>
      <c r="AG58" s="833"/>
      <c r="AH58" s="833"/>
      <c r="AI58" s="833"/>
      <c r="AJ58" s="834"/>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14"/>
      <c r="BT58" s="815"/>
      <c r="BU58" s="815"/>
      <c r="BV58" s="815"/>
      <c r="BW58" s="815"/>
      <c r="BX58" s="815"/>
      <c r="BY58" s="815"/>
      <c r="BZ58" s="815"/>
      <c r="CA58" s="815"/>
      <c r="CB58" s="815"/>
      <c r="CC58" s="815"/>
      <c r="CD58" s="815"/>
      <c r="CE58" s="815"/>
      <c r="CF58" s="815"/>
      <c r="CG58" s="816"/>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9"/>
      <c r="DW58" s="810"/>
      <c r="DX58" s="810"/>
      <c r="DY58" s="810"/>
      <c r="DZ58" s="811"/>
      <c r="EA58" s="226"/>
    </row>
    <row r="59" spans="1:131" s="227" customFormat="1" ht="26.25" customHeight="1">
      <c r="A59" s="241">
        <v>32</v>
      </c>
      <c r="B59" s="817"/>
      <c r="C59" s="818"/>
      <c r="D59" s="818"/>
      <c r="E59" s="818"/>
      <c r="F59" s="818"/>
      <c r="G59" s="818"/>
      <c r="H59" s="818"/>
      <c r="I59" s="818"/>
      <c r="J59" s="818"/>
      <c r="K59" s="818"/>
      <c r="L59" s="818"/>
      <c r="M59" s="818"/>
      <c r="N59" s="818"/>
      <c r="O59" s="818"/>
      <c r="P59" s="819"/>
      <c r="Q59" s="895"/>
      <c r="R59" s="896"/>
      <c r="S59" s="896"/>
      <c r="T59" s="896"/>
      <c r="U59" s="896"/>
      <c r="V59" s="896"/>
      <c r="W59" s="896"/>
      <c r="X59" s="896"/>
      <c r="Y59" s="896"/>
      <c r="Z59" s="896"/>
      <c r="AA59" s="896"/>
      <c r="AB59" s="896"/>
      <c r="AC59" s="896"/>
      <c r="AD59" s="896"/>
      <c r="AE59" s="897"/>
      <c r="AF59" s="832"/>
      <c r="AG59" s="833"/>
      <c r="AH59" s="833"/>
      <c r="AI59" s="833"/>
      <c r="AJ59" s="834"/>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14"/>
      <c r="BT59" s="815"/>
      <c r="BU59" s="815"/>
      <c r="BV59" s="815"/>
      <c r="BW59" s="815"/>
      <c r="BX59" s="815"/>
      <c r="BY59" s="815"/>
      <c r="BZ59" s="815"/>
      <c r="CA59" s="815"/>
      <c r="CB59" s="815"/>
      <c r="CC59" s="815"/>
      <c r="CD59" s="815"/>
      <c r="CE59" s="815"/>
      <c r="CF59" s="815"/>
      <c r="CG59" s="816"/>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9"/>
      <c r="DW59" s="810"/>
      <c r="DX59" s="810"/>
      <c r="DY59" s="810"/>
      <c r="DZ59" s="811"/>
      <c r="EA59" s="226"/>
    </row>
    <row r="60" spans="1:131" s="227" customFormat="1" ht="26.25" customHeight="1">
      <c r="A60" s="241">
        <v>33</v>
      </c>
      <c r="B60" s="817"/>
      <c r="C60" s="818"/>
      <c r="D60" s="818"/>
      <c r="E60" s="818"/>
      <c r="F60" s="818"/>
      <c r="G60" s="818"/>
      <c r="H60" s="818"/>
      <c r="I60" s="818"/>
      <c r="J60" s="818"/>
      <c r="K60" s="818"/>
      <c r="L60" s="818"/>
      <c r="M60" s="818"/>
      <c r="N60" s="818"/>
      <c r="O60" s="818"/>
      <c r="P60" s="819"/>
      <c r="Q60" s="895"/>
      <c r="R60" s="896"/>
      <c r="S60" s="896"/>
      <c r="T60" s="896"/>
      <c r="U60" s="896"/>
      <c r="V60" s="896"/>
      <c r="W60" s="896"/>
      <c r="X60" s="896"/>
      <c r="Y60" s="896"/>
      <c r="Z60" s="896"/>
      <c r="AA60" s="896"/>
      <c r="AB60" s="896"/>
      <c r="AC60" s="896"/>
      <c r="AD60" s="896"/>
      <c r="AE60" s="897"/>
      <c r="AF60" s="832"/>
      <c r="AG60" s="833"/>
      <c r="AH60" s="833"/>
      <c r="AI60" s="833"/>
      <c r="AJ60" s="834"/>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14"/>
      <c r="BT60" s="815"/>
      <c r="BU60" s="815"/>
      <c r="BV60" s="815"/>
      <c r="BW60" s="815"/>
      <c r="BX60" s="815"/>
      <c r="BY60" s="815"/>
      <c r="BZ60" s="815"/>
      <c r="CA60" s="815"/>
      <c r="CB60" s="815"/>
      <c r="CC60" s="815"/>
      <c r="CD60" s="815"/>
      <c r="CE60" s="815"/>
      <c r="CF60" s="815"/>
      <c r="CG60" s="816"/>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9"/>
      <c r="DW60" s="810"/>
      <c r="DX60" s="810"/>
      <c r="DY60" s="810"/>
      <c r="DZ60" s="811"/>
      <c r="EA60" s="226"/>
    </row>
    <row r="61" spans="1:131" s="227" customFormat="1" ht="26.25" customHeight="1" thickBot="1">
      <c r="A61" s="241">
        <v>34</v>
      </c>
      <c r="B61" s="817"/>
      <c r="C61" s="818"/>
      <c r="D61" s="818"/>
      <c r="E61" s="818"/>
      <c r="F61" s="818"/>
      <c r="G61" s="818"/>
      <c r="H61" s="818"/>
      <c r="I61" s="818"/>
      <c r="J61" s="818"/>
      <c r="K61" s="818"/>
      <c r="L61" s="818"/>
      <c r="M61" s="818"/>
      <c r="N61" s="818"/>
      <c r="O61" s="818"/>
      <c r="P61" s="819"/>
      <c r="Q61" s="895"/>
      <c r="R61" s="896"/>
      <c r="S61" s="896"/>
      <c r="T61" s="896"/>
      <c r="U61" s="896"/>
      <c r="V61" s="896"/>
      <c r="W61" s="896"/>
      <c r="X61" s="896"/>
      <c r="Y61" s="896"/>
      <c r="Z61" s="896"/>
      <c r="AA61" s="896"/>
      <c r="AB61" s="896"/>
      <c r="AC61" s="896"/>
      <c r="AD61" s="896"/>
      <c r="AE61" s="897"/>
      <c r="AF61" s="832"/>
      <c r="AG61" s="833"/>
      <c r="AH61" s="833"/>
      <c r="AI61" s="833"/>
      <c r="AJ61" s="834"/>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14"/>
      <c r="BT61" s="815"/>
      <c r="BU61" s="815"/>
      <c r="BV61" s="815"/>
      <c r="BW61" s="815"/>
      <c r="BX61" s="815"/>
      <c r="BY61" s="815"/>
      <c r="BZ61" s="815"/>
      <c r="CA61" s="815"/>
      <c r="CB61" s="815"/>
      <c r="CC61" s="815"/>
      <c r="CD61" s="815"/>
      <c r="CE61" s="815"/>
      <c r="CF61" s="815"/>
      <c r="CG61" s="816"/>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9"/>
      <c r="DW61" s="810"/>
      <c r="DX61" s="810"/>
      <c r="DY61" s="810"/>
      <c r="DZ61" s="811"/>
      <c r="EA61" s="226"/>
    </row>
    <row r="62" spans="1:131" s="227" customFormat="1" ht="26.25" customHeight="1">
      <c r="A62" s="241">
        <v>35</v>
      </c>
      <c r="B62" s="817"/>
      <c r="C62" s="818"/>
      <c r="D62" s="818"/>
      <c r="E62" s="818"/>
      <c r="F62" s="818"/>
      <c r="G62" s="818"/>
      <c r="H62" s="818"/>
      <c r="I62" s="818"/>
      <c r="J62" s="818"/>
      <c r="K62" s="818"/>
      <c r="L62" s="818"/>
      <c r="M62" s="818"/>
      <c r="N62" s="818"/>
      <c r="O62" s="818"/>
      <c r="P62" s="819"/>
      <c r="Q62" s="895"/>
      <c r="R62" s="896"/>
      <c r="S62" s="896"/>
      <c r="T62" s="896"/>
      <c r="U62" s="896"/>
      <c r="V62" s="896"/>
      <c r="W62" s="896"/>
      <c r="X62" s="896"/>
      <c r="Y62" s="896"/>
      <c r="Z62" s="896"/>
      <c r="AA62" s="896"/>
      <c r="AB62" s="896"/>
      <c r="AC62" s="896"/>
      <c r="AD62" s="896"/>
      <c r="AE62" s="897"/>
      <c r="AF62" s="832"/>
      <c r="AG62" s="833"/>
      <c r="AH62" s="833"/>
      <c r="AI62" s="833"/>
      <c r="AJ62" s="834"/>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397</v>
      </c>
      <c r="BK62" s="866"/>
      <c r="BL62" s="866"/>
      <c r="BM62" s="866"/>
      <c r="BN62" s="867"/>
      <c r="BO62" s="245"/>
      <c r="BP62" s="245"/>
      <c r="BQ62" s="242">
        <v>56</v>
      </c>
      <c r="BR62" s="243"/>
      <c r="BS62" s="814"/>
      <c r="BT62" s="815"/>
      <c r="BU62" s="815"/>
      <c r="BV62" s="815"/>
      <c r="BW62" s="815"/>
      <c r="BX62" s="815"/>
      <c r="BY62" s="815"/>
      <c r="BZ62" s="815"/>
      <c r="CA62" s="815"/>
      <c r="CB62" s="815"/>
      <c r="CC62" s="815"/>
      <c r="CD62" s="815"/>
      <c r="CE62" s="815"/>
      <c r="CF62" s="815"/>
      <c r="CG62" s="816"/>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9"/>
      <c r="DW62" s="810"/>
      <c r="DX62" s="810"/>
      <c r="DY62" s="810"/>
      <c r="DZ62" s="811"/>
      <c r="EA62" s="226"/>
    </row>
    <row r="63" spans="1:131" s="227" customFormat="1" ht="26.25" customHeight="1" thickBot="1">
      <c r="A63" s="244" t="s">
        <v>376</v>
      </c>
      <c r="B63" s="850" t="s">
        <v>398</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408</v>
      </c>
      <c r="AG63" s="904"/>
      <c r="AH63" s="904"/>
      <c r="AI63" s="904"/>
      <c r="AJ63" s="905"/>
      <c r="AK63" s="906"/>
      <c r="AL63" s="901"/>
      <c r="AM63" s="901"/>
      <c r="AN63" s="901"/>
      <c r="AO63" s="901"/>
      <c r="AP63" s="904">
        <v>3037</v>
      </c>
      <c r="AQ63" s="904"/>
      <c r="AR63" s="904"/>
      <c r="AS63" s="904"/>
      <c r="AT63" s="904"/>
      <c r="AU63" s="904">
        <v>151</v>
      </c>
      <c r="AV63" s="904"/>
      <c r="AW63" s="904"/>
      <c r="AX63" s="904"/>
      <c r="AY63" s="904"/>
      <c r="AZ63" s="908"/>
      <c r="BA63" s="908"/>
      <c r="BB63" s="908"/>
      <c r="BC63" s="908"/>
      <c r="BD63" s="908"/>
      <c r="BE63" s="909"/>
      <c r="BF63" s="909"/>
      <c r="BG63" s="909"/>
      <c r="BH63" s="909"/>
      <c r="BI63" s="910"/>
      <c r="BJ63" s="911" t="s">
        <v>378</v>
      </c>
      <c r="BK63" s="912"/>
      <c r="BL63" s="912"/>
      <c r="BM63" s="912"/>
      <c r="BN63" s="913"/>
      <c r="BO63" s="245"/>
      <c r="BP63" s="245"/>
      <c r="BQ63" s="242">
        <v>57</v>
      </c>
      <c r="BR63" s="243"/>
      <c r="BS63" s="814"/>
      <c r="BT63" s="815"/>
      <c r="BU63" s="815"/>
      <c r="BV63" s="815"/>
      <c r="BW63" s="815"/>
      <c r="BX63" s="815"/>
      <c r="BY63" s="815"/>
      <c r="BZ63" s="815"/>
      <c r="CA63" s="815"/>
      <c r="CB63" s="815"/>
      <c r="CC63" s="815"/>
      <c r="CD63" s="815"/>
      <c r="CE63" s="815"/>
      <c r="CF63" s="815"/>
      <c r="CG63" s="816"/>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9"/>
      <c r="DW63" s="810"/>
      <c r="DX63" s="810"/>
      <c r="DY63" s="810"/>
      <c r="DZ63" s="811"/>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14"/>
      <c r="BT64" s="815"/>
      <c r="BU64" s="815"/>
      <c r="BV64" s="815"/>
      <c r="BW64" s="815"/>
      <c r="BX64" s="815"/>
      <c r="BY64" s="815"/>
      <c r="BZ64" s="815"/>
      <c r="CA64" s="815"/>
      <c r="CB64" s="815"/>
      <c r="CC64" s="815"/>
      <c r="CD64" s="815"/>
      <c r="CE64" s="815"/>
      <c r="CF64" s="815"/>
      <c r="CG64" s="816"/>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9"/>
      <c r="DW64" s="810"/>
      <c r="DX64" s="810"/>
      <c r="DY64" s="810"/>
      <c r="DZ64" s="811"/>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14"/>
      <c r="BT65" s="815"/>
      <c r="BU65" s="815"/>
      <c r="BV65" s="815"/>
      <c r="BW65" s="815"/>
      <c r="BX65" s="815"/>
      <c r="BY65" s="815"/>
      <c r="BZ65" s="815"/>
      <c r="CA65" s="815"/>
      <c r="CB65" s="815"/>
      <c r="CC65" s="815"/>
      <c r="CD65" s="815"/>
      <c r="CE65" s="815"/>
      <c r="CF65" s="815"/>
      <c r="CG65" s="816"/>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9"/>
      <c r="DW65" s="810"/>
      <c r="DX65" s="810"/>
      <c r="DY65" s="810"/>
      <c r="DZ65" s="811"/>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4" t="s">
        <v>404</v>
      </c>
      <c r="AG66" s="873"/>
      <c r="AH66" s="873"/>
      <c r="AI66" s="873"/>
      <c r="AJ66" s="915"/>
      <c r="AK66" s="777" t="s">
        <v>405</v>
      </c>
      <c r="AL66" s="801"/>
      <c r="AM66" s="801"/>
      <c r="AN66" s="801"/>
      <c r="AO66" s="802"/>
      <c r="AP66" s="777" t="s">
        <v>406</v>
      </c>
      <c r="AQ66" s="778"/>
      <c r="AR66" s="778"/>
      <c r="AS66" s="778"/>
      <c r="AT66" s="779"/>
      <c r="AU66" s="777" t="s">
        <v>407</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c r="A68" s="238">
        <v>1</v>
      </c>
      <c r="B68" s="938" t="s">
        <v>557</v>
      </c>
      <c r="C68" s="939"/>
      <c r="D68" s="939"/>
      <c r="E68" s="939"/>
      <c r="F68" s="939"/>
      <c r="G68" s="939"/>
      <c r="H68" s="939"/>
      <c r="I68" s="939"/>
      <c r="J68" s="939"/>
      <c r="K68" s="939"/>
      <c r="L68" s="939"/>
      <c r="M68" s="939"/>
      <c r="N68" s="939"/>
      <c r="O68" s="939"/>
      <c r="P68" s="940"/>
      <c r="Q68" s="931">
        <v>14739</v>
      </c>
      <c r="R68" s="928"/>
      <c r="S68" s="928"/>
      <c r="T68" s="928"/>
      <c r="U68" s="928"/>
      <c r="V68" s="928">
        <v>14662</v>
      </c>
      <c r="W68" s="928"/>
      <c r="X68" s="928"/>
      <c r="Y68" s="928"/>
      <c r="Z68" s="928"/>
      <c r="AA68" s="928">
        <v>77</v>
      </c>
      <c r="AB68" s="928"/>
      <c r="AC68" s="928"/>
      <c r="AD68" s="928"/>
      <c r="AE68" s="928"/>
      <c r="AF68" s="928">
        <v>77</v>
      </c>
      <c r="AG68" s="928"/>
      <c r="AH68" s="928"/>
      <c r="AI68" s="928"/>
      <c r="AJ68" s="928"/>
      <c r="AK68" s="928">
        <v>500</v>
      </c>
      <c r="AL68" s="928"/>
      <c r="AM68" s="928"/>
      <c r="AN68" s="928"/>
      <c r="AO68" s="928"/>
      <c r="AP68" s="928" t="s">
        <v>561</v>
      </c>
      <c r="AQ68" s="928"/>
      <c r="AR68" s="928"/>
      <c r="AS68" s="928"/>
      <c r="AT68" s="928"/>
      <c r="AU68" s="928" t="s">
        <v>561</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c r="A69" s="241">
        <v>2</v>
      </c>
      <c r="B69" s="935" t="s">
        <v>558</v>
      </c>
      <c r="C69" s="936"/>
      <c r="D69" s="936"/>
      <c r="E69" s="936"/>
      <c r="F69" s="936"/>
      <c r="G69" s="936"/>
      <c r="H69" s="936"/>
      <c r="I69" s="936"/>
      <c r="J69" s="936"/>
      <c r="K69" s="936"/>
      <c r="L69" s="936"/>
      <c r="M69" s="936"/>
      <c r="N69" s="936"/>
      <c r="O69" s="936"/>
      <c r="P69" s="937"/>
      <c r="Q69" s="932">
        <v>1732</v>
      </c>
      <c r="R69" s="891"/>
      <c r="S69" s="891"/>
      <c r="T69" s="891"/>
      <c r="U69" s="891"/>
      <c r="V69" s="891">
        <v>1728</v>
      </c>
      <c r="W69" s="891"/>
      <c r="X69" s="891"/>
      <c r="Y69" s="891"/>
      <c r="Z69" s="891"/>
      <c r="AA69" s="891">
        <v>4</v>
      </c>
      <c r="AB69" s="891"/>
      <c r="AC69" s="891"/>
      <c r="AD69" s="891"/>
      <c r="AE69" s="891"/>
      <c r="AF69" s="891">
        <v>4</v>
      </c>
      <c r="AG69" s="891"/>
      <c r="AH69" s="891"/>
      <c r="AI69" s="891"/>
      <c r="AJ69" s="891"/>
      <c r="AK69" s="891">
        <v>2</v>
      </c>
      <c r="AL69" s="891"/>
      <c r="AM69" s="891"/>
      <c r="AN69" s="891"/>
      <c r="AO69" s="891"/>
      <c r="AP69" s="891" t="s">
        <v>561</v>
      </c>
      <c r="AQ69" s="891"/>
      <c r="AR69" s="891"/>
      <c r="AS69" s="891"/>
      <c r="AT69" s="891"/>
      <c r="AU69" s="891" t="s">
        <v>561</v>
      </c>
      <c r="AV69" s="891"/>
      <c r="AW69" s="891"/>
      <c r="AX69" s="891"/>
      <c r="AY69" s="891"/>
      <c r="AZ69" s="933"/>
      <c r="BA69" s="933"/>
      <c r="BB69" s="933"/>
      <c r="BC69" s="933"/>
      <c r="BD69" s="934"/>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c r="A70" s="241">
        <v>3</v>
      </c>
      <c r="B70" s="935" t="s">
        <v>559</v>
      </c>
      <c r="C70" s="936"/>
      <c r="D70" s="936"/>
      <c r="E70" s="936"/>
      <c r="F70" s="936"/>
      <c r="G70" s="936"/>
      <c r="H70" s="936"/>
      <c r="I70" s="936"/>
      <c r="J70" s="936"/>
      <c r="K70" s="936"/>
      <c r="L70" s="936"/>
      <c r="M70" s="936"/>
      <c r="N70" s="936"/>
      <c r="O70" s="936"/>
      <c r="P70" s="937"/>
      <c r="Q70" s="932">
        <v>281185</v>
      </c>
      <c r="R70" s="891"/>
      <c r="S70" s="891"/>
      <c r="T70" s="891"/>
      <c r="U70" s="891"/>
      <c r="V70" s="891">
        <v>271261</v>
      </c>
      <c r="W70" s="891"/>
      <c r="X70" s="891"/>
      <c r="Y70" s="891"/>
      <c r="Z70" s="891"/>
      <c r="AA70" s="891">
        <v>9925</v>
      </c>
      <c r="AB70" s="891"/>
      <c r="AC70" s="891"/>
      <c r="AD70" s="891"/>
      <c r="AE70" s="891"/>
      <c r="AF70" s="891">
        <v>9925</v>
      </c>
      <c r="AG70" s="891"/>
      <c r="AH70" s="891"/>
      <c r="AI70" s="891"/>
      <c r="AJ70" s="891"/>
      <c r="AK70" s="891">
        <v>1647</v>
      </c>
      <c r="AL70" s="891"/>
      <c r="AM70" s="891"/>
      <c r="AN70" s="891"/>
      <c r="AO70" s="891"/>
      <c r="AP70" s="891" t="s">
        <v>561</v>
      </c>
      <c r="AQ70" s="891"/>
      <c r="AR70" s="891"/>
      <c r="AS70" s="891"/>
      <c r="AT70" s="891"/>
      <c r="AU70" s="891" t="s">
        <v>561</v>
      </c>
      <c r="AV70" s="891"/>
      <c r="AW70" s="891"/>
      <c r="AX70" s="891"/>
      <c r="AY70" s="891"/>
      <c r="AZ70" s="933"/>
      <c r="BA70" s="933"/>
      <c r="BB70" s="933"/>
      <c r="BC70" s="933"/>
      <c r="BD70" s="934"/>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c r="A71" s="241">
        <v>4</v>
      </c>
      <c r="B71" s="935"/>
      <c r="C71" s="936"/>
      <c r="D71" s="936"/>
      <c r="E71" s="936"/>
      <c r="F71" s="936"/>
      <c r="G71" s="936"/>
      <c r="H71" s="936"/>
      <c r="I71" s="936"/>
      <c r="J71" s="936"/>
      <c r="K71" s="936"/>
      <c r="L71" s="936"/>
      <c r="M71" s="936"/>
      <c r="N71" s="936"/>
      <c r="O71" s="936"/>
      <c r="P71" s="937"/>
      <c r="Q71" s="932"/>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3"/>
      <c r="BA71" s="933"/>
      <c r="BB71" s="933"/>
      <c r="BC71" s="933"/>
      <c r="BD71" s="934"/>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c r="A72" s="241">
        <v>5</v>
      </c>
      <c r="B72" s="935"/>
      <c r="C72" s="936"/>
      <c r="D72" s="936"/>
      <c r="E72" s="936"/>
      <c r="F72" s="936"/>
      <c r="G72" s="936"/>
      <c r="H72" s="936"/>
      <c r="I72" s="936"/>
      <c r="J72" s="936"/>
      <c r="K72" s="936"/>
      <c r="L72" s="936"/>
      <c r="M72" s="936"/>
      <c r="N72" s="936"/>
      <c r="O72" s="936"/>
      <c r="P72" s="937"/>
      <c r="Q72" s="932"/>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3"/>
      <c r="BA72" s="933"/>
      <c r="BB72" s="933"/>
      <c r="BC72" s="933"/>
      <c r="BD72" s="934"/>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c r="A73" s="241">
        <v>6</v>
      </c>
      <c r="B73" s="935"/>
      <c r="C73" s="936"/>
      <c r="D73" s="936"/>
      <c r="E73" s="936"/>
      <c r="F73" s="936"/>
      <c r="G73" s="936"/>
      <c r="H73" s="936"/>
      <c r="I73" s="936"/>
      <c r="J73" s="936"/>
      <c r="K73" s="936"/>
      <c r="L73" s="936"/>
      <c r="M73" s="936"/>
      <c r="N73" s="936"/>
      <c r="O73" s="936"/>
      <c r="P73" s="937"/>
      <c r="Q73" s="932"/>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3"/>
      <c r="BA73" s="933"/>
      <c r="BB73" s="933"/>
      <c r="BC73" s="933"/>
      <c r="BD73" s="934"/>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c r="A74" s="241">
        <v>7</v>
      </c>
      <c r="B74" s="935"/>
      <c r="C74" s="936"/>
      <c r="D74" s="936"/>
      <c r="E74" s="936"/>
      <c r="F74" s="936"/>
      <c r="G74" s="936"/>
      <c r="H74" s="936"/>
      <c r="I74" s="936"/>
      <c r="J74" s="936"/>
      <c r="K74" s="936"/>
      <c r="L74" s="936"/>
      <c r="M74" s="936"/>
      <c r="N74" s="936"/>
      <c r="O74" s="936"/>
      <c r="P74" s="937"/>
      <c r="Q74" s="932"/>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3"/>
      <c r="BA74" s="933"/>
      <c r="BB74" s="933"/>
      <c r="BC74" s="933"/>
      <c r="BD74" s="934"/>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c r="A75" s="241">
        <v>8</v>
      </c>
      <c r="B75" s="935"/>
      <c r="C75" s="936"/>
      <c r="D75" s="936"/>
      <c r="E75" s="936"/>
      <c r="F75" s="936"/>
      <c r="G75" s="936"/>
      <c r="H75" s="936"/>
      <c r="I75" s="936"/>
      <c r="J75" s="936"/>
      <c r="K75" s="936"/>
      <c r="L75" s="936"/>
      <c r="M75" s="936"/>
      <c r="N75" s="936"/>
      <c r="O75" s="936"/>
      <c r="P75" s="937"/>
      <c r="Q75" s="941"/>
      <c r="R75" s="894"/>
      <c r="S75" s="894"/>
      <c r="T75" s="894"/>
      <c r="U75" s="890"/>
      <c r="V75" s="942"/>
      <c r="W75" s="894"/>
      <c r="X75" s="894"/>
      <c r="Y75" s="894"/>
      <c r="Z75" s="890"/>
      <c r="AA75" s="942"/>
      <c r="AB75" s="894"/>
      <c r="AC75" s="894"/>
      <c r="AD75" s="894"/>
      <c r="AE75" s="890"/>
      <c r="AF75" s="942"/>
      <c r="AG75" s="894"/>
      <c r="AH75" s="894"/>
      <c r="AI75" s="894"/>
      <c r="AJ75" s="890"/>
      <c r="AK75" s="942"/>
      <c r="AL75" s="894"/>
      <c r="AM75" s="894"/>
      <c r="AN75" s="894"/>
      <c r="AO75" s="890"/>
      <c r="AP75" s="942"/>
      <c r="AQ75" s="894"/>
      <c r="AR75" s="894"/>
      <c r="AS75" s="894"/>
      <c r="AT75" s="890"/>
      <c r="AU75" s="942"/>
      <c r="AV75" s="894"/>
      <c r="AW75" s="894"/>
      <c r="AX75" s="894"/>
      <c r="AY75" s="890"/>
      <c r="AZ75" s="933"/>
      <c r="BA75" s="933"/>
      <c r="BB75" s="933"/>
      <c r="BC75" s="933"/>
      <c r="BD75" s="934"/>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c r="A76" s="241">
        <v>9</v>
      </c>
      <c r="B76" s="935"/>
      <c r="C76" s="936"/>
      <c r="D76" s="936"/>
      <c r="E76" s="936"/>
      <c r="F76" s="936"/>
      <c r="G76" s="936"/>
      <c r="H76" s="936"/>
      <c r="I76" s="936"/>
      <c r="J76" s="936"/>
      <c r="K76" s="936"/>
      <c r="L76" s="936"/>
      <c r="M76" s="936"/>
      <c r="N76" s="936"/>
      <c r="O76" s="936"/>
      <c r="P76" s="937"/>
      <c r="Q76" s="941"/>
      <c r="R76" s="894"/>
      <c r="S76" s="894"/>
      <c r="T76" s="894"/>
      <c r="U76" s="890"/>
      <c r="V76" s="942"/>
      <c r="W76" s="894"/>
      <c r="X76" s="894"/>
      <c r="Y76" s="894"/>
      <c r="Z76" s="890"/>
      <c r="AA76" s="942"/>
      <c r="AB76" s="894"/>
      <c r="AC76" s="894"/>
      <c r="AD76" s="894"/>
      <c r="AE76" s="890"/>
      <c r="AF76" s="942"/>
      <c r="AG76" s="894"/>
      <c r="AH76" s="894"/>
      <c r="AI76" s="894"/>
      <c r="AJ76" s="890"/>
      <c r="AK76" s="942"/>
      <c r="AL76" s="894"/>
      <c r="AM76" s="894"/>
      <c r="AN76" s="894"/>
      <c r="AO76" s="890"/>
      <c r="AP76" s="942"/>
      <c r="AQ76" s="894"/>
      <c r="AR76" s="894"/>
      <c r="AS76" s="894"/>
      <c r="AT76" s="890"/>
      <c r="AU76" s="942"/>
      <c r="AV76" s="894"/>
      <c r="AW76" s="894"/>
      <c r="AX76" s="894"/>
      <c r="AY76" s="890"/>
      <c r="AZ76" s="933"/>
      <c r="BA76" s="933"/>
      <c r="BB76" s="933"/>
      <c r="BC76" s="933"/>
      <c r="BD76" s="934"/>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c r="A77" s="241">
        <v>10</v>
      </c>
      <c r="B77" s="935"/>
      <c r="C77" s="936"/>
      <c r="D77" s="936"/>
      <c r="E77" s="936"/>
      <c r="F77" s="936"/>
      <c r="G77" s="936"/>
      <c r="H77" s="936"/>
      <c r="I77" s="936"/>
      <c r="J77" s="936"/>
      <c r="K77" s="936"/>
      <c r="L77" s="936"/>
      <c r="M77" s="936"/>
      <c r="N77" s="936"/>
      <c r="O77" s="936"/>
      <c r="P77" s="937"/>
      <c r="Q77" s="941"/>
      <c r="R77" s="894"/>
      <c r="S77" s="894"/>
      <c r="T77" s="894"/>
      <c r="U77" s="890"/>
      <c r="V77" s="942"/>
      <c r="W77" s="894"/>
      <c r="X77" s="894"/>
      <c r="Y77" s="894"/>
      <c r="Z77" s="890"/>
      <c r="AA77" s="942"/>
      <c r="AB77" s="894"/>
      <c r="AC77" s="894"/>
      <c r="AD77" s="894"/>
      <c r="AE77" s="890"/>
      <c r="AF77" s="942"/>
      <c r="AG77" s="894"/>
      <c r="AH77" s="894"/>
      <c r="AI77" s="894"/>
      <c r="AJ77" s="890"/>
      <c r="AK77" s="942"/>
      <c r="AL77" s="894"/>
      <c r="AM77" s="894"/>
      <c r="AN77" s="894"/>
      <c r="AO77" s="890"/>
      <c r="AP77" s="942"/>
      <c r="AQ77" s="894"/>
      <c r="AR77" s="894"/>
      <c r="AS77" s="894"/>
      <c r="AT77" s="890"/>
      <c r="AU77" s="942"/>
      <c r="AV77" s="894"/>
      <c r="AW77" s="894"/>
      <c r="AX77" s="894"/>
      <c r="AY77" s="890"/>
      <c r="AZ77" s="933"/>
      <c r="BA77" s="933"/>
      <c r="BB77" s="933"/>
      <c r="BC77" s="933"/>
      <c r="BD77" s="934"/>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c r="A78" s="241">
        <v>11</v>
      </c>
      <c r="B78" s="935"/>
      <c r="C78" s="936"/>
      <c r="D78" s="936"/>
      <c r="E78" s="936"/>
      <c r="F78" s="936"/>
      <c r="G78" s="936"/>
      <c r="H78" s="936"/>
      <c r="I78" s="936"/>
      <c r="J78" s="936"/>
      <c r="K78" s="936"/>
      <c r="L78" s="936"/>
      <c r="M78" s="936"/>
      <c r="N78" s="936"/>
      <c r="O78" s="936"/>
      <c r="P78" s="937"/>
      <c r="Q78" s="932"/>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3"/>
      <c r="BA78" s="933"/>
      <c r="BB78" s="933"/>
      <c r="BC78" s="933"/>
      <c r="BD78" s="934"/>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c r="A79" s="241">
        <v>12</v>
      </c>
      <c r="B79" s="935"/>
      <c r="C79" s="936"/>
      <c r="D79" s="936"/>
      <c r="E79" s="936"/>
      <c r="F79" s="936"/>
      <c r="G79" s="936"/>
      <c r="H79" s="936"/>
      <c r="I79" s="936"/>
      <c r="J79" s="936"/>
      <c r="K79" s="936"/>
      <c r="L79" s="936"/>
      <c r="M79" s="936"/>
      <c r="N79" s="936"/>
      <c r="O79" s="936"/>
      <c r="P79" s="937"/>
      <c r="Q79" s="932"/>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3"/>
      <c r="BA79" s="933"/>
      <c r="BB79" s="933"/>
      <c r="BC79" s="933"/>
      <c r="BD79" s="934"/>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c r="A80" s="241">
        <v>13</v>
      </c>
      <c r="B80" s="935"/>
      <c r="C80" s="936"/>
      <c r="D80" s="936"/>
      <c r="E80" s="936"/>
      <c r="F80" s="936"/>
      <c r="G80" s="936"/>
      <c r="H80" s="936"/>
      <c r="I80" s="936"/>
      <c r="J80" s="936"/>
      <c r="K80" s="936"/>
      <c r="L80" s="936"/>
      <c r="M80" s="936"/>
      <c r="N80" s="936"/>
      <c r="O80" s="936"/>
      <c r="P80" s="937"/>
      <c r="Q80" s="932"/>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3"/>
      <c r="BA80" s="933"/>
      <c r="BB80" s="933"/>
      <c r="BC80" s="933"/>
      <c r="BD80" s="934"/>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c r="A81" s="241">
        <v>14</v>
      </c>
      <c r="B81" s="935"/>
      <c r="C81" s="936"/>
      <c r="D81" s="936"/>
      <c r="E81" s="936"/>
      <c r="F81" s="936"/>
      <c r="G81" s="936"/>
      <c r="H81" s="936"/>
      <c r="I81" s="936"/>
      <c r="J81" s="936"/>
      <c r="K81" s="936"/>
      <c r="L81" s="936"/>
      <c r="M81" s="936"/>
      <c r="N81" s="936"/>
      <c r="O81" s="936"/>
      <c r="P81" s="937"/>
      <c r="Q81" s="932"/>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3"/>
      <c r="BA81" s="933"/>
      <c r="BB81" s="933"/>
      <c r="BC81" s="933"/>
      <c r="BD81" s="934"/>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c r="A82" s="241">
        <v>15</v>
      </c>
      <c r="B82" s="935"/>
      <c r="C82" s="936"/>
      <c r="D82" s="936"/>
      <c r="E82" s="936"/>
      <c r="F82" s="936"/>
      <c r="G82" s="936"/>
      <c r="H82" s="936"/>
      <c r="I82" s="936"/>
      <c r="J82" s="936"/>
      <c r="K82" s="936"/>
      <c r="L82" s="936"/>
      <c r="M82" s="936"/>
      <c r="N82" s="936"/>
      <c r="O82" s="936"/>
      <c r="P82" s="937"/>
      <c r="Q82" s="932"/>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3"/>
      <c r="BA82" s="933"/>
      <c r="BB82" s="933"/>
      <c r="BC82" s="933"/>
      <c r="BD82" s="934"/>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c r="A83" s="241">
        <v>16</v>
      </c>
      <c r="B83" s="935"/>
      <c r="C83" s="936"/>
      <c r="D83" s="936"/>
      <c r="E83" s="936"/>
      <c r="F83" s="936"/>
      <c r="G83" s="936"/>
      <c r="H83" s="936"/>
      <c r="I83" s="936"/>
      <c r="J83" s="936"/>
      <c r="K83" s="936"/>
      <c r="L83" s="936"/>
      <c r="M83" s="936"/>
      <c r="N83" s="936"/>
      <c r="O83" s="936"/>
      <c r="P83" s="937"/>
      <c r="Q83" s="932"/>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3"/>
      <c r="BA83" s="933"/>
      <c r="BB83" s="933"/>
      <c r="BC83" s="933"/>
      <c r="BD83" s="934"/>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c r="A84" s="241">
        <v>17</v>
      </c>
      <c r="B84" s="935"/>
      <c r="C84" s="936"/>
      <c r="D84" s="936"/>
      <c r="E84" s="936"/>
      <c r="F84" s="936"/>
      <c r="G84" s="936"/>
      <c r="H84" s="936"/>
      <c r="I84" s="936"/>
      <c r="J84" s="936"/>
      <c r="K84" s="936"/>
      <c r="L84" s="936"/>
      <c r="M84" s="936"/>
      <c r="N84" s="936"/>
      <c r="O84" s="936"/>
      <c r="P84" s="937"/>
      <c r="Q84" s="932"/>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3"/>
      <c r="BA84" s="933"/>
      <c r="BB84" s="933"/>
      <c r="BC84" s="933"/>
      <c r="BD84" s="934"/>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c r="A85" s="241">
        <v>18</v>
      </c>
      <c r="B85" s="935"/>
      <c r="C85" s="936"/>
      <c r="D85" s="936"/>
      <c r="E85" s="936"/>
      <c r="F85" s="936"/>
      <c r="G85" s="936"/>
      <c r="H85" s="936"/>
      <c r="I85" s="936"/>
      <c r="J85" s="936"/>
      <c r="K85" s="936"/>
      <c r="L85" s="936"/>
      <c r="M85" s="936"/>
      <c r="N85" s="936"/>
      <c r="O85" s="936"/>
      <c r="P85" s="937"/>
      <c r="Q85" s="932"/>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3"/>
      <c r="BA85" s="933"/>
      <c r="BB85" s="933"/>
      <c r="BC85" s="933"/>
      <c r="BD85" s="934"/>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c r="A86" s="241">
        <v>19</v>
      </c>
      <c r="B86" s="935"/>
      <c r="C86" s="936"/>
      <c r="D86" s="936"/>
      <c r="E86" s="936"/>
      <c r="F86" s="936"/>
      <c r="G86" s="936"/>
      <c r="H86" s="936"/>
      <c r="I86" s="936"/>
      <c r="J86" s="936"/>
      <c r="K86" s="936"/>
      <c r="L86" s="936"/>
      <c r="M86" s="936"/>
      <c r="N86" s="936"/>
      <c r="O86" s="936"/>
      <c r="P86" s="937"/>
      <c r="Q86" s="932"/>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3"/>
      <c r="BA86" s="933"/>
      <c r="BB86" s="933"/>
      <c r="BC86" s="933"/>
      <c r="BD86" s="934"/>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c r="A88" s="244" t="s">
        <v>376</v>
      </c>
      <c r="B88" s="850" t="s">
        <v>408</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v>10006</v>
      </c>
      <c r="AG88" s="904"/>
      <c r="AH88" s="904"/>
      <c r="AI88" s="904"/>
      <c r="AJ88" s="904"/>
      <c r="AK88" s="901"/>
      <c r="AL88" s="901"/>
      <c r="AM88" s="901"/>
      <c r="AN88" s="901"/>
      <c r="AO88" s="901"/>
      <c r="AP88" s="904" t="s">
        <v>562</v>
      </c>
      <c r="AQ88" s="904"/>
      <c r="AR88" s="904"/>
      <c r="AS88" s="904"/>
      <c r="AT88" s="904"/>
      <c r="AU88" s="904" t="s">
        <v>562</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409</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2"/>
      <c r="CT102" s="912"/>
      <c r="CU102" s="912"/>
      <c r="CV102" s="954"/>
      <c r="CW102" s="953"/>
      <c r="CX102" s="912"/>
      <c r="CY102" s="912"/>
      <c r="CZ102" s="912"/>
      <c r="DA102" s="954"/>
      <c r="DB102" s="953"/>
      <c r="DC102" s="912"/>
      <c r="DD102" s="912"/>
      <c r="DE102" s="912"/>
      <c r="DF102" s="954"/>
      <c r="DG102" s="953"/>
      <c r="DH102" s="912"/>
      <c r="DI102" s="912"/>
      <c r="DJ102" s="912"/>
      <c r="DK102" s="954"/>
      <c r="DL102" s="953"/>
      <c r="DM102" s="912"/>
      <c r="DN102" s="912"/>
      <c r="DO102" s="912"/>
      <c r="DP102" s="954"/>
      <c r="DQ102" s="953"/>
      <c r="DR102" s="912"/>
      <c r="DS102" s="912"/>
      <c r="DT102" s="912"/>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416</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417</v>
      </c>
      <c r="AB109" s="956"/>
      <c r="AC109" s="956"/>
      <c r="AD109" s="956"/>
      <c r="AE109" s="957"/>
      <c r="AF109" s="955" t="s">
        <v>296</v>
      </c>
      <c r="AG109" s="956"/>
      <c r="AH109" s="956"/>
      <c r="AI109" s="956"/>
      <c r="AJ109" s="957"/>
      <c r="AK109" s="955" t="s">
        <v>295</v>
      </c>
      <c r="AL109" s="956"/>
      <c r="AM109" s="956"/>
      <c r="AN109" s="956"/>
      <c r="AO109" s="957"/>
      <c r="AP109" s="955" t="s">
        <v>418</v>
      </c>
      <c r="AQ109" s="956"/>
      <c r="AR109" s="956"/>
      <c r="AS109" s="956"/>
      <c r="AT109" s="958"/>
      <c r="AU109" s="975" t="s">
        <v>416</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417</v>
      </c>
      <c r="BR109" s="956"/>
      <c r="BS109" s="956"/>
      <c r="BT109" s="956"/>
      <c r="BU109" s="957"/>
      <c r="BV109" s="955" t="s">
        <v>296</v>
      </c>
      <c r="BW109" s="956"/>
      <c r="BX109" s="956"/>
      <c r="BY109" s="956"/>
      <c r="BZ109" s="957"/>
      <c r="CA109" s="955" t="s">
        <v>295</v>
      </c>
      <c r="CB109" s="956"/>
      <c r="CC109" s="956"/>
      <c r="CD109" s="956"/>
      <c r="CE109" s="957"/>
      <c r="CF109" s="976" t="s">
        <v>418</v>
      </c>
      <c r="CG109" s="976"/>
      <c r="CH109" s="976"/>
      <c r="CI109" s="976"/>
      <c r="CJ109" s="976"/>
      <c r="CK109" s="955" t="s">
        <v>419</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417</v>
      </c>
      <c r="DH109" s="956"/>
      <c r="DI109" s="956"/>
      <c r="DJ109" s="956"/>
      <c r="DK109" s="957"/>
      <c r="DL109" s="955" t="s">
        <v>296</v>
      </c>
      <c r="DM109" s="956"/>
      <c r="DN109" s="956"/>
      <c r="DO109" s="956"/>
      <c r="DP109" s="957"/>
      <c r="DQ109" s="955" t="s">
        <v>295</v>
      </c>
      <c r="DR109" s="956"/>
      <c r="DS109" s="956"/>
      <c r="DT109" s="956"/>
      <c r="DU109" s="957"/>
      <c r="DV109" s="955" t="s">
        <v>418</v>
      </c>
      <c r="DW109" s="956"/>
      <c r="DX109" s="956"/>
      <c r="DY109" s="956"/>
      <c r="DZ109" s="958"/>
    </row>
    <row r="110" spans="1:131" s="226" customFormat="1" ht="26.25" customHeight="1">
      <c r="A110" s="959" t="s">
        <v>420</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561347</v>
      </c>
      <c r="AB110" s="963"/>
      <c r="AC110" s="963"/>
      <c r="AD110" s="963"/>
      <c r="AE110" s="964"/>
      <c r="AF110" s="965">
        <v>410734</v>
      </c>
      <c r="AG110" s="963"/>
      <c r="AH110" s="963"/>
      <c r="AI110" s="963"/>
      <c r="AJ110" s="964"/>
      <c r="AK110" s="965">
        <v>549017</v>
      </c>
      <c r="AL110" s="963"/>
      <c r="AM110" s="963"/>
      <c r="AN110" s="963"/>
      <c r="AO110" s="964"/>
      <c r="AP110" s="966">
        <v>54</v>
      </c>
      <c r="AQ110" s="967"/>
      <c r="AR110" s="967"/>
      <c r="AS110" s="967"/>
      <c r="AT110" s="968"/>
      <c r="AU110" s="969" t="s">
        <v>67</v>
      </c>
      <c r="AV110" s="970"/>
      <c r="AW110" s="970"/>
      <c r="AX110" s="970"/>
      <c r="AY110" s="970"/>
      <c r="AZ110" s="1011" t="s">
        <v>421</v>
      </c>
      <c r="BA110" s="960"/>
      <c r="BB110" s="960"/>
      <c r="BC110" s="960"/>
      <c r="BD110" s="960"/>
      <c r="BE110" s="960"/>
      <c r="BF110" s="960"/>
      <c r="BG110" s="960"/>
      <c r="BH110" s="960"/>
      <c r="BI110" s="960"/>
      <c r="BJ110" s="960"/>
      <c r="BK110" s="960"/>
      <c r="BL110" s="960"/>
      <c r="BM110" s="960"/>
      <c r="BN110" s="960"/>
      <c r="BO110" s="960"/>
      <c r="BP110" s="961"/>
      <c r="BQ110" s="997">
        <v>4476577</v>
      </c>
      <c r="BR110" s="998"/>
      <c r="BS110" s="998"/>
      <c r="BT110" s="998"/>
      <c r="BU110" s="998"/>
      <c r="BV110" s="998">
        <v>4384305</v>
      </c>
      <c r="BW110" s="998"/>
      <c r="BX110" s="998"/>
      <c r="BY110" s="998"/>
      <c r="BZ110" s="998"/>
      <c r="CA110" s="998">
        <v>4341049</v>
      </c>
      <c r="CB110" s="998"/>
      <c r="CC110" s="998"/>
      <c r="CD110" s="998"/>
      <c r="CE110" s="998"/>
      <c r="CF110" s="1012">
        <v>427.2</v>
      </c>
      <c r="CG110" s="1013"/>
      <c r="CH110" s="1013"/>
      <c r="CI110" s="1013"/>
      <c r="CJ110" s="1013"/>
      <c r="CK110" s="1014" t="s">
        <v>422</v>
      </c>
      <c r="CL110" s="1015"/>
      <c r="CM110" s="994" t="s">
        <v>423</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165</v>
      </c>
      <c r="DH110" s="998"/>
      <c r="DI110" s="998"/>
      <c r="DJ110" s="998"/>
      <c r="DK110" s="998"/>
      <c r="DL110" s="998" t="s">
        <v>165</v>
      </c>
      <c r="DM110" s="998"/>
      <c r="DN110" s="998"/>
      <c r="DO110" s="998"/>
      <c r="DP110" s="998"/>
      <c r="DQ110" s="998" t="s">
        <v>165</v>
      </c>
      <c r="DR110" s="998"/>
      <c r="DS110" s="998"/>
      <c r="DT110" s="998"/>
      <c r="DU110" s="998"/>
      <c r="DV110" s="999" t="s">
        <v>424</v>
      </c>
      <c r="DW110" s="999"/>
      <c r="DX110" s="999"/>
      <c r="DY110" s="999"/>
      <c r="DZ110" s="1000"/>
    </row>
    <row r="111" spans="1:131" s="226" customFormat="1" ht="26.25" customHeight="1">
      <c r="A111" s="1001" t="s">
        <v>425</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165</v>
      </c>
      <c r="AB111" s="1005"/>
      <c r="AC111" s="1005"/>
      <c r="AD111" s="1005"/>
      <c r="AE111" s="1006"/>
      <c r="AF111" s="1007" t="s">
        <v>424</v>
      </c>
      <c r="AG111" s="1005"/>
      <c r="AH111" s="1005"/>
      <c r="AI111" s="1005"/>
      <c r="AJ111" s="1006"/>
      <c r="AK111" s="1007" t="s">
        <v>424</v>
      </c>
      <c r="AL111" s="1005"/>
      <c r="AM111" s="1005"/>
      <c r="AN111" s="1005"/>
      <c r="AO111" s="1006"/>
      <c r="AP111" s="1008" t="s">
        <v>424</v>
      </c>
      <c r="AQ111" s="1009"/>
      <c r="AR111" s="1009"/>
      <c r="AS111" s="1009"/>
      <c r="AT111" s="1010"/>
      <c r="AU111" s="971"/>
      <c r="AV111" s="972"/>
      <c r="AW111" s="972"/>
      <c r="AX111" s="972"/>
      <c r="AY111" s="972"/>
      <c r="AZ111" s="1020" t="s">
        <v>426</v>
      </c>
      <c r="BA111" s="1021"/>
      <c r="BB111" s="1021"/>
      <c r="BC111" s="1021"/>
      <c r="BD111" s="1021"/>
      <c r="BE111" s="1021"/>
      <c r="BF111" s="1021"/>
      <c r="BG111" s="1021"/>
      <c r="BH111" s="1021"/>
      <c r="BI111" s="1021"/>
      <c r="BJ111" s="1021"/>
      <c r="BK111" s="1021"/>
      <c r="BL111" s="1021"/>
      <c r="BM111" s="1021"/>
      <c r="BN111" s="1021"/>
      <c r="BO111" s="1021"/>
      <c r="BP111" s="1022"/>
      <c r="BQ111" s="990" t="s">
        <v>165</v>
      </c>
      <c r="BR111" s="991"/>
      <c r="BS111" s="991"/>
      <c r="BT111" s="991"/>
      <c r="BU111" s="991"/>
      <c r="BV111" s="991" t="s">
        <v>424</v>
      </c>
      <c r="BW111" s="991"/>
      <c r="BX111" s="991"/>
      <c r="BY111" s="991"/>
      <c r="BZ111" s="991"/>
      <c r="CA111" s="991" t="s">
        <v>424</v>
      </c>
      <c r="CB111" s="991"/>
      <c r="CC111" s="991"/>
      <c r="CD111" s="991"/>
      <c r="CE111" s="991"/>
      <c r="CF111" s="985" t="s">
        <v>165</v>
      </c>
      <c r="CG111" s="986"/>
      <c r="CH111" s="986"/>
      <c r="CI111" s="986"/>
      <c r="CJ111" s="986"/>
      <c r="CK111" s="1016"/>
      <c r="CL111" s="1017"/>
      <c r="CM111" s="987" t="s">
        <v>427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424</v>
      </c>
      <c r="DH111" s="991"/>
      <c r="DI111" s="991"/>
      <c r="DJ111" s="991"/>
      <c r="DK111" s="991"/>
      <c r="DL111" s="991" t="s">
        <v>424</v>
      </c>
      <c r="DM111" s="991"/>
      <c r="DN111" s="991"/>
      <c r="DO111" s="991"/>
      <c r="DP111" s="991"/>
      <c r="DQ111" s="991" t="s">
        <v>424</v>
      </c>
      <c r="DR111" s="991"/>
      <c r="DS111" s="991"/>
      <c r="DT111" s="991"/>
      <c r="DU111" s="991"/>
      <c r="DV111" s="992" t="s">
        <v>165</v>
      </c>
      <c r="DW111" s="992"/>
      <c r="DX111" s="992"/>
      <c r="DY111" s="992"/>
      <c r="DZ111" s="993"/>
    </row>
    <row r="112" spans="1:131" s="226" customFormat="1" ht="26.25" customHeight="1">
      <c r="A112" s="1023" t="s">
        <v>428</v>
      </c>
      <c r="B112" s="1024"/>
      <c r="C112" s="1021" t="s">
        <v>429</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430</v>
      </c>
      <c r="AB112" s="1030"/>
      <c r="AC112" s="1030"/>
      <c r="AD112" s="1030"/>
      <c r="AE112" s="1031"/>
      <c r="AF112" s="1032" t="s">
        <v>430</v>
      </c>
      <c r="AG112" s="1030"/>
      <c r="AH112" s="1030"/>
      <c r="AI112" s="1030"/>
      <c r="AJ112" s="1031"/>
      <c r="AK112" s="1032" t="s">
        <v>430</v>
      </c>
      <c r="AL112" s="1030"/>
      <c r="AM112" s="1030"/>
      <c r="AN112" s="1030"/>
      <c r="AO112" s="1031"/>
      <c r="AP112" s="1033" t="s">
        <v>430</v>
      </c>
      <c r="AQ112" s="1034"/>
      <c r="AR112" s="1034"/>
      <c r="AS112" s="1034"/>
      <c r="AT112" s="1035"/>
      <c r="AU112" s="971"/>
      <c r="AV112" s="972"/>
      <c r="AW112" s="972"/>
      <c r="AX112" s="972"/>
      <c r="AY112" s="972"/>
      <c r="AZ112" s="1020" t="s">
        <v>431</v>
      </c>
      <c r="BA112" s="1021"/>
      <c r="BB112" s="1021"/>
      <c r="BC112" s="1021"/>
      <c r="BD112" s="1021"/>
      <c r="BE112" s="1021"/>
      <c r="BF112" s="1021"/>
      <c r="BG112" s="1021"/>
      <c r="BH112" s="1021"/>
      <c r="BI112" s="1021"/>
      <c r="BJ112" s="1021"/>
      <c r="BK112" s="1021"/>
      <c r="BL112" s="1021"/>
      <c r="BM112" s="1021"/>
      <c r="BN112" s="1021"/>
      <c r="BO112" s="1021"/>
      <c r="BP112" s="1022"/>
      <c r="BQ112" s="990">
        <v>119306</v>
      </c>
      <c r="BR112" s="991"/>
      <c r="BS112" s="991"/>
      <c r="BT112" s="991"/>
      <c r="BU112" s="991"/>
      <c r="BV112" s="991">
        <v>136484</v>
      </c>
      <c r="BW112" s="991"/>
      <c r="BX112" s="991"/>
      <c r="BY112" s="991"/>
      <c r="BZ112" s="991"/>
      <c r="CA112" s="991">
        <v>151252</v>
      </c>
      <c r="CB112" s="991"/>
      <c r="CC112" s="991"/>
      <c r="CD112" s="991"/>
      <c r="CE112" s="991"/>
      <c r="CF112" s="985">
        <v>14.9</v>
      </c>
      <c r="CG112" s="986"/>
      <c r="CH112" s="986"/>
      <c r="CI112" s="986"/>
      <c r="CJ112" s="986"/>
      <c r="CK112" s="1016"/>
      <c r="CL112" s="1017"/>
      <c r="CM112" s="987" t="s">
        <v>432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430</v>
      </c>
      <c r="DH112" s="991"/>
      <c r="DI112" s="991"/>
      <c r="DJ112" s="991"/>
      <c r="DK112" s="991"/>
      <c r="DL112" s="991" t="s">
        <v>430</v>
      </c>
      <c r="DM112" s="991"/>
      <c r="DN112" s="991"/>
      <c r="DO112" s="991"/>
      <c r="DP112" s="991"/>
      <c r="DQ112" s="991" t="s">
        <v>430</v>
      </c>
      <c r="DR112" s="991"/>
      <c r="DS112" s="991"/>
      <c r="DT112" s="991"/>
      <c r="DU112" s="991"/>
      <c r="DV112" s="992" t="s">
        <v>430</v>
      </c>
      <c r="DW112" s="992"/>
      <c r="DX112" s="992"/>
      <c r="DY112" s="992"/>
      <c r="DZ112" s="993"/>
    </row>
    <row r="113" spans="1:130" s="226" customFormat="1" ht="26.25" customHeight="1">
      <c r="A113" s="1025"/>
      <c r="B113" s="1026"/>
      <c r="C113" s="1021" t="s">
        <v>433</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t="s">
        <v>430</v>
      </c>
      <c r="AB113" s="1005"/>
      <c r="AC113" s="1005"/>
      <c r="AD113" s="1005"/>
      <c r="AE113" s="1006"/>
      <c r="AF113" s="1007" t="s">
        <v>424</v>
      </c>
      <c r="AG113" s="1005"/>
      <c r="AH113" s="1005"/>
      <c r="AI113" s="1005"/>
      <c r="AJ113" s="1006"/>
      <c r="AK113" s="1007" t="s">
        <v>430</v>
      </c>
      <c r="AL113" s="1005"/>
      <c r="AM113" s="1005"/>
      <c r="AN113" s="1005"/>
      <c r="AO113" s="1006"/>
      <c r="AP113" s="1008" t="s">
        <v>430</v>
      </c>
      <c r="AQ113" s="1009"/>
      <c r="AR113" s="1009"/>
      <c r="AS113" s="1009"/>
      <c r="AT113" s="1010"/>
      <c r="AU113" s="971"/>
      <c r="AV113" s="972"/>
      <c r="AW113" s="972"/>
      <c r="AX113" s="972"/>
      <c r="AY113" s="972"/>
      <c r="AZ113" s="1020" t="s">
        <v>434</v>
      </c>
      <c r="BA113" s="1021"/>
      <c r="BB113" s="1021"/>
      <c r="BC113" s="1021"/>
      <c r="BD113" s="1021"/>
      <c r="BE113" s="1021"/>
      <c r="BF113" s="1021"/>
      <c r="BG113" s="1021"/>
      <c r="BH113" s="1021"/>
      <c r="BI113" s="1021"/>
      <c r="BJ113" s="1021"/>
      <c r="BK113" s="1021"/>
      <c r="BL113" s="1021"/>
      <c r="BM113" s="1021"/>
      <c r="BN113" s="1021"/>
      <c r="BO113" s="1021"/>
      <c r="BP113" s="1022"/>
      <c r="BQ113" s="990" t="s">
        <v>430</v>
      </c>
      <c r="BR113" s="991"/>
      <c r="BS113" s="991"/>
      <c r="BT113" s="991"/>
      <c r="BU113" s="991"/>
      <c r="BV113" s="991" t="s">
        <v>430</v>
      </c>
      <c r="BW113" s="991"/>
      <c r="BX113" s="991"/>
      <c r="BY113" s="991"/>
      <c r="BZ113" s="991"/>
      <c r="CA113" s="991" t="s">
        <v>430</v>
      </c>
      <c r="CB113" s="991"/>
      <c r="CC113" s="991"/>
      <c r="CD113" s="991"/>
      <c r="CE113" s="991"/>
      <c r="CF113" s="985" t="s">
        <v>430</v>
      </c>
      <c r="CG113" s="986"/>
      <c r="CH113" s="986"/>
      <c r="CI113" s="986"/>
      <c r="CJ113" s="986"/>
      <c r="CK113" s="1016"/>
      <c r="CL113" s="1017"/>
      <c r="CM113" s="987" t="s">
        <v>435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430</v>
      </c>
      <c r="DH113" s="1030"/>
      <c r="DI113" s="1030"/>
      <c r="DJ113" s="1030"/>
      <c r="DK113" s="1031"/>
      <c r="DL113" s="1032" t="s">
        <v>424</v>
      </c>
      <c r="DM113" s="1030"/>
      <c r="DN113" s="1030"/>
      <c r="DO113" s="1030"/>
      <c r="DP113" s="1031"/>
      <c r="DQ113" s="1032" t="s">
        <v>430</v>
      </c>
      <c r="DR113" s="1030"/>
      <c r="DS113" s="1030"/>
      <c r="DT113" s="1030"/>
      <c r="DU113" s="1031"/>
      <c r="DV113" s="1033" t="s">
        <v>430</v>
      </c>
      <c r="DW113" s="1034"/>
      <c r="DX113" s="1034"/>
      <c r="DY113" s="1034"/>
      <c r="DZ113" s="1035"/>
    </row>
    <row r="114" spans="1:130" s="226" customFormat="1" ht="26.25" customHeight="1">
      <c r="A114" s="1025"/>
      <c r="B114" s="1026"/>
      <c r="C114" s="1021" t="s">
        <v>436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8617</v>
      </c>
      <c r="AB114" s="1030"/>
      <c r="AC114" s="1030"/>
      <c r="AD114" s="1030"/>
      <c r="AE114" s="1031"/>
      <c r="AF114" s="1032">
        <v>7208</v>
      </c>
      <c r="AG114" s="1030"/>
      <c r="AH114" s="1030"/>
      <c r="AI114" s="1030"/>
      <c r="AJ114" s="1031"/>
      <c r="AK114" s="1032">
        <v>10835</v>
      </c>
      <c r="AL114" s="1030"/>
      <c r="AM114" s="1030"/>
      <c r="AN114" s="1030"/>
      <c r="AO114" s="1031"/>
      <c r="AP114" s="1033">
        <v>1.1000000000000001</v>
      </c>
      <c r="AQ114" s="1034"/>
      <c r="AR114" s="1034"/>
      <c r="AS114" s="1034"/>
      <c r="AT114" s="1035"/>
      <c r="AU114" s="971"/>
      <c r="AV114" s="972"/>
      <c r="AW114" s="972"/>
      <c r="AX114" s="972"/>
      <c r="AY114" s="972"/>
      <c r="AZ114" s="1020" t="s">
        <v>437</v>
      </c>
      <c r="BA114" s="1021"/>
      <c r="BB114" s="1021"/>
      <c r="BC114" s="1021"/>
      <c r="BD114" s="1021"/>
      <c r="BE114" s="1021"/>
      <c r="BF114" s="1021"/>
      <c r="BG114" s="1021"/>
      <c r="BH114" s="1021"/>
      <c r="BI114" s="1021"/>
      <c r="BJ114" s="1021"/>
      <c r="BK114" s="1021"/>
      <c r="BL114" s="1021"/>
      <c r="BM114" s="1021"/>
      <c r="BN114" s="1021"/>
      <c r="BO114" s="1021"/>
      <c r="BP114" s="1022"/>
      <c r="BQ114" s="990">
        <v>105883</v>
      </c>
      <c r="BR114" s="991"/>
      <c r="BS114" s="991"/>
      <c r="BT114" s="991"/>
      <c r="BU114" s="991"/>
      <c r="BV114" s="991">
        <v>152863</v>
      </c>
      <c r="BW114" s="991"/>
      <c r="BX114" s="991"/>
      <c r="BY114" s="991"/>
      <c r="BZ114" s="991"/>
      <c r="CA114" s="991">
        <v>94925</v>
      </c>
      <c r="CB114" s="991"/>
      <c r="CC114" s="991"/>
      <c r="CD114" s="991"/>
      <c r="CE114" s="991"/>
      <c r="CF114" s="985">
        <v>9.3000000000000007</v>
      </c>
      <c r="CG114" s="986"/>
      <c r="CH114" s="986"/>
      <c r="CI114" s="986"/>
      <c r="CJ114" s="986"/>
      <c r="CK114" s="1016"/>
      <c r="CL114" s="1017"/>
      <c r="CM114" s="987" t="s">
        <v>438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430</v>
      </c>
      <c r="DH114" s="1030"/>
      <c r="DI114" s="1030"/>
      <c r="DJ114" s="1030"/>
      <c r="DK114" s="1031"/>
      <c r="DL114" s="1032" t="s">
        <v>430</v>
      </c>
      <c r="DM114" s="1030"/>
      <c r="DN114" s="1030"/>
      <c r="DO114" s="1030"/>
      <c r="DP114" s="1031"/>
      <c r="DQ114" s="1032" t="s">
        <v>424</v>
      </c>
      <c r="DR114" s="1030"/>
      <c r="DS114" s="1030"/>
      <c r="DT114" s="1030"/>
      <c r="DU114" s="1031"/>
      <c r="DV114" s="1033" t="s">
        <v>430</v>
      </c>
      <c r="DW114" s="1034"/>
      <c r="DX114" s="1034"/>
      <c r="DY114" s="1034"/>
      <c r="DZ114" s="1035"/>
    </row>
    <row r="115" spans="1:130" s="226" customFormat="1" ht="26.25" customHeight="1">
      <c r="A115" s="1025"/>
      <c r="B115" s="1026"/>
      <c r="C115" s="1021" t="s">
        <v>439</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430</v>
      </c>
      <c r="AB115" s="1005"/>
      <c r="AC115" s="1005"/>
      <c r="AD115" s="1005"/>
      <c r="AE115" s="1006"/>
      <c r="AF115" s="1007" t="s">
        <v>424</v>
      </c>
      <c r="AG115" s="1005"/>
      <c r="AH115" s="1005"/>
      <c r="AI115" s="1005"/>
      <c r="AJ115" s="1006"/>
      <c r="AK115" s="1007" t="s">
        <v>430</v>
      </c>
      <c r="AL115" s="1005"/>
      <c r="AM115" s="1005"/>
      <c r="AN115" s="1005"/>
      <c r="AO115" s="1006"/>
      <c r="AP115" s="1008" t="s">
        <v>430</v>
      </c>
      <c r="AQ115" s="1009"/>
      <c r="AR115" s="1009"/>
      <c r="AS115" s="1009"/>
      <c r="AT115" s="1010"/>
      <c r="AU115" s="971"/>
      <c r="AV115" s="972"/>
      <c r="AW115" s="972"/>
      <c r="AX115" s="972"/>
      <c r="AY115" s="972"/>
      <c r="AZ115" s="1020" t="s">
        <v>440</v>
      </c>
      <c r="BA115" s="1021"/>
      <c r="BB115" s="1021"/>
      <c r="BC115" s="1021"/>
      <c r="BD115" s="1021"/>
      <c r="BE115" s="1021"/>
      <c r="BF115" s="1021"/>
      <c r="BG115" s="1021"/>
      <c r="BH115" s="1021"/>
      <c r="BI115" s="1021"/>
      <c r="BJ115" s="1021"/>
      <c r="BK115" s="1021"/>
      <c r="BL115" s="1021"/>
      <c r="BM115" s="1021"/>
      <c r="BN115" s="1021"/>
      <c r="BO115" s="1021"/>
      <c r="BP115" s="1022"/>
      <c r="BQ115" s="990" t="s">
        <v>430</v>
      </c>
      <c r="BR115" s="991"/>
      <c r="BS115" s="991"/>
      <c r="BT115" s="991"/>
      <c r="BU115" s="991"/>
      <c r="BV115" s="991" t="s">
        <v>430</v>
      </c>
      <c r="BW115" s="991"/>
      <c r="BX115" s="991"/>
      <c r="BY115" s="991"/>
      <c r="BZ115" s="991"/>
      <c r="CA115" s="991" t="s">
        <v>430</v>
      </c>
      <c r="CB115" s="991"/>
      <c r="CC115" s="991"/>
      <c r="CD115" s="991"/>
      <c r="CE115" s="991"/>
      <c r="CF115" s="985" t="s">
        <v>430</v>
      </c>
      <c r="CG115" s="986"/>
      <c r="CH115" s="986"/>
      <c r="CI115" s="986"/>
      <c r="CJ115" s="986"/>
      <c r="CK115" s="1016"/>
      <c r="CL115" s="1017"/>
      <c r="CM115" s="1020" t="s">
        <v>441</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430</v>
      </c>
      <c r="DH115" s="1030"/>
      <c r="DI115" s="1030"/>
      <c r="DJ115" s="1030"/>
      <c r="DK115" s="1031"/>
      <c r="DL115" s="1032" t="s">
        <v>430</v>
      </c>
      <c r="DM115" s="1030"/>
      <c r="DN115" s="1030"/>
      <c r="DO115" s="1030"/>
      <c r="DP115" s="1031"/>
      <c r="DQ115" s="1032" t="s">
        <v>424</v>
      </c>
      <c r="DR115" s="1030"/>
      <c r="DS115" s="1030"/>
      <c r="DT115" s="1030"/>
      <c r="DU115" s="1031"/>
      <c r="DV115" s="1033" t="s">
        <v>430</v>
      </c>
      <c r="DW115" s="1034"/>
      <c r="DX115" s="1034"/>
      <c r="DY115" s="1034"/>
      <c r="DZ115" s="1035"/>
    </row>
    <row r="116" spans="1:130" s="226" customFormat="1" ht="26.25" customHeight="1">
      <c r="A116" s="1027"/>
      <c r="B116" s="1028"/>
      <c r="C116" s="1036" t="s">
        <v>442</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430</v>
      </c>
      <c r="AB116" s="1030"/>
      <c r="AC116" s="1030"/>
      <c r="AD116" s="1030"/>
      <c r="AE116" s="1031"/>
      <c r="AF116" s="1032" t="s">
        <v>430</v>
      </c>
      <c r="AG116" s="1030"/>
      <c r="AH116" s="1030"/>
      <c r="AI116" s="1030"/>
      <c r="AJ116" s="1031"/>
      <c r="AK116" s="1032" t="s">
        <v>424</v>
      </c>
      <c r="AL116" s="1030"/>
      <c r="AM116" s="1030"/>
      <c r="AN116" s="1030"/>
      <c r="AO116" s="1031"/>
      <c r="AP116" s="1033" t="s">
        <v>430</v>
      </c>
      <c r="AQ116" s="1034"/>
      <c r="AR116" s="1034"/>
      <c r="AS116" s="1034"/>
      <c r="AT116" s="1035"/>
      <c r="AU116" s="971"/>
      <c r="AV116" s="972"/>
      <c r="AW116" s="972"/>
      <c r="AX116" s="972"/>
      <c r="AY116" s="972"/>
      <c r="AZ116" s="1038" t="s">
        <v>443</v>
      </c>
      <c r="BA116" s="1039"/>
      <c r="BB116" s="1039"/>
      <c r="BC116" s="1039"/>
      <c r="BD116" s="1039"/>
      <c r="BE116" s="1039"/>
      <c r="BF116" s="1039"/>
      <c r="BG116" s="1039"/>
      <c r="BH116" s="1039"/>
      <c r="BI116" s="1039"/>
      <c r="BJ116" s="1039"/>
      <c r="BK116" s="1039"/>
      <c r="BL116" s="1039"/>
      <c r="BM116" s="1039"/>
      <c r="BN116" s="1039"/>
      <c r="BO116" s="1039"/>
      <c r="BP116" s="1040"/>
      <c r="BQ116" s="990" t="s">
        <v>430</v>
      </c>
      <c r="BR116" s="991"/>
      <c r="BS116" s="991"/>
      <c r="BT116" s="991"/>
      <c r="BU116" s="991"/>
      <c r="BV116" s="991" t="s">
        <v>430</v>
      </c>
      <c r="BW116" s="991"/>
      <c r="BX116" s="991"/>
      <c r="BY116" s="991"/>
      <c r="BZ116" s="991"/>
      <c r="CA116" s="991" t="s">
        <v>430</v>
      </c>
      <c r="CB116" s="991"/>
      <c r="CC116" s="991"/>
      <c r="CD116" s="991"/>
      <c r="CE116" s="991"/>
      <c r="CF116" s="985" t="s">
        <v>430</v>
      </c>
      <c r="CG116" s="986"/>
      <c r="CH116" s="986"/>
      <c r="CI116" s="986"/>
      <c r="CJ116" s="986"/>
      <c r="CK116" s="1016"/>
      <c r="CL116" s="1017"/>
      <c r="CM116" s="987" t="s">
        <v>444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430</v>
      </c>
      <c r="DH116" s="1030"/>
      <c r="DI116" s="1030"/>
      <c r="DJ116" s="1030"/>
      <c r="DK116" s="1031"/>
      <c r="DL116" s="1032" t="s">
        <v>430</v>
      </c>
      <c r="DM116" s="1030"/>
      <c r="DN116" s="1030"/>
      <c r="DO116" s="1030"/>
      <c r="DP116" s="1031"/>
      <c r="DQ116" s="1032" t="s">
        <v>430</v>
      </c>
      <c r="DR116" s="1030"/>
      <c r="DS116" s="1030"/>
      <c r="DT116" s="1030"/>
      <c r="DU116" s="1031"/>
      <c r="DV116" s="1033" t="s">
        <v>430</v>
      </c>
      <c r="DW116" s="1034"/>
      <c r="DX116" s="1034"/>
      <c r="DY116" s="1034"/>
      <c r="DZ116" s="1035"/>
    </row>
    <row r="117" spans="1:130" s="226" customFormat="1" ht="26.25" customHeight="1">
      <c r="A117" s="975" t="s">
        <v>178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445</v>
      </c>
      <c r="Z117" s="957"/>
      <c r="AA117" s="1047">
        <v>569964</v>
      </c>
      <c r="AB117" s="1048"/>
      <c r="AC117" s="1048"/>
      <c r="AD117" s="1048"/>
      <c r="AE117" s="1049"/>
      <c r="AF117" s="1050">
        <v>417942</v>
      </c>
      <c r="AG117" s="1048"/>
      <c r="AH117" s="1048"/>
      <c r="AI117" s="1048"/>
      <c r="AJ117" s="1049"/>
      <c r="AK117" s="1050">
        <v>559852</v>
      </c>
      <c r="AL117" s="1048"/>
      <c r="AM117" s="1048"/>
      <c r="AN117" s="1048"/>
      <c r="AO117" s="1049"/>
      <c r="AP117" s="1051"/>
      <c r="AQ117" s="1052"/>
      <c r="AR117" s="1052"/>
      <c r="AS117" s="1052"/>
      <c r="AT117" s="1053"/>
      <c r="AU117" s="971"/>
      <c r="AV117" s="972"/>
      <c r="AW117" s="972"/>
      <c r="AX117" s="972"/>
      <c r="AY117" s="972"/>
      <c r="AZ117" s="1038" t="s">
        <v>446</v>
      </c>
      <c r="BA117" s="1039"/>
      <c r="BB117" s="1039"/>
      <c r="BC117" s="1039"/>
      <c r="BD117" s="1039"/>
      <c r="BE117" s="1039"/>
      <c r="BF117" s="1039"/>
      <c r="BG117" s="1039"/>
      <c r="BH117" s="1039"/>
      <c r="BI117" s="1039"/>
      <c r="BJ117" s="1039"/>
      <c r="BK117" s="1039"/>
      <c r="BL117" s="1039"/>
      <c r="BM117" s="1039"/>
      <c r="BN117" s="1039"/>
      <c r="BO117" s="1039"/>
      <c r="BP117" s="1040"/>
      <c r="BQ117" s="990" t="s">
        <v>378</v>
      </c>
      <c r="BR117" s="991"/>
      <c r="BS117" s="991"/>
      <c r="BT117" s="991"/>
      <c r="BU117" s="991"/>
      <c r="BV117" s="991" t="s">
        <v>378</v>
      </c>
      <c r="BW117" s="991"/>
      <c r="BX117" s="991"/>
      <c r="BY117" s="991"/>
      <c r="BZ117" s="991"/>
      <c r="CA117" s="991" t="s">
        <v>378</v>
      </c>
      <c r="CB117" s="991"/>
      <c r="CC117" s="991"/>
      <c r="CD117" s="991"/>
      <c r="CE117" s="991"/>
      <c r="CF117" s="985" t="s">
        <v>165</v>
      </c>
      <c r="CG117" s="986"/>
      <c r="CH117" s="986"/>
      <c r="CI117" s="986"/>
      <c r="CJ117" s="986"/>
      <c r="CK117" s="1016"/>
      <c r="CL117" s="1017"/>
      <c r="CM117" s="987" t="s">
        <v>447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165</v>
      </c>
      <c r="DH117" s="1030"/>
      <c r="DI117" s="1030"/>
      <c r="DJ117" s="1030"/>
      <c r="DK117" s="1031"/>
      <c r="DL117" s="1032" t="s">
        <v>378</v>
      </c>
      <c r="DM117" s="1030"/>
      <c r="DN117" s="1030"/>
      <c r="DO117" s="1030"/>
      <c r="DP117" s="1031"/>
      <c r="DQ117" s="1032" t="s">
        <v>165</v>
      </c>
      <c r="DR117" s="1030"/>
      <c r="DS117" s="1030"/>
      <c r="DT117" s="1030"/>
      <c r="DU117" s="1031"/>
      <c r="DV117" s="1033" t="s">
        <v>165</v>
      </c>
      <c r="DW117" s="1034"/>
      <c r="DX117" s="1034"/>
      <c r="DY117" s="1034"/>
      <c r="DZ117" s="1035"/>
    </row>
    <row r="118" spans="1:130" s="226" customFormat="1" ht="26.25" customHeight="1">
      <c r="A118" s="975" t="s">
        <v>419</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417</v>
      </c>
      <c r="AB118" s="956"/>
      <c r="AC118" s="956"/>
      <c r="AD118" s="956"/>
      <c r="AE118" s="957"/>
      <c r="AF118" s="955" t="s">
        <v>296</v>
      </c>
      <c r="AG118" s="956"/>
      <c r="AH118" s="956"/>
      <c r="AI118" s="956"/>
      <c r="AJ118" s="957"/>
      <c r="AK118" s="955" t="s">
        <v>295</v>
      </c>
      <c r="AL118" s="956"/>
      <c r="AM118" s="956"/>
      <c r="AN118" s="956"/>
      <c r="AO118" s="957"/>
      <c r="AP118" s="1042" t="s">
        <v>418</v>
      </c>
      <c r="AQ118" s="1043"/>
      <c r="AR118" s="1043"/>
      <c r="AS118" s="1043"/>
      <c r="AT118" s="1044"/>
      <c r="AU118" s="971"/>
      <c r="AV118" s="972"/>
      <c r="AW118" s="972"/>
      <c r="AX118" s="972"/>
      <c r="AY118" s="972"/>
      <c r="AZ118" s="1045" t="s">
        <v>448</v>
      </c>
      <c r="BA118" s="1036"/>
      <c r="BB118" s="1036"/>
      <c r="BC118" s="1036"/>
      <c r="BD118" s="1036"/>
      <c r="BE118" s="1036"/>
      <c r="BF118" s="1036"/>
      <c r="BG118" s="1036"/>
      <c r="BH118" s="1036"/>
      <c r="BI118" s="1036"/>
      <c r="BJ118" s="1036"/>
      <c r="BK118" s="1036"/>
      <c r="BL118" s="1036"/>
      <c r="BM118" s="1036"/>
      <c r="BN118" s="1036"/>
      <c r="BO118" s="1036"/>
      <c r="BP118" s="1037"/>
      <c r="BQ118" s="1068" t="s">
        <v>378</v>
      </c>
      <c r="BR118" s="1069"/>
      <c r="BS118" s="1069"/>
      <c r="BT118" s="1069"/>
      <c r="BU118" s="1069"/>
      <c r="BV118" s="1069" t="s">
        <v>165</v>
      </c>
      <c r="BW118" s="1069"/>
      <c r="BX118" s="1069"/>
      <c r="BY118" s="1069"/>
      <c r="BZ118" s="1069"/>
      <c r="CA118" s="1069" t="s">
        <v>378</v>
      </c>
      <c r="CB118" s="1069"/>
      <c r="CC118" s="1069"/>
      <c r="CD118" s="1069"/>
      <c r="CE118" s="1069"/>
      <c r="CF118" s="985" t="s">
        <v>165</v>
      </c>
      <c r="CG118" s="986"/>
      <c r="CH118" s="986"/>
      <c r="CI118" s="986"/>
      <c r="CJ118" s="986"/>
      <c r="CK118" s="1016"/>
      <c r="CL118" s="1017"/>
      <c r="CM118" s="987" t="s">
        <v>449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378</v>
      </c>
      <c r="DH118" s="1030"/>
      <c r="DI118" s="1030"/>
      <c r="DJ118" s="1030"/>
      <c r="DK118" s="1031"/>
      <c r="DL118" s="1032" t="s">
        <v>165</v>
      </c>
      <c r="DM118" s="1030"/>
      <c r="DN118" s="1030"/>
      <c r="DO118" s="1030"/>
      <c r="DP118" s="1031"/>
      <c r="DQ118" s="1032" t="s">
        <v>165</v>
      </c>
      <c r="DR118" s="1030"/>
      <c r="DS118" s="1030"/>
      <c r="DT118" s="1030"/>
      <c r="DU118" s="1031"/>
      <c r="DV118" s="1033" t="s">
        <v>378</v>
      </c>
      <c r="DW118" s="1034"/>
      <c r="DX118" s="1034"/>
      <c r="DY118" s="1034"/>
      <c r="DZ118" s="1035"/>
    </row>
    <row r="119" spans="1:130" s="226" customFormat="1" ht="26.25" customHeight="1">
      <c r="A119" s="1129" t="s">
        <v>422</v>
      </c>
      <c r="B119" s="1015"/>
      <c r="C119" s="994" t="s">
        <v>423</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378</v>
      </c>
      <c r="AB119" s="963"/>
      <c r="AC119" s="963"/>
      <c r="AD119" s="963"/>
      <c r="AE119" s="964"/>
      <c r="AF119" s="965" t="s">
        <v>165</v>
      </c>
      <c r="AG119" s="963"/>
      <c r="AH119" s="963"/>
      <c r="AI119" s="963"/>
      <c r="AJ119" s="964"/>
      <c r="AK119" s="965" t="s">
        <v>165</v>
      </c>
      <c r="AL119" s="963"/>
      <c r="AM119" s="963"/>
      <c r="AN119" s="963"/>
      <c r="AO119" s="964"/>
      <c r="AP119" s="966" t="s">
        <v>165</v>
      </c>
      <c r="AQ119" s="967"/>
      <c r="AR119" s="967"/>
      <c r="AS119" s="967"/>
      <c r="AT119" s="968"/>
      <c r="AU119" s="973"/>
      <c r="AV119" s="974"/>
      <c r="AW119" s="974"/>
      <c r="AX119" s="974"/>
      <c r="AY119" s="974"/>
      <c r="AZ119" s="257" t="s">
        <v>178</v>
      </c>
      <c r="BA119" s="257"/>
      <c r="BB119" s="257"/>
      <c r="BC119" s="257"/>
      <c r="BD119" s="257"/>
      <c r="BE119" s="257"/>
      <c r="BF119" s="257"/>
      <c r="BG119" s="257"/>
      <c r="BH119" s="257"/>
      <c r="BI119" s="257"/>
      <c r="BJ119" s="257"/>
      <c r="BK119" s="257"/>
      <c r="BL119" s="257"/>
      <c r="BM119" s="257"/>
      <c r="BN119" s="257"/>
      <c r="BO119" s="1046" t="s">
        <v>450</v>
      </c>
      <c r="BP119" s="1077"/>
      <c r="BQ119" s="1068">
        <v>4701766</v>
      </c>
      <c r="BR119" s="1069"/>
      <c r="BS119" s="1069"/>
      <c r="BT119" s="1069"/>
      <c r="BU119" s="1069"/>
      <c r="BV119" s="1069">
        <v>4673652</v>
      </c>
      <c r="BW119" s="1069"/>
      <c r="BX119" s="1069"/>
      <c r="BY119" s="1069"/>
      <c r="BZ119" s="1069"/>
      <c r="CA119" s="1069">
        <v>4587226</v>
      </c>
      <c r="CB119" s="1069"/>
      <c r="CC119" s="1069"/>
      <c r="CD119" s="1069"/>
      <c r="CE119" s="1069"/>
      <c r="CF119" s="1070"/>
      <c r="CG119" s="1071"/>
      <c r="CH119" s="1071"/>
      <c r="CI119" s="1071"/>
      <c r="CJ119" s="1072"/>
      <c r="CK119" s="1018"/>
      <c r="CL119" s="1019"/>
      <c r="CM119" s="1073" t="s">
        <v>451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378</v>
      </c>
      <c r="DH119" s="1055"/>
      <c r="DI119" s="1055"/>
      <c r="DJ119" s="1055"/>
      <c r="DK119" s="1056"/>
      <c r="DL119" s="1054" t="s">
        <v>165</v>
      </c>
      <c r="DM119" s="1055"/>
      <c r="DN119" s="1055"/>
      <c r="DO119" s="1055"/>
      <c r="DP119" s="1056"/>
      <c r="DQ119" s="1054" t="s">
        <v>165</v>
      </c>
      <c r="DR119" s="1055"/>
      <c r="DS119" s="1055"/>
      <c r="DT119" s="1055"/>
      <c r="DU119" s="1056"/>
      <c r="DV119" s="1057" t="s">
        <v>165</v>
      </c>
      <c r="DW119" s="1058"/>
      <c r="DX119" s="1058"/>
      <c r="DY119" s="1058"/>
      <c r="DZ119" s="1059"/>
    </row>
    <row r="120" spans="1:130" s="226" customFormat="1" ht="26.25" customHeight="1">
      <c r="A120" s="1130"/>
      <c r="B120" s="1017"/>
      <c r="C120" s="987" t="s">
        <v>427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165</v>
      </c>
      <c r="AB120" s="1030"/>
      <c r="AC120" s="1030"/>
      <c r="AD120" s="1030"/>
      <c r="AE120" s="1031"/>
      <c r="AF120" s="1032" t="s">
        <v>378</v>
      </c>
      <c r="AG120" s="1030"/>
      <c r="AH120" s="1030"/>
      <c r="AI120" s="1030"/>
      <c r="AJ120" s="1031"/>
      <c r="AK120" s="1032" t="s">
        <v>378</v>
      </c>
      <c r="AL120" s="1030"/>
      <c r="AM120" s="1030"/>
      <c r="AN120" s="1030"/>
      <c r="AO120" s="1031"/>
      <c r="AP120" s="1033" t="s">
        <v>378</v>
      </c>
      <c r="AQ120" s="1034"/>
      <c r="AR120" s="1034"/>
      <c r="AS120" s="1034"/>
      <c r="AT120" s="1035"/>
      <c r="AU120" s="1060" t="s">
        <v>452</v>
      </c>
      <c r="AV120" s="1061"/>
      <c r="AW120" s="1061"/>
      <c r="AX120" s="1061"/>
      <c r="AY120" s="1062"/>
      <c r="AZ120" s="1011" t="s">
        <v>453</v>
      </c>
      <c r="BA120" s="960"/>
      <c r="BB120" s="960"/>
      <c r="BC120" s="960"/>
      <c r="BD120" s="960"/>
      <c r="BE120" s="960"/>
      <c r="BF120" s="960"/>
      <c r="BG120" s="960"/>
      <c r="BH120" s="960"/>
      <c r="BI120" s="960"/>
      <c r="BJ120" s="960"/>
      <c r="BK120" s="960"/>
      <c r="BL120" s="960"/>
      <c r="BM120" s="960"/>
      <c r="BN120" s="960"/>
      <c r="BO120" s="960"/>
      <c r="BP120" s="961"/>
      <c r="BQ120" s="997">
        <v>3085408</v>
      </c>
      <c r="BR120" s="998"/>
      <c r="BS120" s="998"/>
      <c r="BT120" s="998"/>
      <c r="BU120" s="998"/>
      <c r="BV120" s="998">
        <v>2864104</v>
      </c>
      <c r="BW120" s="998"/>
      <c r="BX120" s="998"/>
      <c r="BY120" s="998"/>
      <c r="BZ120" s="998"/>
      <c r="CA120" s="998">
        <v>2846194</v>
      </c>
      <c r="CB120" s="998"/>
      <c r="CC120" s="998"/>
      <c r="CD120" s="998"/>
      <c r="CE120" s="998"/>
      <c r="CF120" s="1012">
        <v>280.10000000000002</v>
      </c>
      <c r="CG120" s="1013"/>
      <c r="CH120" s="1013"/>
      <c r="CI120" s="1013"/>
      <c r="CJ120" s="1013"/>
      <c r="CK120" s="1078" t="s">
        <v>454</v>
      </c>
      <c r="CL120" s="1079"/>
      <c r="CM120" s="1079"/>
      <c r="CN120" s="1079"/>
      <c r="CO120" s="1080"/>
      <c r="CP120" s="1086" t="s">
        <v>395</v>
      </c>
      <c r="CQ120" s="1087"/>
      <c r="CR120" s="1087"/>
      <c r="CS120" s="1087"/>
      <c r="CT120" s="1087"/>
      <c r="CU120" s="1087"/>
      <c r="CV120" s="1087"/>
      <c r="CW120" s="1087"/>
      <c r="CX120" s="1087"/>
      <c r="CY120" s="1087"/>
      <c r="CZ120" s="1087"/>
      <c r="DA120" s="1087"/>
      <c r="DB120" s="1087"/>
      <c r="DC120" s="1087"/>
      <c r="DD120" s="1087"/>
      <c r="DE120" s="1087"/>
      <c r="DF120" s="1088"/>
      <c r="DG120" s="997">
        <v>119046</v>
      </c>
      <c r="DH120" s="998"/>
      <c r="DI120" s="998"/>
      <c r="DJ120" s="998"/>
      <c r="DK120" s="998"/>
      <c r="DL120" s="998">
        <v>114006</v>
      </c>
      <c r="DM120" s="998"/>
      <c r="DN120" s="998"/>
      <c r="DO120" s="998"/>
      <c r="DP120" s="998"/>
      <c r="DQ120" s="998">
        <v>116703</v>
      </c>
      <c r="DR120" s="998"/>
      <c r="DS120" s="998"/>
      <c r="DT120" s="998"/>
      <c r="DU120" s="998"/>
      <c r="DV120" s="999">
        <v>11.5</v>
      </c>
      <c r="DW120" s="999"/>
      <c r="DX120" s="999"/>
      <c r="DY120" s="999"/>
      <c r="DZ120" s="1000"/>
    </row>
    <row r="121" spans="1:130" s="226" customFormat="1" ht="26.25" customHeight="1">
      <c r="A121" s="1130"/>
      <c r="B121" s="1017"/>
      <c r="C121" s="1038" t="s">
        <v>455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165</v>
      </c>
      <c r="AB121" s="1030"/>
      <c r="AC121" s="1030"/>
      <c r="AD121" s="1030"/>
      <c r="AE121" s="1031"/>
      <c r="AF121" s="1032" t="s">
        <v>165</v>
      </c>
      <c r="AG121" s="1030"/>
      <c r="AH121" s="1030"/>
      <c r="AI121" s="1030"/>
      <c r="AJ121" s="1031"/>
      <c r="AK121" s="1032" t="s">
        <v>378</v>
      </c>
      <c r="AL121" s="1030"/>
      <c r="AM121" s="1030"/>
      <c r="AN121" s="1030"/>
      <c r="AO121" s="1031"/>
      <c r="AP121" s="1033" t="s">
        <v>378</v>
      </c>
      <c r="AQ121" s="1034"/>
      <c r="AR121" s="1034"/>
      <c r="AS121" s="1034"/>
      <c r="AT121" s="1035"/>
      <c r="AU121" s="1063"/>
      <c r="AV121" s="1064"/>
      <c r="AW121" s="1064"/>
      <c r="AX121" s="1064"/>
      <c r="AY121" s="1065"/>
      <c r="AZ121" s="1020" t="s">
        <v>456</v>
      </c>
      <c r="BA121" s="1021"/>
      <c r="BB121" s="1021"/>
      <c r="BC121" s="1021"/>
      <c r="BD121" s="1021"/>
      <c r="BE121" s="1021"/>
      <c r="BF121" s="1021"/>
      <c r="BG121" s="1021"/>
      <c r="BH121" s="1021"/>
      <c r="BI121" s="1021"/>
      <c r="BJ121" s="1021"/>
      <c r="BK121" s="1021"/>
      <c r="BL121" s="1021"/>
      <c r="BM121" s="1021"/>
      <c r="BN121" s="1021"/>
      <c r="BO121" s="1021"/>
      <c r="BP121" s="1022"/>
      <c r="BQ121" s="990" t="s">
        <v>165</v>
      </c>
      <c r="BR121" s="991"/>
      <c r="BS121" s="991"/>
      <c r="BT121" s="991"/>
      <c r="BU121" s="991"/>
      <c r="BV121" s="991" t="s">
        <v>165</v>
      </c>
      <c r="BW121" s="991"/>
      <c r="BX121" s="991"/>
      <c r="BY121" s="991"/>
      <c r="BZ121" s="991"/>
      <c r="CA121" s="991" t="s">
        <v>378</v>
      </c>
      <c r="CB121" s="991"/>
      <c r="CC121" s="991"/>
      <c r="CD121" s="991"/>
      <c r="CE121" s="991"/>
      <c r="CF121" s="985" t="s">
        <v>165</v>
      </c>
      <c r="CG121" s="986"/>
      <c r="CH121" s="986"/>
      <c r="CI121" s="986"/>
      <c r="CJ121" s="986"/>
      <c r="CK121" s="1081"/>
      <c r="CL121" s="1082"/>
      <c r="CM121" s="1082"/>
      <c r="CN121" s="1082"/>
      <c r="CO121" s="1083"/>
      <c r="CP121" s="1091" t="s">
        <v>393</v>
      </c>
      <c r="CQ121" s="1092"/>
      <c r="CR121" s="1092"/>
      <c r="CS121" s="1092"/>
      <c r="CT121" s="1092"/>
      <c r="CU121" s="1092"/>
      <c r="CV121" s="1092"/>
      <c r="CW121" s="1092"/>
      <c r="CX121" s="1092"/>
      <c r="CY121" s="1092"/>
      <c r="CZ121" s="1092"/>
      <c r="DA121" s="1092"/>
      <c r="DB121" s="1092"/>
      <c r="DC121" s="1092"/>
      <c r="DD121" s="1092"/>
      <c r="DE121" s="1092"/>
      <c r="DF121" s="1093"/>
      <c r="DG121" s="990">
        <v>260</v>
      </c>
      <c r="DH121" s="991"/>
      <c r="DI121" s="991"/>
      <c r="DJ121" s="991"/>
      <c r="DK121" s="991"/>
      <c r="DL121" s="991">
        <v>22478</v>
      </c>
      <c r="DM121" s="991"/>
      <c r="DN121" s="991"/>
      <c r="DO121" s="991"/>
      <c r="DP121" s="991"/>
      <c r="DQ121" s="991">
        <v>34549</v>
      </c>
      <c r="DR121" s="991"/>
      <c r="DS121" s="991"/>
      <c r="DT121" s="991"/>
      <c r="DU121" s="991"/>
      <c r="DV121" s="992">
        <v>3.4</v>
      </c>
      <c r="DW121" s="992"/>
      <c r="DX121" s="992"/>
      <c r="DY121" s="992"/>
      <c r="DZ121" s="993"/>
    </row>
    <row r="122" spans="1:130" s="226" customFormat="1" ht="26.25" customHeight="1">
      <c r="A122" s="1130"/>
      <c r="B122" s="1017"/>
      <c r="C122" s="987" t="s">
        <v>438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165</v>
      </c>
      <c r="AB122" s="1030"/>
      <c r="AC122" s="1030"/>
      <c r="AD122" s="1030"/>
      <c r="AE122" s="1031"/>
      <c r="AF122" s="1032" t="s">
        <v>378</v>
      </c>
      <c r="AG122" s="1030"/>
      <c r="AH122" s="1030"/>
      <c r="AI122" s="1030"/>
      <c r="AJ122" s="1031"/>
      <c r="AK122" s="1032" t="s">
        <v>165</v>
      </c>
      <c r="AL122" s="1030"/>
      <c r="AM122" s="1030"/>
      <c r="AN122" s="1030"/>
      <c r="AO122" s="1031"/>
      <c r="AP122" s="1033" t="s">
        <v>165</v>
      </c>
      <c r="AQ122" s="1034"/>
      <c r="AR122" s="1034"/>
      <c r="AS122" s="1034"/>
      <c r="AT122" s="1035"/>
      <c r="AU122" s="1063"/>
      <c r="AV122" s="1064"/>
      <c r="AW122" s="1064"/>
      <c r="AX122" s="1064"/>
      <c r="AY122" s="1065"/>
      <c r="AZ122" s="1045" t="s">
        <v>457</v>
      </c>
      <c r="BA122" s="1036"/>
      <c r="BB122" s="1036"/>
      <c r="BC122" s="1036"/>
      <c r="BD122" s="1036"/>
      <c r="BE122" s="1036"/>
      <c r="BF122" s="1036"/>
      <c r="BG122" s="1036"/>
      <c r="BH122" s="1036"/>
      <c r="BI122" s="1036"/>
      <c r="BJ122" s="1036"/>
      <c r="BK122" s="1036"/>
      <c r="BL122" s="1036"/>
      <c r="BM122" s="1036"/>
      <c r="BN122" s="1036"/>
      <c r="BO122" s="1036"/>
      <c r="BP122" s="1037"/>
      <c r="BQ122" s="1068">
        <v>3179012</v>
      </c>
      <c r="BR122" s="1069"/>
      <c r="BS122" s="1069"/>
      <c r="BT122" s="1069"/>
      <c r="BU122" s="1069"/>
      <c r="BV122" s="1069">
        <v>3034232</v>
      </c>
      <c r="BW122" s="1069"/>
      <c r="BX122" s="1069"/>
      <c r="BY122" s="1069"/>
      <c r="BZ122" s="1069"/>
      <c r="CA122" s="1069">
        <v>3665941</v>
      </c>
      <c r="CB122" s="1069"/>
      <c r="CC122" s="1069"/>
      <c r="CD122" s="1069"/>
      <c r="CE122" s="1069"/>
      <c r="CF122" s="1089">
        <v>360.8</v>
      </c>
      <c r="CG122" s="1090"/>
      <c r="CH122" s="1090"/>
      <c r="CI122" s="1090"/>
      <c r="CJ122" s="1090"/>
      <c r="CK122" s="1081"/>
      <c r="CL122" s="1082"/>
      <c r="CM122" s="1082"/>
      <c r="CN122" s="1082"/>
      <c r="CO122" s="1083"/>
      <c r="CP122" s="1091" t="s">
        <v>392</v>
      </c>
      <c r="CQ122" s="1092"/>
      <c r="CR122" s="1092"/>
      <c r="CS122" s="1092"/>
      <c r="CT122" s="1092"/>
      <c r="CU122" s="1092"/>
      <c r="CV122" s="1092"/>
      <c r="CW122" s="1092"/>
      <c r="CX122" s="1092"/>
      <c r="CY122" s="1092"/>
      <c r="CZ122" s="1092"/>
      <c r="DA122" s="1092"/>
      <c r="DB122" s="1092"/>
      <c r="DC122" s="1092"/>
      <c r="DD122" s="1092"/>
      <c r="DE122" s="1092"/>
      <c r="DF122" s="1093"/>
      <c r="DG122" s="990" t="s">
        <v>165</v>
      </c>
      <c r="DH122" s="991"/>
      <c r="DI122" s="991"/>
      <c r="DJ122" s="991"/>
      <c r="DK122" s="991"/>
      <c r="DL122" s="991" t="s">
        <v>378</v>
      </c>
      <c r="DM122" s="991"/>
      <c r="DN122" s="991"/>
      <c r="DO122" s="991"/>
      <c r="DP122" s="991"/>
      <c r="DQ122" s="991" t="s">
        <v>378</v>
      </c>
      <c r="DR122" s="991"/>
      <c r="DS122" s="991"/>
      <c r="DT122" s="991"/>
      <c r="DU122" s="991"/>
      <c r="DV122" s="992" t="s">
        <v>378</v>
      </c>
      <c r="DW122" s="992"/>
      <c r="DX122" s="992"/>
      <c r="DY122" s="992"/>
      <c r="DZ122" s="993"/>
    </row>
    <row r="123" spans="1:130" s="226" customFormat="1" ht="26.25" customHeight="1">
      <c r="A123" s="1130"/>
      <c r="B123" s="1017"/>
      <c r="C123" s="987" t="s">
        <v>444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378</v>
      </c>
      <c r="AB123" s="1030"/>
      <c r="AC123" s="1030"/>
      <c r="AD123" s="1030"/>
      <c r="AE123" s="1031"/>
      <c r="AF123" s="1032" t="s">
        <v>165</v>
      </c>
      <c r="AG123" s="1030"/>
      <c r="AH123" s="1030"/>
      <c r="AI123" s="1030"/>
      <c r="AJ123" s="1031"/>
      <c r="AK123" s="1032" t="s">
        <v>165</v>
      </c>
      <c r="AL123" s="1030"/>
      <c r="AM123" s="1030"/>
      <c r="AN123" s="1030"/>
      <c r="AO123" s="1031"/>
      <c r="AP123" s="1033" t="s">
        <v>378</v>
      </c>
      <c r="AQ123" s="1034"/>
      <c r="AR123" s="1034"/>
      <c r="AS123" s="1034"/>
      <c r="AT123" s="1035"/>
      <c r="AU123" s="1066"/>
      <c r="AV123" s="1067"/>
      <c r="AW123" s="1067"/>
      <c r="AX123" s="1067"/>
      <c r="AY123" s="1067"/>
      <c r="AZ123" s="257" t="s">
        <v>178</v>
      </c>
      <c r="BA123" s="257"/>
      <c r="BB123" s="257"/>
      <c r="BC123" s="257"/>
      <c r="BD123" s="257"/>
      <c r="BE123" s="257"/>
      <c r="BF123" s="257"/>
      <c r="BG123" s="257"/>
      <c r="BH123" s="257"/>
      <c r="BI123" s="257"/>
      <c r="BJ123" s="257"/>
      <c r="BK123" s="257"/>
      <c r="BL123" s="257"/>
      <c r="BM123" s="257"/>
      <c r="BN123" s="257"/>
      <c r="BO123" s="1046" t="s">
        <v>458</v>
      </c>
      <c r="BP123" s="1077"/>
      <c r="BQ123" s="1136">
        <v>6264420</v>
      </c>
      <c r="BR123" s="1137"/>
      <c r="BS123" s="1137"/>
      <c r="BT123" s="1137"/>
      <c r="BU123" s="1137"/>
      <c r="BV123" s="1137">
        <v>5898336</v>
      </c>
      <c r="BW123" s="1137"/>
      <c r="BX123" s="1137"/>
      <c r="BY123" s="1137"/>
      <c r="BZ123" s="1137"/>
      <c r="CA123" s="1137">
        <v>6512135</v>
      </c>
      <c r="CB123" s="1137"/>
      <c r="CC123" s="1137"/>
      <c r="CD123" s="1137"/>
      <c r="CE123" s="1137"/>
      <c r="CF123" s="1070"/>
      <c r="CG123" s="1071"/>
      <c r="CH123" s="1071"/>
      <c r="CI123" s="1071"/>
      <c r="CJ123" s="1072"/>
      <c r="CK123" s="1081"/>
      <c r="CL123" s="1082"/>
      <c r="CM123" s="1082"/>
      <c r="CN123" s="1082"/>
      <c r="CO123" s="1083"/>
      <c r="CP123" s="1091" t="s">
        <v>390</v>
      </c>
      <c r="CQ123" s="1092"/>
      <c r="CR123" s="1092"/>
      <c r="CS123" s="1092"/>
      <c r="CT123" s="1092"/>
      <c r="CU123" s="1092"/>
      <c r="CV123" s="1092"/>
      <c r="CW123" s="1092"/>
      <c r="CX123" s="1092"/>
      <c r="CY123" s="1092"/>
      <c r="CZ123" s="1092"/>
      <c r="DA123" s="1092"/>
      <c r="DB123" s="1092"/>
      <c r="DC123" s="1092"/>
      <c r="DD123" s="1092"/>
      <c r="DE123" s="1092"/>
      <c r="DF123" s="1093"/>
      <c r="DG123" s="1029" t="s">
        <v>165</v>
      </c>
      <c r="DH123" s="1030"/>
      <c r="DI123" s="1030"/>
      <c r="DJ123" s="1030"/>
      <c r="DK123" s="1031"/>
      <c r="DL123" s="1032" t="s">
        <v>378</v>
      </c>
      <c r="DM123" s="1030"/>
      <c r="DN123" s="1030"/>
      <c r="DO123" s="1030"/>
      <c r="DP123" s="1031"/>
      <c r="DQ123" s="1032" t="s">
        <v>378</v>
      </c>
      <c r="DR123" s="1030"/>
      <c r="DS123" s="1030"/>
      <c r="DT123" s="1030"/>
      <c r="DU123" s="1031"/>
      <c r="DV123" s="1033" t="s">
        <v>165</v>
      </c>
      <c r="DW123" s="1034"/>
      <c r="DX123" s="1034"/>
      <c r="DY123" s="1034"/>
      <c r="DZ123" s="1035"/>
    </row>
    <row r="124" spans="1:130" s="226" customFormat="1" ht="26.25" customHeight="1" thickBot="1">
      <c r="A124" s="1130"/>
      <c r="B124" s="1017"/>
      <c r="C124" s="987" t="s">
        <v>447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378</v>
      </c>
      <c r="AB124" s="1030"/>
      <c r="AC124" s="1030"/>
      <c r="AD124" s="1030"/>
      <c r="AE124" s="1031"/>
      <c r="AF124" s="1032" t="s">
        <v>378</v>
      </c>
      <c r="AG124" s="1030"/>
      <c r="AH124" s="1030"/>
      <c r="AI124" s="1030"/>
      <c r="AJ124" s="1031"/>
      <c r="AK124" s="1032" t="s">
        <v>165</v>
      </c>
      <c r="AL124" s="1030"/>
      <c r="AM124" s="1030"/>
      <c r="AN124" s="1030"/>
      <c r="AO124" s="1031"/>
      <c r="AP124" s="1033" t="s">
        <v>165</v>
      </c>
      <c r="AQ124" s="1034"/>
      <c r="AR124" s="1034"/>
      <c r="AS124" s="1034"/>
      <c r="AT124" s="1035"/>
      <c r="AU124" s="1132" t="s">
        <v>459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378</v>
      </c>
      <c r="BR124" s="1099"/>
      <c r="BS124" s="1099"/>
      <c r="BT124" s="1099"/>
      <c r="BU124" s="1099"/>
      <c r="BV124" s="1099" t="s">
        <v>378</v>
      </c>
      <c r="BW124" s="1099"/>
      <c r="BX124" s="1099"/>
      <c r="BY124" s="1099"/>
      <c r="BZ124" s="1099"/>
      <c r="CA124" s="1099" t="s">
        <v>165</v>
      </c>
      <c r="CB124" s="1099"/>
      <c r="CC124" s="1099"/>
      <c r="CD124" s="1099"/>
      <c r="CE124" s="1099"/>
      <c r="CF124" s="1100"/>
      <c r="CG124" s="1101"/>
      <c r="CH124" s="1101"/>
      <c r="CI124" s="1101"/>
      <c r="CJ124" s="1102"/>
      <c r="CK124" s="1084"/>
      <c r="CL124" s="1084"/>
      <c r="CM124" s="1084"/>
      <c r="CN124" s="1084"/>
      <c r="CO124" s="1085"/>
      <c r="CP124" s="1091" t="s">
        <v>460</v>
      </c>
      <c r="CQ124" s="1092"/>
      <c r="CR124" s="1092"/>
      <c r="CS124" s="1092"/>
      <c r="CT124" s="1092"/>
      <c r="CU124" s="1092"/>
      <c r="CV124" s="1092"/>
      <c r="CW124" s="1092"/>
      <c r="CX124" s="1092"/>
      <c r="CY124" s="1092"/>
      <c r="CZ124" s="1092"/>
      <c r="DA124" s="1092"/>
      <c r="DB124" s="1092"/>
      <c r="DC124" s="1092"/>
      <c r="DD124" s="1092"/>
      <c r="DE124" s="1092"/>
      <c r="DF124" s="1093"/>
      <c r="DG124" s="1076" t="s">
        <v>378</v>
      </c>
      <c r="DH124" s="1055"/>
      <c r="DI124" s="1055"/>
      <c r="DJ124" s="1055"/>
      <c r="DK124" s="1056"/>
      <c r="DL124" s="1054" t="s">
        <v>378</v>
      </c>
      <c r="DM124" s="1055"/>
      <c r="DN124" s="1055"/>
      <c r="DO124" s="1055"/>
      <c r="DP124" s="1056"/>
      <c r="DQ124" s="1054" t="s">
        <v>165</v>
      </c>
      <c r="DR124" s="1055"/>
      <c r="DS124" s="1055"/>
      <c r="DT124" s="1055"/>
      <c r="DU124" s="1056"/>
      <c r="DV124" s="1057" t="s">
        <v>165</v>
      </c>
      <c r="DW124" s="1058"/>
      <c r="DX124" s="1058"/>
      <c r="DY124" s="1058"/>
      <c r="DZ124" s="1059"/>
    </row>
    <row r="125" spans="1:130" s="226" customFormat="1" ht="26.25" customHeight="1">
      <c r="A125" s="1130"/>
      <c r="B125" s="1017"/>
      <c r="C125" s="987" t="s">
        <v>449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165</v>
      </c>
      <c r="AB125" s="1030"/>
      <c r="AC125" s="1030"/>
      <c r="AD125" s="1030"/>
      <c r="AE125" s="1031"/>
      <c r="AF125" s="1032" t="s">
        <v>378</v>
      </c>
      <c r="AG125" s="1030"/>
      <c r="AH125" s="1030"/>
      <c r="AI125" s="1030"/>
      <c r="AJ125" s="1031"/>
      <c r="AK125" s="1032" t="s">
        <v>378</v>
      </c>
      <c r="AL125" s="1030"/>
      <c r="AM125" s="1030"/>
      <c r="AN125" s="1030"/>
      <c r="AO125" s="1031"/>
      <c r="AP125" s="1033" t="s">
        <v>165</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461</v>
      </c>
      <c r="CL125" s="1079"/>
      <c r="CM125" s="1079"/>
      <c r="CN125" s="1079"/>
      <c r="CO125" s="1080"/>
      <c r="CP125" s="1011" t="s">
        <v>462</v>
      </c>
      <c r="CQ125" s="960"/>
      <c r="CR125" s="960"/>
      <c r="CS125" s="960"/>
      <c r="CT125" s="960"/>
      <c r="CU125" s="960"/>
      <c r="CV125" s="960"/>
      <c r="CW125" s="960"/>
      <c r="CX125" s="960"/>
      <c r="CY125" s="960"/>
      <c r="CZ125" s="960"/>
      <c r="DA125" s="960"/>
      <c r="DB125" s="960"/>
      <c r="DC125" s="960"/>
      <c r="DD125" s="960"/>
      <c r="DE125" s="960"/>
      <c r="DF125" s="961"/>
      <c r="DG125" s="997" t="s">
        <v>165</v>
      </c>
      <c r="DH125" s="998"/>
      <c r="DI125" s="998"/>
      <c r="DJ125" s="998"/>
      <c r="DK125" s="998"/>
      <c r="DL125" s="998" t="s">
        <v>165</v>
      </c>
      <c r="DM125" s="998"/>
      <c r="DN125" s="998"/>
      <c r="DO125" s="998"/>
      <c r="DP125" s="998"/>
      <c r="DQ125" s="998" t="s">
        <v>165</v>
      </c>
      <c r="DR125" s="998"/>
      <c r="DS125" s="998"/>
      <c r="DT125" s="998"/>
      <c r="DU125" s="998"/>
      <c r="DV125" s="999" t="s">
        <v>165</v>
      </c>
      <c r="DW125" s="999"/>
      <c r="DX125" s="999"/>
      <c r="DY125" s="999"/>
      <c r="DZ125" s="1000"/>
    </row>
    <row r="126" spans="1:130" s="226" customFormat="1" ht="26.25" customHeight="1" thickBot="1">
      <c r="A126" s="1130"/>
      <c r="B126" s="1017"/>
      <c r="C126" s="987" t="s">
        <v>451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165</v>
      </c>
      <c r="AB126" s="1030"/>
      <c r="AC126" s="1030"/>
      <c r="AD126" s="1030"/>
      <c r="AE126" s="1031"/>
      <c r="AF126" s="1032" t="s">
        <v>165</v>
      </c>
      <c r="AG126" s="1030"/>
      <c r="AH126" s="1030"/>
      <c r="AI126" s="1030"/>
      <c r="AJ126" s="1031"/>
      <c r="AK126" s="1032" t="s">
        <v>378</v>
      </c>
      <c r="AL126" s="1030"/>
      <c r="AM126" s="1030"/>
      <c r="AN126" s="1030"/>
      <c r="AO126" s="1031"/>
      <c r="AP126" s="1033" t="s">
        <v>165</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463</v>
      </c>
      <c r="CQ126" s="1021"/>
      <c r="CR126" s="1021"/>
      <c r="CS126" s="1021"/>
      <c r="CT126" s="1021"/>
      <c r="CU126" s="1021"/>
      <c r="CV126" s="1021"/>
      <c r="CW126" s="1021"/>
      <c r="CX126" s="1021"/>
      <c r="CY126" s="1021"/>
      <c r="CZ126" s="1021"/>
      <c r="DA126" s="1021"/>
      <c r="DB126" s="1021"/>
      <c r="DC126" s="1021"/>
      <c r="DD126" s="1021"/>
      <c r="DE126" s="1021"/>
      <c r="DF126" s="1022"/>
      <c r="DG126" s="990" t="s">
        <v>378</v>
      </c>
      <c r="DH126" s="991"/>
      <c r="DI126" s="991"/>
      <c r="DJ126" s="991"/>
      <c r="DK126" s="991"/>
      <c r="DL126" s="991" t="s">
        <v>165</v>
      </c>
      <c r="DM126" s="991"/>
      <c r="DN126" s="991"/>
      <c r="DO126" s="991"/>
      <c r="DP126" s="991"/>
      <c r="DQ126" s="991" t="s">
        <v>378</v>
      </c>
      <c r="DR126" s="991"/>
      <c r="DS126" s="991"/>
      <c r="DT126" s="991"/>
      <c r="DU126" s="991"/>
      <c r="DV126" s="992" t="s">
        <v>165</v>
      </c>
      <c r="DW126" s="992"/>
      <c r="DX126" s="992"/>
      <c r="DY126" s="992"/>
      <c r="DZ126" s="993"/>
    </row>
    <row r="127" spans="1:130" s="226" customFormat="1" ht="26.25" customHeight="1">
      <c r="A127" s="1131"/>
      <c r="B127" s="1019"/>
      <c r="C127" s="1073" t="s">
        <v>464</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378</v>
      </c>
      <c r="AB127" s="1030"/>
      <c r="AC127" s="1030"/>
      <c r="AD127" s="1030"/>
      <c r="AE127" s="1031"/>
      <c r="AF127" s="1032" t="s">
        <v>165</v>
      </c>
      <c r="AG127" s="1030"/>
      <c r="AH127" s="1030"/>
      <c r="AI127" s="1030"/>
      <c r="AJ127" s="1031"/>
      <c r="AK127" s="1032" t="s">
        <v>165</v>
      </c>
      <c r="AL127" s="1030"/>
      <c r="AM127" s="1030"/>
      <c r="AN127" s="1030"/>
      <c r="AO127" s="1031"/>
      <c r="AP127" s="1033" t="s">
        <v>378</v>
      </c>
      <c r="AQ127" s="1034"/>
      <c r="AR127" s="1034"/>
      <c r="AS127" s="1034"/>
      <c r="AT127" s="1035"/>
      <c r="AU127" s="262"/>
      <c r="AV127" s="262"/>
      <c r="AW127" s="262"/>
      <c r="AX127" s="1103" t="s">
        <v>465</v>
      </c>
      <c r="AY127" s="1104"/>
      <c r="AZ127" s="1104"/>
      <c r="BA127" s="1104"/>
      <c r="BB127" s="1104"/>
      <c r="BC127" s="1104"/>
      <c r="BD127" s="1104"/>
      <c r="BE127" s="1105"/>
      <c r="BF127" s="1106" t="s">
        <v>466</v>
      </c>
      <c r="BG127" s="1104"/>
      <c r="BH127" s="1104"/>
      <c r="BI127" s="1104"/>
      <c r="BJ127" s="1104"/>
      <c r="BK127" s="1104"/>
      <c r="BL127" s="1105"/>
      <c r="BM127" s="1106" t="s">
        <v>467</v>
      </c>
      <c r="BN127" s="1104"/>
      <c r="BO127" s="1104"/>
      <c r="BP127" s="1104"/>
      <c r="BQ127" s="1104"/>
      <c r="BR127" s="1104"/>
      <c r="BS127" s="1105"/>
      <c r="BT127" s="1106" t="s">
        <v>468</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469</v>
      </c>
      <c r="CQ127" s="1021"/>
      <c r="CR127" s="1021"/>
      <c r="CS127" s="1021"/>
      <c r="CT127" s="1021"/>
      <c r="CU127" s="1021"/>
      <c r="CV127" s="1021"/>
      <c r="CW127" s="1021"/>
      <c r="CX127" s="1021"/>
      <c r="CY127" s="1021"/>
      <c r="CZ127" s="1021"/>
      <c r="DA127" s="1021"/>
      <c r="DB127" s="1021"/>
      <c r="DC127" s="1021"/>
      <c r="DD127" s="1021"/>
      <c r="DE127" s="1021"/>
      <c r="DF127" s="1022"/>
      <c r="DG127" s="990" t="s">
        <v>165</v>
      </c>
      <c r="DH127" s="991"/>
      <c r="DI127" s="991"/>
      <c r="DJ127" s="991"/>
      <c r="DK127" s="991"/>
      <c r="DL127" s="991" t="s">
        <v>378</v>
      </c>
      <c r="DM127" s="991"/>
      <c r="DN127" s="991"/>
      <c r="DO127" s="991"/>
      <c r="DP127" s="991"/>
      <c r="DQ127" s="991" t="s">
        <v>165</v>
      </c>
      <c r="DR127" s="991"/>
      <c r="DS127" s="991"/>
      <c r="DT127" s="991"/>
      <c r="DU127" s="991"/>
      <c r="DV127" s="992" t="s">
        <v>378</v>
      </c>
      <c r="DW127" s="992"/>
      <c r="DX127" s="992"/>
      <c r="DY127" s="992"/>
      <c r="DZ127" s="993"/>
    </row>
    <row r="128" spans="1:130" s="226" customFormat="1" ht="26.25" customHeight="1" thickBot="1">
      <c r="A128" s="1114" t="s">
        <v>470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471</v>
      </c>
      <c r="X128" s="1116"/>
      <c r="Y128" s="1116"/>
      <c r="Z128" s="1117"/>
      <c r="AA128" s="1118" t="s">
        <v>378</v>
      </c>
      <c r="AB128" s="1119"/>
      <c r="AC128" s="1119"/>
      <c r="AD128" s="1119"/>
      <c r="AE128" s="1120"/>
      <c r="AF128" s="1121" t="s">
        <v>378</v>
      </c>
      <c r="AG128" s="1119"/>
      <c r="AH128" s="1119"/>
      <c r="AI128" s="1119"/>
      <c r="AJ128" s="1120"/>
      <c r="AK128" s="1121" t="s">
        <v>165</v>
      </c>
      <c r="AL128" s="1119"/>
      <c r="AM128" s="1119"/>
      <c r="AN128" s="1119"/>
      <c r="AO128" s="1120"/>
      <c r="AP128" s="1122"/>
      <c r="AQ128" s="1123"/>
      <c r="AR128" s="1123"/>
      <c r="AS128" s="1123"/>
      <c r="AT128" s="1124"/>
      <c r="AU128" s="262"/>
      <c r="AV128" s="262"/>
      <c r="AW128" s="262"/>
      <c r="AX128" s="959" t="s">
        <v>472</v>
      </c>
      <c r="AY128" s="960"/>
      <c r="AZ128" s="960"/>
      <c r="BA128" s="960"/>
      <c r="BB128" s="960"/>
      <c r="BC128" s="960"/>
      <c r="BD128" s="960"/>
      <c r="BE128" s="961"/>
      <c r="BF128" s="1125" t="s">
        <v>165</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473</v>
      </c>
      <c r="CQ128" s="1108"/>
      <c r="CR128" s="1108"/>
      <c r="CS128" s="1108"/>
      <c r="CT128" s="1108"/>
      <c r="CU128" s="1108"/>
      <c r="CV128" s="1108"/>
      <c r="CW128" s="1108"/>
      <c r="CX128" s="1108"/>
      <c r="CY128" s="1108"/>
      <c r="CZ128" s="1108"/>
      <c r="DA128" s="1108"/>
      <c r="DB128" s="1108"/>
      <c r="DC128" s="1108"/>
      <c r="DD128" s="1108"/>
      <c r="DE128" s="1108"/>
      <c r="DF128" s="1109"/>
      <c r="DG128" s="1110" t="s">
        <v>165</v>
      </c>
      <c r="DH128" s="1111"/>
      <c r="DI128" s="1111"/>
      <c r="DJ128" s="1111"/>
      <c r="DK128" s="1111"/>
      <c r="DL128" s="1111" t="s">
        <v>378</v>
      </c>
      <c r="DM128" s="1111"/>
      <c r="DN128" s="1111"/>
      <c r="DO128" s="1111"/>
      <c r="DP128" s="1111"/>
      <c r="DQ128" s="1111" t="s">
        <v>165</v>
      </c>
      <c r="DR128" s="1111"/>
      <c r="DS128" s="1111"/>
      <c r="DT128" s="1111"/>
      <c r="DU128" s="1111"/>
      <c r="DV128" s="1112" t="s">
        <v>165</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474</v>
      </c>
      <c r="X129" s="1145"/>
      <c r="Y129" s="1145"/>
      <c r="Z129" s="1146"/>
      <c r="AA129" s="1029">
        <v>1555004</v>
      </c>
      <c r="AB129" s="1030"/>
      <c r="AC129" s="1030"/>
      <c r="AD129" s="1030"/>
      <c r="AE129" s="1031"/>
      <c r="AF129" s="1032">
        <v>1512542</v>
      </c>
      <c r="AG129" s="1030"/>
      <c r="AH129" s="1030"/>
      <c r="AI129" s="1030"/>
      <c r="AJ129" s="1031"/>
      <c r="AK129" s="1032">
        <v>1437594</v>
      </c>
      <c r="AL129" s="1030"/>
      <c r="AM129" s="1030"/>
      <c r="AN129" s="1030"/>
      <c r="AO129" s="1031"/>
      <c r="AP129" s="1147"/>
      <c r="AQ129" s="1148"/>
      <c r="AR129" s="1148"/>
      <c r="AS129" s="1148"/>
      <c r="AT129" s="1149"/>
      <c r="AU129" s="264"/>
      <c r="AV129" s="264"/>
      <c r="AW129" s="264"/>
      <c r="AX129" s="1138" t="s">
        <v>475</v>
      </c>
      <c r="AY129" s="1021"/>
      <c r="AZ129" s="1021"/>
      <c r="BA129" s="1021"/>
      <c r="BB129" s="1021"/>
      <c r="BC129" s="1021"/>
      <c r="BD129" s="1021"/>
      <c r="BE129" s="1022"/>
      <c r="BF129" s="1139" t="s">
        <v>165</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476</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477</v>
      </c>
      <c r="X130" s="1145"/>
      <c r="Y130" s="1145"/>
      <c r="Z130" s="1146"/>
      <c r="AA130" s="1029">
        <v>487793</v>
      </c>
      <c r="AB130" s="1030"/>
      <c r="AC130" s="1030"/>
      <c r="AD130" s="1030"/>
      <c r="AE130" s="1031"/>
      <c r="AF130" s="1032">
        <v>456899</v>
      </c>
      <c r="AG130" s="1030"/>
      <c r="AH130" s="1030"/>
      <c r="AI130" s="1030"/>
      <c r="AJ130" s="1031"/>
      <c r="AK130" s="1032">
        <v>421467</v>
      </c>
      <c r="AL130" s="1030"/>
      <c r="AM130" s="1030"/>
      <c r="AN130" s="1030"/>
      <c r="AO130" s="1031"/>
      <c r="AP130" s="1147"/>
      <c r="AQ130" s="1148"/>
      <c r="AR130" s="1148"/>
      <c r="AS130" s="1148"/>
      <c r="AT130" s="1149"/>
      <c r="AU130" s="264"/>
      <c r="AV130" s="264"/>
      <c r="AW130" s="264"/>
      <c r="AX130" s="1138" t="s">
        <v>478</v>
      </c>
      <c r="AY130" s="1021"/>
      <c r="AZ130" s="1021"/>
      <c r="BA130" s="1021"/>
      <c r="BB130" s="1021"/>
      <c r="BC130" s="1021"/>
      <c r="BD130" s="1021"/>
      <c r="BE130" s="1022"/>
      <c r="BF130" s="1175">
        <v>5.8</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479</v>
      </c>
      <c r="X131" s="1183"/>
      <c r="Y131" s="1183"/>
      <c r="Z131" s="1184"/>
      <c r="AA131" s="1076">
        <v>1067211</v>
      </c>
      <c r="AB131" s="1055"/>
      <c r="AC131" s="1055"/>
      <c r="AD131" s="1055"/>
      <c r="AE131" s="1056"/>
      <c r="AF131" s="1054">
        <v>1055643</v>
      </c>
      <c r="AG131" s="1055"/>
      <c r="AH131" s="1055"/>
      <c r="AI131" s="1055"/>
      <c r="AJ131" s="1056"/>
      <c r="AK131" s="1054">
        <v>1016127</v>
      </c>
      <c r="AL131" s="1055"/>
      <c r="AM131" s="1055"/>
      <c r="AN131" s="1055"/>
      <c r="AO131" s="1056"/>
      <c r="AP131" s="1185"/>
      <c r="AQ131" s="1186"/>
      <c r="AR131" s="1186"/>
      <c r="AS131" s="1186"/>
      <c r="AT131" s="1187"/>
      <c r="AU131" s="264"/>
      <c r="AV131" s="264"/>
      <c r="AW131" s="264"/>
      <c r="AX131" s="1157" t="s">
        <v>480</v>
      </c>
      <c r="AY131" s="1108"/>
      <c r="AZ131" s="1108"/>
      <c r="BA131" s="1108"/>
      <c r="BB131" s="1108"/>
      <c r="BC131" s="1108"/>
      <c r="BD131" s="1108"/>
      <c r="BE131" s="1109"/>
      <c r="BF131" s="1158" t="s">
        <v>165</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481</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482</v>
      </c>
      <c r="W132" s="1168"/>
      <c r="X132" s="1168"/>
      <c r="Y132" s="1168"/>
      <c r="Z132" s="1169"/>
      <c r="AA132" s="1170">
        <v>7.6996020469999999</v>
      </c>
      <c r="AB132" s="1171"/>
      <c r="AC132" s="1171"/>
      <c r="AD132" s="1171"/>
      <c r="AE132" s="1172"/>
      <c r="AF132" s="1173">
        <v>-3.6903574410000002</v>
      </c>
      <c r="AG132" s="1171"/>
      <c r="AH132" s="1171"/>
      <c r="AI132" s="1171"/>
      <c r="AJ132" s="1172"/>
      <c r="AK132" s="1173">
        <v>13.61886851</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483</v>
      </c>
      <c r="W133" s="1151"/>
      <c r="X133" s="1151"/>
      <c r="Y133" s="1151"/>
      <c r="Z133" s="1152"/>
      <c r="AA133" s="1153">
        <v>6.9</v>
      </c>
      <c r="AB133" s="1154"/>
      <c r="AC133" s="1154"/>
      <c r="AD133" s="1154"/>
      <c r="AE133" s="1155"/>
      <c r="AF133" s="1153">
        <v>4</v>
      </c>
      <c r="AG133" s="1154"/>
      <c r="AH133" s="1154"/>
      <c r="AI133" s="1154"/>
      <c r="AJ133" s="1155"/>
      <c r="AK133" s="1153">
        <v>5.8</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XtR1qHEphI6KSap2mVSCoIdEmLl1enu8wAaunySAxzvSTDcfBnsggxpsut9HRzZLpcQ8GSoTyAF55Pa9W4QA==" saltValue="JTwZlsv7AMn356e8DR4j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B68:P68"/>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vSCOd+yWOQjc4jD0P+EbK1rD5KpCWiY+n4aHmkEV9ILHSIaibV96T9rFDFXJNEQQ2CJnj95rBA1ZEx15q+FtA==" saltValue="gc6JVQKFtyI/z1fyswd8qg=="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8YzMVOL1wUoR7LvdwlWy8S61z03qgex95pM/fvmOz0UHffNextTvfL4olHebfHzQATa1UjqXy6Wo4MFIuDUgQ==" saltValue="XrhOyKk4vPPK9r6Lj1L3Ag==" spinCount="100000"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492</v>
      </c>
      <c r="AL9" s="1194"/>
      <c r="AM9" s="1194"/>
      <c r="AN9" s="1195"/>
      <c r="AO9" s="292">
        <v>414596</v>
      </c>
      <c r="AP9" s="292">
        <v>584762</v>
      </c>
      <c r="AQ9" s="293">
        <v>189734</v>
      </c>
      <c r="AR9" s="294">
        <v>208.2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493</v>
      </c>
      <c r="AL10" s="1194"/>
      <c r="AM10" s="1194"/>
      <c r="AN10" s="1195"/>
      <c r="AO10" s="295">
        <v>46000</v>
      </c>
      <c r="AP10" s="295">
        <v>64880</v>
      </c>
      <c r="AQ10" s="296">
        <v>22180</v>
      </c>
      <c r="AR10" s="297">
        <v>192.5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494</v>
      </c>
      <c r="AL11" s="1194"/>
      <c r="AM11" s="1194"/>
      <c r="AN11" s="1195"/>
      <c r="AO11" s="295">
        <v>2282</v>
      </c>
      <c r="AP11" s="295">
        <v>3219</v>
      </c>
      <c r="AQ11" s="296">
        <v>28692</v>
      </c>
      <c r="AR11" s="297">
        <v>-88.8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495</v>
      </c>
      <c r="AL12" s="1194"/>
      <c r="AM12" s="1194"/>
      <c r="AN12" s="1195"/>
      <c r="AO12" s="295" t="s">
        <v>496</v>
      </c>
      <c r="AP12" s="295" t="s">
        <v>496</v>
      </c>
      <c r="AQ12" s="296">
        <v>4806</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497</v>
      </c>
      <c r="AL13" s="1194"/>
      <c r="AM13" s="1194"/>
      <c r="AN13" s="1195"/>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498</v>
      </c>
      <c r="AL14" s="1194"/>
      <c r="AM14" s="1194"/>
      <c r="AN14" s="1195"/>
      <c r="AO14" s="295">
        <v>14346</v>
      </c>
      <c r="AP14" s="295">
        <v>20234</v>
      </c>
      <c r="AQ14" s="296">
        <v>8976</v>
      </c>
      <c r="AR14" s="297">
        <v>125.4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499</v>
      </c>
      <c r="AL15" s="1194"/>
      <c r="AM15" s="1194"/>
      <c r="AN15" s="1195"/>
      <c r="AO15" s="295">
        <v>20062</v>
      </c>
      <c r="AP15" s="295">
        <v>28296</v>
      </c>
      <c r="AQ15" s="296">
        <v>4161</v>
      </c>
      <c r="AR15" s="297">
        <v>580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500</v>
      </c>
      <c r="AL16" s="1197"/>
      <c r="AM16" s="1197"/>
      <c r="AN16" s="1198"/>
      <c r="AO16" s="295">
        <v>-42720</v>
      </c>
      <c r="AP16" s="295">
        <v>-60254</v>
      </c>
      <c r="AQ16" s="296">
        <v>-17989</v>
      </c>
      <c r="AR16" s="297">
        <v>234.9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178</v>
      </c>
      <c r="AL17" s="1197"/>
      <c r="AM17" s="1197"/>
      <c r="AN17" s="1198"/>
      <c r="AO17" s="295">
        <v>454566</v>
      </c>
      <c r="AP17" s="295">
        <v>641137</v>
      </c>
      <c r="AQ17" s="296">
        <v>240560</v>
      </c>
      <c r="AR17" s="297">
        <v>166.5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505</v>
      </c>
      <c r="AL21" s="1189"/>
      <c r="AM21" s="1189"/>
      <c r="AN21" s="1190"/>
      <c r="AO21" s="307">
        <v>49.37</v>
      </c>
      <c r="AP21" s="308">
        <v>21.65</v>
      </c>
      <c r="AQ21" s="309">
        <v>27.72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506</v>
      </c>
      <c r="AL22" s="1189"/>
      <c r="AM22" s="1189"/>
      <c r="AN22" s="1190"/>
      <c r="AO22" s="312">
        <v>92.9</v>
      </c>
      <c r="AP22" s="313">
        <v>95.4</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511</v>
      </c>
      <c r="AL32" s="1205"/>
      <c r="AM32" s="1205"/>
      <c r="AN32" s="1206"/>
      <c r="AO32" s="322">
        <v>549017</v>
      </c>
      <c r="AP32" s="322">
        <v>774354</v>
      </c>
      <c r="AQ32" s="323">
        <v>139228</v>
      </c>
      <c r="AR32" s="324">
        <v>456.2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512</v>
      </c>
      <c r="AL33" s="1205"/>
      <c r="AM33" s="1205"/>
      <c r="AN33" s="1206"/>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513</v>
      </c>
      <c r="AL34" s="1205"/>
      <c r="AM34" s="1205"/>
      <c r="AN34" s="1206"/>
      <c r="AO34" s="322" t="s">
        <v>496</v>
      </c>
      <c r="AP34" s="322" t="s">
        <v>496</v>
      </c>
      <c r="AQ34" s="323">
        <v>5</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514</v>
      </c>
      <c r="AL35" s="1205"/>
      <c r="AM35" s="1205"/>
      <c r="AN35" s="1206"/>
      <c r="AO35" s="322" t="s">
        <v>496</v>
      </c>
      <c r="AP35" s="322" t="s">
        <v>496</v>
      </c>
      <c r="AQ35" s="323">
        <v>32095</v>
      </c>
      <c r="AR35" s="324" t="s">
        <v>496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515</v>
      </c>
      <c r="AL36" s="1205"/>
      <c r="AM36" s="1205"/>
      <c r="AN36" s="1206"/>
      <c r="AO36" s="322">
        <v>10835</v>
      </c>
      <c r="AP36" s="322">
        <v>15282</v>
      </c>
      <c r="AQ36" s="323">
        <v>5254</v>
      </c>
      <c r="AR36" s="324">
        <v>190.9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516</v>
      </c>
      <c r="AL37" s="1205"/>
      <c r="AM37" s="1205"/>
      <c r="AN37" s="1206"/>
      <c r="AO37" s="322" t="s">
        <v>496</v>
      </c>
      <c r="AP37" s="322" t="s">
        <v>496</v>
      </c>
      <c r="AQ37" s="323">
        <v>1384</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517</v>
      </c>
      <c r="AL38" s="1208"/>
      <c r="AM38" s="1208"/>
      <c r="AN38" s="1209"/>
      <c r="AO38" s="325" t="s">
        <v>496</v>
      </c>
      <c r="AP38" s="325" t="s">
        <v>496</v>
      </c>
      <c r="AQ38" s="326">
        <v>32</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518</v>
      </c>
      <c r="AL39" s="1208"/>
      <c r="AM39" s="1208"/>
      <c r="AN39" s="1209"/>
      <c r="AO39" s="322" t="s">
        <v>496</v>
      </c>
      <c r="AP39" s="322" t="s">
        <v>496</v>
      </c>
      <c r="AQ39" s="323">
        <v>-8131</v>
      </c>
      <c r="AR39" s="324" t="s">
        <v>496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519</v>
      </c>
      <c r="AL40" s="1205"/>
      <c r="AM40" s="1205"/>
      <c r="AN40" s="1206"/>
      <c r="AO40" s="322">
        <v>-421467</v>
      </c>
      <c r="AP40" s="322">
        <v>-594453</v>
      </c>
      <c r="AQ40" s="323">
        <v>-126394</v>
      </c>
      <c r="AR40" s="324">
        <v>370.3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290</v>
      </c>
      <c r="AL41" s="1211"/>
      <c r="AM41" s="1211"/>
      <c r="AN41" s="1212"/>
      <c r="AO41" s="322">
        <v>138385</v>
      </c>
      <c r="AP41" s="322">
        <v>195183</v>
      </c>
      <c r="AQ41" s="323">
        <v>43473</v>
      </c>
      <c r="AR41" s="324">
        <v>349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487</v>
      </c>
      <c r="AN49" s="1201" t="s">
        <v>523</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1794420</v>
      </c>
      <c r="AN51" s="344">
        <v>2821415</v>
      </c>
      <c r="AO51" s="345">
        <v>-13.4</v>
      </c>
      <c r="AP51" s="346">
        <v>316331</v>
      </c>
      <c r="AQ51" s="347">
        <v>38.6</v>
      </c>
      <c r="AR51" s="348">
        <v>-52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647717</v>
      </c>
      <c r="AN52" s="352">
        <v>1018423</v>
      </c>
      <c r="AO52" s="353">
        <v>-14.6</v>
      </c>
      <c r="AP52" s="354">
        <v>106387</v>
      </c>
      <c r="AQ52" s="355">
        <v>22.8</v>
      </c>
      <c r="AR52" s="356">
        <v>-37.4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2099389</v>
      </c>
      <c r="AN53" s="344">
        <v>3156976</v>
      </c>
      <c r="AO53" s="345">
        <v>11.9</v>
      </c>
      <c r="AP53" s="346">
        <v>333013</v>
      </c>
      <c r="AQ53" s="347">
        <v>5.3</v>
      </c>
      <c r="AR53" s="348">
        <v>6.6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589814</v>
      </c>
      <c r="AN54" s="352">
        <v>886938</v>
      </c>
      <c r="AO54" s="353">
        <v>-12.9</v>
      </c>
      <c r="AP54" s="354">
        <v>126732</v>
      </c>
      <c r="AQ54" s="355">
        <v>19.100000000000001</v>
      </c>
      <c r="AR54" s="356">
        <v>-32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1143771</v>
      </c>
      <c r="AN55" s="344">
        <v>1672180</v>
      </c>
      <c r="AO55" s="345">
        <v>-47</v>
      </c>
      <c r="AP55" s="346">
        <v>280458</v>
      </c>
      <c r="AQ55" s="347">
        <v>-15.8</v>
      </c>
      <c r="AR55" s="348">
        <v>-31.2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564039</v>
      </c>
      <c r="AN56" s="352">
        <v>824618</v>
      </c>
      <c r="AO56" s="353">
        <v>-7</v>
      </c>
      <c r="AP56" s="354">
        <v>127286</v>
      </c>
      <c r="AQ56" s="355">
        <v>0.4</v>
      </c>
      <c r="AR56" s="356">
        <v>-7.4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2650006</v>
      </c>
      <c r="AN57" s="344">
        <v>3685683</v>
      </c>
      <c r="AO57" s="345">
        <v>120.4</v>
      </c>
      <c r="AP57" s="346">
        <v>291945</v>
      </c>
      <c r="AQ57" s="347">
        <v>4.0999999999999996</v>
      </c>
      <c r="AR57" s="348">
        <v>116.3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651959</v>
      </c>
      <c r="AN58" s="352">
        <v>906758</v>
      </c>
      <c r="AO58" s="353">
        <v>10</v>
      </c>
      <c r="AP58" s="354">
        <v>127651</v>
      </c>
      <c r="AQ58" s="355">
        <v>0.3</v>
      </c>
      <c r="AR58" s="356">
        <v>9.6999999999999993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1765138</v>
      </c>
      <c r="AN59" s="344">
        <v>2489616</v>
      </c>
      <c r="AO59" s="345">
        <v>-32.5</v>
      </c>
      <c r="AP59" s="346">
        <v>291173</v>
      </c>
      <c r="AQ59" s="347">
        <v>-0.3</v>
      </c>
      <c r="AR59" s="348">
        <v>-32.200000000000003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511501</v>
      </c>
      <c r="AN60" s="352">
        <v>721440</v>
      </c>
      <c r="AO60" s="353">
        <v>-20.399999999999999</v>
      </c>
      <c r="AP60" s="354">
        <v>119071</v>
      </c>
      <c r="AQ60" s="355">
        <v>-6.7</v>
      </c>
      <c r="AR60" s="356">
        <v>-13.7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1890545</v>
      </c>
      <c r="AN61" s="359">
        <v>2765174</v>
      </c>
      <c r="AO61" s="360">
        <v>7.9</v>
      </c>
      <c r="AP61" s="361">
        <v>302584</v>
      </c>
      <c r="AQ61" s="362">
        <v>6.4</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593006</v>
      </c>
      <c r="AN62" s="352">
        <v>871635</v>
      </c>
      <c r="AO62" s="353">
        <v>-9</v>
      </c>
      <c r="AP62" s="354">
        <v>121425</v>
      </c>
      <c r="AQ62" s="355">
        <v>7.2</v>
      </c>
      <c r="AR62" s="356">
        <v>-16.2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PesCxi06iDUAd/xZT8+tKmcdZi1q/qegqIEMgLDbyj1vcCFgVyP/02tjcLBICyLet+3CjhPrCYIFZPz1PlsDg==" saltValue="ATNg3YJC1c5qXw3FoDA5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31nugNvgYjJ1w/bkHnUKJH9l3kOILU8nFkZoONsWmJxUsSX8z7oJCd3ycRdT0exXlG5ubsaJIufdtGP2uFhsQ==" saltValue="Qm4srK8SjuKCpBQd8+Pjw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C24WDJprjZ1NY6ZCZWnNoJhkXTA0oxzIYwlKojgyN5O8LTcY17zlhgvtSb/PfYuv2NUrvRjnpqc0TynpsApyA==" saltValue="RkBS+YsXqz8gsqA2uLPKz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3" t="s">
        <v>3</v>
      </c>
      <c r="D47" s="1213"/>
      <c r="E47" s="1214"/>
      <c r="F47" s="11">
        <v>27.53</v>
      </c>
      <c r="G47" s="12">
        <v>29.86</v>
      </c>
      <c r="H47" s="12">
        <v>25.77</v>
      </c>
      <c r="I47" s="12">
        <v>37.72</v>
      </c>
      <c r="J47" s="13">
        <v>43.42</v>
      </c>
    </row>
    <row r="48" spans="2:10" ht="57.75" customHeight="1">
      <c r="B48" s="14"/>
      <c r="C48" s="1215" t="s">
        <v>4</v>
      </c>
      <c r="D48" s="1215"/>
      <c r="E48" s="1216"/>
      <c r="F48" s="15">
        <v>5.15</v>
      </c>
      <c r="G48" s="16">
        <v>4.92</v>
      </c>
      <c r="H48" s="16">
        <v>6.7</v>
      </c>
      <c r="I48" s="16">
        <v>6.47</v>
      </c>
      <c r="J48" s="17">
        <v>4.8</v>
      </c>
    </row>
    <row r="49" spans="2:10" ht="57.75" customHeight="1" thickBot="1">
      <c r="B49" s="18"/>
      <c r="C49" s="1217" t="s">
        <v>5</v>
      </c>
      <c r="D49" s="1217"/>
      <c r="E49" s="1218"/>
      <c r="F49" s="19">
        <v>1.1599999999999999</v>
      </c>
      <c r="G49" s="20" t="s">
        <v>544</v>
      </c>
      <c r="H49" s="20" t="s">
        <v>545</v>
      </c>
      <c r="I49" s="20">
        <v>17.78</v>
      </c>
      <c r="J49" s="21" t="s">
        <v>546</v>
      </c>
    </row>
    <row r="50" spans="2:10" ht="13.5" customHeight="1"/>
    <row r="51" spans="2:10" ht="13.5" hidden="1" customHeight="1"/>
    <row r="52" spans="2:10" ht="13.5" hidden="1" customHeight="1"/>
    <row r="53" spans="2:10" ht="13.5" hidden="1" customHeight="1"/>
  </sheetData>
  <sheetProtection algorithmName="SHA-512" hashValue="zBhoXzNWoknjWYPMQ0rRtk3LcMJldn452Z5O4Nh0oJC0S5Tv7VUL00T/F6BCrRPx/zssLjs19qAwA2MEokPcEA==" saltValue="nHXhUdBWwqIKZp7ajwqbyA=="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2019-03-15T09:34:51Z</cp:lastPrinted>
  <dcterms:created xsi:type="dcterms:W3CDTF">2019-02-14T05:27:13Z</dcterms:created>
  <dcterms:modified xsi:type="dcterms:W3CDTF">2019-11-11T00:24:39Z</dcterms:modified>
  <cp:category/>
</cp:coreProperties>
</file>