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F88" i="12"/>
  <c r="AP63" i="12"/>
  <c r="AP23" i="12"/>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BE36" i="10"/>
  <c r="AM36"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AM34" i="10" l="1"/>
  <c r="BE34" i="10" l="1"/>
  <c r="BE35" i="10" s="1"/>
  <c r="BW34" i="10" s="1"/>
  <c r="BW35" i="10" s="1"/>
  <c r="BW36" i="10" s="1"/>
  <c r="BW37" i="10" s="1"/>
  <c r="CO34" i="10" l="1"/>
  <c r="CO35" i="10" s="1"/>
</calcChain>
</file>

<file path=xl/sharedStrings.xml><?xml version="1.0" encoding="utf-8"?>
<sst xmlns="http://schemas.openxmlformats.org/spreadsheetml/2006/main" count="1103" uniqueCount="606">
  <si>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</si>
  <si>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</si>
  <si>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</si>
  <si>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</si>
  <si>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</si>
  <si>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</si>
  <si>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</si>
  <si>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</si>
  <si>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</si>
  <si>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</si>
  <si>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</si>
  <si>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</si>
  <si>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</si>
  <si>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</si>
  <si>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</si>
  <si>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</si>
  <si>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</si>
  <si>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</si>
  <si>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</si>
  <si>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</si>
  <si>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</si>
  <si>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</si>
  <si>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</si>
  <si>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</si>
  <si>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</si>
  <si>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</si>
  <si>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</si>
  <si>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</si>
  <si>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</si>
  <si>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</si>
  <si>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</si>
  <si>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</si>
  <si>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</si>
  <si>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</si>
  <si>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</si>
  <si>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</si>
  <si>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</si>
  <si>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</si>
  <si>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</si>
  <si>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</si>
  <si>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</si>
  <si>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</si>
  <si>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</si>
  <si>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</si>
  <si>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</si>
  <si>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</si>
  <si>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</si>
  <si>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</si>
  <si>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</si>
  <si>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</si>
  <si>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</si>
  <si>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</si>
  <si>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</si>
  <si>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</si>
  <si>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</si>
  <si>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</si>
  <si>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</si>
  <si>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</si>
  <si>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</si>
  <si>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</si>
  <si>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</si>
  <si>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</si>
  <si>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</si>
  <si>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</si>
  <si>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</si>
  <si>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</si>
  <si>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</si>
  <si>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</si>
  <si>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</si>
  <si>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</si>
  <si>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</si>
  <si>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</si>
  <si>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</si>
  <si>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</si>
  <si>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</si>
  <si>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</si>
  <si>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</si>
  <si>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</si>
  <si>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</si>
  <si>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</si>
  <si>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</si>
  <si>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</si>
  <si>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</si>
  <si>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</si>
  <si>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</si>
  <si>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</si>
  <si>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</si>
  <si>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</si>
  <si>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</si>
  <si>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</si>
  <si>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</si>
  <si>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</si>
  <si>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姶良市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</si>
  <si>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</si>
  <si>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</si>
  <si>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</si>
  <si>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</si>
  <si>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</si>
  <si>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</si>
  <si>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</si>
  <si>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</si>
  <si>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</si>
  <si>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</si>
  <si>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</si>
  <si>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</si>
  <si>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</si>
  <si>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</si>
  <si>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</si>
  <si>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</si>
  <si>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</si>
  <si>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</si>
  <si>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</si>
  <si>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</si>
  <si>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</si>
  <si>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</si>
  <si>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</si>
  <si>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</si>
  <si>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</si>
  <si>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</si>
  <si>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</si>
  <si>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</si>
  <si>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</si>
  <si>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</si>
  <si>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</si>
  <si>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</si>
  <si>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</si>
  <si>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</si>
  <si>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</si>
  <si>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</si>
  <si>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</si>
  <si>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</si>
  <si>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</si>
  <si>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</si>
  <si>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</si>
  <si>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</si>
  <si>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</si>
  <si>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</si>
  <si>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</si>
  <si>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</si>
  <si>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</si>
  <si>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</si>
  <si>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</si>
  <si>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</si>
  <si>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</si>
  <si>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</si>
  <si>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</si>
  <si>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</si>
  <si>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</si>
  <si>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</si>
  <si>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</si>
  <si>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</si>
  <si>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</si>
  <si>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</si>
  <si>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</si>
  <si>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</si>
  <si>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</si>
  <si>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</si>
  <si>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</si>
  <si>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</si>
  <si>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</si>
  <si>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</si>
  <si>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</si>
  <si>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</si>
  <si>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</si>
  <si>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</si>
  <si>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</si>
  <si>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</si>
  <si>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</si>
  <si>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</si>
  <si>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</si>
  <si>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</si>
  <si>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</si>
  <si>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</si>
  <si>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</si>
  <si>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</si>
  <si>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</si>
  <si>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</si>
  <si>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</si>
  <si>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</si>
  <si>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</si>
  <si>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</si>
  <si>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</si>
  <si>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</si>
  <si>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</si>
  <si>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</si>
  <si>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</si>
  <si>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</si>
  <si>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</si>
  <si>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</si>
  <si>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</si>
  <si>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</si>
  <si>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</si>
  <si>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</si>
  <si>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</si>
  <si>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</si>
  <si>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</si>
  <si>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</si>
  <si>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</si>
  <si>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</si>
  <si>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</si>
  <si>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</si>
  <si>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</si>
  <si>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</si>
  <si>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</si>
  <si>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</si>
  <si>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</si>
  <si>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鹿児島県姶良市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</si>
  <si>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</si>
  <si>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</si>
  <si>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</si>
  <si>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</si>
  <si>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</si>
  <si>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</si>
  <si>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</si>
  <si>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</si>
  <si>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</si>
  <si>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</si>
  <si>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</si>
  <si>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</si>
  <si>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</si>
  <si>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</si>
  <si>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</si>
  <si>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</si>
  <si>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</si>
  <si>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</si>
  <si>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</si>
  <si>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</si>
  <si>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</si>
  <si>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</si>
  <si>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</si>
  <si>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</si>
  <si>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</si>
  <si>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</si>
  <si>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</si>
  <si>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</si>
  <si>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</si>
  <si>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</si>
  <si>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</si>
  <si>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</si>
  <si>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</si>
  <si>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</si>
  <si>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</si>
  <si>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</si>
  <si>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</si>
  <si>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</si>
  <si>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</si>
  <si>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</si>
  <si>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</si>
  <si>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</si>
  <si>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</si>
  <si>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</si>
  <si>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</si>
  <si>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</si>
  <si>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</si>
  <si>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</si>
  <si>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</si>
  <si>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</si>
  <si>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</si>
  <si>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</si>
  <si>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</si>
  <si>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</si>
  <si>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</si>
  <si>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</si>
  <si>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</si>
  <si>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</si>
  <si>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</si>
  <si>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</si>
  <si>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</si>
  <si>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</si>
  <si>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</si>
  <si>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</si>
  <si>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</si>
  <si>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</si>
  <si>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</si>
  <si>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</si>
  <si>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</si>
  <si>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</si>
  <si>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</si>
  <si>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</si>
  <si>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</si>
  <si>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</si>
  <si>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</si>
  <si>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</si>
  <si>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</si>
  <si>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</si>
  <si>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</si>
  <si>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</si>
  <si>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</si>
  <si>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</si>
  <si>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</si>
  <si>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</si>
  <si>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</si>
  <si>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</si>
  <si>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</si>
  <si>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</si>
  <si>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</si>
  <si>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</si>
  <si>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</si>
  <si>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</si>
  <si>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</si>
  <si>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</si>
  <si>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</si>
  <si>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</si>
  <si>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</si>
  <si>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</si>
  <si>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</si>
  <si>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</si>
  <si>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</si>
  <si>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</si>
  <si>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</si>
  <si>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</si>
  <si>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</si>
  <si>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</si>
  <si>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</si>
  <si>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</si>
  <si>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</si>
  <si>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</si>
  <si>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</si>
  <si>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</si>
  <si>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</si>
  <si>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</si>
  <si>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</si>
  <si>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</si>
  <si>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</si>
  <si>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</si>
  <si>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</si>
  <si>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</si>
  <si>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</si>
  <si>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</si>
  <si>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</si>
  <si>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</si>
  <si>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</si>
  <si>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</si>
  <si>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</si>
  <si>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</si>
  <si>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</si>
  <si>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</si>
  <si>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</si>
  <si>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</si>
  <si>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</si>
  <si>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</si>
  <si>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</si>
  <si>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</si>
  <si>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</si>
  <si>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</si>
  <si>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</si>
  <si>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</si>
  <si>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</si>
  <si>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</si>
  <si>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</si>
  <si>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</si>
  <si>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</si>
  <si>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</si>
  <si>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</si>
  <si>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</si>
  <si>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</si>
  <si>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鹿児島県姶良市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</si>
  <si>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</si>
  <si>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</si>
  <si>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</si>
  <si>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</si>
  <si>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</si>
  <si>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</si>
  <si>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</si>
  <si>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</si>
  <si>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</si>
  <si>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</si>
  <si>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</si>
  <si>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</si>
  <si>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</si>
  <si>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</si>
  <si>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</si>
  <si>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</si>
  <si>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</si>
  <si>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</si>
  <si>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</si>
  <si>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</si>
  <si>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姶良市地域下水処理事業特別会計</t>
    <phoneticPr fontId="5"/>
  </si>
  <si>
    <t>姶良市農林業労働者災害共済事業特別会計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</si>
  <si>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</si>
  <si>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</si>
  <si>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</si>
  <si>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</si>
  <si>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</si>
  <si>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</si>
  <si>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</si>
  <si>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</si>
  <si>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</si>
  <si>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</si>
  <si>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</si>
  <si>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</si>
  <si>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</si>
  <si>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</si>
  <si>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姶良市国民健康保険特別会計事業勘定</t>
    <phoneticPr fontId="5"/>
  </si>
  <si>
    <t>姶良市国民健康保険特別会計施設勘定</t>
    <phoneticPr fontId="5"/>
  </si>
  <si>
    <t>姶良市介護保険特別会計保険事業勘定</t>
    <phoneticPr fontId="5"/>
  </si>
  <si>
    <t>姶良市後期高齢者医療特別会計</t>
    <phoneticPr fontId="5"/>
  </si>
  <si>
    <t>姶良市介護保険特別会計介護サービス事業勘定</t>
    <phoneticPr fontId="5"/>
  </si>
  <si>
    <t>姶良市水道事業会計</t>
    <phoneticPr fontId="5"/>
  </si>
  <si>
    <t>法適用企業</t>
    <phoneticPr fontId="5"/>
  </si>
  <si>
    <t>姶良市農業集落排水事業特別会計</t>
    <phoneticPr fontId="5"/>
  </si>
  <si>
    <t>法非適用企業</t>
    <phoneticPr fontId="5"/>
  </si>
  <si>
    <t>姶良市土地区画整理事業特別会計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</si>
  <si>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</si>
  <si>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</si>
  <si>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</si>
  <si>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</si>
  <si>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</si>
  <si>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</si>
  <si>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</si>
  <si>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</si>
  <si>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</si>
  <si>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</si>
  <si>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</si>
  <si>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</si>
  <si>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</si>
  <si>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</si>
  <si>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</si>
  <si>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</si>
  <si>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</si>
  <si>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</si>
  <si>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</si>
  <si>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</si>
  <si>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</si>
  <si>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</si>
  <si>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</si>
  <si>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</si>
  <si>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</si>
  <si>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</si>
  <si>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</si>
  <si>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</si>
  <si>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</si>
  <si>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</si>
  <si>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</si>
  <si>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</si>
  <si>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</si>
  <si>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</si>
  <si>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</si>
  <si>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</si>
  <si>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</si>
  <si>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</si>
  <si>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</si>
  <si>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</si>
  <si>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</si>
  <si>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</si>
  <si>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</si>
  <si>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</si>
  <si>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</si>
  <si>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</si>
  <si>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</si>
  <si>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</si>
  <si>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</si>
  <si>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</si>
  <si>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</si>
  <si>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</si>
  <si>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</si>
  <si>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</si>
  <si>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</si>
  <si>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</si>
  <si>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</si>
  <si>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</si>
  <si>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</si>
  <si>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</si>
  <si>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</si>
  <si>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</si>
  <si>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</si>
  <si>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</si>
  <si>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</si>
  <si>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姶良市農業集落排水事業特別会計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</si>
  <si>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</si>
  <si>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</si>
  <si>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姶良市水道事業会計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</si>
  <si>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</si>
  <si>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姶良市国民健康保険特別会計施設勘定</t>
    <phoneticPr fontId="5"/>
  </si>
  <si>
    <t>(Ｆ)</t>
    <phoneticPr fontId="5"/>
  </si>
  <si>
    <t>姶良市介護保険特別会計介護サービス事業勘定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</si>
  <si>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</si>
  <si>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</si>
  <si>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</si>
  <si>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</si>
  <si>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</si>
  <si>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</si>
  <si>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</si>
  <si>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</si>
  <si>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</si>
  <si>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</si>
  <si>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</si>
  <si>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</si>
  <si>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</si>
  <si>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</si>
  <si>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</si>
  <si>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</si>
  <si>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</si>
  <si>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</si>
  <si>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</si>
  <si>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</si>
  <si>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</si>
  <si>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</si>
  <si>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</si>
  <si>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</si>
  <si>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</si>
  <si>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</si>
  <si>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</si>
  <si>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</si>
  <si>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</si>
  <si>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</si>
  <si>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</si>
  <si>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</si>
  <si>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</si>
  <si>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</si>
  <si>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</si>
  <si>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</si>
  <si>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</si>
  <si>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</si>
  <si>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</si>
  <si>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</si>
  <si>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</si>
  <si>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</si>
  <si>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</si>
  <si>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</si>
  <si>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</si>
  <si>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</si>
  <si>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</si>
  <si>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</si>
  <si>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</si>
  <si>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</si>
  <si>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</si>
  <si>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</si>
  <si>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</si>
  <si>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</si>
  <si>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</si>
  <si>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</si>
  <si>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</si>
  <si>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</si>
  <si>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</si>
  <si>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</si>
  <si>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</si>
  <si>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</si>
  <si>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</si>
  <si>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</si>
  <si>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</si>
  <si>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</si>
  <si>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</si>
  <si>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</si>
  <si>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</si>
  <si>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</si>
  <si>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</si>
  <si>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</si>
  <si>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</si>
  <si>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</si>
  <si>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</si>
  <si>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</si>
  <si>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</si>
  <si>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</si>
  <si>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</si>
  <si>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</si>
  <si>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</si>
  <si>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</si>
  <si>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</si>
  <si>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</si>
  <si>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</si>
  <si>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5.92</t>
  </si>
  <si>
    <t>▲ 5.43</t>
  </si>
  <si>
    <t>▲ 1.66</t>
  </si>
  <si>
    <t>▲ 5.58</t>
  </si>
  <si>
    <t>▲ 2.75</t>
  </si>
  <si>
    <t>姶良市水道事業会計</t>
  </si>
  <si>
    <t>一般会計</t>
  </si>
  <si>
    <t>姶良市国民健康保険特別会計事業勘定</t>
  </si>
  <si>
    <t>姶良市後期高齢者医療特別会計</t>
  </si>
  <si>
    <t>姶良市介護保険特別会計保険事業勘定</t>
  </si>
  <si>
    <t>姶良市地域下水処理事業特別会計</t>
  </si>
  <si>
    <t>姶良市国民健康保険特別会計施設勘定</t>
  </si>
  <si>
    <t>姶良市農業集落排水事業特別会計</t>
  </si>
  <si>
    <t>その他会計（赤字）</t>
  </si>
  <si>
    <t>その他会計（黒字）</t>
  </si>
  <si>
    <t>庁舎建設基金</t>
    <rPh sb="0" eb="2">
      <t>チョウシャ</t>
    </rPh>
    <rPh sb="2" eb="4">
      <t>ケンセツ</t>
    </rPh>
    <rPh sb="4" eb="6">
      <t>キキン</t>
    </rPh>
    <phoneticPr fontId="11"/>
  </si>
  <si>
    <t>地域福祉基金</t>
    <rPh sb="0" eb="2">
      <t>チイキ</t>
    </rPh>
    <rPh sb="2" eb="4">
      <t>フクシ</t>
    </rPh>
    <rPh sb="4" eb="6">
      <t>キキン</t>
    </rPh>
    <phoneticPr fontId="11"/>
  </si>
  <si>
    <t>地域下水処理基金</t>
    <rPh sb="0" eb="2">
      <t>チイキ</t>
    </rPh>
    <rPh sb="2" eb="4">
      <t>ゲスイ</t>
    </rPh>
    <rPh sb="4" eb="6">
      <t>ショリ</t>
    </rPh>
    <rPh sb="6" eb="8">
      <t>キキン</t>
    </rPh>
    <phoneticPr fontId="11"/>
  </si>
  <si>
    <t>市有施設整備基金</t>
    <rPh sb="0" eb="1">
      <t>シ</t>
    </rPh>
    <rPh sb="1" eb="2">
      <t>ユウ</t>
    </rPh>
    <rPh sb="2" eb="4">
      <t>シセツ</t>
    </rPh>
    <rPh sb="4" eb="6">
      <t>セイビ</t>
    </rPh>
    <rPh sb="6" eb="8">
      <t>キキン</t>
    </rPh>
    <phoneticPr fontId="11"/>
  </si>
  <si>
    <t>過疎地域自立促進基金</t>
    <rPh sb="0" eb="2">
      <t>カソ</t>
    </rPh>
    <rPh sb="2" eb="4">
      <t>チイキ</t>
    </rPh>
    <rPh sb="4" eb="6">
      <t>ジリツ</t>
    </rPh>
    <rPh sb="6" eb="8">
      <t>ソクシン</t>
    </rPh>
    <rPh sb="8" eb="10">
      <t>キキン</t>
    </rPh>
    <phoneticPr fontId="11"/>
  </si>
  <si>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</si>
  <si>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</si>
  <si>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</si>
  <si>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</si>
  <si>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</si>
  <si>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</si>
  <si>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</si>
  <si>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</si>
  <si>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姶良市土地開発公社</t>
    <rPh sb="0" eb="2">
      <t>アイラ</t>
    </rPh>
    <rPh sb="2" eb="3">
      <t>シ</t>
    </rPh>
    <rPh sb="3" eb="5">
      <t>トチ</t>
    </rPh>
    <rPh sb="5" eb="7">
      <t>カイハツ</t>
    </rPh>
    <rPh sb="7" eb="9">
      <t>コウシャ</t>
    </rPh>
    <phoneticPr fontId="2"/>
  </si>
  <si>
    <t>姶良市文化振興公社</t>
    <rPh sb="0" eb="2">
      <t>アイラ</t>
    </rPh>
    <rPh sb="2" eb="3">
      <t>シ</t>
    </rPh>
    <rPh sb="3" eb="5">
      <t>ブンカ</t>
    </rPh>
    <rPh sb="5" eb="7">
      <t>シンコウ</t>
    </rPh>
    <rPh sb="7" eb="9">
      <t>コウシャ</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</si>
  <si>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</si>
  <si>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</si>
  <si>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</si>
  <si>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</si>
  <si>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</si>
  <si>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</si>
  <si>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</si>
  <si>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</si>
  <si>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</si>
  <si>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</si>
  <si>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</si>
  <si>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</si>
  <si>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</si>
  <si>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元金償還額内に地方債の発行額を抑制したことから地方債現在高が減少し、将来負担比率・実質公債費比率ともに減少となったが、類似団体平均値を上回っている。
後年度においても大規模事業等が予想されるため、地方債現在高が急激に増加することのないように事業選択による地方債発行の抑制に努める。</t>
    <phoneticPr fontId="5"/>
  </si>
  <si>
    <t>　地方債の発行額抑制により地方債現在高が減少し、将来負担比率については減少となったが、類似団体平均値を上回り、有形固定資産減価償却率についても類似団体平均を上回っている。今後、既存施設の老朽化に伴う改修費用や大規模な投資事業に多額の費用が必要となるため、これまで以上のコスト縮減と公共事業の平準化を図り、公共施設の適正管理に努める必要がある。</t>
    <rPh sb="61" eb="62">
      <t>ヘ</t>
    </rPh>
    <rPh sb="78" eb="79">
      <t>ウワ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</si>
</sst>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7DBE-4CE6-B521-F775295DE6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58304</c:v>
                </c:pt>
                <c:pt idx="1">
                  <c:v>89607</c:v>
                </c:pt>
                <c:pt idx="2">
                  <c:v>40232</c:v>
                </c:pt>
                <c:pt idx="3">
                  <c:v>57854</c:v>
                </c:pt>
                <c:pt idx="4">
                  <c:v>48691</c:v>
                </c:pt>
              </c:numCache>
            </c:numRef>
          </c:val>
          <c:smooth val="0"/>
          <c:extLst>
            <c:ext xmlns:c16="http://schemas.microsoft.com/office/drawing/2014/chart" uri="{C3380CC4-5D6E-409C-BE32-E72D297353CC}">
              <c16:uniqueId val="{00000001-7DBE-4CE6-B521-F775295DE6E2}"/>
            </c:ext>
          </c:extLst>
        </c:ser>
        <c:dLbls>
          <c:showLegendKey val="0"/>
          <c:showVal val="0"/>
          <c:showCatName val="0"/>
          <c:showSerName val="0"/>
          <c:showPercent val="0"/>
          <c:showBubbleSize val="0"/>
        </c:dLbls>
        <c:marker val="1"/>
        <c:smooth val="0"/>
        <c:axId val="245404920"/>
        <c:axId val="245405312"/>
      </c:lineChart>
      <c:catAx>
        <c:axId val="245404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405312"/>
        <c:crosses val="autoZero"/>
        <c:auto val="1"/>
        <c:lblAlgn val="ctr"/>
        <c:lblOffset val="100"/>
        <c:tickLblSkip val="1"/>
        <c:tickMarkSkip val="1"/>
        <c:noMultiLvlLbl val="0"/>
      </c:catAx>
      <c:valAx>
        <c:axId val="2454053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404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c:v>
                </c:pt>
                <c:pt idx="1">
                  <c:v>5.67</c:v>
                </c:pt>
                <c:pt idx="2">
                  <c:v>8.1999999999999993</c:v>
                </c:pt>
                <c:pt idx="3">
                  <c:v>6.49</c:v>
                </c:pt>
                <c:pt idx="4">
                  <c:v>7.74</c:v>
                </c:pt>
              </c:numCache>
            </c:numRef>
          </c:val>
          <c:extLst>
            <c:ext xmlns:c16="http://schemas.microsoft.com/office/drawing/2014/chart" uri="{C3380CC4-5D6E-409C-BE32-E72D297353CC}">
              <c16:uniqueId val="{00000000-C3AC-4F37-8F80-56D6EED4F2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19.77</c:v>
                </c:pt>
                <c:pt idx="1">
                  <c:v>17.46</c:v>
                </c:pt>
                <c:pt idx="2">
                  <c:v>16.420000000000002</c:v>
                </c:pt>
                <c:pt idx="3">
                  <c:v>16.600000000000001</c:v>
                </c:pt>
                <c:pt idx="4">
                  <c:v>15.97</c:v>
                </c:pt>
              </c:numCache>
            </c:numRef>
          </c:val>
          <c:extLst>
            <c:ext xmlns:c16="http://schemas.microsoft.com/office/drawing/2014/chart" uri="{C3380CC4-5D6E-409C-BE32-E72D297353CC}">
              <c16:uniqueId val="{00000001-C3AC-4F37-8F80-56D6EED4F240}"/>
            </c:ext>
          </c:extLst>
        </c:ser>
        <c:dLbls>
          <c:showLegendKey val="0"/>
          <c:showVal val="0"/>
          <c:showCatName val="0"/>
          <c:showSerName val="0"/>
          <c:showPercent val="0"/>
          <c:showBubbleSize val="0"/>
        </c:dLbls>
        <c:gapWidth val="250"/>
        <c:overlap val="100"/>
        <c:axId val="245406880"/>
        <c:axId val="245407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-5.92</c:v>
                </c:pt>
                <c:pt idx="1">
                  <c:v>-5.43</c:v>
                </c:pt>
                <c:pt idx="2">
                  <c:v>-1.66</c:v>
                </c:pt>
                <c:pt idx="3">
                  <c:v>-5.58</c:v>
                </c:pt>
                <c:pt idx="4">
                  <c:v>-2.75</c:v>
                </c:pt>
              </c:numCache>
            </c:numRef>
          </c:val>
          <c:smooth val="0"/>
          <c:extLst>
            <c:ext xmlns:c16="http://schemas.microsoft.com/office/drawing/2014/chart" uri="{C3380CC4-5D6E-409C-BE32-E72D297353CC}">
              <c16:uniqueId val="{00000002-C3AC-4F37-8F80-56D6EED4F240}"/>
            </c:ext>
          </c:extLst>
        </c:ser>
        <c:dLbls>
          <c:showLegendKey val="0"/>
          <c:showVal val="0"/>
          <c:showCatName val="0"/>
          <c:showSerName val="0"/>
          <c:showPercent val="0"/>
          <c:showBubbleSize val="0"/>
        </c:dLbls>
        <c:marker val="1"/>
        <c:smooth val="0"/>
        <c:axId val="245406880"/>
        <c:axId val="245407272"/>
      </c:lineChart>
      <c:catAx>
        <c:axId val="24540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407272"/>
        <c:crosses val="autoZero"/>
        <c:auto val="1"/>
        <c:lblAlgn val="ctr"/>
        <c:lblOffset val="100"/>
        <c:tickLblSkip val="1"/>
        <c:tickMarkSkip val="1"/>
        <c:noMultiLvlLbl val="0"/>
      </c:catAx>
      <c:valAx>
        <c:axId val="245407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40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3.73</c:v>
                </c:pt>
                <c:pt idx="2">
                  <c:v>#N/A</c:v>
                </c:pt>
                <c:pt idx="3">
                  <c:v>0.06</c:v>
                </c:pt>
                <c:pt idx="4">
                  <c:v>#N/A</c:v>
                </c:pt>
                <c:pt idx="5">
                  <c:v>7.0000000000000007E-2</c:v>
                </c:pt>
                <c:pt idx="6">
                  <c:v>#N/A</c:v>
                </c:pt>
                <c:pt idx="7">
                  <c:v>0.1</c:v>
                </c:pt>
                <c:pt idx="8">
                  <c:v>#N/A</c:v>
                </c:pt>
                <c:pt idx="9">
                  <c:v>0.02</c:v>
                </c:pt>
              </c:numCache>
            </c:numRef>
          </c:val>
          <c:extLst>
            <c:ext xmlns:c16="http://schemas.microsoft.com/office/drawing/2014/chart" uri="{C3380CC4-5D6E-409C-BE32-E72D297353CC}">
              <c16:uniqueId val="{00000000-7234-4188-A153-8F9E0C9319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34-4188-A153-8F9E0C9319E7}"/>
            </c:ext>
          </c:extLst>
        </c:ser>
        <c:ser>
          <c:idx val="2"/>
          <c:order val="2"/>
          <c:tx>
            <c:strRef>
              <c:f>データシート!$A$29</c:f>
              <c:strCache>
                <c:ptCount val="1"/>
                <c:pt idx="0">
                  <c:v>姶良市農業集落排水事業特別会計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0.04</c:v>
                </c:pt>
                <c:pt idx="6">
                  <c:v>#N/A</c:v>
                </c:pt>
                <c:pt idx="7">
                  <c:v>0.01</c:v>
                </c:pt>
                <c:pt idx="8">
                  <c:v>#N/A</c:v>
                </c:pt>
                <c:pt idx="9">
                  <c:v>0.02</c:v>
                </c:pt>
              </c:numCache>
            </c:numRef>
          </c:val>
          <c:extLst>
            <c:ext xmlns:c16="http://schemas.microsoft.com/office/drawing/2014/chart" uri="{C3380CC4-5D6E-409C-BE32-E72D297353CC}">
              <c16:uniqueId val="{00000002-7234-4188-A153-8F9E0C9319E7}"/>
            </c:ext>
          </c:extLst>
        </c:ser>
        <c:ser>
          <c:idx val="3"/>
          <c:order val="3"/>
          <c:tx>
            <c:strRef>
              <c:f>データシート!$A$30</c:f>
              <c:strCache>
                <c:ptCount val="1"/>
                <c:pt idx="0">
                  <c:v>姶良市国民健康保険特別会計施設勘定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0.05</c:v>
                </c:pt>
                <c:pt idx="4">
                  <c:v>#N/A</c:v>
                </c:pt>
                <c:pt idx="5">
                  <c:v>7.0000000000000007E-2</c:v>
                </c:pt>
                <c:pt idx="6">
                  <c:v>#N/A</c:v>
                </c:pt>
                <c:pt idx="7">
                  <c:v>0.04</c:v>
                </c:pt>
                <c:pt idx="8">
                  <c:v>#N/A</c:v>
                </c:pt>
                <c:pt idx="9">
                  <c:v>0.02</c:v>
                </c:pt>
              </c:numCache>
            </c:numRef>
          </c:val>
          <c:extLst>
            <c:ext xmlns:c16="http://schemas.microsoft.com/office/drawing/2014/chart" uri="{C3380CC4-5D6E-409C-BE32-E72D297353CC}">
              <c16:uniqueId val="{00000003-7234-4188-A153-8F9E0C9319E7}"/>
            </c:ext>
          </c:extLst>
        </c:ser>
        <c:ser>
          <c:idx val="4"/>
          <c:order val="4"/>
          <c:tx>
            <c:strRef>
              <c:f>データシート!$A$31</c:f>
              <c:strCache>
                <c:ptCount val="1"/>
                <c:pt idx="0">
                  <c:v>姶良市地域下水処理事業特別会計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0.01</c:v>
                </c:pt>
                <c:pt idx="8">
                  <c:v>#N/A</c:v>
                </c:pt>
                <c:pt idx="9">
                  <c:v>0.03</c:v>
                </c:pt>
              </c:numCache>
            </c:numRef>
          </c:val>
          <c:extLst>
            <c:ext xmlns:c16="http://schemas.microsoft.com/office/drawing/2014/chart" uri="{C3380CC4-5D6E-409C-BE32-E72D297353CC}">
              <c16:uniqueId val="{00000004-7234-4188-A153-8F9E0C9319E7}"/>
            </c:ext>
          </c:extLst>
        </c:ser>
        <c:ser>
          <c:idx val="5"/>
          <c:order val="5"/>
          <c:tx>
            <c:strRef>
              <c:f>データシート!$A$32</c:f>
              <c:strCache>
                <c:ptCount val="1"/>
                <c:pt idx="0">
                  <c:v>姶良市介護保険特別会計保険事業勘定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0.67</c:v>
                </c:pt>
                <c:pt idx="2">
                  <c:v>#N/A</c:v>
                </c:pt>
                <c:pt idx="3">
                  <c:v>1.9</c:v>
                </c:pt>
                <c:pt idx="4">
                  <c:v>#N/A</c:v>
                </c:pt>
                <c:pt idx="5">
                  <c:v>1.9</c:v>
                </c:pt>
                <c:pt idx="6">
                  <c:v>#N/A</c:v>
                </c:pt>
                <c:pt idx="7">
                  <c:v>1.8</c:v>
                </c:pt>
                <c:pt idx="8">
                  <c:v>#N/A</c:v>
                </c:pt>
                <c:pt idx="9">
                  <c:v>0.22</c:v>
                </c:pt>
              </c:numCache>
            </c:numRef>
          </c:val>
          <c:extLst>
            <c:ext xmlns:c16="http://schemas.microsoft.com/office/drawing/2014/chart" uri="{C3380CC4-5D6E-409C-BE32-E72D297353CC}">
              <c16:uniqueId val="{00000005-7234-4188-A153-8F9E0C9319E7}"/>
            </c:ext>
          </c:extLst>
        </c:ser>
        <c:ser>
          <c:idx val="6"/>
          <c:order val="6"/>
          <c:tx>
            <c:strRef>
              <c:f>データシート!$A$33</c:f>
              <c:strCache>
                <c:ptCount val="1"/>
                <c:pt idx="0">
                  <c:v>姶良市後期高齢者医療特別会計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0.16</c:v>
                </c:pt>
                <c:pt idx="4">
                  <c:v>#N/A</c:v>
                </c:pt>
                <c:pt idx="5">
                  <c:v>0.24</c:v>
                </c:pt>
                <c:pt idx="6">
                  <c:v>#N/A</c:v>
                </c:pt>
                <c:pt idx="7">
                  <c:v>0.18</c:v>
                </c:pt>
                <c:pt idx="8">
                  <c:v>#N/A</c:v>
                </c:pt>
                <c:pt idx="9">
                  <c:v>1.4</c:v>
                </c:pt>
              </c:numCache>
            </c:numRef>
          </c:val>
          <c:extLst>
            <c:ext xmlns:c16="http://schemas.microsoft.com/office/drawing/2014/chart" uri="{C3380CC4-5D6E-409C-BE32-E72D297353CC}">
              <c16:uniqueId val="{00000006-7234-4188-A153-8F9E0C9319E7}"/>
            </c:ext>
          </c:extLst>
        </c:ser>
        <c:ser>
          <c:idx val="7"/>
          <c:order val="7"/>
          <c:tx>
            <c:strRef>
              <c:f>データシート!$A$34</c:f>
              <c:strCache>
                <c:ptCount val="1"/>
                <c:pt idx="0">
                  <c:v>姶良市国民健康保険特別会計事業勘定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2.99</c:v>
                </c:pt>
                <c:pt idx="2">
                  <c:v>#N/A</c:v>
                </c:pt>
                <c:pt idx="3">
                  <c:v>3.67</c:v>
                </c:pt>
                <c:pt idx="4">
                  <c:v>#N/A</c:v>
                </c:pt>
                <c:pt idx="5">
                  <c:v>3.17</c:v>
                </c:pt>
                <c:pt idx="6">
                  <c:v>#N/A</c:v>
                </c:pt>
                <c:pt idx="7">
                  <c:v>2.25</c:v>
                </c:pt>
                <c:pt idx="8">
                  <c:v>#N/A</c:v>
                </c:pt>
                <c:pt idx="9">
                  <c:v>3.33</c:v>
                </c:pt>
              </c:numCache>
            </c:numRef>
          </c:val>
          <c:extLst>
            <c:ext xmlns:c16="http://schemas.microsoft.com/office/drawing/2014/chart" uri="{C3380CC4-5D6E-409C-BE32-E72D297353CC}">
              <c16:uniqueId val="{00000007-7234-4188-A153-8F9E0C9319E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5.77</c:v>
                </c:pt>
                <c:pt idx="2">
                  <c:v>#N/A</c:v>
                </c:pt>
                <c:pt idx="3">
                  <c:v>5.64</c:v>
                </c:pt>
                <c:pt idx="4">
                  <c:v>#N/A</c:v>
                </c:pt>
                <c:pt idx="5">
                  <c:v>8.18</c:v>
                </c:pt>
                <c:pt idx="6">
                  <c:v>#N/A</c:v>
                </c:pt>
                <c:pt idx="7">
                  <c:v>6.47</c:v>
                </c:pt>
                <c:pt idx="8">
                  <c:v>#N/A</c:v>
                </c:pt>
                <c:pt idx="9">
                  <c:v>7.7</c:v>
                </c:pt>
              </c:numCache>
            </c:numRef>
          </c:val>
          <c:extLst>
            <c:ext xmlns:c16="http://schemas.microsoft.com/office/drawing/2014/chart" uri="{C3380CC4-5D6E-409C-BE32-E72D297353CC}">
              <c16:uniqueId val="{00000008-7234-4188-A153-8F9E0C9319E7}"/>
            </c:ext>
          </c:extLst>
        </c:ser>
        <c:ser>
          <c:idx val="9"/>
          <c:order val="9"/>
          <c:tx>
            <c:strRef>
              <c:f>データシート!$A$36</c:f>
              <c:strCache>
                <c:ptCount val="1"/>
                <c:pt idx="0">
                  <c:v>姶良市水道事業会計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9.49</c:v>
                </c:pt>
                <c:pt idx="2">
                  <c:v>#N/A</c:v>
                </c:pt>
                <c:pt idx="3">
                  <c:v>9.56</c:v>
                </c:pt>
                <c:pt idx="4">
                  <c:v>#N/A</c:v>
                </c:pt>
                <c:pt idx="5">
                  <c:v>9.39</c:v>
                </c:pt>
                <c:pt idx="6">
                  <c:v>#N/A</c:v>
                </c:pt>
                <c:pt idx="7">
                  <c:v>11.64</c:v>
                </c:pt>
                <c:pt idx="8">
                  <c:v>#N/A</c:v>
                </c:pt>
                <c:pt idx="9">
                  <c:v>12.39</c:v>
                </c:pt>
              </c:numCache>
            </c:numRef>
          </c:val>
          <c:extLst>
            <c:ext xmlns:c16="http://schemas.microsoft.com/office/drawing/2014/chart" uri="{C3380CC4-5D6E-409C-BE32-E72D297353CC}">
              <c16:uniqueId val="{00000009-7234-4188-A153-8F9E0C9319E7}"/>
            </c:ext>
          </c:extLst>
        </c:ser>
        <c:dLbls>
          <c:showLegendKey val="0"/>
          <c:showVal val="0"/>
          <c:showCatName val="0"/>
          <c:showSerName val="0"/>
          <c:showPercent val="0"/>
          <c:showBubbleSize val="0"/>
        </c:dLbls>
        <c:gapWidth val="150"/>
        <c:overlap val="100"/>
        <c:axId val="245408056"/>
        <c:axId val="245408448"/>
      </c:barChart>
      <c:catAx>
        <c:axId val="245408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408448"/>
        <c:crosses val="autoZero"/>
        <c:auto val="1"/>
        <c:lblAlgn val="ctr"/>
        <c:lblOffset val="100"/>
        <c:tickLblSkip val="1"/>
        <c:tickMarkSkip val="1"/>
        <c:noMultiLvlLbl val="0"/>
      </c:catAx>
      <c:valAx>
        <c:axId val="24540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408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2443</c:v>
                </c:pt>
                <c:pt idx="5">
                  <c:v>2496</c:v>
                </c:pt>
                <c:pt idx="8">
                  <c:v>2384</c:v>
                </c:pt>
                <c:pt idx="11">
                  <c:v>2361</c:v>
                </c:pt>
                <c:pt idx="14">
                  <c:v>2253</c:v>
                </c:pt>
              </c:numCache>
            </c:numRef>
          </c:val>
          <c:extLst>
            <c:ext xmlns:c16="http://schemas.microsoft.com/office/drawing/2014/chart" uri="{C3380CC4-5D6E-409C-BE32-E72D297353CC}">
              <c16:uniqueId val="{00000000-68BC-415A-8296-E928E17230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BC-415A-8296-E928E17230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127</c:v>
                </c:pt>
                <c:pt idx="3">
                  <c:v>116</c:v>
                </c:pt>
                <c:pt idx="6">
                  <c:v>132</c:v>
                </c:pt>
                <c:pt idx="9">
                  <c:v>140</c:v>
                </c:pt>
                <c:pt idx="12">
                  <c:v>140</c:v>
                </c:pt>
              </c:numCache>
            </c:numRef>
          </c:val>
          <c:extLst>
            <c:ext xmlns:c16="http://schemas.microsoft.com/office/drawing/2014/chart" uri="{C3380CC4-5D6E-409C-BE32-E72D297353CC}">
              <c16:uniqueId val="{00000002-68BC-415A-8296-E928E17230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BC-415A-8296-E928E17230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113</c:v>
                </c:pt>
                <c:pt idx="3">
                  <c:v>107</c:v>
                </c:pt>
                <c:pt idx="6">
                  <c:v>109</c:v>
                </c:pt>
                <c:pt idx="9">
                  <c:v>107</c:v>
                </c:pt>
                <c:pt idx="12">
                  <c:v>47</c:v>
                </c:pt>
              </c:numCache>
            </c:numRef>
          </c:val>
          <c:extLst>
            <c:ext xmlns:c16="http://schemas.microsoft.com/office/drawing/2014/chart" uri="{C3380CC4-5D6E-409C-BE32-E72D297353CC}">
              <c16:uniqueId val="{00000004-68BC-415A-8296-E928E17230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BC-415A-8296-E928E17230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BC-415A-8296-E928E17230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3937</c:v>
                </c:pt>
                <c:pt idx="3">
                  <c:v>3881</c:v>
                </c:pt>
                <c:pt idx="6">
                  <c:v>3674</c:v>
                </c:pt>
                <c:pt idx="9">
                  <c:v>3732</c:v>
                </c:pt>
                <c:pt idx="12">
                  <c:v>3576</c:v>
                </c:pt>
              </c:numCache>
            </c:numRef>
          </c:val>
          <c:extLst>
            <c:ext xmlns:c16="http://schemas.microsoft.com/office/drawing/2014/chart" uri="{C3380CC4-5D6E-409C-BE32-E72D297353CC}">
              <c16:uniqueId val="{00000007-68BC-415A-8296-E928E172302E}"/>
            </c:ext>
          </c:extLst>
        </c:ser>
        <c:dLbls>
          <c:showLegendKey val="0"/>
          <c:showVal val="0"/>
          <c:showCatName val="0"/>
          <c:showSerName val="0"/>
          <c:showPercent val="0"/>
          <c:showBubbleSize val="0"/>
        </c:dLbls>
        <c:gapWidth val="100"/>
        <c:overlap val="100"/>
        <c:axId val="245409232"/>
        <c:axId val="248503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1734</c:v>
                </c:pt>
                <c:pt idx="2">
                  <c:v>#N/A</c:v>
                </c:pt>
                <c:pt idx="3">
                  <c:v>#N/A</c:v>
                </c:pt>
                <c:pt idx="4">
                  <c:v>1608</c:v>
                </c:pt>
                <c:pt idx="5">
                  <c:v>#N/A</c:v>
                </c:pt>
                <c:pt idx="6">
                  <c:v>#N/A</c:v>
                </c:pt>
                <c:pt idx="7">
                  <c:v>1531</c:v>
                </c:pt>
                <c:pt idx="8">
                  <c:v>#N/A</c:v>
                </c:pt>
                <c:pt idx="9">
                  <c:v>#N/A</c:v>
                </c:pt>
                <c:pt idx="10">
                  <c:v>1618</c:v>
                </c:pt>
                <c:pt idx="11">
                  <c:v>#N/A</c:v>
                </c:pt>
                <c:pt idx="12">
                  <c:v>#N/A</c:v>
                </c:pt>
                <c:pt idx="13">
                  <c:v>1510</c:v>
                </c:pt>
                <c:pt idx="14">
                  <c:v>#N/A</c:v>
                </c:pt>
              </c:numCache>
            </c:numRef>
          </c:val>
          <c:smooth val="0"/>
          <c:extLst>
            <c:ext xmlns:c16="http://schemas.microsoft.com/office/drawing/2014/chart" uri="{C3380CC4-5D6E-409C-BE32-E72D297353CC}">
              <c16:uniqueId val="{00000008-68BC-415A-8296-E928E172302E}"/>
            </c:ext>
          </c:extLst>
        </c:ser>
        <c:dLbls>
          <c:showLegendKey val="0"/>
          <c:showVal val="0"/>
          <c:showCatName val="0"/>
          <c:showSerName val="0"/>
          <c:showPercent val="0"/>
          <c:showBubbleSize val="0"/>
        </c:dLbls>
        <c:marker val="1"/>
        <c:smooth val="0"/>
        <c:axId val="245409232"/>
        <c:axId val="248503792"/>
      </c:lineChart>
      <c:catAx>
        <c:axId val="24540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503792"/>
        <c:crosses val="autoZero"/>
        <c:auto val="1"/>
        <c:lblAlgn val="ctr"/>
        <c:lblOffset val="100"/>
        <c:tickLblSkip val="1"/>
        <c:tickMarkSkip val="1"/>
        <c:noMultiLvlLbl val="0"/>
      </c:catAx>
      <c:valAx>
        <c:axId val="24850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40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19475</c:v>
                </c:pt>
                <c:pt idx="5">
                  <c:v>19799</c:v>
                </c:pt>
                <c:pt idx="8">
                  <c:v>19456</c:v>
                </c:pt>
                <c:pt idx="11">
                  <c:v>19080</c:v>
                </c:pt>
                <c:pt idx="14">
                  <c:v>18838</c:v>
                </c:pt>
              </c:numCache>
            </c:numRef>
          </c:val>
          <c:extLst>
            <c:ext xmlns:c16="http://schemas.microsoft.com/office/drawing/2014/chart" uri="{C3380CC4-5D6E-409C-BE32-E72D297353CC}">
              <c16:uniqueId val="{00000000-7B50-4314-B15B-AE83893E72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2424</c:v>
                </c:pt>
                <c:pt idx="5">
                  <c:v>2368</c:v>
                </c:pt>
                <c:pt idx="8">
                  <c:v>2258</c:v>
                </c:pt>
                <c:pt idx="11">
                  <c:v>2622</c:v>
                </c:pt>
                <c:pt idx="14">
                  <c:v>2923</c:v>
                </c:pt>
              </c:numCache>
            </c:numRef>
          </c:val>
          <c:extLst>
            <c:ext xmlns:c16="http://schemas.microsoft.com/office/drawing/2014/chart" uri="{C3380CC4-5D6E-409C-BE32-E72D297353CC}">
              <c16:uniqueId val="{00000001-7B50-4314-B15B-AE83893E72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7766</c:v>
                </c:pt>
                <c:pt idx="5">
                  <c:v>6928</c:v>
                </c:pt>
                <c:pt idx="8">
                  <c:v>6883</c:v>
                </c:pt>
                <c:pt idx="11">
                  <c:v>6913</c:v>
                </c:pt>
                <c:pt idx="14">
                  <c:v>6898</c:v>
                </c:pt>
              </c:numCache>
            </c:numRef>
          </c:val>
          <c:extLst>
            <c:ext xmlns:c16="http://schemas.microsoft.com/office/drawing/2014/chart" uri="{C3380CC4-5D6E-409C-BE32-E72D297353CC}">
              <c16:uniqueId val="{00000002-7B50-4314-B15B-AE83893E72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50-4314-B15B-AE83893E72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50-4314-B15B-AE83893E72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50-4314-B15B-AE83893E72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3200</c:v>
                </c:pt>
                <c:pt idx="3">
                  <c:v>3053</c:v>
                </c:pt>
                <c:pt idx="6">
                  <c:v>2953</c:v>
                </c:pt>
                <c:pt idx="9">
                  <c:v>3158</c:v>
                </c:pt>
                <c:pt idx="12">
                  <c:v>3247</c:v>
                </c:pt>
              </c:numCache>
            </c:numRef>
          </c:val>
          <c:extLst>
            <c:ext xmlns:c16="http://schemas.microsoft.com/office/drawing/2014/chart" uri="{C3380CC4-5D6E-409C-BE32-E72D297353CC}">
              <c16:uniqueId val="{00000006-7B50-4314-B15B-AE83893E72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B50-4314-B15B-AE83893E72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1380</c:v>
                </c:pt>
                <c:pt idx="3">
                  <c:v>1276</c:v>
                </c:pt>
                <c:pt idx="6">
                  <c:v>1210</c:v>
                </c:pt>
                <c:pt idx="9">
                  <c:v>1151</c:v>
                </c:pt>
                <c:pt idx="12">
                  <c:v>578</c:v>
                </c:pt>
              </c:numCache>
            </c:numRef>
          </c:val>
          <c:extLst>
            <c:ext xmlns:c16="http://schemas.microsoft.com/office/drawing/2014/chart" uri="{C3380CC4-5D6E-409C-BE32-E72D297353CC}">
              <c16:uniqueId val="{00000008-7B50-4314-B15B-AE83893E72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920</c:v>
                </c:pt>
                <c:pt idx="3">
                  <c:v>1252</c:v>
                </c:pt>
                <c:pt idx="6">
                  <c:v>1120</c:v>
                </c:pt>
                <c:pt idx="9">
                  <c:v>979</c:v>
                </c:pt>
                <c:pt idx="12">
                  <c:v>914</c:v>
                </c:pt>
              </c:numCache>
            </c:numRef>
          </c:val>
          <c:extLst>
            <c:ext xmlns:c16="http://schemas.microsoft.com/office/drawing/2014/chart" uri="{C3380CC4-5D6E-409C-BE32-E72D297353CC}">
              <c16:uniqueId val="{00000009-7B50-4314-B15B-AE83893E72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32538</c:v>
                </c:pt>
                <c:pt idx="3">
                  <c:v>33416</c:v>
                </c:pt>
                <c:pt idx="6">
                  <c:v>32307</c:v>
                </c:pt>
                <c:pt idx="9">
                  <c:v>31833</c:v>
                </c:pt>
                <c:pt idx="12">
                  <c:v>31196</c:v>
                </c:pt>
              </c:numCache>
            </c:numRef>
          </c:val>
          <c:extLst>
            <c:ext xmlns:c16="http://schemas.microsoft.com/office/drawing/2014/chart" uri="{C3380CC4-5D6E-409C-BE32-E72D297353CC}">
              <c16:uniqueId val="{0000000A-7B50-4314-B15B-AE83893E72BF}"/>
            </c:ext>
          </c:extLst>
        </c:ser>
        <c:dLbls>
          <c:showLegendKey val="0"/>
          <c:showVal val="0"/>
          <c:showCatName val="0"/>
          <c:showSerName val="0"/>
          <c:showPercent val="0"/>
          <c:showBubbleSize val="0"/>
        </c:dLbls>
        <c:gapWidth val="100"/>
        <c:overlap val="100"/>
        <c:axId val="248506536"/>
        <c:axId val="24850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8374</c:v>
                </c:pt>
                <c:pt idx="2">
                  <c:v>#N/A</c:v>
                </c:pt>
                <c:pt idx="3">
                  <c:v>#N/A</c:v>
                </c:pt>
                <c:pt idx="4">
                  <c:v>9901</c:v>
                </c:pt>
                <c:pt idx="5">
                  <c:v>#N/A</c:v>
                </c:pt>
                <c:pt idx="6">
                  <c:v>#N/A</c:v>
                </c:pt>
                <c:pt idx="7">
                  <c:v>8993</c:v>
                </c:pt>
                <c:pt idx="8">
                  <c:v>#N/A</c:v>
                </c:pt>
                <c:pt idx="9">
                  <c:v>#N/A</c:v>
                </c:pt>
                <c:pt idx="10">
                  <c:v>8506</c:v>
                </c:pt>
                <c:pt idx="11">
                  <c:v>#N/A</c:v>
                </c:pt>
                <c:pt idx="12">
                  <c:v>#N/A</c:v>
                </c:pt>
                <c:pt idx="13">
                  <c:v>7276</c:v>
                </c:pt>
                <c:pt idx="14">
                  <c:v>#N/A</c:v>
                </c:pt>
              </c:numCache>
            </c:numRef>
          </c:val>
          <c:smooth val="0"/>
          <c:extLst>
            <c:ext xmlns:c16="http://schemas.microsoft.com/office/drawing/2014/chart" uri="{C3380CC4-5D6E-409C-BE32-E72D297353CC}">
              <c16:uniqueId val="{0000000B-7B50-4314-B15B-AE83893E72BF}"/>
            </c:ext>
          </c:extLst>
        </c:ser>
        <c:dLbls>
          <c:showLegendKey val="0"/>
          <c:showVal val="0"/>
          <c:showCatName val="0"/>
          <c:showSerName val="0"/>
          <c:showPercent val="0"/>
          <c:showBubbleSize val="0"/>
        </c:dLbls>
        <c:marker val="1"/>
        <c:smooth val="0"/>
        <c:axId val="248506536"/>
        <c:axId val="248506928"/>
      </c:lineChart>
      <c:catAx>
        <c:axId val="24850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506928"/>
        <c:crosses val="autoZero"/>
        <c:auto val="1"/>
        <c:lblAlgn val="ctr"/>
        <c:lblOffset val="100"/>
        <c:tickLblSkip val="1"/>
        <c:tickMarkSkip val="1"/>
        <c:noMultiLvlLbl val="0"/>
      </c:catAx>
      <c:valAx>
        <c:axId val="24850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506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2761</c:v>
                </c:pt>
                <c:pt idx="1">
                  <c:v>2803</c:v>
                </c:pt>
                <c:pt idx="2">
                  <c:v>2686</c:v>
                </c:pt>
              </c:numCache>
            </c:numRef>
          </c:val>
          <c:extLst>
            <c:ext xmlns:c16="http://schemas.microsoft.com/office/drawing/2014/chart" uri="{C3380CC4-5D6E-409C-BE32-E72D297353CC}">
              <c16:uniqueId val="{00000000-4718-4C17-93B2-FFC9918836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533</c:v>
                </c:pt>
                <c:pt idx="1">
                  <c:v>433</c:v>
                </c:pt>
                <c:pt idx="2">
                  <c:v>334</c:v>
                </c:pt>
              </c:numCache>
            </c:numRef>
          </c:val>
          <c:extLst>
            <c:ext xmlns:c16="http://schemas.microsoft.com/office/drawing/2014/chart" uri="{C3380CC4-5D6E-409C-BE32-E72D297353CC}">
              <c16:uniqueId val="{00000001-4718-4C17-93B2-FFC9918836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2688</c:v>
                </c:pt>
                <c:pt idx="1">
                  <c:v>2728</c:v>
                </c:pt>
                <c:pt idx="2">
                  <c:v>2806</c:v>
                </c:pt>
              </c:numCache>
            </c:numRef>
          </c:val>
          <c:extLst>
            <c:ext xmlns:c16="http://schemas.microsoft.com/office/drawing/2014/chart" uri="{C3380CC4-5D6E-409C-BE32-E72D297353CC}">
              <c16:uniqueId val="{00000002-4718-4C17-93B2-FFC9918836DC}"/>
            </c:ext>
          </c:extLst>
        </c:ser>
        <c:dLbls>
          <c:showLegendKey val="0"/>
          <c:showVal val="0"/>
          <c:showCatName val="0"/>
          <c:showSerName val="0"/>
          <c:showPercent val="0"/>
          <c:showBubbleSize val="0"/>
        </c:dLbls>
        <c:gapWidth val="120"/>
        <c:overlap val="100"/>
        <c:axId val="248505752"/>
        <c:axId val="248505360"/>
      </c:barChart>
      <c:catAx>
        <c:axId val="24850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8505360"/>
        <c:crosses val="autoZero"/>
        <c:auto val="1"/>
        <c:lblAlgn val="ctr"/>
        <c:lblOffset val="100"/>
        <c:tickLblSkip val="1"/>
        <c:tickMarkSkip val="1"/>
        <c:noMultiLvlLbl val="0"/>
      </c:catAx>
      <c:valAx>
        <c:axId val="248505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850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{A6979FA5-0544-418E-84C6-B49549577BFC}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2E1-4FCA-AFF3-6E5C29B5D9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{3B5C2F10-DEDD-43AC-A7A4-375199DF6A74}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E1-4FCA-AFF3-6E5C29B5D9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{E39A012B-B20D-41DB-B071-41469D0D8432}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E1-4FCA-AFF3-6E5C29B5D9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{4389B748-379F-4F1E-91B4-33EF47A16D53}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E1-4FCA-AFF3-6E5C29B5D9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{63EFFB16-FB91-4542-A619-AE91D0910956}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E1-4FCA-AFF3-6E5C29B5D90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{BF453CC8-90FB-47A3-9CBF-B941F0851C55}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2E1-4FCA-AFF3-6E5C29B5D90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{87535D09-4E05-4505-A42F-E86E71437340}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2E1-4FCA-AFF3-6E5C29B5D90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{F375ED58-B48A-40A7-9B71-81A61FFB0EBF}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2E1-4FCA-AFF3-6E5C29B5D90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{874F41BD-EA73-432F-B9BC-2A8B3139B4E7}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2E1-4FCA-AFF3-6E5C29B5D9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45.8</c:v>
                </c:pt>
                <c:pt idx="24">
                  <c:v>61.1</c:v>
                </c:pt>
                <c:pt idx="32">
                  <c:v>62</c:v>
                </c:pt>
              </c:numCache>
            </c:numRef>
          </c:xVal>
          <c:yVal>
            <c:numRef>
              <c:f>公会計指標分析・財政指標組合せ分析表!$BP$51:$DC$51</c:f>
              <c:numCache>
                <c:formatCode>#,##0.0;"▲ "#,##0.0</c:formatCode>
                <c:ptCount val="40"/>
                <c:pt idx="16">
                  <c:v>60.6</c:v>
                </c:pt>
                <c:pt idx="24">
                  <c:v>56.9</c:v>
                </c:pt>
                <c:pt idx="32">
                  <c:v>48.6</c:v>
                </c:pt>
              </c:numCache>
            </c:numRef>
          </c:yVal>
          <c:smooth val="0"/>
          <c:extLst>
            <c:ext xmlns:c16="http://schemas.microsoft.com/office/drawing/2014/chart" uri="{C3380CC4-5D6E-409C-BE32-E72D297353CC}">
              <c16:uniqueId val="{00000009-F2E1-4FCA-AFF3-6E5C29B5D9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{B53B90B6-C27E-4369-8A36-53D64A0998AD}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2E1-4FCA-AFF3-6E5C29B5D9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{DB5680EB-6D6A-42DA-8381-80BAE69A4EED}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E1-4FCA-AFF3-6E5C29B5D9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{6DA28275-B47F-4FC7-AE4E-0D6065763A2E}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E1-4FCA-AFF3-6E5C29B5D9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{608344B3-39CE-437F-B12F-33647DAA6799}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E1-4FCA-AFF3-6E5C29B5D9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{2FB14634-BA5B-4211-9B7C-E893C03DCB9D}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E1-4FCA-AFF3-6E5C29B5D90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{E118302F-5029-4A4E-B30F-DD63DDF72590}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2E1-4FCA-AFF3-6E5C29B5D90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{62AA0C1A-DD0B-4D90-ABE4-08A140058A59}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2E1-4FCA-AFF3-6E5C29B5D90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{30672D9E-0221-44BE-BFE4-AEE9D6DCC4DF}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2E1-4FCA-AFF3-6E5C29B5D90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{F67EC760-DA96-410E-8991-076BBA15EF40}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2E1-4FCA-AFF3-6E5C29B5D9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F2E1-4FCA-AFF3-6E5C29B5D905}"/>
            </c:ext>
          </c:extLst>
        </c:ser>
        <c:dLbls>
          <c:showLegendKey val="0"/>
          <c:showVal val="1"/>
          <c:showCatName val="0"/>
          <c:showSerName val="0"/>
          <c:showPercent val="0"/>
          <c:showBubbleSize val="0"/>
        </c:dLbls>
        <c:axId val="248507320"/>
        <c:axId val="248508104"/>
      </c:scatterChart>
      <c:valAx>
        <c:axId val="248507320"/>
        <c:scaling>
          <c:orientation val="minMax"/>
          <c:max val="64"/>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508104"/>
        <c:crosses val="autoZero"/>
        <c:crossBetween val="midCat"/>
      </c:valAx>
      <c:valAx>
        <c:axId val="248508104"/>
        <c:scaling>
          <c:orientation val="minMax"/>
          <c:max val="6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507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{59FD9D9C-FCE8-4196-A8A9-DFF5A94FF0E8}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D28-468C-BF7F-E95AF8B642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{B79B2A12-FD1C-429A-8261-53D26A01282C}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28-468C-BF7F-E95AF8B642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{553A1F87-7F9B-4489-B569-DFDD625BB33B}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28-468C-BF7F-E95AF8B642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{BCEE7489-9A8A-463E-BA30-ED85A1A9DAC1}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28-468C-BF7F-E95AF8B642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{50AF1382-CB13-45D4-AC32-C8F8101CFB29}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28-468C-BF7F-E95AF8B642F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{6733FBE1-1F55-4E15-B842-DC8EED29BB0C}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D28-468C-BF7F-E95AF8B642F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{8C0BDB1C-9317-46AC-BFB7-E851163FC9FB}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D28-468C-BF7F-E95AF8B642F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{CAE7FD64-3FFB-44D5-86B7-2C1C703BDAB1}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D28-468C-BF7F-E95AF8B642F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{218D8F6C-3940-4F2A-AE28-D273C5E6BC2A}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D28-468C-BF7F-E95AF8B642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11.8</c:v>
                </c:pt>
                <c:pt idx="16">
                  <c:v>10.8</c:v>
                </c:pt>
                <c:pt idx="24">
                  <c:v>10.6</c:v>
                </c:pt>
                <c:pt idx="32">
                  <c:v>10.4</c:v>
                </c:pt>
              </c:numCache>
            </c:numRef>
          </c:xVal>
          <c:yVal>
            <c:numRef>
              <c:f>公会計指標分析・財政指標組合せ分析表!$BP$73:$DC$73</c:f>
              <c:numCache>
                <c:formatCode>#,##0.0;"▲ "#,##0.0</c:formatCode>
                <c:ptCount val="40"/>
                <c:pt idx="0">
                  <c:v>56.1</c:v>
                </c:pt>
                <c:pt idx="8">
                  <c:v>66.7</c:v>
                </c:pt>
                <c:pt idx="16">
                  <c:v>60.6</c:v>
                </c:pt>
                <c:pt idx="24">
                  <c:v>56.9</c:v>
                </c:pt>
                <c:pt idx="32">
                  <c:v>48.6</c:v>
                </c:pt>
              </c:numCache>
            </c:numRef>
          </c:yVal>
          <c:smooth val="0"/>
          <c:extLst>
            <c:ext xmlns:c16="http://schemas.microsoft.com/office/drawing/2014/chart" uri="{C3380CC4-5D6E-409C-BE32-E72D297353CC}">
              <c16:uniqueId val="{00000009-4D28-468C-BF7F-E95AF8B642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{D202ACFD-A900-4AA3-B2B0-136D3AF84D65}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D28-468C-BF7F-E95AF8B642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{1FA4E258-C0E7-4B80-A312-00D4CC65CD5D}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28-468C-BF7F-E95AF8B642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{B0A1EA5A-CFF1-4BC3-95B3-AA4BF49D78E5}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28-468C-BF7F-E95AF8B642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{CFDE8E3B-5FBD-41A0-BBD8-A97BA7059A6A}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28-468C-BF7F-E95AF8B642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{2B50496A-213E-489E-A609-57ECEF982A21}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28-468C-BF7F-E95AF8B642F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{4A2C23BB-841E-4F40-AE8D-37ABDF002956}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D28-468C-BF7F-E95AF8B642F6}"/>
                </c:ext>
              </c:extLst>
            </c:dLbl>
            <c:dLbl>
              <c:idx val="16"/>
              <c:layout>
                <c:manualLayout>
                  <c:x val="-2.465633873680151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{14B015E6-9F99-415D-BD0F-B34277516CE1}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D28-468C-BF7F-E95AF8B642F6}"/>
                </c:ext>
              </c:extLst>
            </c:dLbl>
            <c:dLbl>
              <c:idx val="24"/>
              <c:layout>
                <c:manualLayout>
                  <c:x val="-3.873964450141979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{88FDA830-28C9-481A-B7B6-C9A829ACB443}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D28-468C-BF7F-E95AF8B642F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{F13537E4-4C33-437F-B1AB-AE8414FFD93B}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D28-468C-BF7F-E95AF8B642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4D28-468C-BF7F-E95AF8B642F6}"/>
            </c:ext>
          </c:extLst>
        </c:ser>
        <c:dLbls>
          <c:showLegendKey val="0"/>
          <c:showVal val="1"/>
          <c:showCatName val="0"/>
          <c:showSerName val="0"/>
          <c:showPercent val="0"/>
          <c:showBubbleSize val="0"/>
        </c:dLbls>
        <c:axId val="248508888"/>
        <c:axId val="248509280"/>
      </c:scatterChart>
      <c:valAx>
        <c:axId val="248508888"/>
        <c:scaling>
          <c:orientation val="minMax"/>
          <c:max val="12.7999999999999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509280"/>
        <c:crosses val="autoZero"/>
        <c:crossBetween val="midCat"/>
      </c:valAx>
      <c:valAx>
        <c:axId val="248509280"/>
        <c:scaling>
          <c:orientation val="minMax"/>
          <c:max val="7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5088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普通建設事業の選択による地方債発行抑制に努めたことから、前年度より元利償還金が減額となっている。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今後も、地方債発行においては交付税措置のある地方債を有効活用し、財政健全化に努める。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充当可能基金、基準財政需要額算入見込額は減少し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ているものの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将来</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負担比率の分子は減少している。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地方債の発行抑制により、地方債の現在高は昨年度に続き、減少した。後年度も多額に地方債発行が必要となる大規模な普通建設事業が計画されていることから、今後も地方債の発行を抑制しながら、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鹿児島県姶良市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の段階的縮減に伴う一般財源の減を事業の見直し、事業費の削減で対応してきているが、人口増加に伴う社会保障費の増加、児童・生徒の増加に伴う教育環境の整備、既存施設の老朽化に伴う改修費用など歳出額が増加している。そのため財源不足が生じ、その不足を補うために基金繰入を行っ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大変厳しい財政状況にあることから、さらなる事業の廃止・縮小を検討・実施し、また財源確保策に努め、平成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年度に庁舎建設を控えていることから庁舎建設基金確保に努める。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a:t>
          </a:r>
          <a:r>
            <a:rPr lang="ja-JP" altLang="en-US" sz="1300">
              <a:effectLst/>
              <a:latin typeface="ＭＳ ゴシック" panose="020B0609070205080204" pitchFamily="49" charset="-128"/>
              <a:ea typeface="ＭＳ ゴシック" panose="020B0609070205080204" pitchFamily="49" charset="-128"/>
            </a:rPr>
            <a:t>市庁舎の建設に要する経費の財源に充てるための基金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lang="ja-JP" altLang="en-US" sz="1300">
              <a:effectLst/>
              <a:latin typeface="ＭＳ ゴシック" panose="020B0609070205080204" pitchFamily="49" charset="-128"/>
              <a:ea typeface="ＭＳ ゴシック" panose="020B0609070205080204" pitchFamily="49" charset="-128"/>
            </a:rPr>
            <a:t>地域の特性に応じた高齢者の保建及び福祉施策を推進するための基金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・地域下水処理基金　</a:t>
          </a:r>
          <a:r>
            <a:rPr lang="ja-JP" altLang="en-US" sz="1300">
              <a:latin typeface="ＭＳ ゴシック" panose="020B0609070205080204" pitchFamily="49" charset="-128"/>
              <a:ea typeface="ＭＳ ゴシック" panose="020B0609070205080204" pitchFamily="49" charset="-128"/>
            </a:rPr>
            <a:t>地域下水処理事業を円滑かつ効率的に行うための基金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a:t>
          </a:r>
          <a:r>
            <a:rPr lang="ja-JP" altLang="en-US" sz="1300">
              <a:effectLst/>
              <a:latin typeface="ＭＳ ゴシック" panose="020B0609070205080204" pitchFamily="49" charset="-128"/>
              <a:ea typeface="ＭＳ ゴシック" panose="020B0609070205080204" pitchFamily="49" charset="-128"/>
            </a:rPr>
            <a:t>市有施設の整備を図るための基金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　過疎地域における地域医療の確保、</a:t>
          </a:r>
          <a:r>
            <a:rPr lang="ja-JP" altLang="en-US" sz="1300">
              <a:effectLst/>
              <a:latin typeface="ＭＳ ゴシック" panose="020B0609070205080204" pitchFamily="49" charset="-128"/>
              <a:ea typeface="ＭＳ ゴシック" panose="020B0609070205080204" pitchFamily="49" charset="-128"/>
            </a:rPr>
            <a:t>高齢者等への生活支援等の施策等を継続的かつ安定的に実施するための基金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それぞれの基金目的に応じて、地域下水処理基金と過疎地域自立促進基金の一部を事業に充当したが、基金の運用益等の積立を行い、微増となった。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年度に建設予定しており、建設工事等のために活用していき、平成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普通交付税の合併算定替えの段階的縮減に伴う一般財源の減を事業の見直し、事業費の削減で対応してきているが、人口増加に伴う社会保障費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の増加、児童・生徒の増加に伴う教育環境の整備など歳出額が増加している。そのため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不足が生じ、その不足を補うために基金繰入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、残高が減少し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の選択による地方債の発行抑制、交付税措置のある地方債の活用に努めているが、懸案事項、新たなる喫緊の課題の解決のために実施した普通建設事業の地方債償還に財源が不足するため、基金繰入を行ったことから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年度まで普通建設事業の実施により償還額が増加傾向にあることから、各事業に充当し、それ以降は減少予定。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77,033
76,766
231.25
30,548,745
29,196,293
1,301,115
16,815,883
31,195,969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有形固定資産原価償却率は全国・県・類似団体平均をいずれも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回っている。当市は平成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姶良市公共施設等総合管理計画（姶良市公共施設再配置基本計画）を策定しており、今後は当該計画に基づき、施設の維持管理を適切に進めていく。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4474482"/>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587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58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424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447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009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0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15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80" name="楕円 79"/>
        <xdr:cNvSpPr/>
      </xdr:nvSpPr>
      <xdr:spPr>
        <a:xfrm>
          <a:off x="47117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45102</xdr:rowOff>
    </xdr:from>
    <xdr:ext cx="405111" cy="259045"/>
    <xdr:sp macro="" textlink="">
      <xdr:nvSpPr>
        <xdr:cNvPr id="81" name="有形固定資産減価償却率該当値テキスト"/>
        <xdr:cNvSpPr txBox="1"/>
      </xdr:nvSpPr>
      <xdr:spPr>
        <a:xfrm>
          <a:off x="4813300" y="48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49983</xdr:rowOff>
    </xdr:from>
    <xdr:to>
      <xdr:col>19</xdr:col>
      <xdr:colOff>187325</xdr:colOff>
      <xdr:row>29</xdr:row>
      <xdr:rowOff>151583</xdr:rowOff>
    </xdr:to>
    <xdr:sp macro="" textlink="">
      <xdr:nvSpPr>
        <xdr:cNvPr id="82" name="楕円 81"/>
        <xdr:cNvSpPr/>
      </xdr:nvSpPr>
      <xdr:spPr>
        <a:xfrm>
          <a:off x="4000500" y="50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100783</xdr:rowOff>
    </xdr:to>
    <xdr:cxnSp macro="">
      <xdr:nvCxnSpPr>
        <xdr:cNvPr id="83" name="直線コネクタ 82"/>
        <xdr:cNvCxnSpPr/>
      </xdr:nvCxnSpPr>
      <xdr:spPr>
        <a:xfrm flipV="1">
          <a:off x="4051300" y="5045075"/>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84" name="楕円 83"/>
        <xdr:cNvSpPr/>
      </xdr:nvSpPr>
      <xdr:spPr>
        <a:xfrm>
          <a:off x="3238500" y="54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100783</xdr:rowOff>
    </xdr:from>
    <xdr:to>
      <xdr:col>19</xdr:col>
      <xdr:colOff>136525</xdr:colOff>
      <xdr:row>32</xdr:row>
      <xdr:rowOff>58329</xdr:rowOff>
    </xdr:to>
    <xdr:cxnSp macro="">
      <xdr:nvCxnSpPr>
        <xdr:cNvPr id="85" name="直線コネクタ 84"/>
        <xdr:cNvCxnSpPr/>
      </xdr:nvCxnSpPr>
      <xdr:spPr>
        <a:xfrm flipV="1">
          <a:off x="3289300" y="5072833"/>
          <a:ext cx="762000" cy="47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836044" y="51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7" name="n_2aveValue有形固定資産減価償却率"/>
        <xdr:cNvSpPr txBox="1"/>
      </xdr:nvSpPr>
      <xdr:spPr>
        <a:xfrm>
          <a:off x="3086744" y="492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168110</xdr:rowOff>
    </xdr:from>
    <xdr:ext cx="405111" cy="259045"/>
    <xdr:sp macro="" textlink="">
      <xdr:nvSpPr>
        <xdr:cNvPr id="88" name="n_1mainValue有形固定資産減価償却率"/>
        <xdr:cNvSpPr txBox="1"/>
      </xdr:nvSpPr>
      <xdr:spPr>
        <a:xfrm>
          <a:off x="38360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89" name="n_2mainValue有形固定資産減価償却率"/>
        <xdr:cNvSpPr txBox="1"/>
      </xdr:nvSpPr>
      <xdr:spPr>
        <a:xfrm>
          <a:off x="3086744" y="558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債務償還可能年数は全国と類似団体平均より低くなっているものの、県平均を上回っている。今後、地方債の発行額抑制や歳出削減及び基金の積立に努める。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4613275"/>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2" name="楕円 131"/>
        <xdr:cNvSpPr/>
      </xdr:nvSpPr>
      <xdr:spPr>
        <a:xfrm>
          <a:off x="1474470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17585</xdr:rowOff>
    </xdr:from>
    <xdr:ext cx="340478" cy="259045"/>
    <xdr:sp macro="" textlink="">
      <xdr:nvSpPr>
        <xdr:cNvPr id="133" name="債務償還可能年数該当値テキスト"/>
        <xdr:cNvSpPr txBox="1"/>
      </xdr:nvSpPr>
      <xdr:spPr>
        <a:xfrm>
          <a:off x="14846300" y="5332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77,033
76,766
231.25
30,548,745
29,196,293
1,301,115
16,815,883
31,195,969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74386</xdr:rowOff>
    </xdr:from>
    <xdr:to>
      <xdr:col>24</xdr:col>
      <xdr:colOff>114300</xdr:colOff>
      <xdr:row>37</xdr:row>
      <xdr:rowOff>4536</xdr:rowOff>
    </xdr:to>
    <xdr:sp macro="" textlink="">
      <xdr:nvSpPr>
        <xdr:cNvPr id="71" name="楕円 70"/>
        <xdr:cNvSpPr/>
      </xdr:nvSpPr>
      <xdr:spPr>
        <a:xfrm>
          <a:off x="4584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97263</xdr:rowOff>
    </xdr:from>
    <xdr:ext cx="405111" cy="259045"/>
    <xdr:sp macro="" textlink="">
      <xdr:nvSpPr>
        <xdr:cNvPr id="72" name="【道路】&#10;有形固定資産減価償却率該当値テキスト"/>
        <xdr:cNvSpPr txBox="1"/>
      </xdr:nvSpPr>
      <xdr:spPr>
        <a:xfrm>
          <a:off x="4673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87449</xdr:rowOff>
    </xdr:from>
    <xdr:to>
      <xdr:col>20</xdr:col>
      <xdr:colOff>38100</xdr:colOff>
      <xdr:row>37</xdr:row>
      <xdr:rowOff>17599</xdr:rowOff>
    </xdr:to>
    <xdr:sp macro="" textlink="">
      <xdr:nvSpPr>
        <xdr:cNvPr id="73" name="楕円 72"/>
        <xdr:cNvSpPr/>
      </xdr:nvSpPr>
      <xdr:spPr>
        <a:xfrm>
          <a:off x="3746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125186</xdr:rowOff>
    </xdr:from>
    <xdr:to>
      <xdr:col>24</xdr:col>
      <xdr:colOff>63500</xdr:colOff>
      <xdr:row>36</xdr:row>
      <xdr:rowOff>138249</xdr:rowOff>
    </xdr:to>
    <xdr:cxnSp macro="">
      <xdr:nvCxnSpPr>
        <xdr:cNvPr id="74" name="直線コネクタ 73"/>
        <xdr:cNvCxnSpPr/>
      </xdr:nvCxnSpPr>
      <xdr:spPr>
        <a:xfrm flipV="1">
          <a:off x="3797300" y="62973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111942</xdr:rowOff>
    </xdr:from>
    <xdr:to>
      <xdr:col>15</xdr:col>
      <xdr:colOff>101600</xdr:colOff>
      <xdr:row>37</xdr:row>
      <xdr:rowOff>42092</xdr:rowOff>
    </xdr:to>
    <xdr:sp macro="" textlink="">
      <xdr:nvSpPr>
        <xdr:cNvPr id="75" name="楕円 74"/>
        <xdr:cNvSpPr/>
      </xdr:nvSpPr>
      <xdr:spPr>
        <a:xfrm>
          <a:off x="2857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138249</xdr:rowOff>
    </xdr:from>
    <xdr:to>
      <xdr:col>19</xdr:col>
      <xdr:colOff>177800</xdr:colOff>
      <xdr:row>36</xdr:row>
      <xdr:rowOff>162742</xdr:rowOff>
    </xdr:to>
    <xdr:cxnSp macro="">
      <xdr:nvCxnSpPr>
        <xdr:cNvPr id="76" name="直線コネクタ 75"/>
        <xdr:cNvCxnSpPr/>
      </xdr:nvCxnSpPr>
      <xdr:spPr>
        <a:xfrm flipV="1">
          <a:off x="2908300" y="63104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34126</xdr:rowOff>
    </xdr:from>
    <xdr:ext cx="405111" cy="259045"/>
    <xdr:sp macro="" textlink="">
      <xdr:nvSpPr>
        <xdr:cNvPr id="79" name="n_1mainValue【道路】&#10;有形固定資産減価償却率"/>
        <xdr:cNvSpPr txBox="1"/>
      </xdr:nvSpPr>
      <xdr:spPr>
        <a:xfrm>
          <a:off x="35820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0" name="n_2mainValue【道路】&#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38054</xdr:rowOff>
    </xdr:from>
    <xdr:to>
      <xdr:col>55</xdr:col>
      <xdr:colOff>50800</xdr:colOff>
      <xdr:row>41</xdr:row>
      <xdr:rowOff>139654</xdr:rowOff>
    </xdr:to>
    <xdr:sp macro="" textlink="">
      <xdr:nvSpPr>
        <xdr:cNvPr id="120" name="楕円 119"/>
        <xdr:cNvSpPr/>
      </xdr:nvSpPr>
      <xdr:spPr>
        <a:xfrm>
          <a:off x="10426700" y="70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60931</xdr:rowOff>
    </xdr:from>
    <xdr:ext cx="534377" cy="259045"/>
    <xdr:sp macro="" textlink="">
      <xdr:nvSpPr>
        <xdr:cNvPr id="121" name="【道路】&#10;一人当たり延長該当値テキスト"/>
        <xdr:cNvSpPr txBox="1"/>
      </xdr:nvSpPr>
      <xdr:spPr>
        <a:xfrm>
          <a:off x="10515600" y="691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37254</xdr:rowOff>
    </xdr:from>
    <xdr:to>
      <xdr:col>50</xdr:col>
      <xdr:colOff>165100</xdr:colOff>
      <xdr:row>41</xdr:row>
      <xdr:rowOff>138854</xdr:rowOff>
    </xdr:to>
    <xdr:sp macro="" textlink="">
      <xdr:nvSpPr>
        <xdr:cNvPr id="122" name="楕円 121"/>
        <xdr:cNvSpPr/>
      </xdr:nvSpPr>
      <xdr:spPr>
        <a:xfrm>
          <a:off x="9588500" y="706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88054</xdr:rowOff>
    </xdr:from>
    <xdr:to>
      <xdr:col>55</xdr:col>
      <xdr:colOff>0</xdr:colOff>
      <xdr:row>41</xdr:row>
      <xdr:rowOff>88854</xdr:rowOff>
    </xdr:to>
    <xdr:cxnSp macro="">
      <xdr:nvCxnSpPr>
        <xdr:cNvPr id="123" name="直線コネクタ 122"/>
        <xdr:cNvCxnSpPr/>
      </xdr:nvCxnSpPr>
      <xdr:spPr>
        <a:xfrm>
          <a:off x="9639300" y="7117504"/>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52898</xdr:rowOff>
    </xdr:from>
    <xdr:to>
      <xdr:col>46</xdr:col>
      <xdr:colOff>38100</xdr:colOff>
      <xdr:row>41</xdr:row>
      <xdr:rowOff>154498</xdr:rowOff>
    </xdr:to>
    <xdr:sp macro="" textlink="">
      <xdr:nvSpPr>
        <xdr:cNvPr id="124" name="楕円 123"/>
        <xdr:cNvSpPr/>
      </xdr:nvSpPr>
      <xdr:spPr>
        <a:xfrm>
          <a:off x="8699500" y="70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88054</xdr:rowOff>
    </xdr:from>
    <xdr:to>
      <xdr:col>50</xdr:col>
      <xdr:colOff>114300</xdr:colOff>
      <xdr:row>41</xdr:row>
      <xdr:rowOff>103698</xdr:rowOff>
    </xdr:to>
    <xdr:cxnSp macro="">
      <xdr:nvCxnSpPr>
        <xdr:cNvPr id="125" name="直線コネクタ 124"/>
        <xdr:cNvCxnSpPr/>
      </xdr:nvCxnSpPr>
      <xdr:spPr>
        <a:xfrm flipV="1">
          <a:off x="8750300" y="7117504"/>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155381</xdr:rowOff>
    </xdr:from>
    <xdr:ext cx="534377" cy="259045"/>
    <xdr:sp macro="" textlink="">
      <xdr:nvSpPr>
        <xdr:cNvPr id="128" name="n_1mainValue【道路】&#10;一人当たり延長"/>
        <xdr:cNvSpPr txBox="1"/>
      </xdr:nvSpPr>
      <xdr:spPr>
        <a:xfrm>
          <a:off x="9359411" y="684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171025</xdr:rowOff>
    </xdr:from>
    <xdr:ext cx="469744" cy="259045"/>
    <xdr:sp macro="" textlink="">
      <xdr:nvSpPr>
        <xdr:cNvPr id="129" name="n_2mainValue【道路】&#10;一人当たり延長"/>
        <xdr:cNvSpPr txBox="1"/>
      </xdr:nvSpPr>
      <xdr:spPr>
        <a:xfrm>
          <a:off x="8515427" y="685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78196</xdr:rowOff>
    </xdr:from>
    <xdr:to>
      <xdr:col>24</xdr:col>
      <xdr:colOff>114300</xdr:colOff>
      <xdr:row>59</xdr:row>
      <xdr:rowOff>8346</xdr:rowOff>
    </xdr:to>
    <xdr:sp macro="" textlink="">
      <xdr:nvSpPr>
        <xdr:cNvPr id="169" name="楕円 168"/>
        <xdr:cNvSpPr/>
      </xdr:nvSpPr>
      <xdr:spPr>
        <a:xfrm>
          <a:off x="4584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101073</xdr:rowOff>
    </xdr:from>
    <xdr:ext cx="405111" cy="259045"/>
    <xdr:sp macro="" textlink="">
      <xdr:nvSpPr>
        <xdr:cNvPr id="170" name="【橋りょう・トンネル】&#10;有形固定資産減価償却率該当値テキスト"/>
        <xdr:cNvSpPr txBox="1"/>
      </xdr:nvSpPr>
      <xdr:spPr>
        <a:xfrm>
          <a:off x="4673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94524</xdr:rowOff>
    </xdr:from>
    <xdr:to>
      <xdr:col>20</xdr:col>
      <xdr:colOff>38100</xdr:colOff>
      <xdr:row>59</xdr:row>
      <xdr:rowOff>24674</xdr:rowOff>
    </xdr:to>
    <xdr:sp macro="" textlink="">
      <xdr:nvSpPr>
        <xdr:cNvPr id="171" name="楕円 170"/>
        <xdr:cNvSpPr/>
      </xdr:nvSpPr>
      <xdr:spPr>
        <a:xfrm>
          <a:off x="3746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128996</xdr:rowOff>
    </xdr:from>
    <xdr:to>
      <xdr:col>24</xdr:col>
      <xdr:colOff>63500</xdr:colOff>
      <xdr:row>58</xdr:row>
      <xdr:rowOff>145324</xdr:rowOff>
    </xdr:to>
    <xdr:cxnSp macro="">
      <xdr:nvCxnSpPr>
        <xdr:cNvPr id="172" name="直線コネクタ 171"/>
        <xdr:cNvCxnSpPr/>
      </xdr:nvCxnSpPr>
      <xdr:spPr>
        <a:xfrm flipV="1">
          <a:off x="3797300" y="1007309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30843</xdr:rowOff>
    </xdr:from>
    <xdr:to>
      <xdr:col>15</xdr:col>
      <xdr:colOff>101600</xdr:colOff>
      <xdr:row>58</xdr:row>
      <xdr:rowOff>132443</xdr:rowOff>
    </xdr:to>
    <xdr:sp macro="" textlink="">
      <xdr:nvSpPr>
        <xdr:cNvPr id="173" name="楕円 172"/>
        <xdr:cNvSpPr/>
      </xdr:nvSpPr>
      <xdr:spPr>
        <a:xfrm>
          <a:off x="2857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81643</xdr:rowOff>
    </xdr:from>
    <xdr:to>
      <xdr:col>19</xdr:col>
      <xdr:colOff>177800</xdr:colOff>
      <xdr:row>58</xdr:row>
      <xdr:rowOff>145324</xdr:rowOff>
    </xdr:to>
    <xdr:cxnSp macro="">
      <xdr:nvCxnSpPr>
        <xdr:cNvPr id="174" name="直線コネクタ 173"/>
        <xdr:cNvCxnSpPr/>
      </xdr:nvCxnSpPr>
      <xdr:spPr>
        <a:xfrm>
          <a:off x="2908300" y="1002574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41201</xdr:rowOff>
    </xdr:from>
    <xdr:ext cx="405111" cy="259045"/>
    <xdr:sp macro="" textlink="">
      <xdr:nvSpPr>
        <xdr:cNvPr id="177" name="n_1mainValue【橋りょう・トンネル】&#10;有形固定資産減価償却率"/>
        <xdr:cNvSpPr txBox="1"/>
      </xdr:nvSpPr>
      <xdr:spPr>
        <a:xfrm>
          <a:off x="3582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148970</xdr:rowOff>
    </xdr:from>
    <xdr:ext cx="405111" cy="259045"/>
    <xdr:sp macro="" textlink="">
      <xdr:nvSpPr>
        <xdr:cNvPr id="178" name="n_2mainValue【橋りょう・トンネル】&#10;有形固定資産減価償却率"/>
        <xdr:cNvSpPr txBox="1"/>
      </xdr:nvSpPr>
      <xdr:spPr>
        <a:xfrm>
          <a:off x="2705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207"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164965</xdr:rowOff>
    </xdr:from>
    <xdr:to>
      <xdr:col>55</xdr:col>
      <xdr:colOff>50800</xdr:colOff>
      <xdr:row>63</xdr:row>
      <xdr:rowOff>95115</xdr:rowOff>
    </xdr:to>
    <xdr:sp macro="" textlink="">
      <xdr:nvSpPr>
        <xdr:cNvPr id="216" name="楕円 215"/>
        <xdr:cNvSpPr/>
      </xdr:nvSpPr>
      <xdr:spPr>
        <a:xfrm>
          <a:off x="10426700" y="10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16392</xdr:rowOff>
    </xdr:from>
    <xdr:ext cx="599010" cy="259045"/>
    <xdr:sp macro="" textlink="">
      <xdr:nvSpPr>
        <xdr:cNvPr id="217" name="【橋りょう・トンネル】&#10;一人当たり有形固定資産（償却資産）額該当値テキスト"/>
        <xdr:cNvSpPr txBox="1"/>
      </xdr:nvSpPr>
      <xdr:spPr>
        <a:xfrm>
          <a:off x="10515600" y="1064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165512</xdr:rowOff>
    </xdr:from>
    <xdr:to>
      <xdr:col>50</xdr:col>
      <xdr:colOff>165100</xdr:colOff>
      <xdr:row>63</xdr:row>
      <xdr:rowOff>95662</xdr:rowOff>
    </xdr:to>
    <xdr:sp macro="" textlink="">
      <xdr:nvSpPr>
        <xdr:cNvPr id="218" name="楕円 217"/>
        <xdr:cNvSpPr/>
      </xdr:nvSpPr>
      <xdr:spPr>
        <a:xfrm>
          <a:off x="9588500" y="107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44315</xdr:rowOff>
    </xdr:from>
    <xdr:to>
      <xdr:col>55</xdr:col>
      <xdr:colOff>0</xdr:colOff>
      <xdr:row>63</xdr:row>
      <xdr:rowOff>44862</xdr:rowOff>
    </xdr:to>
    <xdr:cxnSp macro="">
      <xdr:nvCxnSpPr>
        <xdr:cNvPr id="219" name="直線コネクタ 218"/>
        <xdr:cNvCxnSpPr/>
      </xdr:nvCxnSpPr>
      <xdr:spPr>
        <a:xfrm flipV="1">
          <a:off x="9639300" y="10845665"/>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163092</xdr:rowOff>
    </xdr:from>
    <xdr:to>
      <xdr:col>46</xdr:col>
      <xdr:colOff>38100</xdr:colOff>
      <xdr:row>64</xdr:row>
      <xdr:rowOff>93242</xdr:rowOff>
    </xdr:to>
    <xdr:sp macro="" textlink="">
      <xdr:nvSpPr>
        <xdr:cNvPr id="220" name="楕円 219"/>
        <xdr:cNvSpPr/>
      </xdr:nvSpPr>
      <xdr:spPr>
        <a:xfrm>
          <a:off x="8699500" y="109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44862</xdr:rowOff>
    </xdr:from>
    <xdr:to>
      <xdr:col>50</xdr:col>
      <xdr:colOff>114300</xdr:colOff>
      <xdr:row>64</xdr:row>
      <xdr:rowOff>42442</xdr:rowOff>
    </xdr:to>
    <xdr:cxnSp macro="">
      <xdr:nvCxnSpPr>
        <xdr:cNvPr id="221" name="直線コネクタ 220"/>
        <xdr:cNvCxnSpPr/>
      </xdr:nvCxnSpPr>
      <xdr:spPr>
        <a:xfrm flipV="1">
          <a:off x="8750300" y="10846212"/>
          <a:ext cx="889000" cy="16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112189</xdr:rowOff>
    </xdr:from>
    <xdr:ext cx="599010" cy="259045"/>
    <xdr:sp macro="" textlink="">
      <xdr:nvSpPr>
        <xdr:cNvPr id="224" name="n_1mainValue【橋りょう・トンネル】&#10;一人当たり有形固定資産（償却資産）額"/>
        <xdr:cNvSpPr txBox="1"/>
      </xdr:nvSpPr>
      <xdr:spPr>
        <a:xfrm>
          <a:off x="9327095" y="105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84369</xdr:rowOff>
    </xdr:from>
    <xdr:ext cx="534377" cy="259045"/>
    <xdr:sp macro="" textlink="">
      <xdr:nvSpPr>
        <xdr:cNvPr id="225" name="n_2mainValue【橋りょう・トンネル】&#10;一人当たり有形固定資産（償却資産）額"/>
        <xdr:cNvSpPr txBox="1"/>
      </xdr:nvSpPr>
      <xdr:spPr>
        <a:xfrm>
          <a:off x="8483111" y="110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64" name="楕円 263"/>
        <xdr:cNvSpPr/>
      </xdr:nvSpPr>
      <xdr:spPr>
        <a:xfrm>
          <a:off x="4584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73041</xdr:rowOff>
    </xdr:from>
    <xdr:ext cx="405111" cy="259045"/>
    <xdr:sp macro="" textlink="">
      <xdr:nvSpPr>
        <xdr:cNvPr id="265" name="【公営住宅】&#10;有形固定資産減価償却率該当値テキスト"/>
        <xdr:cNvSpPr txBox="1"/>
      </xdr:nvSpPr>
      <xdr:spPr>
        <a:xfrm>
          <a:off x="4673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65405</xdr:rowOff>
    </xdr:from>
    <xdr:to>
      <xdr:col>20</xdr:col>
      <xdr:colOff>38100</xdr:colOff>
      <xdr:row>81</xdr:row>
      <xdr:rowOff>167005</xdr:rowOff>
    </xdr:to>
    <xdr:sp macro="" textlink="">
      <xdr:nvSpPr>
        <xdr:cNvPr id="266" name="楕円 265"/>
        <xdr:cNvSpPr/>
      </xdr:nvSpPr>
      <xdr:spPr>
        <a:xfrm>
          <a:off x="3746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100964</xdr:rowOff>
    </xdr:from>
    <xdr:to>
      <xdr:col>24</xdr:col>
      <xdr:colOff>63500</xdr:colOff>
      <xdr:row>81</xdr:row>
      <xdr:rowOff>116205</xdr:rowOff>
    </xdr:to>
    <xdr:cxnSp macro="">
      <xdr:nvCxnSpPr>
        <xdr:cNvPr id="267" name="直線コネクタ 266"/>
        <xdr:cNvCxnSpPr/>
      </xdr:nvCxnSpPr>
      <xdr:spPr>
        <a:xfrm flipV="1">
          <a:off x="3797300" y="1398841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268" name="楕円 267"/>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116205</xdr:rowOff>
    </xdr:from>
    <xdr:to>
      <xdr:col>19</xdr:col>
      <xdr:colOff>177800</xdr:colOff>
      <xdr:row>81</xdr:row>
      <xdr:rowOff>137161</xdr:rowOff>
    </xdr:to>
    <xdr:cxnSp macro="">
      <xdr:nvCxnSpPr>
        <xdr:cNvPr id="269" name="直線コネクタ 268"/>
        <xdr:cNvCxnSpPr/>
      </xdr:nvCxnSpPr>
      <xdr:spPr>
        <a:xfrm flipV="1">
          <a:off x="2908300" y="140036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12082</xdr:rowOff>
    </xdr:from>
    <xdr:ext cx="405111" cy="259045"/>
    <xdr:sp macro="" textlink="">
      <xdr:nvSpPr>
        <xdr:cNvPr id="272" name="n_1mainValue【公営住宅】&#10;有形固定資産減価償却率"/>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273" name="n_2mainValue【公営住宅】&#10;有形固定資産減価償却率"/>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30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22047</xdr:rowOff>
    </xdr:from>
    <xdr:to>
      <xdr:col>55</xdr:col>
      <xdr:colOff>50800</xdr:colOff>
      <xdr:row>83</xdr:row>
      <xdr:rowOff>123647</xdr:rowOff>
    </xdr:to>
    <xdr:sp macro="" textlink="">
      <xdr:nvSpPr>
        <xdr:cNvPr id="309" name="楕円 308"/>
        <xdr:cNvSpPr/>
      </xdr:nvSpPr>
      <xdr:spPr>
        <a:xfrm>
          <a:off x="10426700" y="142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44924</xdr:rowOff>
    </xdr:from>
    <xdr:ext cx="469744" cy="259045"/>
    <xdr:sp macro="" textlink="">
      <xdr:nvSpPr>
        <xdr:cNvPr id="310" name="【公営住宅】&#10;一人当たり面積該当値テキスト"/>
        <xdr:cNvSpPr txBox="1"/>
      </xdr:nvSpPr>
      <xdr:spPr>
        <a:xfrm>
          <a:off x="10515600" y="1410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29820</xdr:rowOff>
    </xdr:from>
    <xdr:to>
      <xdr:col>50</xdr:col>
      <xdr:colOff>165100</xdr:colOff>
      <xdr:row>83</xdr:row>
      <xdr:rowOff>131420</xdr:rowOff>
    </xdr:to>
    <xdr:sp macro="" textlink="">
      <xdr:nvSpPr>
        <xdr:cNvPr id="311" name="楕円 310"/>
        <xdr:cNvSpPr/>
      </xdr:nvSpPr>
      <xdr:spPr>
        <a:xfrm>
          <a:off x="9588500" y="142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72847</xdr:rowOff>
    </xdr:from>
    <xdr:to>
      <xdr:col>55</xdr:col>
      <xdr:colOff>0</xdr:colOff>
      <xdr:row>83</xdr:row>
      <xdr:rowOff>80620</xdr:rowOff>
    </xdr:to>
    <xdr:cxnSp macro="">
      <xdr:nvCxnSpPr>
        <xdr:cNvPr id="312" name="直線コネクタ 311"/>
        <xdr:cNvCxnSpPr/>
      </xdr:nvCxnSpPr>
      <xdr:spPr>
        <a:xfrm flipV="1">
          <a:off x="9639300" y="14303197"/>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15190</xdr:rowOff>
    </xdr:from>
    <xdr:to>
      <xdr:col>46</xdr:col>
      <xdr:colOff>38100</xdr:colOff>
      <xdr:row>83</xdr:row>
      <xdr:rowOff>116790</xdr:rowOff>
    </xdr:to>
    <xdr:sp macro="" textlink="">
      <xdr:nvSpPr>
        <xdr:cNvPr id="313" name="楕円 312"/>
        <xdr:cNvSpPr/>
      </xdr:nvSpPr>
      <xdr:spPr>
        <a:xfrm>
          <a:off x="8699500" y="142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65990</xdr:rowOff>
    </xdr:from>
    <xdr:to>
      <xdr:col>50</xdr:col>
      <xdr:colOff>114300</xdr:colOff>
      <xdr:row>83</xdr:row>
      <xdr:rowOff>80620</xdr:rowOff>
    </xdr:to>
    <xdr:cxnSp macro="">
      <xdr:nvCxnSpPr>
        <xdr:cNvPr id="314" name="直線コネクタ 313"/>
        <xdr:cNvCxnSpPr/>
      </xdr:nvCxnSpPr>
      <xdr:spPr>
        <a:xfrm>
          <a:off x="8750300" y="1429634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315"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12819</xdr:rowOff>
    </xdr:from>
    <xdr:ext cx="469744" cy="259045"/>
    <xdr:sp macro="" textlink="">
      <xdr:nvSpPr>
        <xdr:cNvPr id="316" name="n_2aveValue【公営住宅】&#10;一人当たり面積"/>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147947</xdr:rowOff>
    </xdr:from>
    <xdr:ext cx="469744" cy="259045"/>
    <xdr:sp macro="" textlink="">
      <xdr:nvSpPr>
        <xdr:cNvPr id="317" name="n_1mainValue【公営住宅】&#10;一人当たり面積"/>
        <xdr:cNvSpPr txBox="1"/>
      </xdr:nvSpPr>
      <xdr:spPr>
        <a:xfrm>
          <a:off x="9391727" y="1403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133317</xdr:rowOff>
    </xdr:from>
    <xdr:ext cx="469744" cy="259045"/>
    <xdr:sp macro="" textlink="">
      <xdr:nvSpPr>
        <xdr:cNvPr id="318" name="n_2mainValue【公営住宅】&#10;一人当たり面積"/>
        <xdr:cNvSpPr txBox="1"/>
      </xdr:nvSpPr>
      <xdr:spPr>
        <a:xfrm>
          <a:off x="8515427" y="1402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129539</xdr:rowOff>
    </xdr:to>
    <xdr:cxnSp macro="">
      <xdr:nvCxnSpPr>
        <xdr:cNvPr id="343" name="直線コネクタ 342"/>
        <xdr:cNvCxnSpPr/>
      </xdr:nvCxnSpPr>
      <xdr:spPr>
        <a:xfrm flipV="1">
          <a:off x="4634865" y="172364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44" name="【港湾・漁港】&#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45" name="直線コネクタ 344"/>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港湾・漁港】&#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2557</xdr:rowOff>
    </xdr:from>
    <xdr:ext cx="405111" cy="259045"/>
    <xdr:sp macro="" textlink="">
      <xdr:nvSpPr>
        <xdr:cNvPr id="348" name="【港湾・漁港】&#10;有形固定資産減価償却率平均値テキスト"/>
        <xdr:cNvSpPr txBox="1"/>
      </xdr:nvSpPr>
      <xdr:spPr>
        <a:xfrm>
          <a:off x="4673600" y="18004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349" name="フローチャート: 判断 348"/>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17780</xdr:rowOff>
    </xdr:from>
    <xdr:to>
      <xdr:col>20</xdr:col>
      <xdr:colOff>38100</xdr:colOff>
      <xdr:row>105</xdr:row>
      <xdr:rowOff>119380</xdr:rowOff>
    </xdr:to>
    <xdr:sp macro="" textlink="">
      <xdr:nvSpPr>
        <xdr:cNvPr id="350" name="フローチャート: 判断 349"/>
        <xdr:cNvSpPr/>
      </xdr:nvSpPr>
      <xdr:spPr>
        <a:xfrm>
          <a:off x="3746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139700</xdr:rowOff>
    </xdr:from>
    <xdr:to>
      <xdr:col>15</xdr:col>
      <xdr:colOff>101600</xdr:colOff>
      <xdr:row>104</xdr:row>
      <xdr:rowOff>69850</xdr:rowOff>
    </xdr:to>
    <xdr:sp macro="" textlink="">
      <xdr:nvSpPr>
        <xdr:cNvPr id="351" name="フローチャート: 判断 350"/>
        <xdr:cNvSpPr/>
      </xdr:nvSpPr>
      <xdr:spPr>
        <a:xfrm>
          <a:off x="2857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40639</xdr:rowOff>
    </xdr:from>
    <xdr:to>
      <xdr:col>24</xdr:col>
      <xdr:colOff>114300</xdr:colOff>
      <xdr:row>107</xdr:row>
      <xdr:rowOff>142239</xdr:rowOff>
    </xdr:to>
    <xdr:sp macro="" textlink="">
      <xdr:nvSpPr>
        <xdr:cNvPr id="357" name="楕円 356"/>
        <xdr:cNvSpPr/>
      </xdr:nvSpPr>
      <xdr:spPr>
        <a:xfrm>
          <a:off x="4584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19066</xdr:rowOff>
    </xdr:from>
    <xdr:ext cx="405111" cy="259045"/>
    <xdr:sp macro="" textlink="">
      <xdr:nvSpPr>
        <xdr:cNvPr id="358" name="【港湾・漁港】&#10;有形固定資産減価償却率該当値テキスト"/>
        <xdr:cNvSpPr txBox="1"/>
      </xdr:nvSpPr>
      <xdr:spPr>
        <a:xfrm>
          <a:off x="4673600"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101600</xdr:rowOff>
    </xdr:from>
    <xdr:to>
      <xdr:col>20</xdr:col>
      <xdr:colOff>38100</xdr:colOff>
      <xdr:row>108</xdr:row>
      <xdr:rowOff>31750</xdr:rowOff>
    </xdr:to>
    <xdr:sp macro="" textlink="">
      <xdr:nvSpPr>
        <xdr:cNvPr id="359" name="楕円 358"/>
        <xdr:cNvSpPr/>
      </xdr:nvSpPr>
      <xdr:spPr>
        <a:xfrm>
          <a:off x="3746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91439</xdr:rowOff>
    </xdr:from>
    <xdr:to>
      <xdr:col>24</xdr:col>
      <xdr:colOff>63500</xdr:colOff>
      <xdr:row>107</xdr:row>
      <xdr:rowOff>152400</xdr:rowOff>
    </xdr:to>
    <xdr:cxnSp macro="">
      <xdr:nvCxnSpPr>
        <xdr:cNvPr id="360" name="直線コネクタ 359"/>
        <xdr:cNvCxnSpPr/>
      </xdr:nvCxnSpPr>
      <xdr:spPr>
        <a:xfrm flipV="1">
          <a:off x="3797300" y="184365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6350</xdr:rowOff>
    </xdr:from>
    <xdr:to>
      <xdr:col>15</xdr:col>
      <xdr:colOff>101600</xdr:colOff>
      <xdr:row>108</xdr:row>
      <xdr:rowOff>107950</xdr:rowOff>
    </xdr:to>
    <xdr:sp macro="" textlink="">
      <xdr:nvSpPr>
        <xdr:cNvPr id="361" name="楕円 360"/>
        <xdr:cNvSpPr/>
      </xdr:nvSpPr>
      <xdr:spPr>
        <a:xfrm>
          <a:off x="2857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152400</xdr:rowOff>
    </xdr:from>
    <xdr:to>
      <xdr:col>19</xdr:col>
      <xdr:colOff>177800</xdr:colOff>
      <xdr:row>108</xdr:row>
      <xdr:rowOff>57150</xdr:rowOff>
    </xdr:to>
    <xdr:cxnSp macro="">
      <xdr:nvCxnSpPr>
        <xdr:cNvPr id="362" name="直線コネクタ 361"/>
        <xdr:cNvCxnSpPr/>
      </xdr:nvCxnSpPr>
      <xdr:spPr>
        <a:xfrm flipV="1">
          <a:off x="2908300" y="18497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135907</xdr:rowOff>
    </xdr:from>
    <xdr:ext cx="405111" cy="259045"/>
    <xdr:sp macro="" textlink="">
      <xdr:nvSpPr>
        <xdr:cNvPr id="363" name="n_1aveValue【港湾・漁港】&#10;有形固定資産減価償却率"/>
        <xdr:cNvSpPr txBox="1"/>
      </xdr:nvSpPr>
      <xdr:spPr>
        <a:xfrm>
          <a:off x="358204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364" name="n_2aveValue【港湾・漁港】&#10;有形固定資産減価償却率"/>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22877</xdr:rowOff>
    </xdr:from>
    <xdr:ext cx="405111" cy="259045"/>
    <xdr:sp macro="" textlink="">
      <xdr:nvSpPr>
        <xdr:cNvPr id="365" name="n_1mainValue【港湾・漁港】&#10;有形固定資産減価償却率"/>
        <xdr:cNvSpPr txBox="1"/>
      </xdr:nvSpPr>
      <xdr:spPr>
        <a:xfrm>
          <a:off x="35820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99077</xdr:rowOff>
    </xdr:from>
    <xdr:ext cx="405111" cy="259045"/>
    <xdr:sp macro="" textlink="">
      <xdr:nvSpPr>
        <xdr:cNvPr id="366" name="n_2mainValue【港湾・漁港】&#10;有形固定資産減価償却率"/>
        <xdr:cNvSpPr txBox="1"/>
      </xdr:nvSpPr>
      <xdr:spPr>
        <a:xfrm>
          <a:off x="2705744"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7" name="直線コネクタ 37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8" name="テキスト ボックス 37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9" name="直線コネクタ 37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0" name="テキスト ボックス 37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1" name="直線コネクタ 38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2" name="テキスト ボックス 38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3" name="直線コネクタ 38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4" name="テキスト ボックス 38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88" name="直線コネクタ 387"/>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89" name="【港湾・漁港】&#10;一人当たり有形固定資産（償却資産）額最小値テキスト"/>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90" name="直線コネクタ 389"/>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91" name="【港湾・漁港】&#10;一人当たり有形固定資産（償却資産）額最大値テキスト"/>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92" name="直線コネクタ 391"/>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138053</xdr:rowOff>
    </xdr:from>
    <xdr:ext cx="534377" cy="259045"/>
    <xdr:sp macro="" textlink="">
      <xdr:nvSpPr>
        <xdr:cNvPr id="393" name="【港湾・漁港】&#10;一人当たり有形固定資産（償却資産）額平均値テキスト"/>
        <xdr:cNvSpPr txBox="1"/>
      </xdr:nvSpPr>
      <xdr:spPr>
        <a:xfrm>
          <a:off x="10515600" y="17968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94" name="フローチャート: 判断 393"/>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95" name="フローチャート: 判断 394"/>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66224</xdr:rowOff>
    </xdr:from>
    <xdr:to>
      <xdr:col>46</xdr:col>
      <xdr:colOff>38100</xdr:colOff>
      <xdr:row>104</xdr:row>
      <xdr:rowOff>167824</xdr:rowOff>
    </xdr:to>
    <xdr:sp macro="" textlink="">
      <xdr:nvSpPr>
        <xdr:cNvPr id="396" name="フローチャート: 判断 395"/>
        <xdr:cNvSpPr/>
      </xdr:nvSpPr>
      <xdr:spPr>
        <a:xfrm>
          <a:off x="8699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142297</xdr:rowOff>
    </xdr:from>
    <xdr:to>
      <xdr:col>55</xdr:col>
      <xdr:colOff>50800</xdr:colOff>
      <xdr:row>108</xdr:row>
      <xdr:rowOff>72447</xdr:rowOff>
    </xdr:to>
    <xdr:sp macro="" textlink="">
      <xdr:nvSpPr>
        <xdr:cNvPr id="402" name="楕円 401"/>
        <xdr:cNvSpPr/>
      </xdr:nvSpPr>
      <xdr:spPr>
        <a:xfrm>
          <a:off x="10426700" y="184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57224</xdr:rowOff>
    </xdr:from>
    <xdr:ext cx="534377" cy="259045"/>
    <xdr:sp macro="" textlink="">
      <xdr:nvSpPr>
        <xdr:cNvPr id="403" name="【港湾・漁港】&#10;一人当たり有形固定資産（償却資産）額該当値テキスト"/>
        <xdr:cNvSpPr txBox="1"/>
      </xdr:nvSpPr>
      <xdr:spPr>
        <a:xfrm>
          <a:off x="10515600" y="1840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142512</xdr:rowOff>
    </xdr:from>
    <xdr:to>
      <xdr:col>50</xdr:col>
      <xdr:colOff>165100</xdr:colOff>
      <xdr:row>108</xdr:row>
      <xdr:rowOff>72662</xdr:rowOff>
    </xdr:to>
    <xdr:sp macro="" textlink="">
      <xdr:nvSpPr>
        <xdr:cNvPr id="404" name="楕円 403"/>
        <xdr:cNvSpPr/>
      </xdr:nvSpPr>
      <xdr:spPr>
        <a:xfrm>
          <a:off x="9588500" y="184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21647</xdr:rowOff>
    </xdr:from>
    <xdr:to>
      <xdr:col>55</xdr:col>
      <xdr:colOff>0</xdr:colOff>
      <xdr:row>108</xdr:row>
      <xdr:rowOff>21862</xdr:rowOff>
    </xdr:to>
    <xdr:cxnSp macro="">
      <xdr:nvCxnSpPr>
        <xdr:cNvPr id="405" name="直線コネクタ 404"/>
        <xdr:cNvCxnSpPr/>
      </xdr:nvCxnSpPr>
      <xdr:spPr>
        <a:xfrm flipV="1">
          <a:off x="9639300" y="18538247"/>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142256</xdr:rowOff>
    </xdr:from>
    <xdr:to>
      <xdr:col>46</xdr:col>
      <xdr:colOff>38100</xdr:colOff>
      <xdr:row>108</xdr:row>
      <xdr:rowOff>72406</xdr:rowOff>
    </xdr:to>
    <xdr:sp macro="" textlink="">
      <xdr:nvSpPr>
        <xdr:cNvPr id="406" name="楕円 405"/>
        <xdr:cNvSpPr/>
      </xdr:nvSpPr>
      <xdr:spPr>
        <a:xfrm>
          <a:off x="8699500" y="18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21606</xdr:rowOff>
    </xdr:from>
    <xdr:to>
      <xdr:col>50</xdr:col>
      <xdr:colOff>114300</xdr:colOff>
      <xdr:row>108</xdr:row>
      <xdr:rowOff>21862</xdr:rowOff>
    </xdr:to>
    <xdr:cxnSp macro="">
      <xdr:nvCxnSpPr>
        <xdr:cNvPr id="407" name="直線コネクタ 406"/>
        <xdr:cNvCxnSpPr/>
      </xdr:nvCxnSpPr>
      <xdr:spPr>
        <a:xfrm>
          <a:off x="8750300" y="18538206"/>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56111</xdr:rowOff>
    </xdr:from>
    <xdr:ext cx="534377" cy="259045"/>
    <xdr:sp macro="" textlink="">
      <xdr:nvSpPr>
        <xdr:cNvPr id="408" name="n_1aveValue【港湾・漁港】&#10;一人当たり有形固定資産（償却資産）額"/>
        <xdr:cNvSpPr txBox="1"/>
      </xdr:nvSpPr>
      <xdr:spPr>
        <a:xfrm>
          <a:off x="93594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12901</xdr:rowOff>
    </xdr:from>
    <xdr:ext cx="599010" cy="259045"/>
    <xdr:sp macro="" textlink="">
      <xdr:nvSpPr>
        <xdr:cNvPr id="409" name="n_2aveValue【港湾・漁港】&#10;一人当たり有形固定資産（償却資産）額"/>
        <xdr:cNvSpPr txBox="1"/>
      </xdr:nvSpPr>
      <xdr:spPr>
        <a:xfrm>
          <a:off x="8450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63789</xdr:rowOff>
    </xdr:from>
    <xdr:ext cx="534377" cy="259045"/>
    <xdr:sp macro="" textlink="">
      <xdr:nvSpPr>
        <xdr:cNvPr id="410" name="n_1mainValue【港湾・漁港】&#10;一人当たり有形固定資産（償却資産）額"/>
        <xdr:cNvSpPr txBox="1"/>
      </xdr:nvSpPr>
      <xdr:spPr>
        <a:xfrm>
          <a:off x="9359411" y="185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63533</xdr:rowOff>
    </xdr:from>
    <xdr:ext cx="534377" cy="259045"/>
    <xdr:sp macro="" textlink="">
      <xdr:nvSpPr>
        <xdr:cNvPr id="411" name="n_2mainValue【港湾・漁港】&#10;一人当たり有形固定資産（償却資産）額"/>
        <xdr:cNvSpPr txBox="1"/>
      </xdr:nvSpPr>
      <xdr:spPr>
        <a:xfrm>
          <a:off x="8483111" y="185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436" name="直線コネクタ 435"/>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37"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8" name="直線コネクタ 437"/>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439"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440" name="直線コネクタ 439"/>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441"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42" name="フローチャート: 判断 441"/>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43" name="フローチャート: 判断 442"/>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444" name="フローチャート: 判断 443"/>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450" name="楕円 449"/>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86377</xdr:rowOff>
    </xdr:from>
    <xdr:ext cx="405111" cy="259045"/>
    <xdr:sp macro="" textlink="">
      <xdr:nvSpPr>
        <xdr:cNvPr id="451" name="【認定こども園・幼稚園・保育所】&#10;有形固定資産減価償却率該当値テキスト"/>
        <xdr:cNvSpPr txBox="1"/>
      </xdr:nvSpPr>
      <xdr:spPr>
        <a:xfrm>
          <a:off x="16357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90170</xdr:rowOff>
    </xdr:from>
    <xdr:to>
      <xdr:col>81</xdr:col>
      <xdr:colOff>101600</xdr:colOff>
      <xdr:row>37</xdr:row>
      <xdr:rowOff>20320</xdr:rowOff>
    </xdr:to>
    <xdr:sp macro="" textlink="">
      <xdr:nvSpPr>
        <xdr:cNvPr id="452" name="楕円 451"/>
        <xdr:cNvSpPr/>
      </xdr:nvSpPr>
      <xdr:spPr>
        <a:xfrm>
          <a:off x="1543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36</xdr:row>
      <xdr:rowOff>140970</xdr:rowOff>
    </xdr:to>
    <xdr:cxnSp macro="">
      <xdr:nvCxnSpPr>
        <xdr:cNvPr id="453" name="直線コネクタ 452"/>
        <xdr:cNvCxnSpPr/>
      </xdr:nvCxnSpPr>
      <xdr:spPr>
        <a:xfrm flipV="1">
          <a:off x="15481300" y="62865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133985</xdr:rowOff>
    </xdr:from>
    <xdr:to>
      <xdr:col>76</xdr:col>
      <xdr:colOff>165100</xdr:colOff>
      <xdr:row>37</xdr:row>
      <xdr:rowOff>64135</xdr:rowOff>
    </xdr:to>
    <xdr:sp macro="" textlink="">
      <xdr:nvSpPr>
        <xdr:cNvPr id="454" name="楕円 453"/>
        <xdr:cNvSpPr/>
      </xdr:nvSpPr>
      <xdr:spPr>
        <a:xfrm>
          <a:off x="1454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140970</xdr:rowOff>
    </xdr:from>
    <xdr:to>
      <xdr:col>81</xdr:col>
      <xdr:colOff>50800</xdr:colOff>
      <xdr:row>37</xdr:row>
      <xdr:rowOff>13335</xdr:rowOff>
    </xdr:to>
    <xdr:cxnSp macro="">
      <xdr:nvCxnSpPr>
        <xdr:cNvPr id="455" name="直線コネクタ 454"/>
        <xdr:cNvCxnSpPr/>
      </xdr:nvCxnSpPr>
      <xdr:spPr>
        <a:xfrm flipV="1">
          <a:off x="14592300" y="63131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56"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457"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36847</xdr:rowOff>
    </xdr:from>
    <xdr:ext cx="405111" cy="259045"/>
    <xdr:sp macro="" textlink="">
      <xdr:nvSpPr>
        <xdr:cNvPr id="458" name="n_1mainValue【認定こども園・幼稚園・保育所】&#10;有形固定資産減価償却率"/>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80662</xdr:rowOff>
    </xdr:from>
    <xdr:ext cx="405111" cy="259045"/>
    <xdr:sp macro="" textlink="">
      <xdr:nvSpPr>
        <xdr:cNvPr id="459" name="n_2mainValue【認定こども園・幼稚園・保育所】&#10;有形固定資産減価償却率"/>
        <xdr:cNvSpPr txBox="1"/>
      </xdr:nvSpPr>
      <xdr:spPr>
        <a:xfrm>
          <a:off x="14389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1" name="テキスト ボックス 4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3" name="テキスト ボックス 4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5" name="テキスト ボックス 4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7" name="テキスト ボックス 4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81" name="直線コネクタ 480"/>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8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83" name="直線コネクタ 48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84"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85" name="直線コネクタ 484"/>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86"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87" name="フローチャート: 判断 486"/>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8" name="フローチャート: 判断 4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89" name="フローチャート: 判断 488"/>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55118</xdr:rowOff>
    </xdr:from>
    <xdr:to>
      <xdr:col>116</xdr:col>
      <xdr:colOff>114300</xdr:colOff>
      <xdr:row>39</xdr:row>
      <xdr:rowOff>156718</xdr:rowOff>
    </xdr:to>
    <xdr:sp macro="" textlink="">
      <xdr:nvSpPr>
        <xdr:cNvPr id="495" name="楕円 494"/>
        <xdr:cNvSpPr/>
      </xdr:nvSpPr>
      <xdr:spPr>
        <a:xfrm>
          <a:off x="22110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33545</xdr:rowOff>
    </xdr:from>
    <xdr:ext cx="469744" cy="259045"/>
    <xdr:sp macro="" textlink="">
      <xdr:nvSpPr>
        <xdr:cNvPr id="496" name="【認定こども園・幼稚園・保育所】&#10;一人当たり面積該当値テキスト"/>
        <xdr:cNvSpPr txBox="1"/>
      </xdr:nvSpPr>
      <xdr:spPr>
        <a:xfrm>
          <a:off x="22199600"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97" name="楕円 496"/>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105918</xdr:rowOff>
    </xdr:from>
    <xdr:to>
      <xdr:col>116</xdr:col>
      <xdr:colOff>63500</xdr:colOff>
      <xdr:row>39</xdr:row>
      <xdr:rowOff>110490</xdr:rowOff>
    </xdr:to>
    <xdr:cxnSp macro="">
      <xdr:nvCxnSpPr>
        <xdr:cNvPr id="498" name="直線コネクタ 497"/>
        <xdr:cNvCxnSpPr/>
      </xdr:nvCxnSpPr>
      <xdr:spPr>
        <a:xfrm flipV="1">
          <a:off x="21323300" y="6792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55118</xdr:rowOff>
    </xdr:from>
    <xdr:to>
      <xdr:col>107</xdr:col>
      <xdr:colOff>101600</xdr:colOff>
      <xdr:row>39</xdr:row>
      <xdr:rowOff>156718</xdr:rowOff>
    </xdr:to>
    <xdr:sp macro="" textlink="">
      <xdr:nvSpPr>
        <xdr:cNvPr id="499" name="楕円 498"/>
        <xdr:cNvSpPr/>
      </xdr:nvSpPr>
      <xdr:spPr>
        <a:xfrm>
          <a:off x="20383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105918</xdr:rowOff>
    </xdr:from>
    <xdr:to>
      <xdr:col>111</xdr:col>
      <xdr:colOff>177800</xdr:colOff>
      <xdr:row>39</xdr:row>
      <xdr:rowOff>110490</xdr:rowOff>
    </xdr:to>
    <xdr:cxnSp macro="">
      <xdr:nvCxnSpPr>
        <xdr:cNvPr id="500" name="直線コネクタ 499"/>
        <xdr:cNvCxnSpPr/>
      </xdr:nvCxnSpPr>
      <xdr:spPr>
        <a:xfrm>
          <a:off x="20434300" y="679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1"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02" name="n_2aveValue【認定こども園・幼稚園・保育所】&#10;一人当たり面積"/>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503"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4" name="n_2main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5" name="テキスト ボックス 5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529" name="直線コネクタ 528"/>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30"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1" name="直線コネクタ 530"/>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532"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533" name="直線コネクタ 532"/>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534"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35" name="フローチャート: 判断 534"/>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6" name="フローチャート: 判断 535"/>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37" name="フローチャート: 判断 536"/>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543" name="楕円 542"/>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166387</xdr:rowOff>
    </xdr:from>
    <xdr:ext cx="405111" cy="259045"/>
    <xdr:sp macro="" textlink="">
      <xdr:nvSpPr>
        <xdr:cNvPr id="544" name="【学校施設】&#10;有形固定資産減価償却率該当値テキスト"/>
        <xdr:cNvSpPr txBox="1"/>
      </xdr:nvSpPr>
      <xdr:spPr>
        <a:xfrm>
          <a:off x="16357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545" name="楕円 544"/>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49530</xdr:rowOff>
    </xdr:to>
    <xdr:cxnSp macro="">
      <xdr:nvCxnSpPr>
        <xdr:cNvPr id="546" name="直線コネクタ 545"/>
        <xdr:cNvCxnSpPr/>
      </xdr:nvCxnSpPr>
      <xdr:spPr>
        <a:xfrm flipV="1">
          <a:off x="15481300" y="99669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23495</xdr:rowOff>
    </xdr:from>
    <xdr:to>
      <xdr:col>76</xdr:col>
      <xdr:colOff>165100</xdr:colOff>
      <xdr:row>58</xdr:row>
      <xdr:rowOff>125095</xdr:rowOff>
    </xdr:to>
    <xdr:sp macro="" textlink="">
      <xdr:nvSpPr>
        <xdr:cNvPr id="547" name="楕円 546"/>
        <xdr:cNvSpPr/>
      </xdr:nvSpPr>
      <xdr:spPr>
        <a:xfrm>
          <a:off x="1454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74295</xdr:rowOff>
    </xdr:to>
    <xdr:cxnSp macro="">
      <xdr:nvCxnSpPr>
        <xdr:cNvPr id="548" name="直線コネクタ 547"/>
        <xdr:cNvCxnSpPr/>
      </xdr:nvCxnSpPr>
      <xdr:spPr>
        <a:xfrm flipV="1">
          <a:off x="14592300" y="99936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4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50" name="n_2aveValue【学校施設】&#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551" name="n_1mainValue【学校施設】&#10;有形固定資産減価償却率"/>
        <xdr:cNvSpPr txBox="1"/>
      </xdr:nvSpPr>
      <xdr:spPr>
        <a:xfrm>
          <a:off x="15266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141622</xdr:rowOff>
    </xdr:from>
    <xdr:ext cx="405111" cy="259045"/>
    <xdr:sp macro="" textlink="">
      <xdr:nvSpPr>
        <xdr:cNvPr id="552" name="n_2mainValue【学校施設】&#10;有形固定資産減価償却率"/>
        <xdr:cNvSpPr txBox="1"/>
      </xdr:nvSpPr>
      <xdr:spPr>
        <a:xfrm>
          <a:off x="14389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75" name="直線コネクタ 574"/>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76"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77" name="直線コネクタ 576"/>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78"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79" name="直線コネクタ 578"/>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80"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81" name="フローチャート: 判断 580"/>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82" name="フローチャート: 判断 581"/>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83" name="フローチャート: 判断 582"/>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119735</xdr:rowOff>
    </xdr:from>
    <xdr:to>
      <xdr:col>116</xdr:col>
      <xdr:colOff>114300</xdr:colOff>
      <xdr:row>63</xdr:row>
      <xdr:rowOff>49885</xdr:rowOff>
    </xdr:to>
    <xdr:sp macro="" textlink="">
      <xdr:nvSpPr>
        <xdr:cNvPr id="589" name="楕円 588"/>
        <xdr:cNvSpPr/>
      </xdr:nvSpPr>
      <xdr:spPr>
        <a:xfrm>
          <a:off x="22110700" y="107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98162</xdr:rowOff>
    </xdr:from>
    <xdr:ext cx="469744" cy="259045"/>
    <xdr:sp macro="" textlink="">
      <xdr:nvSpPr>
        <xdr:cNvPr id="590" name="【学校施設】&#10;一人当たり面積該当値テキスト"/>
        <xdr:cNvSpPr txBox="1"/>
      </xdr:nvSpPr>
      <xdr:spPr>
        <a:xfrm>
          <a:off x="22199600" y="107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116992</xdr:rowOff>
    </xdr:from>
    <xdr:to>
      <xdr:col>112</xdr:col>
      <xdr:colOff>38100</xdr:colOff>
      <xdr:row>63</xdr:row>
      <xdr:rowOff>47142</xdr:rowOff>
    </xdr:to>
    <xdr:sp macro="" textlink="">
      <xdr:nvSpPr>
        <xdr:cNvPr id="591" name="楕円 590"/>
        <xdr:cNvSpPr/>
      </xdr:nvSpPr>
      <xdr:spPr>
        <a:xfrm>
          <a:off x="21272500" y="107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167792</xdr:rowOff>
    </xdr:from>
    <xdr:to>
      <xdr:col>116</xdr:col>
      <xdr:colOff>63500</xdr:colOff>
      <xdr:row>62</xdr:row>
      <xdr:rowOff>170535</xdr:rowOff>
    </xdr:to>
    <xdr:cxnSp macro="">
      <xdr:nvCxnSpPr>
        <xdr:cNvPr id="592" name="直線コネクタ 591"/>
        <xdr:cNvCxnSpPr/>
      </xdr:nvCxnSpPr>
      <xdr:spPr>
        <a:xfrm>
          <a:off x="21323300" y="1079769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113792</xdr:rowOff>
    </xdr:from>
    <xdr:to>
      <xdr:col>107</xdr:col>
      <xdr:colOff>101600</xdr:colOff>
      <xdr:row>63</xdr:row>
      <xdr:rowOff>43942</xdr:rowOff>
    </xdr:to>
    <xdr:sp macro="" textlink="">
      <xdr:nvSpPr>
        <xdr:cNvPr id="593" name="楕円 592"/>
        <xdr:cNvSpPr/>
      </xdr:nvSpPr>
      <xdr:spPr>
        <a:xfrm>
          <a:off x="2038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164592</xdr:rowOff>
    </xdr:from>
    <xdr:to>
      <xdr:col>111</xdr:col>
      <xdr:colOff>177800</xdr:colOff>
      <xdr:row>62</xdr:row>
      <xdr:rowOff>167792</xdr:rowOff>
    </xdr:to>
    <xdr:cxnSp macro="">
      <xdr:nvCxnSpPr>
        <xdr:cNvPr id="594" name="直線コネクタ 593"/>
        <xdr:cNvCxnSpPr/>
      </xdr:nvCxnSpPr>
      <xdr:spPr>
        <a:xfrm>
          <a:off x="20434300" y="1079449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95"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96"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38269</xdr:rowOff>
    </xdr:from>
    <xdr:ext cx="469744" cy="259045"/>
    <xdr:sp macro="" textlink="">
      <xdr:nvSpPr>
        <xdr:cNvPr id="597" name="n_1mainValue【学校施設】&#10;一人当たり面積"/>
        <xdr:cNvSpPr txBox="1"/>
      </xdr:nvSpPr>
      <xdr:spPr>
        <a:xfrm>
          <a:off x="21075727" y="1083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35069</xdr:rowOff>
    </xdr:from>
    <xdr:ext cx="469744" cy="259045"/>
    <xdr:sp macro="" textlink="">
      <xdr:nvSpPr>
        <xdr:cNvPr id="598" name="n_2mainValue【学校施設】&#10;一人当たり面積"/>
        <xdr:cNvSpPr txBox="1"/>
      </xdr:nvSpPr>
      <xdr:spPr>
        <a:xfrm>
          <a:off x="20199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5" name="テキスト ボックス 6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7" name="テキスト ボックス 6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5" name="テキスト ボックス 6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39" name="直線コネクタ 638"/>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0"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1" name="直線コネクタ 640"/>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3" name="直線コネクタ 64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44"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5" name="フローチャート: 判断 644"/>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46" name="フローチャート: 判断 645"/>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47" name="フローチャート: 判断 646"/>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55880</xdr:rowOff>
    </xdr:from>
    <xdr:to>
      <xdr:col>85</xdr:col>
      <xdr:colOff>177800</xdr:colOff>
      <xdr:row>102</xdr:row>
      <xdr:rowOff>157480</xdr:rowOff>
    </xdr:to>
    <xdr:sp macro="" textlink="">
      <xdr:nvSpPr>
        <xdr:cNvPr id="653" name="楕円 652"/>
        <xdr:cNvSpPr/>
      </xdr:nvSpPr>
      <xdr:spPr>
        <a:xfrm>
          <a:off x="162687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78757</xdr:rowOff>
    </xdr:from>
    <xdr:ext cx="405111" cy="259045"/>
    <xdr:sp macro="" textlink="">
      <xdr:nvSpPr>
        <xdr:cNvPr id="654" name="【公民館】&#10;有形固定資産減価償却率該当値テキスト"/>
        <xdr:cNvSpPr txBox="1"/>
      </xdr:nvSpPr>
      <xdr:spPr>
        <a:xfrm>
          <a:off x="16357600"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74930</xdr:rowOff>
    </xdr:from>
    <xdr:to>
      <xdr:col>81</xdr:col>
      <xdr:colOff>101600</xdr:colOff>
      <xdr:row>103</xdr:row>
      <xdr:rowOff>5080</xdr:rowOff>
    </xdr:to>
    <xdr:sp macro="" textlink="">
      <xdr:nvSpPr>
        <xdr:cNvPr id="655" name="楕円 654"/>
        <xdr:cNvSpPr/>
      </xdr:nvSpPr>
      <xdr:spPr>
        <a:xfrm>
          <a:off x="15430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106680</xdr:rowOff>
    </xdr:from>
    <xdr:to>
      <xdr:col>85</xdr:col>
      <xdr:colOff>127000</xdr:colOff>
      <xdr:row>102</xdr:row>
      <xdr:rowOff>125730</xdr:rowOff>
    </xdr:to>
    <xdr:cxnSp macro="">
      <xdr:nvCxnSpPr>
        <xdr:cNvPr id="656" name="直線コネクタ 655"/>
        <xdr:cNvCxnSpPr/>
      </xdr:nvCxnSpPr>
      <xdr:spPr>
        <a:xfrm flipV="1">
          <a:off x="15481300" y="175945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107314</xdr:rowOff>
    </xdr:from>
    <xdr:to>
      <xdr:col>76</xdr:col>
      <xdr:colOff>165100</xdr:colOff>
      <xdr:row>103</xdr:row>
      <xdr:rowOff>37464</xdr:rowOff>
    </xdr:to>
    <xdr:sp macro="" textlink="">
      <xdr:nvSpPr>
        <xdr:cNvPr id="657" name="楕円 656"/>
        <xdr:cNvSpPr/>
      </xdr:nvSpPr>
      <xdr:spPr>
        <a:xfrm>
          <a:off x="14541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125730</xdr:rowOff>
    </xdr:from>
    <xdr:to>
      <xdr:col>81</xdr:col>
      <xdr:colOff>50800</xdr:colOff>
      <xdr:row>102</xdr:row>
      <xdr:rowOff>158114</xdr:rowOff>
    </xdr:to>
    <xdr:cxnSp macro="">
      <xdr:nvCxnSpPr>
        <xdr:cNvPr id="658" name="直線コネクタ 657"/>
        <xdr:cNvCxnSpPr/>
      </xdr:nvCxnSpPr>
      <xdr:spPr>
        <a:xfrm flipV="1">
          <a:off x="14592300" y="176136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59"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125747</xdr:rowOff>
    </xdr:from>
    <xdr:ext cx="405111" cy="259045"/>
    <xdr:sp macro="" textlink="">
      <xdr:nvSpPr>
        <xdr:cNvPr id="660" name="n_2aveValue【公民館】&#10;有形固定資産減価償却率"/>
        <xdr:cNvSpPr txBox="1"/>
      </xdr:nvSpPr>
      <xdr:spPr>
        <a:xfrm>
          <a:off x="14389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21607</xdr:rowOff>
    </xdr:from>
    <xdr:ext cx="405111" cy="259045"/>
    <xdr:sp macro="" textlink="">
      <xdr:nvSpPr>
        <xdr:cNvPr id="661" name="n_1mainValue【公民館】&#10;有形固定資産減価償却率"/>
        <xdr:cNvSpPr txBox="1"/>
      </xdr:nvSpPr>
      <xdr:spPr>
        <a:xfrm>
          <a:off x="152660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53991</xdr:rowOff>
    </xdr:from>
    <xdr:ext cx="405111" cy="259045"/>
    <xdr:sp macro="" textlink="">
      <xdr:nvSpPr>
        <xdr:cNvPr id="662" name="n_2mainValue【公民館】&#10;有形固定資産減価償却率"/>
        <xdr:cNvSpPr txBox="1"/>
      </xdr:nvSpPr>
      <xdr:spPr>
        <a:xfrm>
          <a:off x="14389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3" name="直線コネクタ 6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4" name="テキスト ボックス 6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5" name="直線コネクタ 6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6" name="テキスト ボックス 6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7" name="直線コネクタ 6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8" name="テキスト ボックス 6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9" name="直線コネクタ 6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0" name="テキスト ボックス 6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1" name="直線コネクタ 6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2" name="テキスト ボックス 6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3" name="直線コネクタ 6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4" name="テキスト ボックス 6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88" name="直線コネクタ 687"/>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89"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0" name="直線コネクタ 689"/>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2" name="直線コネクタ 69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93"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4" name="フローチャート: 判断 693"/>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95" name="フローチャート: 判断 694"/>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96" name="フローチャート: 判断 69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02" name="楕円 701"/>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116857</xdr:rowOff>
    </xdr:from>
    <xdr:ext cx="469744" cy="259045"/>
    <xdr:sp macro="" textlink="">
      <xdr:nvSpPr>
        <xdr:cNvPr id="703" name="【公民館】&#10;一人当たり面積該当値テキスト"/>
        <xdr:cNvSpPr txBox="1"/>
      </xdr:nvSpPr>
      <xdr:spPr>
        <a:xfrm>
          <a:off x="22199600"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704" name="楕円 703"/>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144780</xdr:rowOff>
    </xdr:to>
    <xdr:cxnSp macro="">
      <xdr:nvCxnSpPr>
        <xdr:cNvPr id="705" name="直線コネクタ 704"/>
        <xdr:cNvCxnSpPr/>
      </xdr:nvCxnSpPr>
      <xdr:spPr>
        <a:xfrm>
          <a:off x="21323300" y="183152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706" name="楕円 705"/>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141514</xdr:rowOff>
    </xdr:to>
    <xdr:cxnSp macro="">
      <xdr:nvCxnSpPr>
        <xdr:cNvPr id="707" name="直線コネクタ 706"/>
        <xdr:cNvCxnSpPr/>
      </xdr:nvCxnSpPr>
      <xdr:spPr>
        <a:xfrm>
          <a:off x="20434300" y="1831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708"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09"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37391</xdr:rowOff>
    </xdr:from>
    <xdr:ext cx="469744" cy="259045"/>
    <xdr:sp macro="" textlink="">
      <xdr:nvSpPr>
        <xdr:cNvPr id="710" name="n_1mainValue【公民館】&#10;一人当たり面積"/>
        <xdr:cNvSpPr txBox="1"/>
      </xdr:nvSpPr>
      <xdr:spPr>
        <a:xfrm>
          <a:off x="210757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711" name="n_2mainValue【公民館】&#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76.8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％となっており、全国・類似団体平均を大きく上回っている。これについては、老朽化対策として施設の大規模改修に計画的に取り組んでいるところである。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また、道路、橋りょう・トンネルについても、有価固定資産減価償却率は全国・類似団体平均を上回っている。今後も引き続き、</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姶良市公共施設等総合管理計画に基づき、公共建築物の統廃合や長寿命化の推進、予防保全などに取り組む必要がある。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77,033
76,766
231.25
30,548,745
29,196,293
1,301,115
16,815,883
31,195,969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136434</xdr:rowOff>
    </xdr:from>
    <xdr:to>
      <xdr:col>24</xdr:col>
      <xdr:colOff>114300</xdr:colOff>
      <xdr:row>38</xdr:row>
      <xdr:rowOff>66584</xdr:rowOff>
    </xdr:to>
    <xdr:sp macro="" textlink="">
      <xdr:nvSpPr>
        <xdr:cNvPr id="71" name="楕円 70"/>
        <xdr:cNvSpPr/>
      </xdr:nvSpPr>
      <xdr:spPr>
        <a:xfrm>
          <a:off x="4584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159311</xdr:rowOff>
    </xdr:from>
    <xdr:ext cx="405111" cy="259045"/>
    <xdr:sp macro="" textlink="">
      <xdr:nvSpPr>
        <xdr:cNvPr id="72" name="【図書館】&#10;有形固定資産減価償却率該当値テキスト"/>
        <xdr:cNvSpPr txBox="1"/>
      </xdr:nvSpPr>
      <xdr:spPr>
        <a:xfrm>
          <a:off x="4673600" y="633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3" name="楕円 72"/>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41910</xdr:rowOff>
    </xdr:to>
    <xdr:cxnSp macro="">
      <xdr:nvCxnSpPr>
        <xdr:cNvPr id="74" name="直線コネクタ 73"/>
        <xdr:cNvCxnSpPr/>
      </xdr:nvCxnSpPr>
      <xdr:spPr>
        <a:xfrm flipV="1">
          <a:off x="3797300" y="653088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5" name="楕円 74"/>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71301</xdr:rowOff>
    </xdr:to>
    <xdr:cxnSp macro="">
      <xdr:nvCxnSpPr>
        <xdr:cNvPr id="76" name="直線コネクタ 75"/>
        <xdr:cNvCxnSpPr/>
      </xdr:nvCxnSpPr>
      <xdr:spPr>
        <a:xfrm flipV="1">
          <a:off x="2908300" y="65570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8"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79" name="n_1mainValue【図書館】&#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0" name="n_2mainValue【図書館】&#10;有形固定資産減価償却率"/>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18" name="楕円 117"/>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19"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0" name="楕円 119"/>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82550</xdr:rowOff>
    </xdr:to>
    <xdr:cxnSp macro="">
      <xdr:nvCxnSpPr>
        <xdr:cNvPr id="121" name="直線コネクタ 120"/>
        <xdr:cNvCxnSpPr/>
      </xdr:nvCxnSpPr>
      <xdr:spPr>
        <a:xfrm>
          <a:off x="9639300" y="675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2" name="楕円 121"/>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23" name="直線コネクタ 122"/>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137177</xdr:rowOff>
    </xdr:from>
    <xdr:ext cx="469744" cy="259045"/>
    <xdr:sp macro="" textlink="">
      <xdr:nvSpPr>
        <xdr:cNvPr id="126" name="n_1main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7" name="n_2main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99423</xdr:rowOff>
    </xdr:from>
    <xdr:to>
      <xdr:col>24</xdr:col>
      <xdr:colOff>114300</xdr:colOff>
      <xdr:row>60</xdr:row>
      <xdr:rowOff>29573</xdr:rowOff>
    </xdr:to>
    <xdr:sp macro="" textlink="">
      <xdr:nvSpPr>
        <xdr:cNvPr id="167" name="楕円 166"/>
        <xdr:cNvSpPr/>
      </xdr:nvSpPr>
      <xdr:spPr>
        <a:xfrm>
          <a:off x="45847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77850</xdr:rowOff>
    </xdr:from>
    <xdr:ext cx="405111" cy="259045"/>
    <xdr:sp macro="" textlink="">
      <xdr:nvSpPr>
        <xdr:cNvPr id="168" name="【体育館・プール】&#10;有形固定資産減価償却率該当値テキスト"/>
        <xdr:cNvSpPr txBox="1"/>
      </xdr:nvSpPr>
      <xdr:spPr>
        <a:xfrm>
          <a:off x="4673600"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69" name="楕円 168"/>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60</xdr:row>
      <xdr:rowOff>11430</xdr:rowOff>
    </xdr:to>
    <xdr:cxnSp macro="">
      <xdr:nvCxnSpPr>
        <xdr:cNvPr id="170" name="直線コネクタ 169"/>
        <xdr:cNvCxnSpPr/>
      </xdr:nvCxnSpPr>
      <xdr:spPr>
        <a:xfrm flipV="1">
          <a:off x="3797300" y="102657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163104</xdr:rowOff>
    </xdr:from>
    <xdr:to>
      <xdr:col>15</xdr:col>
      <xdr:colOff>101600</xdr:colOff>
      <xdr:row>60</xdr:row>
      <xdr:rowOff>93254</xdr:rowOff>
    </xdr:to>
    <xdr:sp macro="" textlink="">
      <xdr:nvSpPr>
        <xdr:cNvPr id="171" name="楕円 170"/>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42454</xdr:rowOff>
    </xdr:to>
    <xdr:cxnSp macro="">
      <xdr:nvCxnSpPr>
        <xdr:cNvPr id="172" name="直線コネクタ 171"/>
        <xdr:cNvCxnSpPr/>
      </xdr:nvCxnSpPr>
      <xdr:spPr>
        <a:xfrm flipV="1">
          <a:off x="2908300" y="102984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74"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53357</xdr:rowOff>
    </xdr:from>
    <xdr:ext cx="405111" cy="259045"/>
    <xdr:sp macro="" textlink="">
      <xdr:nvSpPr>
        <xdr:cNvPr id="175" name="n_1mainValue【体育館・プール】&#10;有形固定資産減価償却率"/>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84381</xdr:rowOff>
    </xdr:from>
    <xdr:ext cx="405111" cy="259045"/>
    <xdr:sp macro="" textlink="">
      <xdr:nvSpPr>
        <xdr:cNvPr id="176" name="n_2mainValue【体育館・プール】&#10;有形固定資産減価償却率"/>
        <xdr:cNvSpPr txBox="1"/>
      </xdr:nvSpPr>
      <xdr:spPr>
        <a:xfrm>
          <a:off x="2705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33020</xdr:rowOff>
    </xdr:from>
    <xdr:to>
      <xdr:col>55</xdr:col>
      <xdr:colOff>50800</xdr:colOff>
      <xdr:row>62</xdr:row>
      <xdr:rowOff>134620</xdr:rowOff>
    </xdr:to>
    <xdr:sp macro="" textlink="">
      <xdr:nvSpPr>
        <xdr:cNvPr id="214" name="楕円 213"/>
        <xdr:cNvSpPr/>
      </xdr:nvSpPr>
      <xdr:spPr>
        <a:xfrm>
          <a:off x="10426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11447</xdr:rowOff>
    </xdr:from>
    <xdr:ext cx="469744" cy="259045"/>
    <xdr:sp macro="" textlink="">
      <xdr:nvSpPr>
        <xdr:cNvPr id="215" name="【体育館・プール】&#10;一人当たり面積該当値テキスト"/>
        <xdr:cNvSpPr txBox="1"/>
      </xdr:nvSpPr>
      <xdr:spPr>
        <a:xfrm>
          <a:off x="105156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33020</xdr:rowOff>
    </xdr:from>
    <xdr:to>
      <xdr:col>50</xdr:col>
      <xdr:colOff>165100</xdr:colOff>
      <xdr:row>62</xdr:row>
      <xdr:rowOff>134620</xdr:rowOff>
    </xdr:to>
    <xdr:sp macro="" textlink="">
      <xdr:nvSpPr>
        <xdr:cNvPr id="216" name="楕円 215"/>
        <xdr:cNvSpPr/>
      </xdr:nvSpPr>
      <xdr:spPr>
        <a:xfrm>
          <a:off x="958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83820</xdr:rowOff>
    </xdr:from>
    <xdr:to>
      <xdr:col>55</xdr:col>
      <xdr:colOff>0</xdr:colOff>
      <xdr:row>62</xdr:row>
      <xdr:rowOff>83820</xdr:rowOff>
    </xdr:to>
    <xdr:cxnSp macro="">
      <xdr:nvCxnSpPr>
        <xdr:cNvPr id="217" name="直線コネクタ 216"/>
        <xdr:cNvCxnSpPr/>
      </xdr:nvCxnSpPr>
      <xdr:spPr>
        <a:xfrm>
          <a:off x="9639300" y="1071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33020</xdr:rowOff>
    </xdr:from>
    <xdr:to>
      <xdr:col>46</xdr:col>
      <xdr:colOff>38100</xdr:colOff>
      <xdr:row>62</xdr:row>
      <xdr:rowOff>134620</xdr:rowOff>
    </xdr:to>
    <xdr:sp macro="" textlink="">
      <xdr:nvSpPr>
        <xdr:cNvPr id="218" name="楕円 217"/>
        <xdr:cNvSpPr/>
      </xdr:nvSpPr>
      <xdr:spPr>
        <a:xfrm>
          <a:off x="8699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83820</xdr:rowOff>
    </xdr:from>
    <xdr:to>
      <xdr:col>50</xdr:col>
      <xdr:colOff>114300</xdr:colOff>
      <xdr:row>62</xdr:row>
      <xdr:rowOff>83820</xdr:rowOff>
    </xdr:to>
    <xdr:cxnSp macro="">
      <xdr:nvCxnSpPr>
        <xdr:cNvPr id="219" name="直線コネクタ 218"/>
        <xdr:cNvCxnSpPr/>
      </xdr:nvCxnSpPr>
      <xdr:spPr>
        <a:xfrm>
          <a:off x="8750300" y="1071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125747</xdr:rowOff>
    </xdr:from>
    <xdr:ext cx="469744" cy="259045"/>
    <xdr:sp macro="" textlink="">
      <xdr:nvSpPr>
        <xdr:cNvPr id="222" name="n_1mainValue【体育館・プール】&#10;一人当たり面積"/>
        <xdr:cNvSpPr txBox="1"/>
      </xdr:nvSpPr>
      <xdr:spPr>
        <a:xfrm>
          <a:off x="9391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125747</xdr:rowOff>
    </xdr:from>
    <xdr:ext cx="469744" cy="259045"/>
    <xdr:sp macro="" textlink="">
      <xdr:nvSpPr>
        <xdr:cNvPr id="223" name="n_2mainValue【体育館・プール】&#10;一人当たり面積"/>
        <xdr:cNvSpPr txBox="1"/>
      </xdr:nvSpPr>
      <xdr:spPr>
        <a:xfrm>
          <a:off x="8515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154939</xdr:rowOff>
    </xdr:from>
    <xdr:to>
      <xdr:col>24</xdr:col>
      <xdr:colOff>114300</xdr:colOff>
      <xdr:row>79</xdr:row>
      <xdr:rowOff>85089</xdr:rowOff>
    </xdr:to>
    <xdr:sp macro="" textlink="">
      <xdr:nvSpPr>
        <xdr:cNvPr id="262" name="楕円 261"/>
        <xdr:cNvSpPr/>
      </xdr:nvSpPr>
      <xdr:spPr>
        <a:xfrm>
          <a:off x="4584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6366</xdr:rowOff>
    </xdr:from>
    <xdr:ext cx="405111" cy="259045"/>
    <xdr:sp macro="" textlink="">
      <xdr:nvSpPr>
        <xdr:cNvPr id="263" name="【福祉施設】&#10;有形固定資産減価償却率該当値テキスト"/>
        <xdr:cNvSpPr txBox="1"/>
      </xdr:nvSpPr>
      <xdr:spPr>
        <a:xfrm>
          <a:off x="4673600"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25400</xdr:rowOff>
    </xdr:from>
    <xdr:to>
      <xdr:col>20</xdr:col>
      <xdr:colOff>38100</xdr:colOff>
      <xdr:row>79</xdr:row>
      <xdr:rowOff>127000</xdr:rowOff>
    </xdr:to>
    <xdr:sp macro="" textlink="">
      <xdr:nvSpPr>
        <xdr:cNvPr id="264" name="楕円 263"/>
        <xdr:cNvSpPr/>
      </xdr:nvSpPr>
      <xdr:spPr>
        <a:xfrm>
          <a:off x="3746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34289</xdr:rowOff>
    </xdr:from>
    <xdr:to>
      <xdr:col>24</xdr:col>
      <xdr:colOff>63500</xdr:colOff>
      <xdr:row>79</xdr:row>
      <xdr:rowOff>76200</xdr:rowOff>
    </xdr:to>
    <xdr:cxnSp macro="">
      <xdr:nvCxnSpPr>
        <xdr:cNvPr id="265" name="直線コネクタ 264"/>
        <xdr:cNvCxnSpPr/>
      </xdr:nvCxnSpPr>
      <xdr:spPr>
        <a:xfrm flipV="1">
          <a:off x="3797300" y="135788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266" name="楕円 265"/>
        <xdr:cNvSpPr/>
      </xdr:nvSpPr>
      <xdr:spPr>
        <a:xfrm>
          <a:off x="2857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76200</xdr:rowOff>
    </xdr:from>
    <xdr:to>
      <xdr:col>19</xdr:col>
      <xdr:colOff>177800</xdr:colOff>
      <xdr:row>79</xdr:row>
      <xdr:rowOff>118111</xdr:rowOff>
    </xdr:to>
    <xdr:cxnSp macro="">
      <xdr:nvCxnSpPr>
        <xdr:cNvPr id="267" name="直線コネクタ 266"/>
        <xdr:cNvCxnSpPr/>
      </xdr:nvCxnSpPr>
      <xdr:spPr>
        <a:xfrm flipV="1">
          <a:off x="2908300" y="13620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143527</xdr:rowOff>
    </xdr:from>
    <xdr:ext cx="405111" cy="259045"/>
    <xdr:sp macro="" textlink="">
      <xdr:nvSpPr>
        <xdr:cNvPr id="270" name="n_1mainValue【福祉施設】&#10;有形固定資産減価償却率"/>
        <xdr:cNvSpPr txBox="1"/>
      </xdr:nvSpPr>
      <xdr:spPr>
        <a:xfrm>
          <a:off x="35820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271" name="n_2mainValue【福祉施設】&#10;有形固定資産減価償却率"/>
        <xdr:cNvSpPr txBox="1"/>
      </xdr:nvSpPr>
      <xdr:spPr>
        <a:xfrm>
          <a:off x="2705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07" name="楕円 306"/>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308" name="【福祉施設】&#10;一人当たり面積該当値テキスト"/>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09" name="楕円 308"/>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51815</xdr:rowOff>
    </xdr:to>
    <xdr:cxnSp macro="">
      <xdr:nvCxnSpPr>
        <xdr:cNvPr id="310" name="直線コネクタ 309"/>
        <xdr:cNvCxnSpPr/>
      </xdr:nvCxnSpPr>
      <xdr:spPr>
        <a:xfrm>
          <a:off x="9639300" y="14625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11" name="楕円 310"/>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51815</xdr:rowOff>
    </xdr:to>
    <xdr:cxnSp macro="">
      <xdr:nvCxnSpPr>
        <xdr:cNvPr id="312" name="直線コネクタ 311"/>
        <xdr:cNvCxnSpPr/>
      </xdr:nvCxnSpPr>
      <xdr:spPr>
        <a:xfrm>
          <a:off x="8750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313"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119142</xdr:rowOff>
    </xdr:from>
    <xdr:ext cx="469744" cy="259045"/>
    <xdr:sp macro="" textlink="">
      <xdr:nvSpPr>
        <xdr:cNvPr id="315" name="n_1mainValue【福祉施設】&#10;一人当たり面積"/>
        <xdr:cNvSpPr txBox="1"/>
      </xdr:nvSpPr>
      <xdr:spPr>
        <a:xfrm>
          <a:off x="9391727" y="143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16" name="n_2mainValue【福祉施設】&#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7"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121738</xdr:rowOff>
    </xdr:from>
    <xdr:to>
      <xdr:col>24</xdr:col>
      <xdr:colOff>114300</xdr:colOff>
      <xdr:row>105</xdr:row>
      <xdr:rowOff>51888</xdr:rowOff>
    </xdr:to>
    <xdr:sp macro="" textlink="">
      <xdr:nvSpPr>
        <xdr:cNvPr id="356" name="楕円 355"/>
        <xdr:cNvSpPr/>
      </xdr:nvSpPr>
      <xdr:spPr>
        <a:xfrm>
          <a:off x="4584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100165</xdr:rowOff>
    </xdr:from>
    <xdr:ext cx="405111" cy="259045"/>
    <xdr:sp macro="" textlink="">
      <xdr:nvSpPr>
        <xdr:cNvPr id="357" name="【市民会館】&#10;有形固定資産減価償却率該当値テキスト"/>
        <xdr:cNvSpPr txBox="1"/>
      </xdr:nvSpPr>
      <xdr:spPr>
        <a:xfrm>
          <a:off x="4673600"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151130</xdr:rowOff>
    </xdr:from>
    <xdr:to>
      <xdr:col>20</xdr:col>
      <xdr:colOff>38100</xdr:colOff>
      <xdr:row>105</xdr:row>
      <xdr:rowOff>81280</xdr:rowOff>
    </xdr:to>
    <xdr:sp macro="" textlink="">
      <xdr:nvSpPr>
        <xdr:cNvPr id="358" name="楕円 357"/>
        <xdr:cNvSpPr/>
      </xdr:nvSpPr>
      <xdr:spPr>
        <a:xfrm>
          <a:off x="3746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xdr:rowOff>
    </xdr:from>
    <xdr:to>
      <xdr:col>24</xdr:col>
      <xdr:colOff>63500</xdr:colOff>
      <xdr:row>105</xdr:row>
      <xdr:rowOff>30480</xdr:rowOff>
    </xdr:to>
    <xdr:cxnSp macro="">
      <xdr:nvCxnSpPr>
        <xdr:cNvPr id="359" name="直線コネクタ 358"/>
        <xdr:cNvCxnSpPr/>
      </xdr:nvCxnSpPr>
      <xdr:spPr>
        <a:xfrm flipV="1">
          <a:off x="3797300" y="180033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12337</xdr:rowOff>
    </xdr:from>
    <xdr:to>
      <xdr:col>15</xdr:col>
      <xdr:colOff>101600</xdr:colOff>
      <xdr:row>105</xdr:row>
      <xdr:rowOff>113937</xdr:rowOff>
    </xdr:to>
    <xdr:sp macro="" textlink="">
      <xdr:nvSpPr>
        <xdr:cNvPr id="360" name="楕円 359"/>
        <xdr:cNvSpPr/>
      </xdr:nvSpPr>
      <xdr:spPr>
        <a:xfrm>
          <a:off x="2857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30480</xdr:rowOff>
    </xdr:from>
    <xdr:to>
      <xdr:col>19</xdr:col>
      <xdr:colOff>177800</xdr:colOff>
      <xdr:row>105</xdr:row>
      <xdr:rowOff>63137</xdr:rowOff>
    </xdr:to>
    <xdr:cxnSp macro="">
      <xdr:nvCxnSpPr>
        <xdr:cNvPr id="361" name="直線コネクタ 360"/>
        <xdr:cNvCxnSpPr/>
      </xdr:nvCxnSpPr>
      <xdr:spPr>
        <a:xfrm flipV="1">
          <a:off x="2908300" y="1803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6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72407</xdr:rowOff>
    </xdr:from>
    <xdr:ext cx="405111" cy="259045"/>
    <xdr:sp macro="" textlink="">
      <xdr:nvSpPr>
        <xdr:cNvPr id="364" name="n_1main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105064</xdr:rowOff>
    </xdr:from>
    <xdr:ext cx="405111" cy="259045"/>
    <xdr:sp macro="" textlink="">
      <xdr:nvSpPr>
        <xdr:cNvPr id="365" name="n_2mainValue【市民会館】&#10;有形固定資産減価償却率"/>
        <xdr:cNvSpPr txBox="1"/>
      </xdr:nvSpPr>
      <xdr:spPr>
        <a:xfrm>
          <a:off x="2705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67311</xdr:rowOff>
    </xdr:from>
    <xdr:to>
      <xdr:col>55</xdr:col>
      <xdr:colOff>50800</xdr:colOff>
      <xdr:row>106</xdr:row>
      <xdr:rowOff>168911</xdr:rowOff>
    </xdr:to>
    <xdr:sp macro="" textlink="">
      <xdr:nvSpPr>
        <xdr:cNvPr id="403" name="楕円 402"/>
        <xdr:cNvSpPr/>
      </xdr:nvSpPr>
      <xdr:spPr>
        <a:xfrm>
          <a:off x="10426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45738</xdr:rowOff>
    </xdr:from>
    <xdr:ext cx="469744" cy="259045"/>
    <xdr:sp macro="" textlink="">
      <xdr:nvSpPr>
        <xdr:cNvPr id="404" name="【市民会館】&#10;一人当たり面積該当値テキスト"/>
        <xdr:cNvSpPr txBox="1"/>
      </xdr:nvSpPr>
      <xdr:spPr>
        <a:xfrm>
          <a:off x="10515600"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67311</xdr:rowOff>
    </xdr:from>
    <xdr:to>
      <xdr:col>50</xdr:col>
      <xdr:colOff>165100</xdr:colOff>
      <xdr:row>106</xdr:row>
      <xdr:rowOff>168911</xdr:rowOff>
    </xdr:to>
    <xdr:sp macro="" textlink="">
      <xdr:nvSpPr>
        <xdr:cNvPr id="405" name="楕円 404"/>
        <xdr:cNvSpPr/>
      </xdr:nvSpPr>
      <xdr:spPr>
        <a:xfrm>
          <a:off x="9588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118111</xdr:rowOff>
    </xdr:from>
    <xdr:to>
      <xdr:col>55</xdr:col>
      <xdr:colOff>0</xdr:colOff>
      <xdr:row>106</xdr:row>
      <xdr:rowOff>118111</xdr:rowOff>
    </xdr:to>
    <xdr:cxnSp macro="">
      <xdr:nvCxnSpPr>
        <xdr:cNvPr id="406" name="直線コネクタ 405"/>
        <xdr:cNvCxnSpPr/>
      </xdr:nvCxnSpPr>
      <xdr:spPr>
        <a:xfrm>
          <a:off x="9639300" y="1829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407" name="楕円 406"/>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118111</xdr:rowOff>
    </xdr:to>
    <xdr:cxnSp macro="">
      <xdr:nvCxnSpPr>
        <xdr:cNvPr id="408" name="直線コネクタ 407"/>
        <xdr:cNvCxnSpPr/>
      </xdr:nvCxnSpPr>
      <xdr:spPr>
        <a:xfrm>
          <a:off x="8750300" y="18288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160038</xdr:rowOff>
    </xdr:from>
    <xdr:ext cx="469744" cy="259045"/>
    <xdr:sp macro="" textlink="">
      <xdr:nvSpPr>
        <xdr:cNvPr id="411" name="n_1mainValue【市民会館】&#10;一人当たり面積"/>
        <xdr:cNvSpPr txBox="1"/>
      </xdr:nvSpPr>
      <xdr:spPr>
        <a:xfrm>
          <a:off x="9391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412" name="n_2mainValue【市民会館】&#10;一人当たり面積"/>
        <xdr:cNvSpPr txBox="1"/>
      </xdr:nvSpPr>
      <xdr:spPr>
        <a:xfrm>
          <a:off x="8515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43"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52" name="楕円 451"/>
        <xdr:cNvSpPr/>
      </xdr:nvSpPr>
      <xdr:spPr>
        <a:xfrm>
          <a:off x="16268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109962</xdr:rowOff>
    </xdr:from>
    <xdr:ext cx="405111" cy="259045"/>
    <xdr:sp macro="" textlink="">
      <xdr:nvSpPr>
        <xdr:cNvPr id="453" name="【一般廃棄物処理施設】&#10;有形固定資産減価償却率該当値テキスト"/>
        <xdr:cNvSpPr txBox="1"/>
      </xdr:nvSpPr>
      <xdr:spPr>
        <a:xfrm>
          <a:off x="16357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454" name="楕円 453"/>
        <xdr:cNvSpPr/>
      </xdr:nvSpPr>
      <xdr:spPr>
        <a:xfrm>
          <a:off x="1543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10885</xdr:rowOff>
    </xdr:from>
    <xdr:to>
      <xdr:col>85</xdr:col>
      <xdr:colOff>127000</xdr:colOff>
      <xdr:row>39</xdr:row>
      <xdr:rowOff>51707</xdr:rowOff>
    </xdr:to>
    <xdr:cxnSp macro="">
      <xdr:nvCxnSpPr>
        <xdr:cNvPr id="455" name="直線コネクタ 454"/>
        <xdr:cNvCxnSpPr/>
      </xdr:nvCxnSpPr>
      <xdr:spPr>
        <a:xfrm flipV="1">
          <a:off x="15481300" y="6697435"/>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41728</xdr:rowOff>
    </xdr:from>
    <xdr:to>
      <xdr:col>76</xdr:col>
      <xdr:colOff>165100</xdr:colOff>
      <xdr:row>39</xdr:row>
      <xdr:rowOff>143328</xdr:rowOff>
    </xdr:to>
    <xdr:sp macro="" textlink="">
      <xdr:nvSpPr>
        <xdr:cNvPr id="456" name="楕円 455"/>
        <xdr:cNvSpPr/>
      </xdr:nvSpPr>
      <xdr:spPr>
        <a:xfrm>
          <a:off x="14541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92528</xdr:rowOff>
    </xdr:to>
    <xdr:cxnSp macro="">
      <xdr:nvCxnSpPr>
        <xdr:cNvPr id="457" name="直線コネクタ 456"/>
        <xdr:cNvCxnSpPr/>
      </xdr:nvCxnSpPr>
      <xdr:spPr>
        <a:xfrm flipV="1">
          <a:off x="14592300" y="673825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458"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59"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460" name="n_1mainValue【一般廃棄物処理施設】&#10;有形固定資産減価償却率"/>
        <xdr:cNvSpPr txBox="1"/>
      </xdr:nvSpPr>
      <xdr:spPr>
        <a:xfrm>
          <a:off x="15266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134455</xdr:rowOff>
    </xdr:from>
    <xdr:ext cx="405111" cy="259045"/>
    <xdr:sp macro="" textlink="">
      <xdr:nvSpPr>
        <xdr:cNvPr id="461" name="n_2mainValue【一般廃棄物処理施設】&#10;有形固定資産減価償却率"/>
        <xdr:cNvSpPr txBox="1"/>
      </xdr:nvSpPr>
      <xdr:spPr>
        <a:xfrm>
          <a:off x="14389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5" name="直線コネクタ 484"/>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6"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7" name="直線コネクタ 486"/>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8"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9" name="直線コネクタ 488"/>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90"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1" name="フローチャート: 判断 490"/>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2" name="フローチャート: 判断 491"/>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3" name="フローチャート: 判断 492"/>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120155</xdr:rowOff>
    </xdr:from>
    <xdr:to>
      <xdr:col>116</xdr:col>
      <xdr:colOff>114300</xdr:colOff>
      <xdr:row>40</xdr:row>
      <xdr:rowOff>50305</xdr:rowOff>
    </xdr:to>
    <xdr:sp macro="" textlink="">
      <xdr:nvSpPr>
        <xdr:cNvPr id="499" name="楕円 498"/>
        <xdr:cNvSpPr/>
      </xdr:nvSpPr>
      <xdr:spPr>
        <a:xfrm>
          <a:off x="22110700" y="6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98582</xdr:rowOff>
    </xdr:from>
    <xdr:ext cx="534377" cy="259045"/>
    <xdr:sp macro="" textlink="">
      <xdr:nvSpPr>
        <xdr:cNvPr id="500" name="【一般廃棄物処理施設】&#10;一人当たり有形固定資産（償却資産）額該当値テキスト"/>
        <xdr:cNvSpPr txBox="1"/>
      </xdr:nvSpPr>
      <xdr:spPr>
        <a:xfrm>
          <a:off x="22199600" y="678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118394</xdr:rowOff>
    </xdr:from>
    <xdr:to>
      <xdr:col>112</xdr:col>
      <xdr:colOff>38100</xdr:colOff>
      <xdr:row>40</xdr:row>
      <xdr:rowOff>48544</xdr:rowOff>
    </xdr:to>
    <xdr:sp macro="" textlink="">
      <xdr:nvSpPr>
        <xdr:cNvPr id="501" name="楕円 500"/>
        <xdr:cNvSpPr/>
      </xdr:nvSpPr>
      <xdr:spPr>
        <a:xfrm>
          <a:off x="21272500" y="68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169194</xdr:rowOff>
    </xdr:from>
    <xdr:to>
      <xdr:col>116</xdr:col>
      <xdr:colOff>63500</xdr:colOff>
      <xdr:row>39</xdr:row>
      <xdr:rowOff>170955</xdr:rowOff>
    </xdr:to>
    <xdr:cxnSp macro="">
      <xdr:nvCxnSpPr>
        <xdr:cNvPr id="502" name="直線コネクタ 501"/>
        <xdr:cNvCxnSpPr/>
      </xdr:nvCxnSpPr>
      <xdr:spPr>
        <a:xfrm>
          <a:off x="21323300" y="6855744"/>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116604</xdr:rowOff>
    </xdr:from>
    <xdr:to>
      <xdr:col>107</xdr:col>
      <xdr:colOff>101600</xdr:colOff>
      <xdr:row>40</xdr:row>
      <xdr:rowOff>46754</xdr:rowOff>
    </xdr:to>
    <xdr:sp macro="" textlink="">
      <xdr:nvSpPr>
        <xdr:cNvPr id="503" name="楕円 502"/>
        <xdr:cNvSpPr/>
      </xdr:nvSpPr>
      <xdr:spPr>
        <a:xfrm>
          <a:off x="20383500" y="68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167404</xdr:rowOff>
    </xdr:from>
    <xdr:to>
      <xdr:col>111</xdr:col>
      <xdr:colOff>177800</xdr:colOff>
      <xdr:row>39</xdr:row>
      <xdr:rowOff>169194</xdr:rowOff>
    </xdr:to>
    <xdr:cxnSp macro="">
      <xdr:nvCxnSpPr>
        <xdr:cNvPr id="504" name="直線コネクタ 503"/>
        <xdr:cNvCxnSpPr/>
      </xdr:nvCxnSpPr>
      <xdr:spPr>
        <a:xfrm>
          <a:off x="20434300" y="6853954"/>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505"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6"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39671</xdr:rowOff>
    </xdr:from>
    <xdr:ext cx="534377" cy="259045"/>
    <xdr:sp macro="" textlink="">
      <xdr:nvSpPr>
        <xdr:cNvPr id="507" name="n_1mainValue【一般廃棄物処理施設】&#10;一人当たり有形固定資産（償却資産）額"/>
        <xdr:cNvSpPr txBox="1"/>
      </xdr:nvSpPr>
      <xdr:spPr>
        <a:xfrm>
          <a:off x="21043411" y="689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37881</xdr:rowOff>
    </xdr:from>
    <xdr:ext cx="534377" cy="259045"/>
    <xdr:sp macro="" textlink="">
      <xdr:nvSpPr>
        <xdr:cNvPr id="508" name="n_2mainValue【一般廃棄物処理施設】&#10;一人当たり有形固定資産（償却資産）額"/>
        <xdr:cNvSpPr txBox="1"/>
      </xdr:nvSpPr>
      <xdr:spPr>
        <a:xfrm>
          <a:off x="20167111" y="68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0" name="テキスト ボックス 51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0" name="テキスト ボックス 52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34" name="直線コネクタ 53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3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6" name="直線コネクタ 53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3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40" name="フローチャート: 判断 53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41" name="フローチャート: 判断 54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2" name="フローチャート: 判断 54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135346</xdr:rowOff>
    </xdr:from>
    <xdr:to>
      <xdr:col>85</xdr:col>
      <xdr:colOff>177800</xdr:colOff>
      <xdr:row>58</xdr:row>
      <xdr:rowOff>65496</xdr:rowOff>
    </xdr:to>
    <xdr:sp macro="" textlink="">
      <xdr:nvSpPr>
        <xdr:cNvPr id="548" name="楕円 547"/>
        <xdr:cNvSpPr/>
      </xdr:nvSpPr>
      <xdr:spPr>
        <a:xfrm>
          <a:off x="16268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158223</xdr:rowOff>
    </xdr:from>
    <xdr:ext cx="405111" cy="259045"/>
    <xdr:sp macro="" textlink="">
      <xdr:nvSpPr>
        <xdr:cNvPr id="549" name="【保健センター・保健所】&#10;有形固定資産減価償却率該当値テキスト"/>
        <xdr:cNvSpPr txBox="1"/>
      </xdr:nvSpPr>
      <xdr:spPr>
        <a:xfrm>
          <a:off x="16357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168003</xdr:rowOff>
    </xdr:from>
    <xdr:to>
      <xdr:col>81</xdr:col>
      <xdr:colOff>101600</xdr:colOff>
      <xdr:row>58</xdr:row>
      <xdr:rowOff>98153</xdr:rowOff>
    </xdr:to>
    <xdr:sp macro="" textlink="">
      <xdr:nvSpPr>
        <xdr:cNvPr id="550" name="楕円 549"/>
        <xdr:cNvSpPr/>
      </xdr:nvSpPr>
      <xdr:spPr>
        <a:xfrm>
          <a:off x="15430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14696</xdr:rowOff>
    </xdr:from>
    <xdr:to>
      <xdr:col>85</xdr:col>
      <xdr:colOff>127000</xdr:colOff>
      <xdr:row>58</xdr:row>
      <xdr:rowOff>47353</xdr:rowOff>
    </xdr:to>
    <xdr:cxnSp macro="">
      <xdr:nvCxnSpPr>
        <xdr:cNvPr id="551" name="直線コネクタ 550"/>
        <xdr:cNvCxnSpPr/>
      </xdr:nvCxnSpPr>
      <xdr:spPr>
        <a:xfrm flipV="1">
          <a:off x="15481300" y="99587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552" name="楕円 551"/>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47353</xdr:rowOff>
    </xdr:from>
    <xdr:to>
      <xdr:col>81</xdr:col>
      <xdr:colOff>50800</xdr:colOff>
      <xdr:row>58</xdr:row>
      <xdr:rowOff>81643</xdr:rowOff>
    </xdr:to>
    <xdr:cxnSp macro="">
      <xdr:nvCxnSpPr>
        <xdr:cNvPr id="553" name="直線コネクタ 552"/>
        <xdr:cNvCxnSpPr/>
      </xdr:nvCxnSpPr>
      <xdr:spPr>
        <a:xfrm flipV="1">
          <a:off x="14592300" y="99914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54"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5"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114680</xdr:rowOff>
    </xdr:from>
    <xdr:ext cx="405111" cy="259045"/>
    <xdr:sp macro="" textlink="">
      <xdr:nvSpPr>
        <xdr:cNvPr id="556" name="n_1mainValue【保健センター・保健所】&#10;有形固定資産減価償却率"/>
        <xdr:cNvSpPr txBox="1"/>
      </xdr:nvSpPr>
      <xdr:spPr>
        <a:xfrm>
          <a:off x="152660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557" name="n_2mainValue【保健センター・保健所】&#10;有形固定資産減価償却率"/>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83" name="直線コネクタ 582"/>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84"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85" name="直線コネクタ 584"/>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6"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7" name="直線コネクタ 586"/>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88"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9" name="フローチャート: 判断 588"/>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90" name="フローチャート: 判断 589"/>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91" name="フローチャート: 判断 590"/>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33565</xdr:rowOff>
    </xdr:from>
    <xdr:to>
      <xdr:col>116</xdr:col>
      <xdr:colOff>114300</xdr:colOff>
      <xdr:row>63</xdr:row>
      <xdr:rowOff>135165</xdr:rowOff>
    </xdr:to>
    <xdr:sp macro="" textlink="">
      <xdr:nvSpPr>
        <xdr:cNvPr id="597" name="楕円 596"/>
        <xdr:cNvSpPr/>
      </xdr:nvSpPr>
      <xdr:spPr>
        <a:xfrm>
          <a:off x="221107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11992</xdr:rowOff>
    </xdr:from>
    <xdr:ext cx="469744" cy="259045"/>
    <xdr:sp macro="" textlink="">
      <xdr:nvSpPr>
        <xdr:cNvPr id="598" name="【保健センター・保健所】&#10;一人当たり面積該当値テキスト"/>
        <xdr:cNvSpPr txBox="1"/>
      </xdr:nvSpPr>
      <xdr:spPr>
        <a:xfrm>
          <a:off x="22199600" y="108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33565</xdr:rowOff>
    </xdr:from>
    <xdr:to>
      <xdr:col>112</xdr:col>
      <xdr:colOff>38100</xdr:colOff>
      <xdr:row>63</xdr:row>
      <xdr:rowOff>135165</xdr:rowOff>
    </xdr:to>
    <xdr:sp macro="" textlink="">
      <xdr:nvSpPr>
        <xdr:cNvPr id="599" name="楕円 598"/>
        <xdr:cNvSpPr/>
      </xdr:nvSpPr>
      <xdr:spPr>
        <a:xfrm>
          <a:off x="21272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84365</xdr:rowOff>
    </xdr:from>
    <xdr:to>
      <xdr:col>116</xdr:col>
      <xdr:colOff>63500</xdr:colOff>
      <xdr:row>63</xdr:row>
      <xdr:rowOff>84365</xdr:rowOff>
    </xdr:to>
    <xdr:cxnSp macro="">
      <xdr:nvCxnSpPr>
        <xdr:cNvPr id="600" name="直線コネクタ 599"/>
        <xdr:cNvCxnSpPr/>
      </xdr:nvCxnSpPr>
      <xdr:spPr>
        <a:xfrm>
          <a:off x="21323300" y="10885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33565</xdr:rowOff>
    </xdr:from>
    <xdr:to>
      <xdr:col>107</xdr:col>
      <xdr:colOff>101600</xdr:colOff>
      <xdr:row>63</xdr:row>
      <xdr:rowOff>135165</xdr:rowOff>
    </xdr:to>
    <xdr:sp macro="" textlink="">
      <xdr:nvSpPr>
        <xdr:cNvPr id="601" name="楕円 600"/>
        <xdr:cNvSpPr/>
      </xdr:nvSpPr>
      <xdr:spPr>
        <a:xfrm>
          <a:off x="20383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84365</xdr:rowOff>
    </xdr:from>
    <xdr:to>
      <xdr:col>111</xdr:col>
      <xdr:colOff>177800</xdr:colOff>
      <xdr:row>63</xdr:row>
      <xdr:rowOff>84365</xdr:rowOff>
    </xdr:to>
    <xdr:cxnSp macro="">
      <xdr:nvCxnSpPr>
        <xdr:cNvPr id="602" name="直線コネクタ 601"/>
        <xdr:cNvCxnSpPr/>
      </xdr:nvCxnSpPr>
      <xdr:spPr>
        <a:xfrm>
          <a:off x="20434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603"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604"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126292</xdr:rowOff>
    </xdr:from>
    <xdr:ext cx="469744" cy="259045"/>
    <xdr:sp macro="" textlink="">
      <xdr:nvSpPr>
        <xdr:cNvPr id="605" name="n_1mainValue【保健センター・保健所】&#10;一人当たり面積"/>
        <xdr:cNvSpPr txBox="1"/>
      </xdr:nvSpPr>
      <xdr:spPr>
        <a:xfrm>
          <a:off x="210757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126292</xdr:rowOff>
    </xdr:from>
    <xdr:ext cx="469744" cy="259045"/>
    <xdr:sp macro="" textlink="">
      <xdr:nvSpPr>
        <xdr:cNvPr id="606" name="n_2mainValue【保健センター・保健所】&#10;一人当たり面積"/>
        <xdr:cNvSpPr txBox="1"/>
      </xdr:nvSpPr>
      <xdr:spPr>
        <a:xfrm>
          <a:off x="20199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8" name="テキスト ボックス 6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8" name="テキスト ボックス 6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32" name="直線コネクタ 63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3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34" name="直線コネクタ 63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3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6" name="直線コネクタ 63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7"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8" name="フローチャート: 判断 63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9" name="フローチャート: 判断 63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40" name="フローチャート: 判断 639"/>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70576</xdr:rowOff>
    </xdr:from>
    <xdr:to>
      <xdr:col>85</xdr:col>
      <xdr:colOff>177800</xdr:colOff>
      <xdr:row>85</xdr:row>
      <xdr:rowOff>726</xdr:rowOff>
    </xdr:to>
    <xdr:sp macro="" textlink="">
      <xdr:nvSpPr>
        <xdr:cNvPr id="646" name="楕円 645"/>
        <xdr:cNvSpPr/>
      </xdr:nvSpPr>
      <xdr:spPr>
        <a:xfrm>
          <a:off x="162687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49003</xdr:rowOff>
    </xdr:from>
    <xdr:ext cx="405111" cy="259045"/>
    <xdr:sp macro="" textlink="">
      <xdr:nvSpPr>
        <xdr:cNvPr id="647" name="【消防施設】&#10;有形固定資産減価償却率該当値テキスト"/>
        <xdr:cNvSpPr txBox="1"/>
      </xdr:nvSpPr>
      <xdr:spPr>
        <a:xfrm>
          <a:off x="16357600"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99968</xdr:rowOff>
    </xdr:from>
    <xdr:to>
      <xdr:col>81</xdr:col>
      <xdr:colOff>101600</xdr:colOff>
      <xdr:row>85</xdr:row>
      <xdr:rowOff>30118</xdr:rowOff>
    </xdr:to>
    <xdr:sp macro="" textlink="">
      <xdr:nvSpPr>
        <xdr:cNvPr id="648" name="楕円 647"/>
        <xdr:cNvSpPr/>
      </xdr:nvSpPr>
      <xdr:spPr>
        <a:xfrm>
          <a:off x="15430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121376</xdr:rowOff>
    </xdr:from>
    <xdr:to>
      <xdr:col>85</xdr:col>
      <xdr:colOff>127000</xdr:colOff>
      <xdr:row>84</xdr:row>
      <xdr:rowOff>150768</xdr:rowOff>
    </xdr:to>
    <xdr:cxnSp macro="">
      <xdr:nvCxnSpPr>
        <xdr:cNvPr id="649" name="直線コネクタ 648"/>
        <xdr:cNvCxnSpPr/>
      </xdr:nvCxnSpPr>
      <xdr:spPr>
        <a:xfrm flipV="1">
          <a:off x="15481300" y="1452317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129358</xdr:rowOff>
    </xdr:from>
    <xdr:to>
      <xdr:col>76</xdr:col>
      <xdr:colOff>165100</xdr:colOff>
      <xdr:row>85</xdr:row>
      <xdr:rowOff>59508</xdr:rowOff>
    </xdr:to>
    <xdr:sp macro="" textlink="">
      <xdr:nvSpPr>
        <xdr:cNvPr id="650" name="楕円 649"/>
        <xdr:cNvSpPr/>
      </xdr:nvSpPr>
      <xdr:spPr>
        <a:xfrm>
          <a:off x="14541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150768</xdr:rowOff>
    </xdr:from>
    <xdr:to>
      <xdr:col>81</xdr:col>
      <xdr:colOff>50800</xdr:colOff>
      <xdr:row>85</xdr:row>
      <xdr:rowOff>8708</xdr:rowOff>
    </xdr:to>
    <xdr:cxnSp macro="">
      <xdr:nvCxnSpPr>
        <xdr:cNvPr id="651" name="直線コネクタ 650"/>
        <xdr:cNvCxnSpPr/>
      </xdr:nvCxnSpPr>
      <xdr:spPr>
        <a:xfrm flipV="1">
          <a:off x="14592300" y="145525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52"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53"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21245</xdr:rowOff>
    </xdr:from>
    <xdr:ext cx="405111" cy="259045"/>
    <xdr:sp macro="" textlink="">
      <xdr:nvSpPr>
        <xdr:cNvPr id="654" name="n_1mainValue【消防施設】&#10;有形固定資産減価償却率"/>
        <xdr:cNvSpPr txBox="1"/>
      </xdr:nvSpPr>
      <xdr:spPr>
        <a:xfrm>
          <a:off x="152660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50635</xdr:rowOff>
    </xdr:from>
    <xdr:ext cx="405111" cy="259045"/>
    <xdr:sp macro="" textlink="">
      <xdr:nvSpPr>
        <xdr:cNvPr id="655" name="n_2mainValue【消防施設】&#10;有形固定資産減価償却率"/>
        <xdr:cNvSpPr txBox="1"/>
      </xdr:nvSpPr>
      <xdr:spPr>
        <a:xfrm>
          <a:off x="14389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6" name="直線コネクタ 6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7" name="テキスト ボックス 6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8" name="直線コネクタ 6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9" name="テキスト ボックス 6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0" name="直線コネクタ 6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1" name="テキスト ボックス 6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2" name="直線コネクタ 6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3" name="テキスト ボックス 6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7" name="直線コネクタ 676"/>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9" name="直線コネクタ 67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80"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81" name="直線コネクタ 680"/>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82"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3" name="フローチャート: 判断 68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4" name="フローチャート: 判断 68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85" name="フローチャート: 判断 684"/>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91" name="楕円 690"/>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46753</xdr:rowOff>
    </xdr:from>
    <xdr:ext cx="469744" cy="259045"/>
    <xdr:sp macro="" textlink="">
      <xdr:nvSpPr>
        <xdr:cNvPr id="692" name="【消防施設】&#10;一人当たり面積該当値テキスト"/>
        <xdr:cNvSpPr txBox="1"/>
      </xdr:nvSpPr>
      <xdr:spPr>
        <a:xfrm>
          <a:off x="22199600"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693" name="楕円 692"/>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694" name="直線コネクタ 693"/>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695" name="楕円 694"/>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696" name="直線コネクタ 695"/>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97"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98" name="n_2ave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142003</xdr:rowOff>
    </xdr:from>
    <xdr:ext cx="469744" cy="259045"/>
    <xdr:sp macro="" textlink="">
      <xdr:nvSpPr>
        <xdr:cNvPr id="699" name="n_1main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700" name="n_2main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2" name="テキスト ボックス 7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2" name="テキスト ボックス 7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6" name="直線コネクタ 725"/>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7"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8" name="直線コネクタ 727"/>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9"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30" name="直線コネクタ 729"/>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31"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32" name="フローチャート: 判断 731"/>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33" name="フローチャート: 判断 732"/>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34" name="フローチャート: 判断 733"/>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72752</xdr:rowOff>
    </xdr:from>
    <xdr:to>
      <xdr:col>85</xdr:col>
      <xdr:colOff>177800</xdr:colOff>
      <xdr:row>103</xdr:row>
      <xdr:rowOff>2902</xdr:rowOff>
    </xdr:to>
    <xdr:sp macro="" textlink="">
      <xdr:nvSpPr>
        <xdr:cNvPr id="740" name="楕円 739"/>
        <xdr:cNvSpPr/>
      </xdr:nvSpPr>
      <xdr:spPr>
        <a:xfrm>
          <a:off x="162687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95629</xdr:rowOff>
    </xdr:from>
    <xdr:ext cx="405111" cy="259045"/>
    <xdr:sp macro="" textlink="">
      <xdr:nvSpPr>
        <xdr:cNvPr id="741" name="【庁舎】&#10;有形固定資産減価償却率該当値テキスト"/>
        <xdr:cNvSpPr txBox="1"/>
      </xdr:nvSpPr>
      <xdr:spPr>
        <a:xfrm>
          <a:off x="16357600"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742" name="楕円 741"/>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27214</xdr:rowOff>
    </xdr:from>
    <xdr:to>
      <xdr:col>85</xdr:col>
      <xdr:colOff>127000</xdr:colOff>
      <xdr:row>102</xdr:row>
      <xdr:rowOff>123552</xdr:rowOff>
    </xdr:to>
    <xdr:cxnSp macro="">
      <xdr:nvCxnSpPr>
        <xdr:cNvPr id="743" name="直線コネクタ 742"/>
        <xdr:cNvCxnSpPr/>
      </xdr:nvCxnSpPr>
      <xdr:spPr>
        <a:xfrm>
          <a:off x="15481300" y="17515114"/>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167458</xdr:rowOff>
    </xdr:from>
    <xdr:to>
      <xdr:col>76</xdr:col>
      <xdr:colOff>165100</xdr:colOff>
      <xdr:row>102</xdr:row>
      <xdr:rowOff>97608</xdr:rowOff>
    </xdr:to>
    <xdr:sp macro="" textlink="">
      <xdr:nvSpPr>
        <xdr:cNvPr id="744" name="楕円 743"/>
        <xdr:cNvSpPr/>
      </xdr:nvSpPr>
      <xdr:spPr>
        <a:xfrm>
          <a:off x="14541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46808</xdr:rowOff>
    </xdr:to>
    <xdr:cxnSp macro="">
      <xdr:nvCxnSpPr>
        <xdr:cNvPr id="745" name="直線コネクタ 744"/>
        <xdr:cNvCxnSpPr/>
      </xdr:nvCxnSpPr>
      <xdr:spPr>
        <a:xfrm flipV="1">
          <a:off x="14592300" y="175151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46"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47"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748" name="n_1mainValue【庁舎】&#10;有形固定資産減価償却率"/>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114135</xdr:rowOff>
    </xdr:from>
    <xdr:ext cx="405111" cy="259045"/>
    <xdr:sp macro="" textlink="">
      <xdr:nvSpPr>
        <xdr:cNvPr id="749" name="n_2mainValue【庁舎】&#10;有形固定資産減価償却率"/>
        <xdr:cNvSpPr txBox="1"/>
      </xdr:nvSpPr>
      <xdr:spPr>
        <a:xfrm>
          <a:off x="14389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0" name="テキスト ボックス 7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74" name="直線コネクタ 77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7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6" name="直線コネクタ 77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78" name="直線コネクタ 77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79"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80" name="フローチャート: 判断 77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81" name="フローチャート: 判断 78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82" name="フローチャート: 判断 781"/>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88" name="楕円 787"/>
        <xdr:cNvSpPr/>
      </xdr:nvSpPr>
      <xdr:spPr>
        <a:xfrm>
          <a:off x="22110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101616</xdr:rowOff>
    </xdr:from>
    <xdr:ext cx="469744" cy="259045"/>
    <xdr:sp macro="" textlink="">
      <xdr:nvSpPr>
        <xdr:cNvPr id="789" name="【庁舎】&#10;一人当たり面積該当値テキスト"/>
        <xdr:cNvSpPr txBox="1"/>
      </xdr:nvSpPr>
      <xdr:spPr>
        <a:xfrm>
          <a:off x="22199600" y="181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120650</xdr:rowOff>
    </xdr:from>
    <xdr:to>
      <xdr:col>112</xdr:col>
      <xdr:colOff>38100</xdr:colOff>
      <xdr:row>107</xdr:row>
      <xdr:rowOff>50800</xdr:rowOff>
    </xdr:to>
    <xdr:sp macro="" textlink="">
      <xdr:nvSpPr>
        <xdr:cNvPr id="790" name="楕円 789"/>
        <xdr:cNvSpPr/>
      </xdr:nvSpPr>
      <xdr:spPr>
        <a:xfrm>
          <a:off x="2127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129539</xdr:rowOff>
    </xdr:from>
    <xdr:to>
      <xdr:col>116</xdr:col>
      <xdr:colOff>63500</xdr:colOff>
      <xdr:row>107</xdr:row>
      <xdr:rowOff>0</xdr:rowOff>
    </xdr:to>
    <xdr:cxnSp macro="">
      <xdr:nvCxnSpPr>
        <xdr:cNvPr id="791" name="直線コネクタ 790"/>
        <xdr:cNvCxnSpPr/>
      </xdr:nvCxnSpPr>
      <xdr:spPr>
        <a:xfrm flipV="1">
          <a:off x="21323300" y="18303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74930</xdr:rowOff>
    </xdr:from>
    <xdr:to>
      <xdr:col>107</xdr:col>
      <xdr:colOff>101600</xdr:colOff>
      <xdr:row>107</xdr:row>
      <xdr:rowOff>5080</xdr:rowOff>
    </xdr:to>
    <xdr:sp macro="" textlink="">
      <xdr:nvSpPr>
        <xdr:cNvPr id="792" name="楕円 791"/>
        <xdr:cNvSpPr/>
      </xdr:nvSpPr>
      <xdr:spPr>
        <a:xfrm>
          <a:off x="20383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125730</xdr:rowOff>
    </xdr:from>
    <xdr:to>
      <xdr:col>111</xdr:col>
      <xdr:colOff>177800</xdr:colOff>
      <xdr:row>107</xdr:row>
      <xdr:rowOff>0</xdr:rowOff>
    </xdr:to>
    <xdr:cxnSp macro="">
      <xdr:nvCxnSpPr>
        <xdr:cNvPr id="793" name="直線コネクタ 792"/>
        <xdr:cNvCxnSpPr/>
      </xdr:nvCxnSpPr>
      <xdr:spPr>
        <a:xfrm>
          <a:off x="20434300" y="18299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94"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95" name="n_2ave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67327</xdr:rowOff>
    </xdr:from>
    <xdr:ext cx="469744" cy="259045"/>
    <xdr:sp macro="" textlink="">
      <xdr:nvSpPr>
        <xdr:cNvPr id="796" name="n_1mainValue【庁舎】&#10;一人当たり面積"/>
        <xdr:cNvSpPr txBox="1"/>
      </xdr:nvSpPr>
      <xdr:spPr>
        <a:xfrm>
          <a:off x="210757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97" name="n_2mainValue【庁舎】&#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福祉施設の有形固定資産減価償却率については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％と全国・類似団体平均を大きく上回っている。これについては現在、統廃合・更新・複合化が検討されているところである。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庁舎においても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68.1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％と全国・類似団体平均を上回っており、庁舎については市の拠点施設であることから、複合新庁舎建設基本計画に基づき、計画的な更新等を取り組む必要がある。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77,033
76,766
231.25
30,548,745
29,196,293
1,301,115
16,815,883
31,195,969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ポイント増となったが、依然として地方交付税等の依存財源の比率が高く、自主財源に乏しいため、、類似団体平均値を下回っている。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企業振興施策による法人税等の歳入確保や市税等の滞納整理及び徴収率向上対策を行うとともに、事務事業の見直しを行い、廃止・縮小による歳出削減に努め、財政基盤の強化を図る。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ポイントの増となっているが、類似団体平均値は下回っている。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増加となった主な要因は、普通交付税の段階的縮減による減額や待機児童解消に伴う保育所・認定こども園への給付費をはじめとした扶助費が増加となったことである。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職員数の減や地方債の抑制などの経費の更なる削減に努める。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61</xdr:row>
      <xdr:rowOff>91229</xdr:rowOff>
    </xdr:to>
    <xdr:cxnSp macro="">
      <xdr:nvCxnSpPr>
        <xdr:cNvPr id="132" name="直線コネクタ 131"/>
        <xdr:cNvCxnSpPr/>
      </xdr:nvCxnSpPr>
      <xdr:spPr>
        <a:xfrm>
          <a:off x="4114800" y="1054163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133985</xdr:rowOff>
    </xdr:from>
    <xdr:to>
      <xdr:col>19</xdr:col>
      <xdr:colOff>133350</xdr:colOff>
      <xdr:row>61</xdr:row>
      <xdr:rowOff>83185</xdr:rowOff>
    </xdr:to>
    <xdr:cxnSp macro="">
      <xdr:nvCxnSpPr>
        <xdr:cNvPr id="135" name="直線コネクタ 134"/>
        <xdr:cNvCxnSpPr/>
      </xdr:nvCxnSpPr>
      <xdr:spPr>
        <a:xfrm>
          <a:off x="3225800" y="1042098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133985</xdr:rowOff>
    </xdr:from>
    <xdr:to>
      <xdr:col>15</xdr:col>
      <xdr:colOff>82550</xdr:colOff>
      <xdr:row>60</xdr:row>
      <xdr:rowOff>158115</xdr:rowOff>
    </xdr:to>
    <xdr:cxnSp macro="">
      <xdr:nvCxnSpPr>
        <xdr:cNvPr id="138" name="直線コネクタ 137"/>
        <xdr:cNvCxnSpPr/>
      </xdr:nvCxnSpPr>
      <xdr:spPr>
        <a:xfrm flipV="1">
          <a:off x="2336800" y="104209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150071</xdr:rowOff>
    </xdr:from>
    <xdr:to>
      <xdr:col>11</xdr:col>
      <xdr:colOff>31750</xdr:colOff>
      <xdr:row>60</xdr:row>
      <xdr:rowOff>158115</xdr:rowOff>
    </xdr:to>
    <xdr:cxnSp macro="">
      <xdr:nvCxnSpPr>
        <xdr:cNvPr id="141" name="直線コネクタ 140"/>
        <xdr:cNvCxnSpPr/>
      </xdr:nvCxnSpPr>
      <xdr:spPr>
        <a:xfrm>
          <a:off x="1447800" y="104370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40429</xdr:rowOff>
    </xdr:from>
    <xdr:to>
      <xdr:col>23</xdr:col>
      <xdr:colOff>184150</xdr:colOff>
      <xdr:row>61</xdr:row>
      <xdr:rowOff>142029</xdr:rowOff>
    </xdr:to>
    <xdr:sp macro="" textlink="">
      <xdr:nvSpPr>
        <xdr:cNvPr id="151" name="楕円 150"/>
        <xdr:cNvSpPr/>
      </xdr:nvSpPr>
      <xdr:spPr>
        <a:xfrm>
          <a:off x="4902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56956</xdr:rowOff>
    </xdr:from>
    <xdr:ext cx="762000" cy="259045"/>
    <xdr:sp macro="" textlink="">
      <xdr:nvSpPr>
        <xdr:cNvPr id="152" name="財政構造の弾力性該当値テキスト"/>
        <xdr:cNvSpPr txBox="1"/>
      </xdr:nvSpPr>
      <xdr:spPr>
        <a:xfrm>
          <a:off x="50419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3" name="楕円 152"/>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4" name="テキスト ボックス 153"/>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83185</xdr:rowOff>
    </xdr:from>
    <xdr:to>
      <xdr:col>15</xdr:col>
      <xdr:colOff>133350</xdr:colOff>
      <xdr:row>61</xdr:row>
      <xdr:rowOff>13335</xdr:rowOff>
    </xdr:to>
    <xdr:sp macro="" textlink="">
      <xdr:nvSpPr>
        <xdr:cNvPr id="155" name="楕円 154"/>
        <xdr:cNvSpPr/>
      </xdr:nvSpPr>
      <xdr:spPr>
        <a:xfrm>
          <a:off x="3175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23512</xdr:rowOff>
    </xdr:from>
    <xdr:ext cx="762000" cy="259045"/>
    <xdr:sp macro="" textlink="">
      <xdr:nvSpPr>
        <xdr:cNvPr id="156" name="テキスト ボックス 155"/>
        <xdr:cNvSpPr txBox="1"/>
      </xdr:nvSpPr>
      <xdr:spPr>
        <a:xfrm>
          <a:off x="2844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7" name="楕円 156"/>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22242</xdr:rowOff>
    </xdr:from>
    <xdr:ext cx="762000" cy="259045"/>
    <xdr:sp macro="" textlink="">
      <xdr:nvSpPr>
        <xdr:cNvPr id="158" name="テキスト ボックス 157"/>
        <xdr:cNvSpPr txBox="1"/>
      </xdr:nvSpPr>
      <xdr:spPr>
        <a:xfrm>
          <a:off x="1955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99271</xdr:rowOff>
    </xdr:from>
    <xdr:to>
      <xdr:col>7</xdr:col>
      <xdr:colOff>31750</xdr:colOff>
      <xdr:row>61</xdr:row>
      <xdr:rowOff>29421</xdr:rowOff>
    </xdr:to>
    <xdr:sp macro="" textlink="">
      <xdr:nvSpPr>
        <xdr:cNvPr id="159" name="楕円 158"/>
        <xdr:cNvSpPr/>
      </xdr:nvSpPr>
      <xdr:spPr>
        <a:xfrm>
          <a:off x="1397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14198</xdr:rowOff>
    </xdr:from>
    <xdr:ext cx="762000" cy="259045"/>
    <xdr:sp macro="" textlink="">
      <xdr:nvSpPr>
        <xdr:cNvPr id="160" name="テキスト ボックス 159"/>
        <xdr:cNvSpPr txBox="1"/>
      </xdr:nvSpPr>
      <xdr:spPr>
        <a:xfrm>
          <a:off x="10668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定員適正化計画による人件費削減や経常経費の抑制に努めたことから、全国及び県平均を下回っている。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しかし、昨年度に比べ微増した主な原因は、平成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年度年度途中から特別職（副市長）が増員したこと等が挙げられる。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引き続き行政改革大綱等に基づき、経費抑制に努める。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43848</xdr:rowOff>
    </xdr:from>
    <xdr:to>
      <xdr:col>23</xdr:col>
      <xdr:colOff>133350</xdr:colOff>
      <xdr:row>84</xdr:row>
      <xdr:rowOff>82028</xdr:rowOff>
    </xdr:to>
    <xdr:cxnSp macro="">
      <xdr:nvCxnSpPr>
        <xdr:cNvPr id="195" name="直線コネクタ 194"/>
        <xdr:cNvCxnSpPr/>
      </xdr:nvCxnSpPr>
      <xdr:spPr>
        <a:xfrm>
          <a:off x="4114800" y="14445648"/>
          <a:ext cx="838200" cy="3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2263</xdr:rowOff>
    </xdr:from>
    <xdr:to>
      <xdr:col>19</xdr:col>
      <xdr:colOff>133350</xdr:colOff>
      <xdr:row>84</xdr:row>
      <xdr:rowOff>43848</xdr:rowOff>
    </xdr:to>
    <xdr:cxnSp macro="">
      <xdr:nvCxnSpPr>
        <xdr:cNvPr id="198" name="直線コネクタ 197"/>
        <xdr:cNvCxnSpPr/>
      </xdr:nvCxnSpPr>
      <xdr:spPr>
        <a:xfrm>
          <a:off x="3225800" y="14404063"/>
          <a:ext cx="889000" cy="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2263</xdr:rowOff>
    </xdr:from>
    <xdr:to>
      <xdr:col>15</xdr:col>
      <xdr:colOff>82550</xdr:colOff>
      <xdr:row>84</xdr:row>
      <xdr:rowOff>49009</xdr:rowOff>
    </xdr:to>
    <xdr:cxnSp macro="">
      <xdr:nvCxnSpPr>
        <xdr:cNvPr id="201" name="直線コネクタ 200"/>
        <xdr:cNvCxnSpPr/>
      </xdr:nvCxnSpPr>
      <xdr:spPr>
        <a:xfrm flipV="1">
          <a:off x="2336800" y="14404063"/>
          <a:ext cx="889000" cy="4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144690</xdr:rowOff>
    </xdr:from>
    <xdr:to>
      <xdr:col>11</xdr:col>
      <xdr:colOff>31750</xdr:colOff>
      <xdr:row>84</xdr:row>
      <xdr:rowOff>49009</xdr:rowOff>
    </xdr:to>
    <xdr:cxnSp macro="">
      <xdr:nvCxnSpPr>
        <xdr:cNvPr id="204" name="直線コネクタ 203"/>
        <xdr:cNvCxnSpPr/>
      </xdr:nvCxnSpPr>
      <xdr:spPr>
        <a:xfrm>
          <a:off x="1447800" y="14375040"/>
          <a:ext cx="889000" cy="7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31228</xdr:rowOff>
    </xdr:from>
    <xdr:to>
      <xdr:col>23</xdr:col>
      <xdr:colOff>184150</xdr:colOff>
      <xdr:row>84</xdr:row>
      <xdr:rowOff>132828</xdr:rowOff>
    </xdr:to>
    <xdr:sp macro="" textlink="">
      <xdr:nvSpPr>
        <xdr:cNvPr id="214" name="楕円 213"/>
        <xdr:cNvSpPr/>
      </xdr:nvSpPr>
      <xdr:spPr>
        <a:xfrm>
          <a:off x="4902200" y="144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3305</xdr:rowOff>
    </xdr:from>
    <xdr:ext cx="762000" cy="259045"/>
    <xdr:sp macro="" textlink="">
      <xdr:nvSpPr>
        <xdr:cNvPr id="215" name="人件費・物件費等の状況該当値テキスト"/>
        <xdr:cNvSpPr txBox="1"/>
      </xdr:nvSpPr>
      <xdr:spPr>
        <a:xfrm>
          <a:off x="5041900" y="1440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164498</xdr:rowOff>
    </xdr:from>
    <xdr:to>
      <xdr:col>19</xdr:col>
      <xdr:colOff>184150</xdr:colOff>
      <xdr:row>84</xdr:row>
      <xdr:rowOff>94648</xdr:rowOff>
    </xdr:to>
    <xdr:sp macro="" textlink="">
      <xdr:nvSpPr>
        <xdr:cNvPr id="216" name="楕円 215"/>
        <xdr:cNvSpPr/>
      </xdr:nvSpPr>
      <xdr:spPr>
        <a:xfrm>
          <a:off x="4064000" y="143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79425</xdr:rowOff>
    </xdr:from>
    <xdr:ext cx="736600" cy="259045"/>
    <xdr:sp macro="" textlink="">
      <xdr:nvSpPr>
        <xdr:cNvPr id="217" name="テキスト ボックス 216"/>
        <xdr:cNvSpPr txBox="1"/>
      </xdr:nvSpPr>
      <xdr:spPr>
        <a:xfrm>
          <a:off x="3733800" y="1448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122913</xdr:rowOff>
    </xdr:from>
    <xdr:to>
      <xdr:col>15</xdr:col>
      <xdr:colOff>133350</xdr:colOff>
      <xdr:row>84</xdr:row>
      <xdr:rowOff>53063</xdr:rowOff>
    </xdr:to>
    <xdr:sp macro="" textlink="">
      <xdr:nvSpPr>
        <xdr:cNvPr id="218" name="楕円 217"/>
        <xdr:cNvSpPr/>
      </xdr:nvSpPr>
      <xdr:spPr>
        <a:xfrm>
          <a:off x="3175000" y="143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63240</xdr:rowOff>
    </xdr:from>
    <xdr:ext cx="762000" cy="259045"/>
    <xdr:sp macro="" textlink="">
      <xdr:nvSpPr>
        <xdr:cNvPr id="219" name="テキスト ボックス 218"/>
        <xdr:cNvSpPr txBox="1"/>
      </xdr:nvSpPr>
      <xdr:spPr>
        <a:xfrm>
          <a:off x="2844800" y="1412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169659</xdr:rowOff>
    </xdr:from>
    <xdr:to>
      <xdr:col>11</xdr:col>
      <xdr:colOff>82550</xdr:colOff>
      <xdr:row>84</xdr:row>
      <xdr:rowOff>99809</xdr:rowOff>
    </xdr:to>
    <xdr:sp macro="" textlink="">
      <xdr:nvSpPr>
        <xdr:cNvPr id="220" name="楕円 219"/>
        <xdr:cNvSpPr/>
      </xdr:nvSpPr>
      <xdr:spPr>
        <a:xfrm>
          <a:off x="2286000" y="144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109986</xdr:rowOff>
    </xdr:from>
    <xdr:ext cx="762000" cy="259045"/>
    <xdr:sp macro="" textlink="">
      <xdr:nvSpPr>
        <xdr:cNvPr id="221" name="テキスト ボックス 220"/>
        <xdr:cNvSpPr txBox="1"/>
      </xdr:nvSpPr>
      <xdr:spPr>
        <a:xfrm>
          <a:off x="1955800" y="1416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93890</xdr:rowOff>
    </xdr:from>
    <xdr:to>
      <xdr:col>7</xdr:col>
      <xdr:colOff>31750</xdr:colOff>
      <xdr:row>84</xdr:row>
      <xdr:rowOff>24040</xdr:rowOff>
    </xdr:to>
    <xdr:sp macro="" textlink="">
      <xdr:nvSpPr>
        <xdr:cNvPr id="222" name="楕円 221"/>
        <xdr:cNvSpPr/>
      </xdr:nvSpPr>
      <xdr:spPr>
        <a:xfrm>
          <a:off x="1397000" y="143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34217</xdr:rowOff>
    </xdr:from>
    <xdr:ext cx="762000" cy="259045"/>
    <xdr:sp macro="" textlink="">
      <xdr:nvSpPr>
        <xdr:cNvPr id="223" name="テキスト ボックス 222"/>
        <xdr:cNvSpPr txBox="1"/>
      </xdr:nvSpPr>
      <xdr:spPr>
        <a:xfrm>
          <a:off x="1066800" y="1409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前年度と同数値となり、全国平均を下回っている。今後も国家公務員給与に対する人事院勧告を尊重しながら適正な給与水準の維持に努める。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9" name="直線コネクタ 258"/>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68036</xdr:rowOff>
    </xdr:to>
    <xdr:cxnSp macro="">
      <xdr:nvCxnSpPr>
        <xdr:cNvPr id="262" name="直線コネクタ 261"/>
        <xdr:cNvCxnSpPr/>
      </xdr:nvCxnSpPr>
      <xdr:spPr>
        <a:xfrm flipV="1">
          <a:off x="15290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102507</xdr:rowOff>
    </xdr:to>
    <xdr:cxnSp macro="">
      <xdr:nvCxnSpPr>
        <xdr:cNvPr id="265" name="直線コネクタ 264"/>
        <xdr:cNvCxnSpPr/>
      </xdr:nvCxnSpPr>
      <xdr:spPr>
        <a:xfrm flipV="1">
          <a:off x="14401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102507</xdr:rowOff>
    </xdr:to>
    <xdr:cxnSp macro="">
      <xdr:nvCxnSpPr>
        <xdr:cNvPr id="268" name="直線コネクタ 267"/>
        <xdr:cNvCxnSpPr/>
      </xdr:nvCxnSpPr>
      <xdr:spPr>
        <a:xfrm>
          <a:off x="13512800" y="1501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8" name="楕円 277"/>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9"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2" name="楕円 281"/>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3" name="テキスト ボックス 282"/>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4" name="楕円 283"/>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5" name="テキスト ボックス 284"/>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近年の定年退職増と新規採用職員数の抑制により全国･鹿児島県平均をいずれも下回っているが、類似団体平均は上回っていることから、姶良市定員適正化計画に基づき、平成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年度までに職員数を概ね４％削減に努める。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161607</xdr:rowOff>
    </xdr:from>
    <xdr:to>
      <xdr:col>81</xdr:col>
      <xdr:colOff>44450</xdr:colOff>
      <xdr:row>61</xdr:row>
      <xdr:rowOff>167640</xdr:rowOff>
    </xdr:to>
    <xdr:cxnSp macro="">
      <xdr:nvCxnSpPr>
        <xdr:cNvPr id="322" name="直線コネクタ 321"/>
        <xdr:cNvCxnSpPr/>
      </xdr:nvCxnSpPr>
      <xdr:spPr>
        <a:xfrm flipV="1">
          <a:off x="16179800" y="1062005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212</xdr:rowOff>
    </xdr:to>
    <xdr:cxnSp macro="">
      <xdr:nvCxnSpPr>
        <xdr:cNvPr id="325" name="直線コネクタ 324"/>
        <xdr:cNvCxnSpPr/>
      </xdr:nvCxnSpPr>
      <xdr:spPr>
        <a:xfrm flipV="1">
          <a:off x="15290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212</xdr:rowOff>
    </xdr:from>
    <xdr:to>
      <xdr:col>72</xdr:col>
      <xdr:colOff>203200</xdr:colOff>
      <xdr:row>62</xdr:row>
      <xdr:rowOff>14288</xdr:rowOff>
    </xdr:to>
    <xdr:cxnSp macro="">
      <xdr:nvCxnSpPr>
        <xdr:cNvPr id="328" name="直線コネクタ 327"/>
        <xdr:cNvCxnSpPr/>
      </xdr:nvCxnSpPr>
      <xdr:spPr>
        <a:xfrm flipV="1">
          <a:off x="14401800" y="1063011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14288</xdr:rowOff>
    </xdr:from>
    <xdr:to>
      <xdr:col>68</xdr:col>
      <xdr:colOff>152400</xdr:colOff>
      <xdr:row>62</xdr:row>
      <xdr:rowOff>44450</xdr:rowOff>
    </xdr:to>
    <xdr:cxnSp macro="">
      <xdr:nvCxnSpPr>
        <xdr:cNvPr id="331" name="直線コネクタ 330"/>
        <xdr:cNvCxnSpPr/>
      </xdr:nvCxnSpPr>
      <xdr:spPr>
        <a:xfrm flipV="1">
          <a:off x="13512800" y="106441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41" name="楕円 340"/>
        <xdr:cNvSpPr/>
      </xdr:nvSpPr>
      <xdr:spPr>
        <a:xfrm>
          <a:off x="16967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82884</xdr:rowOff>
    </xdr:from>
    <xdr:ext cx="762000" cy="259045"/>
    <xdr:sp macro="" textlink="">
      <xdr:nvSpPr>
        <xdr:cNvPr id="342" name="定員管理の状況該当値テキスト"/>
        <xdr:cNvSpPr txBox="1"/>
      </xdr:nvSpPr>
      <xdr:spPr>
        <a:xfrm>
          <a:off x="17106900" y="1054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3" name="楕円 342"/>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44" name="テキスト ボックス 343"/>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120862</xdr:rowOff>
    </xdr:from>
    <xdr:to>
      <xdr:col>73</xdr:col>
      <xdr:colOff>44450</xdr:colOff>
      <xdr:row>62</xdr:row>
      <xdr:rowOff>51012</xdr:rowOff>
    </xdr:to>
    <xdr:sp macro="" textlink="">
      <xdr:nvSpPr>
        <xdr:cNvPr id="345" name="楕円 344"/>
        <xdr:cNvSpPr/>
      </xdr:nvSpPr>
      <xdr:spPr>
        <a:xfrm>
          <a:off x="15240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35789</xdr:rowOff>
    </xdr:from>
    <xdr:ext cx="762000" cy="259045"/>
    <xdr:sp macro="" textlink="">
      <xdr:nvSpPr>
        <xdr:cNvPr id="346" name="テキスト ボックス 345"/>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134938</xdr:rowOff>
    </xdr:from>
    <xdr:to>
      <xdr:col>68</xdr:col>
      <xdr:colOff>203200</xdr:colOff>
      <xdr:row>62</xdr:row>
      <xdr:rowOff>65088</xdr:rowOff>
    </xdr:to>
    <xdr:sp macro="" textlink="">
      <xdr:nvSpPr>
        <xdr:cNvPr id="347" name="楕円 346"/>
        <xdr:cNvSpPr/>
      </xdr:nvSpPr>
      <xdr:spPr>
        <a:xfrm>
          <a:off x="14351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48" name="テキスト ボックス 347"/>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49" name="楕円 348"/>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80027</xdr:rowOff>
    </xdr:from>
    <xdr:ext cx="762000" cy="259045"/>
    <xdr:sp macro="" textlink="">
      <xdr:nvSpPr>
        <xdr:cNvPr id="350" name="テキスト ボックス 349"/>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地方債の発行抑制により前年度比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ポイント減となっているが、類似団体平均値を上回っている。今後控えている大規模事業計画の整理・縮小を図るなど起債依存型の事業実施を見直し、比率の抑制に努める。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163195</xdr:rowOff>
    </xdr:to>
    <xdr:cxnSp macro="">
      <xdr:nvCxnSpPr>
        <xdr:cNvPr id="380" name="直線コネクタ 379"/>
        <xdr:cNvCxnSpPr/>
      </xdr:nvCxnSpPr>
      <xdr:spPr>
        <a:xfrm flipV="1">
          <a:off x="16179800" y="700913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163195</xdr:rowOff>
    </xdr:from>
    <xdr:to>
      <xdr:col>77</xdr:col>
      <xdr:colOff>44450</xdr:colOff>
      <xdr:row>41</xdr:row>
      <xdr:rowOff>3810</xdr:rowOff>
    </xdr:to>
    <xdr:cxnSp macro="">
      <xdr:nvCxnSpPr>
        <xdr:cNvPr id="383" name="直線コネクタ 382"/>
        <xdr:cNvCxnSpPr/>
      </xdr:nvCxnSpPr>
      <xdr:spPr>
        <a:xfrm flipV="1">
          <a:off x="15290800" y="70211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64135</xdr:rowOff>
    </xdr:to>
    <xdr:cxnSp macro="">
      <xdr:nvCxnSpPr>
        <xdr:cNvPr id="386" name="直線コネクタ 385"/>
        <xdr:cNvCxnSpPr/>
      </xdr:nvCxnSpPr>
      <xdr:spPr>
        <a:xfrm flipV="1">
          <a:off x="14401800" y="703326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64135</xdr:rowOff>
    </xdr:from>
    <xdr:to>
      <xdr:col>68</xdr:col>
      <xdr:colOff>152400</xdr:colOff>
      <xdr:row>41</xdr:row>
      <xdr:rowOff>94297</xdr:rowOff>
    </xdr:to>
    <xdr:cxnSp macro="">
      <xdr:nvCxnSpPr>
        <xdr:cNvPr id="389" name="直線コネクタ 388"/>
        <xdr:cNvCxnSpPr/>
      </xdr:nvCxnSpPr>
      <xdr:spPr>
        <a:xfrm flipV="1">
          <a:off x="13512800" y="709358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9" name="楕円 398"/>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0"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112395</xdr:rowOff>
    </xdr:from>
    <xdr:to>
      <xdr:col>77</xdr:col>
      <xdr:colOff>95250</xdr:colOff>
      <xdr:row>41</xdr:row>
      <xdr:rowOff>42545</xdr:rowOff>
    </xdr:to>
    <xdr:sp macro="" textlink="">
      <xdr:nvSpPr>
        <xdr:cNvPr id="401" name="楕円 400"/>
        <xdr:cNvSpPr/>
      </xdr:nvSpPr>
      <xdr:spPr>
        <a:xfrm>
          <a:off x="16129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27322</xdr:rowOff>
    </xdr:from>
    <xdr:ext cx="736600" cy="259045"/>
    <xdr:sp macro="" textlink="">
      <xdr:nvSpPr>
        <xdr:cNvPr id="402" name="テキスト ボックス 401"/>
        <xdr:cNvSpPr txBox="1"/>
      </xdr:nvSpPr>
      <xdr:spPr>
        <a:xfrm>
          <a:off x="15798800" y="705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3" name="楕円 40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4" name="テキスト ボックス 403"/>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13335</xdr:rowOff>
    </xdr:from>
    <xdr:to>
      <xdr:col>68</xdr:col>
      <xdr:colOff>203200</xdr:colOff>
      <xdr:row>41</xdr:row>
      <xdr:rowOff>114935</xdr:rowOff>
    </xdr:to>
    <xdr:sp macro="" textlink="">
      <xdr:nvSpPr>
        <xdr:cNvPr id="405" name="楕円 404"/>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99712</xdr:rowOff>
    </xdr:from>
    <xdr:ext cx="762000" cy="259045"/>
    <xdr:sp macro="" textlink="">
      <xdr:nvSpPr>
        <xdr:cNvPr id="406" name="テキスト ボックス 405"/>
        <xdr:cNvSpPr txBox="1"/>
      </xdr:nvSpPr>
      <xdr:spPr>
        <a:xfrm>
          <a:off x="14020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43497</xdr:rowOff>
    </xdr:from>
    <xdr:to>
      <xdr:col>64</xdr:col>
      <xdr:colOff>152400</xdr:colOff>
      <xdr:row>41</xdr:row>
      <xdr:rowOff>145097</xdr:rowOff>
    </xdr:to>
    <xdr:sp macro="" textlink="">
      <xdr:nvSpPr>
        <xdr:cNvPr id="407" name="楕円 406"/>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129874</xdr:rowOff>
    </xdr:from>
    <xdr:ext cx="762000" cy="259045"/>
    <xdr:sp macro="" textlink="">
      <xdr:nvSpPr>
        <xdr:cNvPr id="408" name="テキスト ボックス 407"/>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の増による職員数の減により退職手当負担見込額が減少し、スマートインターチェンジ等の大規模事業に対する地方債の発行はあるが、その他の普通建設事業については適正な取捨選択を行ったことから地方債発行額が抑えられていることから、前年度より</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年かごしま国体や新庁舎建設等の多額の地方債発行が予想されることから、適正な事業選択による地方債発行の抑制に努める。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18373</xdr:rowOff>
    </xdr:from>
    <xdr:to>
      <xdr:col>81</xdr:col>
      <xdr:colOff>44450</xdr:colOff>
      <xdr:row>16</xdr:row>
      <xdr:rowOff>85132</xdr:rowOff>
    </xdr:to>
    <xdr:cxnSp macro="">
      <xdr:nvCxnSpPr>
        <xdr:cNvPr id="442" name="直線コネクタ 441"/>
        <xdr:cNvCxnSpPr/>
      </xdr:nvCxnSpPr>
      <xdr:spPr>
        <a:xfrm flipV="1">
          <a:off x="16179800" y="2761573"/>
          <a:ext cx="8382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85132</xdr:rowOff>
    </xdr:from>
    <xdr:to>
      <xdr:col>77</xdr:col>
      <xdr:colOff>44450</xdr:colOff>
      <xdr:row>16</xdr:row>
      <xdr:rowOff>114893</xdr:rowOff>
    </xdr:to>
    <xdr:cxnSp macro="">
      <xdr:nvCxnSpPr>
        <xdr:cNvPr id="445" name="直線コネクタ 444"/>
        <xdr:cNvCxnSpPr/>
      </xdr:nvCxnSpPr>
      <xdr:spPr>
        <a:xfrm flipV="1">
          <a:off x="15290800" y="2828332"/>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114893</xdr:rowOff>
    </xdr:from>
    <xdr:to>
      <xdr:col>72</xdr:col>
      <xdr:colOff>203200</xdr:colOff>
      <xdr:row>16</xdr:row>
      <xdr:rowOff>163957</xdr:rowOff>
    </xdr:to>
    <xdr:cxnSp macro="">
      <xdr:nvCxnSpPr>
        <xdr:cNvPr id="448" name="直線コネクタ 447"/>
        <xdr:cNvCxnSpPr/>
      </xdr:nvCxnSpPr>
      <xdr:spPr>
        <a:xfrm flipV="1">
          <a:off x="14401800" y="2858093"/>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78698</xdr:rowOff>
    </xdr:from>
    <xdr:to>
      <xdr:col>68</xdr:col>
      <xdr:colOff>152400</xdr:colOff>
      <xdr:row>16</xdr:row>
      <xdr:rowOff>163957</xdr:rowOff>
    </xdr:to>
    <xdr:cxnSp macro="">
      <xdr:nvCxnSpPr>
        <xdr:cNvPr id="451" name="直線コネクタ 450"/>
        <xdr:cNvCxnSpPr/>
      </xdr:nvCxnSpPr>
      <xdr:spPr>
        <a:xfrm>
          <a:off x="13512800" y="2821898"/>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139023</xdr:rowOff>
    </xdr:from>
    <xdr:to>
      <xdr:col>81</xdr:col>
      <xdr:colOff>95250</xdr:colOff>
      <xdr:row>16</xdr:row>
      <xdr:rowOff>69173</xdr:rowOff>
    </xdr:to>
    <xdr:sp macro="" textlink="">
      <xdr:nvSpPr>
        <xdr:cNvPr id="461" name="楕円 460"/>
        <xdr:cNvSpPr/>
      </xdr:nvSpPr>
      <xdr:spPr>
        <a:xfrm>
          <a:off x="169672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111100</xdr:rowOff>
    </xdr:from>
    <xdr:ext cx="762000" cy="259045"/>
    <xdr:sp macro="" textlink="">
      <xdr:nvSpPr>
        <xdr:cNvPr id="462" name="将来負担の状況該当値テキスト"/>
        <xdr:cNvSpPr txBox="1"/>
      </xdr:nvSpPr>
      <xdr:spPr>
        <a:xfrm>
          <a:off x="17106900" y="268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34332</xdr:rowOff>
    </xdr:from>
    <xdr:to>
      <xdr:col>77</xdr:col>
      <xdr:colOff>95250</xdr:colOff>
      <xdr:row>16</xdr:row>
      <xdr:rowOff>135932</xdr:rowOff>
    </xdr:to>
    <xdr:sp macro="" textlink="">
      <xdr:nvSpPr>
        <xdr:cNvPr id="463" name="楕円 462"/>
        <xdr:cNvSpPr/>
      </xdr:nvSpPr>
      <xdr:spPr>
        <a:xfrm>
          <a:off x="16129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120709</xdr:rowOff>
    </xdr:from>
    <xdr:ext cx="736600" cy="259045"/>
    <xdr:sp macro="" textlink="">
      <xdr:nvSpPr>
        <xdr:cNvPr id="464" name="テキスト ボックス 463"/>
        <xdr:cNvSpPr txBox="1"/>
      </xdr:nvSpPr>
      <xdr:spPr>
        <a:xfrm>
          <a:off x="15798800" y="2863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64093</xdr:rowOff>
    </xdr:from>
    <xdr:to>
      <xdr:col>73</xdr:col>
      <xdr:colOff>44450</xdr:colOff>
      <xdr:row>16</xdr:row>
      <xdr:rowOff>165693</xdr:rowOff>
    </xdr:to>
    <xdr:sp macro="" textlink="">
      <xdr:nvSpPr>
        <xdr:cNvPr id="465" name="楕円 464"/>
        <xdr:cNvSpPr/>
      </xdr:nvSpPr>
      <xdr:spPr>
        <a:xfrm>
          <a:off x="15240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150470</xdr:rowOff>
    </xdr:from>
    <xdr:ext cx="762000" cy="259045"/>
    <xdr:sp macro="" textlink="">
      <xdr:nvSpPr>
        <xdr:cNvPr id="466" name="テキスト ボックス 465"/>
        <xdr:cNvSpPr txBox="1"/>
      </xdr:nvSpPr>
      <xdr:spPr>
        <a:xfrm>
          <a:off x="14909800" y="28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113157</xdr:rowOff>
    </xdr:from>
    <xdr:to>
      <xdr:col>68</xdr:col>
      <xdr:colOff>203200</xdr:colOff>
      <xdr:row>17</xdr:row>
      <xdr:rowOff>43307</xdr:rowOff>
    </xdr:to>
    <xdr:sp macro="" textlink="">
      <xdr:nvSpPr>
        <xdr:cNvPr id="467" name="楕円 466"/>
        <xdr:cNvSpPr/>
      </xdr:nvSpPr>
      <xdr:spPr>
        <a:xfrm>
          <a:off x="14351000" y="2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28084</xdr:rowOff>
    </xdr:from>
    <xdr:ext cx="762000" cy="259045"/>
    <xdr:sp macro="" textlink="">
      <xdr:nvSpPr>
        <xdr:cNvPr id="468" name="テキスト ボックス 467"/>
        <xdr:cNvSpPr txBox="1"/>
      </xdr:nvSpPr>
      <xdr:spPr>
        <a:xfrm>
          <a:off x="14020800" y="294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27898</xdr:rowOff>
    </xdr:from>
    <xdr:to>
      <xdr:col>64</xdr:col>
      <xdr:colOff>152400</xdr:colOff>
      <xdr:row>16</xdr:row>
      <xdr:rowOff>129498</xdr:rowOff>
    </xdr:to>
    <xdr:sp macro="" textlink="">
      <xdr:nvSpPr>
        <xdr:cNvPr id="469" name="楕円 468"/>
        <xdr:cNvSpPr/>
      </xdr:nvSpPr>
      <xdr:spPr>
        <a:xfrm>
          <a:off x="13462000" y="27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114275</xdr:rowOff>
    </xdr:from>
    <xdr:ext cx="762000" cy="259045"/>
    <xdr:sp macro="" textlink="">
      <xdr:nvSpPr>
        <xdr:cNvPr id="470" name="テキスト ボックス 469"/>
        <xdr:cNvSpPr txBox="1"/>
      </xdr:nvSpPr>
      <xdr:spPr>
        <a:xfrm>
          <a:off x="13131800" y="2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77,033
76,766
231.25
30,548,745
29,196,293
1,301,115
16,815,883
31,195,969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特別職増（１名）により前年度より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今後は姶良市定員適正化計画に基づき、定員減を行い、人件費の抑制に努める。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100330</xdr:rowOff>
    </xdr:to>
    <xdr:cxnSp macro="">
      <xdr:nvCxnSpPr>
        <xdr:cNvPr id="66" name="直線コネクタ 65"/>
        <xdr:cNvCxnSpPr/>
      </xdr:nvCxnSpPr>
      <xdr:spPr>
        <a:xfrm>
          <a:off x="3987800" y="6421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77470</xdr:rowOff>
    </xdr:to>
    <xdr:cxnSp macro="">
      <xdr:nvCxnSpPr>
        <xdr:cNvPr id="69" name="直線コネクタ 68"/>
        <xdr:cNvCxnSpPr/>
      </xdr:nvCxnSpPr>
      <xdr:spPr>
        <a:xfrm>
          <a:off x="3098800" y="628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149860</xdr:rowOff>
    </xdr:to>
    <xdr:cxnSp macro="">
      <xdr:nvCxnSpPr>
        <xdr:cNvPr id="72" name="直線コネクタ 71"/>
        <xdr:cNvCxnSpPr/>
      </xdr:nvCxnSpPr>
      <xdr:spPr>
        <a:xfrm flipV="1">
          <a:off x="2209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54610</xdr:rowOff>
    </xdr:to>
    <xdr:cxnSp macro="">
      <xdr:nvCxnSpPr>
        <xdr:cNvPr id="75" name="直線コネクタ 74"/>
        <xdr:cNvCxnSpPr/>
      </xdr:nvCxnSpPr>
      <xdr:spPr>
        <a:xfrm flipV="1">
          <a:off x="1320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老朽化に伴う公共施設の維持管理に要する経費が増大していることから昨年度より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今後は、施設のあり方を検討し、民間譲渡や民間委託を進めていく。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24130</xdr:rowOff>
    </xdr:to>
    <xdr:cxnSp macro="">
      <xdr:nvCxnSpPr>
        <xdr:cNvPr id="125" name="直線コネクタ 124"/>
        <xdr:cNvCxnSpPr/>
      </xdr:nvCxnSpPr>
      <xdr:spPr>
        <a:xfrm>
          <a:off x="15671800" y="28839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42418</xdr:rowOff>
    </xdr:to>
    <xdr:cxnSp macro="">
      <xdr:nvCxnSpPr>
        <xdr:cNvPr id="128" name="直線コネクタ 127"/>
        <xdr:cNvCxnSpPr/>
      </xdr:nvCxnSpPr>
      <xdr:spPr>
        <a:xfrm flipV="1">
          <a:off x="14782800" y="2883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51562</xdr:rowOff>
    </xdr:to>
    <xdr:cxnSp macro="">
      <xdr:nvCxnSpPr>
        <xdr:cNvPr id="131" name="直線コネクタ 130"/>
        <xdr:cNvCxnSpPr/>
      </xdr:nvCxnSpPr>
      <xdr:spPr>
        <a:xfrm flipV="1">
          <a:off x="13893800" y="2957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51562</xdr:rowOff>
    </xdr:to>
    <xdr:cxnSp macro="">
      <xdr:nvCxnSpPr>
        <xdr:cNvPr id="134" name="直線コネクタ 133"/>
        <xdr:cNvCxnSpPr/>
      </xdr:nvCxnSpPr>
      <xdr:spPr>
        <a:xfrm>
          <a:off x="13004800" y="28839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8" name="楕円 147"/>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9" name="テキスト ボックス 148"/>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50" name="楕円 149"/>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51" name="テキスト ボックス 150"/>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2" name="楕円 151"/>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53" name="テキスト ボックス 152"/>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ポイント減となっているが、以前として類似団体平均との開きが大きい状況である。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これは社会保障費の増加による扶助費に係る経費が増大していることや、近年の人口増加（昨年比</a:t>
          </a:r>
          <a:r>
            <a:rPr kumimoji="1" lang="en-US" altLang="ja-JP" sz="1300">
              <a:latin typeface="ＭＳ Ｐゴシック" panose="020B0600070205080204" pitchFamily="50" charset="-128"/>
              <a:ea typeface="ＭＳ Ｐゴシック" panose="020B0600070205080204" pitchFamily="50" charset="-128"/>
            </a:rPr>
            <a:t>353</a:t>
          </a:r>
          <a:r>
            <a:rPr kumimoji="1" lang="ja-JP" altLang="en-US" sz="1300">
              <a:latin typeface="ＭＳ Ｐゴシック" panose="020B0600070205080204" pitchFamily="50" charset="-128"/>
              <a:ea typeface="ＭＳ Ｐゴシック" panose="020B0600070205080204" pitchFamily="50" charset="-128"/>
            </a:rPr>
            <a:t>人増）が挙げられる。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資格審査の適正化や子ども医療費の各種手当への独自加算の見直しを進め、扶助費の抑制に努める。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72572</xdr:rowOff>
    </xdr:to>
    <xdr:cxnSp macro="">
      <xdr:nvCxnSpPr>
        <xdr:cNvPr id="188" name="直線コネクタ 187"/>
        <xdr:cNvCxnSpPr/>
      </xdr:nvCxnSpPr>
      <xdr:spPr>
        <a:xfrm flipV="1">
          <a:off x="3987800" y="10005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72572</xdr:rowOff>
    </xdr:to>
    <xdr:cxnSp macro="">
      <xdr:nvCxnSpPr>
        <xdr:cNvPr id="191" name="直線コネクタ 190"/>
        <xdr:cNvCxnSpPr/>
      </xdr:nvCxnSpPr>
      <xdr:spPr>
        <a:xfrm>
          <a:off x="3098800" y="9875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102507</xdr:rowOff>
    </xdr:to>
    <xdr:cxnSp macro="">
      <xdr:nvCxnSpPr>
        <xdr:cNvPr id="194" name="直線コネクタ 193"/>
        <xdr:cNvCxnSpPr/>
      </xdr:nvCxnSpPr>
      <xdr:spPr>
        <a:xfrm>
          <a:off x="2209800" y="9766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165100</xdr:rowOff>
    </xdr:to>
    <xdr:cxnSp macro="">
      <xdr:nvCxnSpPr>
        <xdr:cNvPr id="197" name="直線コネクタ 196"/>
        <xdr:cNvCxnSpPr/>
      </xdr:nvCxnSpPr>
      <xdr:spPr>
        <a:xfrm>
          <a:off x="1320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07" name="楕円 206"/>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08"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21772</xdr:rowOff>
    </xdr:from>
    <xdr:to>
      <xdr:col>20</xdr:col>
      <xdr:colOff>38100</xdr:colOff>
      <xdr:row>58</xdr:row>
      <xdr:rowOff>123372</xdr:rowOff>
    </xdr:to>
    <xdr:sp macro="" textlink="">
      <xdr:nvSpPr>
        <xdr:cNvPr id="209" name="楕円 208"/>
        <xdr:cNvSpPr/>
      </xdr:nvSpPr>
      <xdr:spPr>
        <a:xfrm>
          <a:off x="3937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108149</xdr:rowOff>
    </xdr:from>
    <xdr:ext cx="736600" cy="259045"/>
    <xdr:sp macro="" textlink="">
      <xdr:nvSpPr>
        <xdr:cNvPr id="210" name="テキスト ボックス 209"/>
        <xdr:cNvSpPr txBox="1"/>
      </xdr:nvSpPr>
      <xdr:spPr>
        <a:xfrm>
          <a:off x="3606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5" name="楕円 214"/>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6" name="テキスト ボックス 215"/>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類似団体平均値とほぼ同数値で推移しており、今後も特別会計の事業見直しや節減を推進し、他会計への繰出金の抑制に努める。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24130</xdr:rowOff>
    </xdr:to>
    <xdr:cxnSp macro="">
      <xdr:nvCxnSpPr>
        <xdr:cNvPr id="249" name="直線コネクタ 248"/>
        <xdr:cNvCxnSpPr/>
      </xdr:nvCxnSpPr>
      <xdr:spPr>
        <a:xfrm>
          <a:off x="15671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24130</xdr:rowOff>
    </xdr:to>
    <xdr:cxnSp macro="">
      <xdr:nvCxnSpPr>
        <xdr:cNvPr id="252" name="直線コネクタ 251"/>
        <xdr:cNvCxnSpPr/>
      </xdr:nvCxnSpPr>
      <xdr:spPr>
        <a:xfrm>
          <a:off x="14782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24130</xdr:rowOff>
    </xdr:to>
    <xdr:cxnSp macro="">
      <xdr:nvCxnSpPr>
        <xdr:cNvPr id="255" name="直線コネクタ 254"/>
        <xdr:cNvCxnSpPr/>
      </xdr:nvCxnSpPr>
      <xdr:spPr>
        <a:xfrm>
          <a:off x="13893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56</xdr:row>
      <xdr:rowOff>157480</xdr:rowOff>
    </xdr:to>
    <xdr:cxnSp macro="">
      <xdr:nvCxnSpPr>
        <xdr:cNvPr id="258" name="直線コネクタ 257"/>
        <xdr:cNvCxnSpPr/>
      </xdr:nvCxnSpPr>
      <xdr:spPr>
        <a:xfrm>
          <a:off x="13004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0" name="楕円 26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1" name="テキスト ボックス 270"/>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4" name="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5" name="テキスト ボックス 274"/>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旧市町村単位で運営していた外郭団体を統合するなど、補助金の整理を行ったことにより、類似団体を大きく下回っている。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引き続き、補助金の見直しや廃止等を含め、市財政に依存することがない組織づくりを図り、抑制に努める。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xdr:rowOff>
    </xdr:from>
    <xdr:to>
      <xdr:col>82</xdr:col>
      <xdr:colOff>107950</xdr:colOff>
      <xdr:row>34</xdr:row>
      <xdr:rowOff>21844</xdr:rowOff>
    </xdr:to>
    <xdr:cxnSp macro="">
      <xdr:nvCxnSpPr>
        <xdr:cNvPr id="307" name="直線コネクタ 306"/>
        <xdr:cNvCxnSpPr/>
      </xdr:nvCxnSpPr>
      <xdr:spPr>
        <a:xfrm>
          <a:off x="15671800" y="58328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xdr:rowOff>
    </xdr:from>
    <xdr:to>
      <xdr:col>78</xdr:col>
      <xdr:colOff>69850</xdr:colOff>
      <xdr:row>34</xdr:row>
      <xdr:rowOff>3556</xdr:rowOff>
    </xdr:to>
    <xdr:cxnSp macro="">
      <xdr:nvCxnSpPr>
        <xdr:cNvPr id="310" name="直線コネクタ 309"/>
        <xdr:cNvCxnSpPr/>
      </xdr:nvCxnSpPr>
      <xdr:spPr>
        <a:xfrm>
          <a:off x="14782800" y="5832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xdr:rowOff>
    </xdr:from>
    <xdr:to>
      <xdr:col>73</xdr:col>
      <xdr:colOff>180975</xdr:colOff>
      <xdr:row>34</xdr:row>
      <xdr:rowOff>17272</xdr:rowOff>
    </xdr:to>
    <xdr:cxnSp macro="">
      <xdr:nvCxnSpPr>
        <xdr:cNvPr id="313" name="直線コネクタ 312"/>
        <xdr:cNvCxnSpPr/>
      </xdr:nvCxnSpPr>
      <xdr:spPr>
        <a:xfrm flipV="1">
          <a:off x="13893800" y="58328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xdr:rowOff>
    </xdr:from>
    <xdr:to>
      <xdr:col>69</xdr:col>
      <xdr:colOff>92075</xdr:colOff>
      <xdr:row>34</xdr:row>
      <xdr:rowOff>17272</xdr:rowOff>
    </xdr:to>
    <xdr:cxnSp macro="">
      <xdr:nvCxnSpPr>
        <xdr:cNvPr id="316" name="直線コネクタ 315"/>
        <xdr:cNvCxnSpPr/>
      </xdr:nvCxnSpPr>
      <xdr:spPr>
        <a:xfrm>
          <a:off x="13004800" y="5837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142494</xdr:rowOff>
    </xdr:from>
    <xdr:to>
      <xdr:col>82</xdr:col>
      <xdr:colOff>158750</xdr:colOff>
      <xdr:row>34</xdr:row>
      <xdr:rowOff>72644</xdr:rowOff>
    </xdr:to>
    <xdr:sp macro="" textlink="">
      <xdr:nvSpPr>
        <xdr:cNvPr id="326" name="楕円 325"/>
        <xdr:cNvSpPr/>
      </xdr:nvSpPr>
      <xdr:spPr>
        <a:xfrm>
          <a:off x="164592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51071</xdr:rowOff>
    </xdr:from>
    <xdr:ext cx="762000" cy="259045"/>
    <xdr:sp macro="" textlink="">
      <xdr:nvSpPr>
        <xdr:cNvPr id="327" name="補助費等該当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124206</xdr:rowOff>
    </xdr:from>
    <xdr:to>
      <xdr:col>78</xdr:col>
      <xdr:colOff>120650</xdr:colOff>
      <xdr:row>34</xdr:row>
      <xdr:rowOff>54356</xdr:rowOff>
    </xdr:to>
    <xdr:sp macro="" textlink="">
      <xdr:nvSpPr>
        <xdr:cNvPr id="328" name="楕円 327"/>
        <xdr:cNvSpPr/>
      </xdr:nvSpPr>
      <xdr:spPr>
        <a:xfrm>
          <a:off x="15621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64533</xdr:rowOff>
    </xdr:from>
    <xdr:ext cx="736600" cy="259045"/>
    <xdr:sp macro="" textlink="">
      <xdr:nvSpPr>
        <xdr:cNvPr id="329" name="テキスト ボックス 328"/>
        <xdr:cNvSpPr txBox="1"/>
      </xdr:nvSpPr>
      <xdr:spPr>
        <a:xfrm>
          <a:off x="15290800" y="555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124206</xdr:rowOff>
    </xdr:from>
    <xdr:to>
      <xdr:col>74</xdr:col>
      <xdr:colOff>31750</xdr:colOff>
      <xdr:row>34</xdr:row>
      <xdr:rowOff>54356</xdr:rowOff>
    </xdr:to>
    <xdr:sp macro="" textlink="">
      <xdr:nvSpPr>
        <xdr:cNvPr id="330" name="楕円 329"/>
        <xdr:cNvSpPr/>
      </xdr:nvSpPr>
      <xdr:spPr>
        <a:xfrm>
          <a:off x="14732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64533</xdr:rowOff>
    </xdr:from>
    <xdr:ext cx="762000" cy="259045"/>
    <xdr:sp macro="" textlink="">
      <xdr:nvSpPr>
        <xdr:cNvPr id="331" name="テキスト ボックス 330"/>
        <xdr:cNvSpPr txBox="1"/>
      </xdr:nvSpPr>
      <xdr:spPr>
        <a:xfrm>
          <a:off x="14401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137922</xdr:rowOff>
    </xdr:from>
    <xdr:to>
      <xdr:col>69</xdr:col>
      <xdr:colOff>142875</xdr:colOff>
      <xdr:row>34</xdr:row>
      <xdr:rowOff>68072</xdr:rowOff>
    </xdr:to>
    <xdr:sp macro="" textlink="">
      <xdr:nvSpPr>
        <xdr:cNvPr id="332" name="楕円 331"/>
        <xdr:cNvSpPr/>
      </xdr:nvSpPr>
      <xdr:spPr>
        <a:xfrm>
          <a:off x="13843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78249</xdr:rowOff>
    </xdr:from>
    <xdr:ext cx="762000" cy="259045"/>
    <xdr:sp macro="" textlink="">
      <xdr:nvSpPr>
        <xdr:cNvPr id="333" name="テキスト ボックス 332"/>
        <xdr:cNvSpPr txBox="1"/>
      </xdr:nvSpPr>
      <xdr:spPr>
        <a:xfrm>
          <a:off x="13512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128778</xdr:rowOff>
    </xdr:from>
    <xdr:to>
      <xdr:col>65</xdr:col>
      <xdr:colOff>53975</xdr:colOff>
      <xdr:row>34</xdr:row>
      <xdr:rowOff>58928</xdr:rowOff>
    </xdr:to>
    <xdr:sp macro="" textlink="">
      <xdr:nvSpPr>
        <xdr:cNvPr id="334" name="楕円 333"/>
        <xdr:cNvSpPr/>
      </xdr:nvSpPr>
      <xdr:spPr>
        <a:xfrm>
          <a:off x="12954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69105</xdr:rowOff>
    </xdr:from>
    <xdr:ext cx="762000" cy="259045"/>
    <xdr:sp macro="" textlink="">
      <xdr:nvSpPr>
        <xdr:cNvPr id="335" name="テキスト ボックス 334"/>
        <xdr:cNvSpPr txBox="1"/>
      </xdr:nvSpPr>
      <xdr:spPr>
        <a:xfrm>
          <a:off x="12623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近年の消防庁舎建て替えや松原なぎさ小学校の新設等の大規模事業があり、以前として類似団体平均を上回っている状況であるが、普通建設事業の取捨選択により、昨年度より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年かごしま国体や新庁舎建設等の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地方債発行が予想されることから、適正な事業選択による地方債発行の抑制に努める。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99568</xdr:rowOff>
    </xdr:from>
    <xdr:to>
      <xdr:col>24</xdr:col>
      <xdr:colOff>25400</xdr:colOff>
      <xdr:row>78</xdr:row>
      <xdr:rowOff>145287</xdr:rowOff>
    </xdr:to>
    <xdr:cxnSp macro="">
      <xdr:nvCxnSpPr>
        <xdr:cNvPr id="365" name="直線コネクタ 364"/>
        <xdr:cNvCxnSpPr/>
      </xdr:nvCxnSpPr>
      <xdr:spPr>
        <a:xfrm flipV="1">
          <a:off x="3987800" y="134726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78</xdr:row>
      <xdr:rowOff>145287</xdr:rowOff>
    </xdr:to>
    <xdr:cxnSp macro="">
      <xdr:nvCxnSpPr>
        <xdr:cNvPr id="368" name="直線コネクタ 367"/>
        <xdr:cNvCxnSpPr/>
      </xdr:nvCxnSpPr>
      <xdr:spPr>
        <a:xfrm>
          <a:off x="3098800" y="134863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113285</xdr:rowOff>
    </xdr:from>
    <xdr:to>
      <xdr:col>15</xdr:col>
      <xdr:colOff>98425</xdr:colOff>
      <xdr:row>78</xdr:row>
      <xdr:rowOff>168148</xdr:rowOff>
    </xdr:to>
    <xdr:cxnSp macro="">
      <xdr:nvCxnSpPr>
        <xdr:cNvPr id="371" name="直線コネクタ 370"/>
        <xdr:cNvCxnSpPr/>
      </xdr:nvCxnSpPr>
      <xdr:spPr>
        <a:xfrm flipV="1">
          <a:off x="2209800" y="134863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14987</xdr:rowOff>
    </xdr:to>
    <xdr:cxnSp macro="">
      <xdr:nvCxnSpPr>
        <xdr:cNvPr id="374" name="直線コネクタ 373"/>
        <xdr:cNvCxnSpPr/>
      </xdr:nvCxnSpPr>
      <xdr:spPr>
        <a:xfrm flipV="1">
          <a:off x="1320800" y="135412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4" name="楕円 383"/>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85"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6" name="楕円 385"/>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7" name="テキスト ボックス 386"/>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8" name="楕円 387"/>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9" name="テキスト ボックス 388"/>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90" name="楕円 389"/>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91" name="テキスト ボックス 390"/>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92" name="楕円 391"/>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93" name="テキスト ボックス 392"/>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類似団体平均値を下回っているが、近年の社会保障費の増加及び人口増加による扶助費に係る経費の増大が予想されることから、審査・給付の適正化に努める。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また、物件費についても公共施設の維持管理に多額の経費を要していることから民間委託や指定管理への検討を進めて行くことで、コスト削減に努める。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157480</xdr:rowOff>
    </xdr:from>
    <xdr:to>
      <xdr:col>82</xdr:col>
      <xdr:colOff>107950</xdr:colOff>
      <xdr:row>76</xdr:row>
      <xdr:rowOff>31750</xdr:rowOff>
    </xdr:to>
    <xdr:cxnSp macro="">
      <xdr:nvCxnSpPr>
        <xdr:cNvPr id="426" name="直線コネクタ 425"/>
        <xdr:cNvCxnSpPr/>
      </xdr:nvCxnSpPr>
      <xdr:spPr>
        <a:xfrm>
          <a:off x="15671800" y="13016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157480</xdr:rowOff>
    </xdr:to>
    <xdr:cxnSp macro="">
      <xdr:nvCxnSpPr>
        <xdr:cNvPr id="429" name="直線コネクタ 428"/>
        <xdr:cNvCxnSpPr/>
      </xdr:nvCxnSpPr>
      <xdr:spPr>
        <a:xfrm>
          <a:off x="14782800" y="129286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69850</xdr:rowOff>
    </xdr:to>
    <xdr:cxnSp macro="">
      <xdr:nvCxnSpPr>
        <xdr:cNvPr id="432" name="直線コネクタ 431"/>
        <xdr:cNvCxnSpPr/>
      </xdr:nvCxnSpPr>
      <xdr:spPr>
        <a:xfrm>
          <a:off x="13893800" y="12905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46990</xdr:rowOff>
    </xdr:to>
    <xdr:cxnSp macro="">
      <xdr:nvCxnSpPr>
        <xdr:cNvPr id="435" name="直線コネクタ 434"/>
        <xdr:cNvCxnSpPr/>
      </xdr:nvCxnSpPr>
      <xdr:spPr>
        <a:xfrm>
          <a:off x="13004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152400</xdr:rowOff>
    </xdr:from>
    <xdr:to>
      <xdr:col>82</xdr:col>
      <xdr:colOff>158750</xdr:colOff>
      <xdr:row>76</xdr:row>
      <xdr:rowOff>82550</xdr:rowOff>
    </xdr:to>
    <xdr:sp macro="" textlink="">
      <xdr:nvSpPr>
        <xdr:cNvPr id="445" name="楕円 444"/>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168927</xdr:rowOff>
    </xdr:from>
    <xdr:ext cx="762000" cy="259045"/>
    <xdr:sp macro="" textlink="">
      <xdr:nvSpPr>
        <xdr:cNvPr id="446" name="公債費以外該当値テキスト"/>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106680</xdr:rowOff>
    </xdr:from>
    <xdr:to>
      <xdr:col>78</xdr:col>
      <xdr:colOff>120650</xdr:colOff>
      <xdr:row>76</xdr:row>
      <xdr:rowOff>36830</xdr:rowOff>
    </xdr:to>
    <xdr:sp macro="" textlink="">
      <xdr:nvSpPr>
        <xdr:cNvPr id="447" name="楕円 446"/>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47007</xdr:rowOff>
    </xdr:from>
    <xdr:ext cx="736600" cy="259045"/>
    <xdr:sp macro="" textlink="">
      <xdr:nvSpPr>
        <xdr:cNvPr id="448" name="テキスト ボックス 447"/>
        <xdr:cNvSpPr txBox="1"/>
      </xdr:nvSpPr>
      <xdr:spPr>
        <a:xfrm>
          <a:off x="15290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9" name="楕円 448"/>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0" name="テキスト ボックス 449"/>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51" name="楕円 450"/>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52" name="テキスト ボックス 451"/>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3" name="楕円 452"/>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4" name="テキスト ボックス 453"/>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121056</xdr:rowOff>
    </xdr:from>
    <xdr:to>
      <xdr:col>29</xdr:col>
      <xdr:colOff>127000</xdr:colOff>
      <xdr:row>17</xdr:row>
      <xdr:rowOff>121342</xdr:rowOff>
    </xdr:to>
    <xdr:cxnSp macro="">
      <xdr:nvCxnSpPr>
        <xdr:cNvPr id="50" name="直線コネクタ 49"/>
        <xdr:cNvCxnSpPr/>
      </xdr:nvCxnSpPr>
      <xdr:spPr bwMode="auto">
        <a:xfrm>
          <a:off x="5003800" y="3083331"/>
          <a:ext cx="647700" cy="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121056</xdr:rowOff>
    </xdr:from>
    <xdr:to>
      <xdr:col>26</xdr:col>
      <xdr:colOff>50800</xdr:colOff>
      <xdr:row>17</xdr:row>
      <xdr:rowOff>137973</xdr:rowOff>
    </xdr:to>
    <xdr:cxnSp macro="">
      <xdr:nvCxnSpPr>
        <xdr:cNvPr id="53" name="直線コネクタ 52"/>
        <xdr:cNvCxnSpPr/>
      </xdr:nvCxnSpPr>
      <xdr:spPr bwMode="auto">
        <a:xfrm flipV="1">
          <a:off x="4305300" y="3083331"/>
          <a:ext cx="698500" cy="1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111970</xdr:rowOff>
    </xdr:from>
    <xdr:to>
      <xdr:col>22</xdr:col>
      <xdr:colOff>114300</xdr:colOff>
      <xdr:row>17</xdr:row>
      <xdr:rowOff>137973</xdr:rowOff>
    </xdr:to>
    <xdr:cxnSp macro="">
      <xdr:nvCxnSpPr>
        <xdr:cNvPr id="56" name="直線コネクタ 55"/>
        <xdr:cNvCxnSpPr/>
      </xdr:nvCxnSpPr>
      <xdr:spPr bwMode="auto">
        <a:xfrm>
          <a:off x="3606800" y="3074245"/>
          <a:ext cx="698500" cy="2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111970</xdr:rowOff>
    </xdr:from>
    <xdr:to>
      <xdr:col>18</xdr:col>
      <xdr:colOff>177800</xdr:colOff>
      <xdr:row>17</xdr:row>
      <xdr:rowOff>140221</xdr:rowOff>
    </xdr:to>
    <xdr:cxnSp macro="">
      <xdr:nvCxnSpPr>
        <xdr:cNvPr id="59" name="直線コネクタ 58"/>
        <xdr:cNvCxnSpPr/>
      </xdr:nvCxnSpPr>
      <xdr:spPr bwMode="auto">
        <a:xfrm flipV="1">
          <a:off x="2908300" y="3074245"/>
          <a:ext cx="6985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70542</xdr:rowOff>
    </xdr:from>
    <xdr:to>
      <xdr:col>29</xdr:col>
      <xdr:colOff>177800</xdr:colOff>
      <xdr:row>18</xdr:row>
      <xdr:rowOff>692</xdr:rowOff>
    </xdr:to>
    <xdr:sp macro="" textlink="">
      <xdr:nvSpPr>
        <xdr:cNvPr id="69" name="楕円 68"/>
        <xdr:cNvSpPr/>
      </xdr:nvSpPr>
      <xdr:spPr bwMode="auto">
        <a:xfrm>
          <a:off x="5600700" y="303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42619</xdr:rowOff>
    </xdr:from>
    <xdr:ext cx="762000" cy="259045"/>
    <xdr:sp macro="" textlink="">
      <xdr:nvSpPr>
        <xdr:cNvPr id="70" name="人口1人当たり決算額の推移該当値テキスト130"/>
        <xdr:cNvSpPr txBox="1"/>
      </xdr:nvSpPr>
      <xdr:spPr>
        <a:xfrm>
          <a:off x="5740400" y="300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70256</xdr:rowOff>
    </xdr:from>
    <xdr:to>
      <xdr:col>26</xdr:col>
      <xdr:colOff>101600</xdr:colOff>
      <xdr:row>18</xdr:row>
      <xdr:rowOff>406</xdr:rowOff>
    </xdr:to>
    <xdr:sp macro="" textlink="">
      <xdr:nvSpPr>
        <xdr:cNvPr id="71" name="楕円 70"/>
        <xdr:cNvSpPr/>
      </xdr:nvSpPr>
      <xdr:spPr bwMode="auto">
        <a:xfrm>
          <a:off x="4953000" y="303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156633</xdr:rowOff>
    </xdr:from>
    <xdr:ext cx="736600" cy="259045"/>
    <xdr:sp macro="" textlink="">
      <xdr:nvSpPr>
        <xdr:cNvPr id="72" name="テキスト ボックス 71"/>
        <xdr:cNvSpPr txBox="1"/>
      </xdr:nvSpPr>
      <xdr:spPr>
        <a:xfrm>
          <a:off x="4622800" y="311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87173</xdr:rowOff>
    </xdr:from>
    <xdr:to>
      <xdr:col>22</xdr:col>
      <xdr:colOff>165100</xdr:colOff>
      <xdr:row>18</xdr:row>
      <xdr:rowOff>17323</xdr:rowOff>
    </xdr:to>
    <xdr:sp macro="" textlink="">
      <xdr:nvSpPr>
        <xdr:cNvPr id="73" name="楕円 72"/>
        <xdr:cNvSpPr/>
      </xdr:nvSpPr>
      <xdr:spPr bwMode="auto">
        <a:xfrm>
          <a:off x="4254500" y="30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2100</xdr:rowOff>
    </xdr:from>
    <xdr:ext cx="762000" cy="259045"/>
    <xdr:sp macro="" textlink="">
      <xdr:nvSpPr>
        <xdr:cNvPr id="74" name="テキスト ボックス 73"/>
        <xdr:cNvSpPr txBox="1"/>
      </xdr:nvSpPr>
      <xdr:spPr>
        <a:xfrm>
          <a:off x="3924300" y="313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61170</xdr:rowOff>
    </xdr:from>
    <xdr:to>
      <xdr:col>19</xdr:col>
      <xdr:colOff>38100</xdr:colOff>
      <xdr:row>17</xdr:row>
      <xdr:rowOff>162770</xdr:rowOff>
    </xdr:to>
    <xdr:sp macro="" textlink="">
      <xdr:nvSpPr>
        <xdr:cNvPr id="75" name="楕円 74"/>
        <xdr:cNvSpPr/>
      </xdr:nvSpPr>
      <xdr:spPr bwMode="auto">
        <a:xfrm>
          <a:off x="3556000" y="302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147547</xdr:rowOff>
    </xdr:from>
    <xdr:ext cx="762000" cy="259045"/>
    <xdr:sp macro="" textlink="">
      <xdr:nvSpPr>
        <xdr:cNvPr id="76" name="テキスト ボックス 75"/>
        <xdr:cNvSpPr txBox="1"/>
      </xdr:nvSpPr>
      <xdr:spPr>
        <a:xfrm>
          <a:off x="3225800" y="310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89421</xdr:rowOff>
    </xdr:from>
    <xdr:to>
      <xdr:col>15</xdr:col>
      <xdr:colOff>101600</xdr:colOff>
      <xdr:row>18</xdr:row>
      <xdr:rowOff>19571</xdr:rowOff>
    </xdr:to>
    <xdr:sp macro="" textlink="">
      <xdr:nvSpPr>
        <xdr:cNvPr id="77" name="楕円 76"/>
        <xdr:cNvSpPr/>
      </xdr:nvSpPr>
      <xdr:spPr bwMode="auto">
        <a:xfrm>
          <a:off x="2857500" y="305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4348</xdr:rowOff>
    </xdr:from>
    <xdr:ext cx="762000" cy="259045"/>
    <xdr:sp macro="" textlink="">
      <xdr:nvSpPr>
        <xdr:cNvPr id="78" name="テキスト ボックス 77"/>
        <xdr:cNvSpPr txBox="1"/>
      </xdr:nvSpPr>
      <xdr:spPr>
        <a:xfrm>
          <a:off x="2527300" y="313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327972</xdr:rowOff>
    </xdr:from>
    <xdr:to>
      <xdr:col>29</xdr:col>
      <xdr:colOff>127000</xdr:colOff>
      <xdr:row>35</xdr:row>
      <xdr:rowOff>33764</xdr:rowOff>
    </xdr:to>
    <xdr:cxnSp macro="">
      <xdr:nvCxnSpPr>
        <xdr:cNvPr id="113" name="直線コネクタ 112"/>
        <xdr:cNvCxnSpPr/>
      </xdr:nvCxnSpPr>
      <xdr:spPr bwMode="auto">
        <a:xfrm>
          <a:off x="5003800" y="6595422"/>
          <a:ext cx="647700" cy="48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327972</xdr:rowOff>
    </xdr:from>
    <xdr:to>
      <xdr:col>26</xdr:col>
      <xdr:colOff>50800</xdr:colOff>
      <xdr:row>35</xdr:row>
      <xdr:rowOff>18252</xdr:rowOff>
    </xdr:to>
    <xdr:cxnSp macro="">
      <xdr:nvCxnSpPr>
        <xdr:cNvPr id="116" name="直線コネクタ 115"/>
        <xdr:cNvCxnSpPr/>
      </xdr:nvCxnSpPr>
      <xdr:spPr bwMode="auto">
        <a:xfrm flipV="1">
          <a:off x="4305300" y="6595422"/>
          <a:ext cx="698500" cy="3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328331</xdr:rowOff>
    </xdr:from>
    <xdr:to>
      <xdr:col>22</xdr:col>
      <xdr:colOff>114300</xdr:colOff>
      <xdr:row>35</xdr:row>
      <xdr:rowOff>18252</xdr:rowOff>
    </xdr:to>
    <xdr:cxnSp macro="">
      <xdr:nvCxnSpPr>
        <xdr:cNvPr id="119" name="直線コネクタ 118"/>
        <xdr:cNvCxnSpPr/>
      </xdr:nvCxnSpPr>
      <xdr:spPr bwMode="auto">
        <a:xfrm>
          <a:off x="3606800" y="6595781"/>
          <a:ext cx="698500" cy="3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271606</xdr:rowOff>
    </xdr:from>
    <xdr:to>
      <xdr:col>18</xdr:col>
      <xdr:colOff>177800</xdr:colOff>
      <xdr:row>34</xdr:row>
      <xdr:rowOff>328331</xdr:rowOff>
    </xdr:to>
    <xdr:cxnSp macro="">
      <xdr:nvCxnSpPr>
        <xdr:cNvPr id="122" name="直線コネクタ 121"/>
        <xdr:cNvCxnSpPr/>
      </xdr:nvCxnSpPr>
      <xdr:spPr bwMode="auto">
        <a:xfrm>
          <a:off x="2908300" y="6539056"/>
          <a:ext cx="698500" cy="56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325864</xdr:rowOff>
    </xdr:from>
    <xdr:to>
      <xdr:col>29</xdr:col>
      <xdr:colOff>177800</xdr:colOff>
      <xdr:row>35</xdr:row>
      <xdr:rowOff>84564</xdr:rowOff>
    </xdr:to>
    <xdr:sp macro="" textlink="">
      <xdr:nvSpPr>
        <xdr:cNvPr id="132" name="楕円 131"/>
        <xdr:cNvSpPr/>
      </xdr:nvSpPr>
      <xdr:spPr bwMode="auto">
        <a:xfrm>
          <a:off x="5600700" y="659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170941</xdr:rowOff>
    </xdr:from>
    <xdr:ext cx="762000" cy="259045"/>
    <xdr:sp macro="" textlink="">
      <xdr:nvSpPr>
        <xdr:cNvPr id="133" name="人口1人当たり決算額の推移該当値テキスト445"/>
        <xdr:cNvSpPr txBox="1"/>
      </xdr:nvSpPr>
      <xdr:spPr>
        <a:xfrm>
          <a:off x="5740400" y="64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277172</xdr:rowOff>
    </xdr:from>
    <xdr:to>
      <xdr:col>26</xdr:col>
      <xdr:colOff>101600</xdr:colOff>
      <xdr:row>35</xdr:row>
      <xdr:rowOff>35872</xdr:rowOff>
    </xdr:to>
    <xdr:sp macro="" textlink="">
      <xdr:nvSpPr>
        <xdr:cNvPr id="134" name="楕円 133"/>
        <xdr:cNvSpPr/>
      </xdr:nvSpPr>
      <xdr:spPr bwMode="auto">
        <a:xfrm>
          <a:off x="4953000" y="654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46049</xdr:rowOff>
    </xdr:from>
    <xdr:ext cx="736600" cy="259045"/>
    <xdr:sp macro="" textlink="">
      <xdr:nvSpPr>
        <xdr:cNvPr id="135" name="テキスト ボックス 134"/>
        <xdr:cNvSpPr txBox="1"/>
      </xdr:nvSpPr>
      <xdr:spPr>
        <a:xfrm>
          <a:off x="4622800" y="631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310352</xdr:rowOff>
    </xdr:from>
    <xdr:to>
      <xdr:col>22</xdr:col>
      <xdr:colOff>165100</xdr:colOff>
      <xdr:row>35</xdr:row>
      <xdr:rowOff>69052</xdr:rowOff>
    </xdr:to>
    <xdr:sp macro="" textlink="">
      <xdr:nvSpPr>
        <xdr:cNvPr id="136" name="楕円 135"/>
        <xdr:cNvSpPr/>
      </xdr:nvSpPr>
      <xdr:spPr bwMode="auto">
        <a:xfrm>
          <a:off x="4254500" y="657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79229</xdr:rowOff>
    </xdr:from>
    <xdr:ext cx="762000" cy="259045"/>
    <xdr:sp macro="" textlink="">
      <xdr:nvSpPr>
        <xdr:cNvPr id="137" name="テキスト ボックス 136"/>
        <xdr:cNvSpPr txBox="1"/>
      </xdr:nvSpPr>
      <xdr:spPr>
        <a:xfrm>
          <a:off x="3924300" y="634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277531</xdr:rowOff>
    </xdr:from>
    <xdr:to>
      <xdr:col>19</xdr:col>
      <xdr:colOff>38100</xdr:colOff>
      <xdr:row>35</xdr:row>
      <xdr:rowOff>36231</xdr:rowOff>
    </xdr:to>
    <xdr:sp macro="" textlink="">
      <xdr:nvSpPr>
        <xdr:cNvPr id="138" name="楕円 137"/>
        <xdr:cNvSpPr/>
      </xdr:nvSpPr>
      <xdr:spPr bwMode="auto">
        <a:xfrm>
          <a:off x="3556000" y="654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46408</xdr:rowOff>
    </xdr:from>
    <xdr:ext cx="762000" cy="259045"/>
    <xdr:sp macro="" textlink="">
      <xdr:nvSpPr>
        <xdr:cNvPr id="139" name="テキスト ボックス 138"/>
        <xdr:cNvSpPr txBox="1"/>
      </xdr:nvSpPr>
      <xdr:spPr>
        <a:xfrm>
          <a:off x="3225800" y="631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220806</xdr:rowOff>
    </xdr:from>
    <xdr:to>
      <xdr:col>15</xdr:col>
      <xdr:colOff>101600</xdr:colOff>
      <xdr:row>34</xdr:row>
      <xdr:rowOff>322406</xdr:rowOff>
    </xdr:to>
    <xdr:sp macro="" textlink="">
      <xdr:nvSpPr>
        <xdr:cNvPr id="140" name="楕円 139"/>
        <xdr:cNvSpPr/>
      </xdr:nvSpPr>
      <xdr:spPr bwMode="auto">
        <a:xfrm>
          <a:off x="2857500" y="648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332583</xdr:rowOff>
    </xdr:from>
    <xdr:ext cx="762000" cy="259045"/>
    <xdr:sp macro="" textlink="">
      <xdr:nvSpPr>
        <xdr:cNvPr id="141" name="テキスト ボックス 140"/>
        <xdr:cNvSpPr txBox="1"/>
      </xdr:nvSpPr>
      <xdr:spPr>
        <a:xfrm>
          <a:off x="2527300" y="625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77,033
76,766
231.25
30,548,745
29,196,293
1,301,115
16,815,883
31,195,969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168504</xdr:rowOff>
    </xdr:from>
    <xdr:to>
      <xdr:col>24</xdr:col>
      <xdr:colOff>63500</xdr:colOff>
      <xdr:row>37</xdr:row>
      <xdr:rowOff>6655</xdr:rowOff>
    </xdr:to>
    <xdr:cxnSp macro="">
      <xdr:nvCxnSpPr>
        <xdr:cNvPr id="61" name="直線コネクタ 60"/>
        <xdr:cNvCxnSpPr/>
      </xdr:nvCxnSpPr>
      <xdr:spPr>
        <a:xfrm flipV="1">
          <a:off x="3797300" y="634070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6655</xdr:rowOff>
    </xdr:from>
    <xdr:to>
      <xdr:col>19</xdr:col>
      <xdr:colOff>177800</xdr:colOff>
      <xdr:row>37</xdr:row>
      <xdr:rowOff>79369</xdr:rowOff>
    </xdr:to>
    <xdr:cxnSp macro="">
      <xdr:nvCxnSpPr>
        <xdr:cNvPr id="64" name="直線コネクタ 63"/>
        <xdr:cNvCxnSpPr/>
      </xdr:nvCxnSpPr>
      <xdr:spPr>
        <a:xfrm flipV="1">
          <a:off x="2908300" y="6350305"/>
          <a:ext cx="889000" cy="7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68815</xdr:rowOff>
    </xdr:from>
    <xdr:to>
      <xdr:col>15</xdr:col>
      <xdr:colOff>50800</xdr:colOff>
      <xdr:row>37</xdr:row>
      <xdr:rowOff>79369</xdr:rowOff>
    </xdr:to>
    <xdr:cxnSp macro="">
      <xdr:nvCxnSpPr>
        <xdr:cNvPr id="67" name="直線コネクタ 66"/>
        <xdr:cNvCxnSpPr/>
      </xdr:nvCxnSpPr>
      <xdr:spPr>
        <a:xfrm>
          <a:off x="2019300" y="6412465"/>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27953</xdr:rowOff>
    </xdr:from>
    <xdr:to>
      <xdr:col>10</xdr:col>
      <xdr:colOff>114300</xdr:colOff>
      <xdr:row>37</xdr:row>
      <xdr:rowOff>68815</xdr:rowOff>
    </xdr:to>
    <xdr:cxnSp macro="">
      <xdr:nvCxnSpPr>
        <xdr:cNvPr id="70" name="直線コネクタ 69"/>
        <xdr:cNvCxnSpPr/>
      </xdr:nvCxnSpPr>
      <xdr:spPr>
        <a:xfrm>
          <a:off x="1130300" y="6371603"/>
          <a:ext cx="889000" cy="4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117704</xdr:rowOff>
    </xdr:from>
    <xdr:to>
      <xdr:col>24</xdr:col>
      <xdr:colOff>114300</xdr:colOff>
      <xdr:row>37</xdr:row>
      <xdr:rowOff>47854</xdr:rowOff>
    </xdr:to>
    <xdr:sp macro="" textlink="">
      <xdr:nvSpPr>
        <xdr:cNvPr id="80" name="楕円 79"/>
        <xdr:cNvSpPr/>
      </xdr:nvSpPr>
      <xdr:spPr>
        <a:xfrm>
          <a:off x="45847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140581</xdr:rowOff>
    </xdr:from>
    <xdr:ext cx="534377" cy="259045"/>
    <xdr:sp macro="" textlink="">
      <xdr:nvSpPr>
        <xdr:cNvPr id="81" name="人件費該当値テキスト"/>
        <xdr:cNvSpPr txBox="1"/>
      </xdr:nvSpPr>
      <xdr:spPr>
        <a:xfrm>
          <a:off x="4686300" y="61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127305</xdr:rowOff>
    </xdr:from>
    <xdr:to>
      <xdr:col>20</xdr:col>
      <xdr:colOff>38100</xdr:colOff>
      <xdr:row>37</xdr:row>
      <xdr:rowOff>57455</xdr:rowOff>
    </xdr:to>
    <xdr:sp macro="" textlink="">
      <xdr:nvSpPr>
        <xdr:cNvPr id="82" name="楕円 81"/>
        <xdr:cNvSpPr/>
      </xdr:nvSpPr>
      <xdr:spPr>
        <a:xfrm>
          <a:off x="3746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73982</xdr:rowOff>
    </xdr:from>
    <xdr:ext cx="534377" cy="259045"/>
    <xdr:sp macro="" textlink="">
      <xdr:nvSpPr>
        <xdr:cNvPr id="83" name="テキスト ボックス 82"/>
        <xdr:cNvSpPr txBox="1"/>
      </xdr:nvSpPr>
      <xdr:spPr>
        <a:xfrm>
          <a:off x="3530111" y="60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28569</xdr:rowOff>
    </xdr:from>
    <xdr:to>
      <xdr:col>15</xdr:col>
      <xdr:colOff>101600</xdr:colOff>
      <xdr:row>37</xdr:row>
      <xdr:rowOff>130169</xdr:rowOff>
    </xdr:to>
    <xdr:sp macro="" textlink="">
      <xdr:nvSpPr>
        <xdr:cNvPr id="84" name="楕円 83"/>
        <xdr:cNvSpPr/>
      </xdr:nvSpPr>
      <xdr:spPr>
        <a:xfrm>
          <a:off x="2857500" y="63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121296</xdr:rowOff>
    </xdr:from>
    <xdr:ext cx="534377" cy="259045"/>
    <xdr:sp macro="" textlink="">
      <xdr:nvSpPr>
        <xdr:cNvPr id="85" name="テキスト ボックス 84"/>
        <xdr:cNvSpPr txBox="1"/>
      </xdr:nvSpPr>
      <xdr:spPr>
        <a:xfrm>
          <a:off x="2641111" y="64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18015</xdr:rowOff>
    </xdr:from>
    <xdr:to>
      <xdr:col>10</xdr:col>
      <xdr:colOff>165100</xdr:colOff>
      <xdr:row>37</xdr:row>
      <xdr:rowOff>119615</xdr:rowOff>
    </xdr:to>
    <xdr:sp macro="" textlink="">
      <xdr:nvSpPr>
        <xdr:cNvPr id="86" name="楕円 85"/>
        <xdr:cNvSpPr/>
      </xdr:nvSpPr>
      <xdr:spPr>
        <a:xfrm>
          <a:off x="1968500" y="63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110742</xdr:rowOff>
    </xdr:from>
    <xdr:ext cx="534377" cy="259045"/>
    <xdr:sp macro="" textlink="">
      <xdr:nvSpPr>
        <xdr:cNvPr id="87" name="テキスト ボックス 86"/>
        <xdr:cNvSpPr txBox="1"/>
      </xdr:nvSpPr>
      <xdr:spPr>
        <a:xfrm>
          <a:off x="1752111" y="64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148603</xdr:rowOff>
    </xdr:from>
    <xdr:to>
      <xdr:col>6</xdr:col>
      <xdr:colOff>38100</xdr:colOff>
      <xdr:row>37</xdr:row>
      <xdr:rowOff>78753</xdr:rowOff>
    </xdr:to>
    <xdr:sp macro="" textlink="">
      <xdr:nvSpPr>
        <xdr:cNvPr id="88" name="楕円 87"/>
        <xdr:cNvSpPr/>
      </xdr:nvSpPr>
      <xdr:spPr>
        <a:xfrm>
          <a:off x="1079500" y="63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69880</xdr:rowOff>
    </xdr:from>
    <xdr:ext cx="534377" cy="259045"/>
    <xdr:sp macro="" textlink="">
      <xdr:nvSpPr>
        <xdr:cNvPr id="89" name="テキスト ボックス 88"/>
        <xdr:cNvSpPr txBox="1"/>
      </xdr:nvSpPr>
      <xdr:spPr>
        <a:xfrm>
          <a:off x="863111" y="64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23114</xdr:rowOff>
    </xdr:from>
    <xdr:to>
      <xdr:col>24</xdr:col>
      <xdr:colOff>63500</xdr:colOff>
      <xdr:row>56</xdr:row>
      <xdr:rowOff>89277</xdr:rowOff>
    </xdr:to>
    <xdr:cxnSp macro="">
      <xdr:nvCxnSpPr>
        <xdr:cNvPr id="121" name="直線コネクタ 120"/>
        <xdr:cNvCxnSpPr/>
      </xdr:nvCxnSpPr>
      <xdr:spPr>
        <a:xfrm flipV="1">
          <a:off x="3797300" y="9624314"/>
          <a:ext cx="838200" cy="6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170626</xdr:rowOff>
    </xdr:from>
    <xdr:to>
      <xdr:col>19</xdr:col>
      <xdr:colOff>177800</xdr:colOff>
      <xdr:row>56</xdr:row>
      <xdr:rowOff>89277</xdr:rowOff>
    </xdr:to>
    <xdr:cxnSp macro="">
      <xdr:nvCxnSpPr>
        <xdr:cNvPr id="124" name="直線コネクタ 123"/>
        <xdr:cNvCxnSpPr/>
      </xdr:nvCxnSpPr>
      <xdr:spPr>
        <a:xfrm>
          <a:off x="2908300" y="9600376"/>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108284</xdr:rowOff>
    </xdr:from>
    <xdr:to>
      <xdr:col>15</xdr:col>
      <xdr:colOff>50800</xdr:colOff>
      <xdr:row>55</xdr:row>
      <xdr:rowOff>170626</xdr:rowOff>
    </xdr:to>
    <xdr:cxnSp macro="">
      <xdr:nvCxnSpPr>
        <xdr:cNvPr id="127" name="直線コネクタ 126"/>
        <xdr:cNvCxnSpPr/>
      </xdr:nvCxnSpPr>
      <xdr:spPr>
        <a:xfrm>
          <a:off x="2019300" y="9538034"/>
          <a:ext cx="8890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108284</xdr:rowOff>
    </xdr:from>
    <xdr:to>
      <xdr:col>10</xdr:col>
      <xdr:colOff>114300</xdr:colOff>
      <xdr:row>56</xdr:row>
      <xdr:rowOff>95123</xdr:rowOff>
    </xdr:to>
    <xdr:cxnSp macro="">
      <xdr:nvCxnSpPr>
        <xdr:cNvPr id="130" name="直線コネクタ 129"/>
        <xdr:cNvCxnSpPr/>
      </xdr:nvCxnSpPr>
      <xdr:spPr>
        <a:xfrm flipV="1">
          <a:off x="1130300" y="9538034"/>
          <a:ext cx="889000" cy="15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143764</xdr:rowOff>
    </xdr:from>
    <xdr:to>
      <xdr:col>24</xdr:col>
      <xdr:colOff>114300</xdr:colOff>
      <xdr:row>56</xdr:row>
      <xdr:rowOff>73914</xdr:rowOff>
    </xdr:to>
    <xdr:sp macro="" textlink="">
      <xdr:nvSpPr>
        <xdr:cNvPr id="140" name="楕円 139"/>
        <xdr:cNvSpPr/>
      </xdr:nvSpPr>
      <xdr:spPr>
        <a:xfrm>
          <a:off x="4584700" y="95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122191</xdr:rowOff>
    </xdr:from>
    <xdr:ext cx="534377" cy="259045"/>
    <xdr:sp macro="" textlink="">
      <xdr:nvSpPr>
        <xdr:cNvPr id="141" name="物件費該当値テキスト"/>
        <xdr:cNvSpPr txBox="1"/>
      </xdr:nvSpPr>
      <xdr:spPr>
        <a:xfrm>
          <a:off x="4686300" y="95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38477</xdr:rowOff>
    </xdr:from>
    <xdr:to>
      <xdr:col>20</xdr:col>
      <xdr:colOff>38100</xdr:colOff>
      <xdr:row>56</xdr:row>
      <xdr:rowOff>140077</xdr:rowOff>
    </xdr:to>
    <xdr:sp macro="" textlink="">
      <xdr:nvSpPr>
        <xdr:cNvPr id="142" name="楕円 141"/>
        <xdr:cNvSpPr/>
      </xdr:nvSpPr>
      <xdr:spPr>
        <a:xfrm>
          <a:off x="3746500" y="96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131204</xdr:rowOff>
    </xdr:from>
    <xdr:ext cx="534377" cy="259045"/>
    <xdr:sp macro="" textlink="">
      <xdr:nvSpPr>
        <xdr:cNvPr id="143" name="テキスト ボックス 142"/>
        <xdr:cNvSpPr txBox="1"/>
      </xdr:nvSpPr>
      <xdr:spPr>
        <a:xfrm>
          <a:off x="3530111" y="97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119826</xdr:rowOff>
    </xdr:from>
    <xdr:to>
      <xdr:col>15</xdr:col>
      <xdr:colOff>101600</xdr:colOff>
      <xdr:row>56</xdr:row>
      <xdr:rowOff>49976</xdr:rowOff>
    </xdr:to>
    <xdr:sp macro="" textlink="">
      <xdr:nvSpPr>
        <xdr:cNvPr id="144" name="楕円 143"/>
        <xdr:cNvSpPr/>
      </xdr:nvSpPr>
      <xdr:spPr>
        <a:xfrm>
          <a:off x="2857500" y="95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66503</xdr:rowOff>
    </xdr:from>
    <xdr:ext cx="534377" cy="259045"/>
    <xdr:sp macro="" textlink="">
      <xdr:nvSpPr>
        <xdr:cNvPr id="145" name="テキスト ボックス 144"/>
        <xdr:cNvSpPr txBox="1"/>
      </xdr:nvSpPr>
      <xdr:spPr>
        <a:xfrm>
          <a:off x="2641111" y="932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57484</xdr:rowOff>
    </xdr:from>
    <xdr:to>
      <xdr:col>10</xdr:col>
      <xdr:colOff>165100</xdr:colOff>
      <xdr:row>55</xdr:row>
      <xdr:rowOff>159084</xdr:rowOff>
    </xdr:to>
    <xdr:sp macro="" textlink="">
      <xdr:nvSpPr>
        <xdr:cNvPr id="146" name="楕円 145"/>
        <xdr:cNvSpPr/>
      </xdr:nvSpPr>
      <xdr:spPr>
        <a:xfrm>
          <a:off x="1968500" y="948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150211</xdr:rowOff>
    </xdr:from>
    <xdr:ext cx="534377" cy="259045"/>
    <xdr:sp macro="" textlink="">
      <xdr:nvSpPr>
        <xdr:cNvPr id="147" name="テキスト ボックス 146"/>
        <xdr:cNvSpPr txBox="1"/>
      </xdr:nvSpPr>
      <xdr:spPr>
        <a:xfrm>
          <a:off x="1752111" y="95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44323</xdr:rowOff>
    </xdr:from>
    <xdr:to>
      <xdr:col>6</xdr:col>
      <xdr:colOff>38100</xdr:colOff>
      <xdr:row>56</xdr:row>
      <xdr:rowOff>145923</xdr:rowOff>
    </xdr:to>
    <xdr:sp macro="" textlink="">
      <xdr:nvSpPr>
        <xdr:cNvPr id="148" name="楕円 147"/>
        <xdr:cNvSpPr/>
      </xdr:nvSpPr>
      <xdr:spPr>
        <a:xfrm>
          <a:off x="1079500" y="96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137050</xdr:rowOff>
    </xdr:from>
    <xdr:ext cx="534377" cy="259045"/>
    <xdr:sp macro="" textlink="">
      <xdr:nvSpPr>
        <xdr:cNvPr id="149" name="テキスト ボックス 148"/>
        <xdr:cNvSpPr txBox="1"/>
      </xdr:nvSpPr>
      <xdr:spPr>
        <a:xfrm>
          <a:off x="863111" y="973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89043</xdr:rowOff>
    </xdr:from>
    <xdr:to>
      <xdr:col>24</xdr:col>
      <xdr:colOff>63500</xdr:colOff>
      <xdr:row>78</xdr:row>
      <xdr:rowOff>101660</xdr:rowOff>
    </xdr:to>
    <xdr:cxnSp macro="">
      <xdr:nvCxnSpPr>
        <xdr:cNvPr id="176" name="直線コネクタ 175"/>
        <xdr:cNvCxnSpPr/>
      </xdr:nvCxnSpPr>
      <xdr:spPr>
        <a:xfrm flipV="1">
          <a:off x="3797300" y="13462143"/>
          <a:ext cx="8382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90140</xdr:rowOff>
    </xdr:from>
    <xdr:to>
      <xdr:col>19</xdr:col>
      <xdr:colOff>177800</xdr:colOff>
      <xdr:row>78</xdr:row>
      <xdr:rowOff>101660</xdr:rowOff>
    </xdr:to>
    <xdr:cxnSp macro="">
      <xdr:nvCxnSpPr>
        <xdr:cNvPr id="179" name="直線コネクタ 178"/>
        <xdr:cNvCxnSpPr/>
      </xdr:nvCxnSpPr>
      <xdr:spPr>
        <a:xfrm>
          <a:off x="2908300" y="13463240"/>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90140</xdr:rowOff>
    </xdr:from>
    <xdr:to>
      <xdr:col>15</xdr:col>
      <xdr:colOff>50800</xdr:colOff>
      <xdr:row>78</xdr:row>
      <xdr:rowOff>97958</xdr:rowOff>
    </xdr:to>
    <xdr:cxnSp macro="">
      <xdr:nvCxnSpPr>
        <xdr:cNvPr id="182" name="直線コネクタ 181"/>
        <xdr:cNvCxnSpPr/>
      </xdr:nvCxnSpPr>
      <xdr:spPr>
        <a:xfrm flipV="1">
          <a:off x="2019300" y="1346324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85430</xdr:rowOff>
    </xdr:from>
    <xdr:to>
      <xdr:col>10</xdr:col>
      <xdr:colOff>114300</xdr:colOff>
      <xdr:row>78</xdr:row>
      <xdr:rowOff>97958</xdr:rowOff>
    </xdr:to>
    <xdr:cxnSp macro="">
      <xdr:nvCxnSpPr>
        <xdr:cNvPr id="185" name="直線コネクタ 184"/>
        <xdr:cNvCxnSpPr/>
      </xdr:nvCxnSpPr>
      <xdr:spPr>
        <a:xfrm>
          <a:off x="1130300" y="13458530"/>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38243</xdr:rowOff>
    </xdr:from>
    <xdr:to>
      <xdr:col>24</xdr:col>
      <xdr:colOff>114300</xdr:colOff>
      <xdr:row>78</xdr:row>
      <xdr:rowOff>139843</xdr:rowOff>
    </xdr:to>
    <xdr:sp macro="" textlink="">
      <xdr:nvSpPr>
        <xdr:cNvPr id="195" name="楕円 194"/>
        <xdr:cNvSpPr/>
      </xdr:nvSpPr>
      <xdr:spPr>
        <a:xfrm>
          <a:off x="4584700" y="134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124620</xdr:rowOff>
    </xdr:from>
    <xdr:ext cx="469744" cy="259045"/>
    <xdr:sp macro="" textlink="">
      <xdr:nvSpPr>
        <xdr:cNvPr id="196" name="維持補修費該当値テキスト"/>
        <xdr:cNvSpPr txBox="1"/>
      </xdr:nvSpPr>
      <xdr:spPr>
        <a:xfrm>
          <a:off x="4686300" y="1332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50860</xdr:rowOff>
    </xdr:from>
    <xdr:to>
      <xdr:col>20</xdr:col>
      <xdr:colOff>38100</xdr:colOff>
      <xdr:row>78</xdr:row>
      <xdr:rowOff>152460</xdr:rowOff>
    </xdr:to>
    <xdr:sp macro="" textlink="">
      <xdr:nvSpPr>
        <xdr:cNvPr id="197" name="楕円 196"/>
        <xdr:cNvSpPr/>
      </xdr:nvSpPr>
      <xdr:spPr>
        <a:xfrm>
          <a:off x="3746500" y="134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143587</xdr:rowOff>
    </xdr:from>
    <xdr:ext cx="378565" cy="259045"/>
    <xdr:sp macro="" textlink="">
      <xdr:nvSpPr>
        <xdr:cNvPr id="198" name="テキスト ボックス 197"/>
        <xdr:cNvSpPr txBox="1"/>
      </xdr:nvSpPr>
      <xdr:spPr>
        <a:xfrm>
          <a:off x="3608017" y="1351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39340</xdr:rowOff>
    </xdr:from>
    <xdr:to>
      <xdr:col>15</xdr:col>
      <xdr:colOff>101600</xdr:colOff>
      <xdr:row>78</xdr:row>
      <xdr:rowOff>140940</xdr:rowOff>
    </xdr:to>
    <xdr:sp macro="" textlink="">
      <xdr:nvSpPr>
        <xdr:cNvPr id="199" name="楕円 198"/>
        <xdr:cNvSpPr/>
      </xdr:nvSpPr>
      <xdr:spPr>
        <a:xfrm>
          <a:off x="2857500" y="134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132067</xdr:rowOff>
    </xdr:from>
    <xdr:ext cx="469744" cy="259045"/>
    <xdr:sp macro="" textlink="">
      <xdr:nvSpPr>
        <xdr:cNvPr id="200" name="テキスト ボックス 199"/>
        <xdr:cNvSpPr txBox="1"/>
      </xdr:nvSpPr>
      <xdr:spPr>
        <a:xfrm>
          <a:off x="2673428" y="1350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47158</xdr:rowOff>
    </xdr:from>
    <xdr:to>
      <xdr:col>10</xdr:col>
      <xdr:colOff>165100</xdr:colOff>
      <xdr:row>78</xdr:row>
      <xdr:rowOff>148758</xdr:rowOff>
    </xdr:to>
    <xdr:sp macro="" textlink="">
      <xdr:nvSpPr>
        <xdr:cNvPr id="201" name="楕円 200"/>
        <xdr:cNvSpPr/>
      </xdr:nvSpPr>
      <xdr:spPr>
        <a:xfrm>
          <a:off x="1968500" y="134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139885</xdr:rowOff>
    </xdr:from>
    <xdr:ext cx="378565" cy="259045"/>
    <xdr:sp macro="" textlink="">
      <xdr:nvSpPr>
        <xdr:cNvPr id="202" name="テキスト ボックス 201"/>
        <xdr:cNvSpPr txBox="1"/>
      </xdr:nvSpPr>
      <xdr:spPr>
        <a:xfrm>
          <a:off x="1830017" y="13512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34630</xdr:rowOff>
    </xdr:from>
    <xdr:to>
      <xdr:col>6</xdr:col>
      <xdr:colOff>38100</xdr:colOff>
      <xdr:row>78</xdr:row>
      <xdr:rowOff>136230</xdr:rowOff>
    </xdr:to>
    <xdr:sp macro="" textlink="">
      <xdr:nvSpPr>
        <xdr:cNvPr id="203" name="楕円 202"/>
        <xdr:cNvSpPr/>
      </xdr:nvSpPr>
      <xdr:spPr>
        <a:xfrm>
          <a:off x="1079500" y="134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127357</xdr:rowOff>
    </xdr:from>
    <xdr:ext cx="469744" cy="259045"/>
    <xdr:sp macro="" textlink="">
      <xdr:nvSpPr>
        <xdr:cNvPr id="204" name="テキスト ボックス 203"/>
        <xdr:cNvSpPr txBox="1"/>
      </xdr:nvSpPr>
      <xdr:spPr>
        <a:xfrm>
          <a:off x="895428" y="1350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27062</xdr:rowOff>
    </xdr:from>
    <xdr:to>
      <xdr:col>24</xdr:col>
      <xdr:colOff>63500</xdr:colOff>
      <xdr:row>94</xdr:row>
      <xdr:rowOff>92441</xdr:rowOff>
    </xdr:to>
    <xdr:cxnSp macro="">
      <xdr:nvCxnSpPr>
        <xdr:cNvPr id="232" name="直線コネクタ 231"/>
        <xdr:cNvCxnSpPr/>
      </xdr:nvCxnSpPr>
      <xdr:spPr>
        <a:xfrm>
          <a:off x="3797300" y="16143362"/>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27062</xdr:rowOff>
    </xdr:from>
    <xdr:to>
      <xdr:col>19</xdr:col>
      <xdr:colOff>177800</xdr:colOff>
      <xdr:row>94</xdr:row>
      <xdr:rowOff>154223</xdr:rowOff>
    </xdr:to>
    <xdr:cxnSp macro="">
      <xdr:nvCxnSpPr>
        <xdr:cNvPr id="235" name="直線コネクタ 234"/>
        <xdr:cNvCxnSpPr/>
      </xdr:nvCxnSpPr>
      <xdr:spPr>
        <a:xfrm flipV="1">
          <a:off x="2908300" y="16143362"/>
          <a:ext cx="889000" cy="12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154223</xdr:rowOff>
    </xdr:from>
    <xdr:to>
      <xdr:col>15</xdr:col>
      <xdr:colOff>50800</xdr:colOff>
      <xdr:row>95</xdr:row>
      <xdr:rowOff>94041</xdr:rowOff>
    </xdr:to>
    <xdr:cxnSp macro="">
      <xdr:nvCxnSpPr>
        <xdr:cNvPr id="238" name="直線コネクタ 237"/>
        <xdr:cNvCxnSpPr/>
      </xdr:nvCxnSpPr>
      <xdr:spPr>
        <a:xfrm flipV="1">
          <a:off x="2019300" y="16270523"/>
          <a:ext cx="889000" cy="1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94041</xdr:rowOff>
    </xdr:from>
    <xdr:to>
      <xdr:col>10</xdr:col>
      <xdr:colOff>114300</xdr:colOff>
      <xdr:row>96</xdr:row>
      <xdr:rowOff>25842</xdr:rowOff>
    </xdr:to>
    <xdr:cxnSp macro="">
      <xdr:nvCxnSpPr>
        <xdr:cNvPr id="241" name="直線コネクタ 240"/>
        <xdr:cNvCxnSpPr/>
      </xdr:nvCxnSpPr>
      <xdr:spPr>
        <a:xfrm flipV="1">
          <a:off x="1130300" y="16381791"/>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41641</xdr:rowOff>
    </xdr:from>
    <xdr:to>
      <xdr:col>24</xdr:col>
      <xdr:colOff>114300</xdr:colOff>
      <xdr:row>94</xdr:row>
      <xdr:rowOff>143241</xdr:rowOff>
    </xdr:to>
    <xdr:sp macro="" textlink="">
      <xdr:nvSpPr>
        <xdr:cNvPr id="251" name="楕円 250"/>
        <xdr:cNvSpPr/>
      </xdr:nvSpPr>
      <xdr:spPr>
        <a:xfrm>
          <a:off x="4584700" y="161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64518</xdr:rowOff>
    </xdr:from>
    <xdr:ext cx="599010" cy="259045"/>
    <xdr:sp macro="" textlink="">
      <xdr:nvSpPr>
        <xdr:cNvPr id="252" name="扶助費該当値テキスト"/>
        <xdr:cNvSpPr txBox="1"/>
      </xdr:nvSpPr>
      <xdr:spPr>
        <a:xfrm>
          <a:off x="4686300" y="1600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147712</xdr:rowOff>
    </xdr:from>
    <xdr:to>
      <xdr:col>20</xdr:col>
      <xdr:colOff>38100</xdr:colOff>
      <xdr:row>94</xdr:row>
      <xdr:rowOff>77862</xdr:rowOff>
    </xdr:to>
    <xdr:sp macro="" textlink="">
      <xdr:nvSpPr>
        <xdr:cNvPr id="253" name="楕円 252"/>
        <xdr:cNvSpPr/>
      </xdr:nvSpPr>
      <xdr:spPr>
        <a:xfrm>
          <a:off x="3746500" y="160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94389</xdr:rowOff>
    </xdr:from>
    <xdr:ext cx="599010" cy="259045"/>
    <xdr:sp macro="" textlink="">
      <xdr:nvSpPr>
        <xdr:cNvPr id="254" name="テキスト ボックス 253"/>
        <xdr:cNvSpPr txBox="1"/>
      </xdr:nvSpPr>
      <xdr:spPr>
        <a:xfrm>
          <a:off x="3497795" y="1586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103423</xdr:rowOff>
    </xdr:from>
    <xdr:to>
      <xdr:col>15</xdr:col>
      <xdr:colOff>101600</xdr:colOff>
      <xdr:row>95</xdr:row>
      <xdr:rowOff>33573</xdr:rowOff>
    </xdr:to>
    <xdr:sp macro="" textlink="">
      <xdr:nvSpPr>
        <xdr:cNvPr id="255" name="楕円 254"/>
        <xdr:cNvSpPr/>
      </xdr:nvSpPr>
      <xdr:spPr>
        <a:xfrm>
          <a:off x="2857500" y="1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50100</xdr:rowOff>
    </xdr:from>
    <xdr:ext cx="599010" cy="259045"/>
    <xdr:sp macro="" textlink="">
      <xdr:nvSpPr>
        <xdr:cNvPr id="256" name="テキスト ボックス 255"/>
        <xdr:cNvSpPr txBox="1"/>
      </xdr:nvSpPr>
      <xdr:spPr>
        <a:xfrm>
          <a:off x="2608795" y="159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43241</xdr:rowOff>
    </xdr:from>
    <xdr:to>
      <xdr:col>10</xdr:col>
      <xdr:colOff>165100</xdr:colOff>
      <xdr:row>95</xdr:row>
      <xdr:rowOff>144841</xdr:rowOff>
    </xdr:to>
    <xdr:sp macro="" textlink="">
      <xdr:nvSpPr>
        <xdr:cNvPr id="257" name="楕円 256"/>
        <xdr:cNvSpPr/>
      </xdr:nvSpPr>
      <xdr:spPr>
        <a:xfrm>
          <a:off x="1968500" y="163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161368</xdr:rowOff>
    </xdr:from>
    <xdr:ext cx="534377" cy="259045"/>
    <xdr:sp macro="" textlink="">
      <xdr:nvSpPr>
        <xdr:cNvPr id="258" name="テキスト ボックス 257"/>
        <xdr:cNvSpPr txBox="1"/>
      </xdr:nvSpPr>
      <xdr:spPr>
        <a:xfrm>
          <a:off x="1752111" y="1610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146492</xdr:rowOff>
    </xdr:from>
    <xdr:to>
      <xdr:col>6</xdr:col>
      <xdr:colOff>38100</xdr:colOff>
      <xdr:row>96</xdr:row>
      <xdr:rowOff>76642</xdr:rowOff>
    </xdr:to>
    <xdr:sp macro="" textlink="">
      <xdr:nvSpPr>
        <xdr:cNvPr id="259" name="楕円 258"/>
        <xdr:cNvSpPr/>
      </xdr:nvSpPr>
      <xdr:spPr>
        <a:xfrm>
          <a:off x="1079500" y="164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93169</xdr:rowOff>
    </xdr:from>
    <xdr:ext cx="534377" cy="259045"/>
    <xdr:sp macro="" textlink="">
      <xdr:nvSpPr>
        <xdr:cNvPr id="260" name="テキスト ボックス 259"/>
        <xdr:cNvSpPr txBox="1"/>
      </xdr:nvSpPr>
      <xdr:spPr>
        <a:xfrm>
          <a:off x="863111" y="1620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40005</xdr:rowOff>
    </xdr:from>
    <xdr:to>
      <xdr:col>55</xdr:col>
      <xdr:colOff>0</xdr:colOff>
      <xdr:row>38</xdr:row>
      <xdr:rowOff>51892</xdr:rowOff>
    </xdr:to>
    <xdr:cxnSp macro="">
      <xdr:nvCxnSpPr>
        <xdr:cNvPr id="289" name="直線コネクタ 288"/>
        <xdr:cNvCxnSpPr/>
      </xdr:nvCxnSpPr>
      <xdr:spPr>
        <a:xfrm flipV="1">
          <a:off x="9639300" y="6555105"/>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27356</xdr:rowOff>
    </xdr:from>
    <xdr:to>
      <xdr:col>50</xdr:col>
      <xdr:colOff>114300</xdr:colOff>
      <xdr:row>38</xdr:row>
      <xdr:rowOff>51892</xdr:rowOff>
    </xdr:to>
    <xdr:cxnSp macro="">
      <xdr:nvCxnSpPr>
        <xdr:cNvPr id="292" name="直線コネクタ 291"/>
        <xdr:cNvCxnSpPr/>
      </xdr:nvCxnSpPr>
      <xdr:spPr>
        <a:xfrm>
          <a:off x="8750300" y="6542456"/>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27356</xdr:rowOff>
    </xdr:from>
    <xdr:to>
      <xdr:col>45</xdr:col>
      <xdr:colOff>177800</xdr:colOff>
      <xdr:row>38</xdr:row>
      <xdr:rowOff>70485</xdr:rowOff>
    </xdr:to>
    <xdr:cxnSp macro="">
      <xdr:nvCxnSpPr>
        <xdr:cNvPr id="295" name="直線コネクタ 294"/>
        <xdr:cNvCxnSpPr/>
      </xdr:nvCxnSpPr>
      <xdr:spPr>
        <a:xfrm flipV="1">
          <a:off x="7861300" y="6542456"/>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39205</xdr:rowOff>
    </xdr:from>
    <xdr:to>
      <xdr:col>41</xdr:col>
      <xdr:colOff>50800</xdr:colOff>
      <xdr:row>38</xdr:row>
      <xdr:rowOff>70485</xdr:rowOff>
    </xdr:to>
    <xdr:cxnSp macro="">
      <xdr:nvCxnSpPr>
        <xdr:cNvPr id="298" name="直線コネクタ 297"/>
        <xdr:cNvCxnSpPr/>
      </xdr:nvCxnSpPr>
      <xdr:spPr>
        <a:xfrm>
          <a:off x="6972300" y="6554305"/>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160655</xdr:rowOff>
    </xdr:from>
    <xdr:to>
      <xdr:col>55</xdr:col>
      <xdr:colOff>50800</xdr:colOff>
      <xdr:row>38</xdr:row>
      <xdr:rowOff>90805</xdr:rowOff>
    </xdr:to>
    <xdr:sp macro="" textlink="">
      <xdr:nvSpPr>
        <xdr:cNvPr id="308" name="楕円 307"/>
        <xdr:cNvSpPr/>
      </xdr:nvSpPr>
      <xdr:spPr>
        <a:xfrm>
          <a:off x="10426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75582</xdr:rowOff>
    </xdr:from>
    <xdr:ext cx="534377" cy="259045"/>
    <xdr:sp macro="" textlink="">
      <xdr:nvSpPr>
        <xdr:cNvPr id="309" name="補助費等該当値テキスト"/>
        <xdr:cNvSpPr txBox="1"/>
      </xdr:nvSpPr>
      <xdr:spPr>
        <a:xfrm>
          <a:off x="10528300" y="64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1092</xdr:rowOff>
    </xdr:from>
    <xdr:to>
      <xdr:col>50</xdr:col>
      <xdr:colOff>165100</xdr:colOff>
      <xdr:row>38</xdr:row>
      <xdr:rowOff>102692</xdr:rowOff>
    </xdr:to>
    <xdr:sp macro="" textlink="">
      <xdr:nvSpPr>
        <xdr:cNvPr id="310" name="楕円 309"/>
        <xdr:cNvSpPr/>
      </xdr:nvSpPr>
      <xdr:spPr>
        <a:xfrm>
          <a:off x="9588500" y="65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93819</xdr:rowOff>
    </xdr:from>
    <xdr:ext cx="534377" cy="259045"/>
    <xdr:sp macro="" textlink="">
      <xdr:nvSpPr>
        <xdr:cNvPr id="311" name="テキスト ボックス 310"/>
        <xdr:cNvSpPr txBox="1"/>
      </xdr:nvSpPr>
      <xdr:spPr>
        <a:xfrm>
          <a:off x="9372111" y="66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148006</xdr:rowOff>
    </xdr:from>
    <xdr:to>
      <xdr:col>46</xdr:col>
      <xdr:colOff>38100</xdr:colOff>
      <xdr:row>38</xdr:row>
      <xdr:rowOff>78156</xdr:rowOff>
    </xdr:to>
    <xdr:sp macro="" textlink="">
      <xdr:nvSpPr>
        <xdr:cNvPr id="312" name="楕円 311"/>
        <xdr:cNvSpPr/>
      </xdr:nvSpPr>
      <xdr:spPr>
        <a:xfrm>
          <a:off x="8699500" y="64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69283</xdr:rowOff>
    </xdr:from>
    <xdr:ext cx="534377" cy="259045"/>
    <xdr:sp macro="" textlink="">
      <xdr:nvSpPr>
        <xdr:cNvPr id="313" name="テキスト ボックス 312"/>
        <xdr:cNvSpPr txBox="1"/>
      </xdr:nvSpPr>
      <xdr:spPr>
        <a:xfrm>
          <a:off x="8483111" y="65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19685</xdr:rowOff>
    </xdr:from>
    <xdr:to>
      <xdr:col>41</xdr:col>
      <xdr:colOff>101600</xdr:colOff>
      <xdr:row>38</xdr:row>
      <xdr:rowOff>121285</xdr:rowOff>
    </xdr:to>
    <xdr:sp macro="" textlink="">
      <xdr:nvSpPr>
        <xdr:cNvPr id="314" name="楕円 313"/>
        <xdr:cNvSpPr/>
      </xdr:nvSpPr>
      <xdr:spPr>
        <a:xfrm>
          <a:off x="781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112412</xdr:rowOff>
    </xdr:from>
    <xdr:ext cx="534377" cy="259045"/>
    <xdr:sp macro="" textlink="">
      <xdr:nvSpPr>
        <xdr:cNvPr id="315" name="テキスト ボックス 314"/>
        <xdr:cNvSpPr txBox="1"/>
      </xdr:nvSpPr>
      <xdr:spPr>
        <a:xfrm>
          <a:off x="7594111" y="662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159855</xdr:rowOff>
    </xdr:from>
    <xdr:to>
      <xdr:col>36</xdr:col>
      <xdr:colOff>165100</xdr:colOff>
      <xdr:row>38</xdr:row>
      <xdr:rowOff>90005</xdr:rowOff>
    </xdr:to>
    <xdr:sp macro="" textlink="">
      <xdr:nvSpPr>
        <xdr:cNvPr id="316" name="楕円 315"/>
        <xdr:cNvSpPr/>
      </xdr:nvSpPr>
      <xdr:spPr>
        <a:xfrm>
          <a:off x="6921500" y="65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81132</xdr:rowOff>
    </xdr:from>
    <xdr:ext cx="534377" cy="259045"/>
    <xdr:sp macro="" textlink="">
      <xdr:nvSpPr>
        <xdr:cNvPr id="317" name="テキスト ボックス 316"/>
        <xdr:cNvSpPr txBox="1"/>
      </xdr:nvSpPr>
      <xdr:spPr>
        <a:xfrm>
          <a:off x="6705111" y="65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46641</xdr:rowOff>
    </xdr:from>
    <xdr:to>
      <xdr:col>55</xdr:col>
      <xdr:colOff>0</xdr:colOff>
      <xdr:row>57</xdr:row>
      <xdr:rowOff>88535</xdr:rowOff>
    </xdr:to>
    <xdr:cxnSp macro="">
      <xdr:nvCxnSpPr>
        <xdr:cNvPr id="344" name="直線コネクタ 343"/>
        <xdr:cNvCxnSpPr/>
      </xdr:nvCxnSpPr>
      <xdr:spPr>
        <a:xfrm>
          <a:off x="9639300" y="9819291"/>
          <a:ext cx="838200" cy="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46641</xdr:rowOff>
    </xdr:from>
    <xdr:to>
      <xdr:col>50</xdr:col>
      <xdr:colOff>114300</xdr:colOff>
      <xdr:row>57</xdr:row>
      <xdr:rowOff>127209</xdr:rowOff>
    </xdr:to>
    <xdr:cxnSp macro="">
      <xdr:nvCxnSpPr>
        <xdr:cNvPr id="347" name="直線コネクタ 346"/>
        <xdr:cNvCxnSpPr/>
      </xdr:nvCxnSpPr>
      <xdr:spPr>
        <a:xfrm flipV="1">
          <a:off x="8750300" y="9819291"/>
          <a:ext cx="889000" cy="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72916</xdr:rowOff>
    </xdr:from>
    <xdr:to>
      <xdr:col>45</xdr:col>
      <xdr:colOff>177800</xdr:colOff>
      <xdr:row>57</xdr:row>
      <xdr:rowOff>127209</xdr:rowOff>
    </xdr:to>
    <xdr:cxnSp macro="">
      <xdr:nvCxnSpPr>
        <xdr:cNvPr id="350" name="直線コネクタ 349"/>
        <xdr:cNvCxnSpPr/>
      </xdr:nvCxnSpPr>
      <xdr:spPr>
        <a:xfrm>
          <a:off x="7861300" y="9674116"/>
          <a:ext cx="889000" cy="2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72916</xdr:rowOff>
    </xdr:from>
    <xdr:to>
      <xdr:col>41</xdr:col>
      <xdr:colOff>50800</xdr:colOff>
      <xdr:row>57</xdr:row>
      <xdr:rowOff>44584</xdr:rowOff>
    </xdr:to>
    <xdr:cxnSp macro="">
      <xdr:nvCxnSpPr>
        <xdr:cNvPr id="353" name="直線コネクタ 352"/>
        <xdr:cNvCxnSpPr/>
      </xdr:nvCxnSpPr>
      <xdr:spPr>
        <a:xfrm flipV="1">
          <a:off x="6972300" y="9674116"/>
          <a:ext cx="889000" cy="1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37735</xdr:rowOff>
    </xdr:from>
    <xdr:to>
      <xdr:col>55</xdr:col>
      <xdr:colOff>50800</xdr:colOff>
      <xdr:row>57</xdr:row>
      <xdr:rowOff>139335</xdr:rowOff>
    </xdr:to>
    <xdr:sp macro="" textlink="">
      <xdr:nvSpPr>
        <xdr:cNvPr id="363" name="楕円 362"/>
        <xdr:cNvSpPr/>
      </xdr:nvSpPr>
      <xdr:spPr>
        <a:xfrm>
          <a:off x="10426700" y="981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60612</xdr:rowOff>
    </xdr:from>
    <xdr:ext cx="534377" cy="259045"/>
    <xdr:sp macro="" textlink="">
      <xdr:nvSpPr>
        <xdr:cNvPr id="364" name="普通建設事業費該当値テキスト"/>
        <xdr:cNvSpPr txBox="1"/>
      </xdr:nvSpPr>
      <xdr:spPr>
        <a:xfrm>
          <a:off x="10528300" y="966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167291</xdr:rowOff>
    </xdr:from>
    <xdr:to>
      <xdr:col>50</xdr:col>
      <xdr:colOff>165100</xdr:colOff>
      <xdr:row>57</xdr:row>
      <xdr:rowOff>97441</xdr:rowOff>
    </xdr:to>
    <xdr:sp macro="" textlink="">
      <xdr:nvSpPr>
        <xdr:cNvPr id="365" name="楕円 364"/>
        <xdr:cNvSpPr/>
      </xdr:nvSpPr>
      <xdr:spPr>
        <a:xfrm>
          <a:off x="9588500" y="97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113968</xdr:rowOff>
    </xdr:from>
    <xdr:ext cx="534377" cy="259045"/>
    <xdr:sp macro="" textlink="">
      <xdr:nvSpPr>
        <xdr:cNvPr id="366" name="テキスト ボックス 365"/>
        <xdr:cNvSpPr txBox="1"/>
      </xdr:nvSpPr>
      <xdr:spPr>
        <a:xfrm>
          <a:off x="9372111" y="95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76409</xdr:rowOff>
    </xdr:from>
    <xdr:to>
      <xdr:col>46</xdr:col>
      <xdr:colOff>38100</xdr:colOff>
      <xdr:row>58</xdr:row>
      <xdr:rowOff>6559</xdr:rowOff>
    </xdr:to>
    <xdr:sp macro="" textlink="">
      <xdr:nvSpPr>
        <xdr:cNvPr id="367" name="楕円 366"/>
        <xdr:cNvSpPr/>
      </xdr:nvSpPr>
      <xdr:spPr>
        <a:xfrm>
          <a:off x="8699500" y="984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169136</xdr:rowOff>
    </xdr:from>
    <xdr:ext cx="534377" cy="259045"/>
    <xdr:sp macro="" textlink="">
      <xdr:nvSpPr>
        <xdr:cNvPr id="368" name="テキスト ボックス 367"/>
        <xdr:cNvSpPr txBox="1"/>
      </xdr:nvSpPr>
      <xdr:spPr>
        <a:xfrm>
          <a:off x="8483111" y="99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22116</xdr:rowOff>
    </xdr:from>
    <xdr:to>
      <xdr:col>41</xdr:col>
      <xdr:colOff>101600</xdr:colOff>
      <xdr:row>56</xdr:row>
      <xdr:rowOff>123716</xdr:rowOff>
    </xdr:to>
    <xdr:sp macro="" textlink="">
      <xdr:nvSpPr>
        <xdr:cNvPr id="369" name="楕円 368"/>
        <xdr:cNvSpPr/>
      </xdr:nvSpPr>
      <xdr:spPr>
        <a:xfrm>
          <a:off x="7810500" y="96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140243</xdr:rowOff>
    </xdr:from>
    <xdr:ext cx="534377" cy="259045"/>
    <xdr:sp macro="" textlink="">
      <xdr:nvSpPr>
        <xdr:cNvPr id="370" name="テキスト ボックス 369"/>
        <xdr:cNvSpPr txBox="1"/>
      </xdr:nvSpPr>
      <xdr:spPr>
        <a:xfrm>
          <a:off x="7594111" y="93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165234</xdr:rowOff>
    </xdr:from>
    <xdr:to>
      <xdr:col>36</xdr:col>
      <xdr:colOff>165100</xdr:colOff>
      <xdr:row>57</xdr:row>
      <xdr:rowOff>95384</xdr:rowOff>
    </xdr:to>
    <xdr:sp macro="" textlink="">
      <xdr:nvSpPr>
        <xdr:cNvPr id="371" name="楕円 370"/>
        <xdr:cNvSpPr/>
      </xdr:nvSpPr>
      <xdr:spPr>
        <a:xfrm>
          <a:off x="6921500" y="97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86511</xdr:rowOff>
    </xdr:from>
    <xdr:ext cx="534377" cy="259045"/>
    <xdr:sp macro="" textlink="">
      <xdr:nvSpPr>
        <xdr:cNvPr id="372" name="テキスト ボックス 371"/>
        <xdr:cNvSpPr txBox="1"/>
      </xdr:nvSpPr>
      <xdr:spPr>
        <a:xfrm>
          <a:off x="6705111" y="98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104209</xdr:rowOff>
    </xdr:from>
    <xdr:to>
      <xdr:col>55</xdr:col>
      <xdr:colOff>0</xdr:colOff>
      <xdr:row>77</xdr:row>
      <xdr:rowOff>134460</xdr:rowOff>
    </xdr:to>
    <xdr:cxnSp macro="">
      <xdr:nvCxnSpPr>
        <xdr:cNvPr id="397" name="直線コネクタ 396"/>
        <xdr:cNvCxnSpPr/>
      </xdr:nvCxnSpPr>
      <xdr:spPr>
        <a:xfrm flipV="1">
          <a:off x="9639300" y="13305859"/>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112782</xdr:rowOff>
    </xdr:from>
    <xdr:to>
      <xdr:col>50</xdr:col>
      <xdr:colOff>114300</xdr:colOff>
      <xdr:row>77</xdr:row>
      <xdr:rowOff>134460</xdr:rowOff>
    </xdr:to>
    <xdr:cxnSp macro="">
      <xdr:nvCxnSpPr>
        <xdr:cNvPr id="400" name="直線コネクタ 399"/>
        <xdr:cNvCxnSpPr/>
      </xdr:nvCxnSpPr>
      <xdr:spPr>
        <a:xfrm>
          <a:off x="8750300" y="13314432"/>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70166</xdr:rowOff>
    </xdr:from>
    <xdr:to>
      <xdr:col>45</xdr:col>
      <xdr:colOff>177800</xdr:colOff>
      <xdr:row>77</xdr:row>
      <xdr:rowOff>112782</xdr:rowOff>
    </xdr:to>
    <xdr:cxnSp macro="">
      <xdr:nvCxnSpPr>
        <xdr:cNvPr id="403" name="直線コネクタ 402"/>
        <xdr:cNvCxnSpPr/>
      </xdr:nvCxnSpPr>
      <xdr:spPr>
        <a:xfrm>
          <a:off x="7861300" y="13100366"/>
          <a:ext cx="889000" cy="2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53409</xdr:rowOff>
    </xdr:from>
    <xdr:to>
      <xdr:col>55</xdr:col>
      <xdr:colOff>50800</xdr:colOff>
      <xdr:row>77</xdr:row>
      <xdr:rowOff>155009</xdr:rowOff>
    </xdr:to>
    <xdr:sp macro="" textlink="">
      <xdr:nvSpPr>
        <xdr:cNvPr id="413" name="楕円 412"/>
        <xdr:cNvSpPr/>
      </xdr:nvSpPr>
      <xdr:spPr>
        <a:xfrm>
          <a:off x="10426700" y="132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12786</xdr:rowOff>
    </xdr:from>
    <xdr:ext cx="534377" cy="259045"/>
    <xdr:sp macro="" textlink="">
      <xdr:nvSpPr>
        <xdr:cNvPr id="414" name="普通建設事業費 （ うち新規整備　）該当値テキスト"/>
        <xdr:cNvSpPr txBox="1"/>
      </xdr:nvSpPr>
      <xdr:spPr>
        <a:xfrm>
          <a:off x="10528300" y="130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83660</xdr:rowOff>
    </xdr:from>
    <xdr:to>
      <xdr:col>50</xdr:col>
      <xdr:colOff>165100</xdr:colOff>
      <xdr:row>78</xdr:row>
      <xdr:rowOff>13810</xdr:rowOff>
    </xdr:to>
    <xdr:sp macro="" textlink="">
      <xdr:nvSpPr>
        <xdr:cNvPr id="415" name="楕円 414"/>
        <xdr:cNvSpPr/>
      </xdr:nvSpPr>
      <xdr:spPr>
        <a:xfrm>
          <a:off x="9588500" y="132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4937</xdr:rowOff>
    </xdr:from>
    <xdr:ext cx="534377" cy="259045"/>
    <xdr:sp macro="" textlink="">
      <xdr:nvSpPr>
        <xdr:cNvPr id="416" name="テキスト ボックス 415"/>
        <xdr:cNvSpPr txBox="1"/>
      </xdr:nvSpPr>
      <xdr:spPr>
        <a:xfrm>
          <a:off x="9372111" y="133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61982</xdr:rowOff>
    </xdr:from>
    <xdr:to>
      <xdr:col>46</xdr:col>
      <xdr:colOff>38100</xdr:colOff>
      <xdr:row>77</xdr:row>
      <xdr:rowOff>163582</xdr:rowOff>
    </xdr:to>
    <xdr:sp macro="" textlink="">
      <xdr:nvSpPr>
        <xdr:cNvPr id="417" name="楕円 416"/>
        <xdr:cNvSpPr/>
      </xdr:nvSpPr>
      <xdr:spPr>
        <a:xfrm>
          <a:off x="8699500" y="13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154709</xdr:rowOff>
    </xdr:from>
    <xdr:ext cx="534377" cy="259045"/>
    <xdr:sp macro="" textlink="">
      <xdr:nvSpPr>
        <xdr:cNvPr id="418" name="テキスト ボックス 417"/>
        <xdr:cNvSpPr txBox="1"/>
      </xdr:nvSpPr>
      <xdr:spPr>
        <a:xfrm>
          <a:off x="8483111" y="133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19366</xdr:rowOff>
    </xdr:from>
    <xdr:to>
      <xdr:col>41</xdr:col>
      <xdr:colOff>101600</xdr:colOff>
      <xdr:row>76</xdr:row>
      <xdr:rowOff>120966</xdr:rowOff>
    </xdr:to>
    <xdr:sp macro="" textlink="">
      <xdr:nvSpPr>
        <xdr:cNvPr id="419" name="楕円 418"/>
        <xdr:cNvSpPr/>
      </xdr:nvSpPr>
      <xdr:spPr>
        <a:xfrm>
          <a:off x="7810500" y="130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137492</xdr:rowOff>
    </xdr:from>
    <xdr:ext cx="534377" cy="259045"/>
    <xdr:sp macro="" textlink="">
      <xdr:nvSpPr>
        <xdr:cNvPr id="420" name="テキスト ボックス 419"/>
        <xdr:cNvSpPr txBox="1"/>
      </xdr:nvSpPr>
      <xdr:spPr>
        <a:xfrm>
          <a:off x="7594111" y="128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99580</xdr:rowOff>
    </xdr:from>
    <xdr:to>
      <xdr:col>55</xdr:col>
      <xdr:colOff>0</xdr:colOff>
      <xdr:row>97</xdr:row>
      <xdr:rowOff>37745</xdr:rowOff>
    </xdr:to>
    <xdr:cxnSp macro="">
      <xdr:nvCxnSpPr>
        <xdr:cNvPr id="451" name="直線コネクタ 450"/>
        <xdr:cNvCxnSpPr/>
      </xdr:nvCxnSpPr>
      <xdr:spPr>
        <a:xfrm>
          <a:off x="9639300" y="16558780"/>
          <a:ext cx="838200" cy="10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99580</xdr:rowOff>
    </xdr:from>
    <xdr:to>
      <xdr:col>50</xdr:col>
      <xdr:colOff>114300</xdr:colOff>
      <xdr:row>98</xdr:row>
      <xdr:rowOff>32552</xdr:rowOff>
    </xdr:to>
    <xdr:cxnSp macro="">
      <xdr:nvCxnSpPr>
        <xdr:cNvPr id="454" name="直線コネクタ 453"/>
        <xdr:cNvCxnSpPr/>
      </xdr:nvCxnSpPr>
      <xdr:spPr>
        <a:xfrm flipV="1">
          <a:off x="8750300" y="16558780"/>
          <a:ext cx="889000" cy="27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84542</xdr:rowOff>
    </xdr:from>
    <xdr:to>
      <xdr:col>45</xdr:col>
      <xdr:colOff>177800</xdr:colOff>
      <xdr:row>98</xdr:row>
      <xdr:rowOff>32552</xdr:rowOff>
    </xdr:to>
    <xdr:cxnSp macro="">
      <xdr:nvCxnSpPr>
        <xdr:cNvPr id="457" name="直線コネクタ 456"/>
        <xdr:cNvCxnSpPr/>
      </xdr:nvCxnSpPr>
      <xdr:spPr>
        <a:xfrm>
          <a:off x="7861300" y="16715192"/>
          <a:ext cx="889000" cy="1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158395</xdr:rowOff>
    </xdr:from>
    <xdr:to>
      <xdr:col>55</xdr:col>
      <xdr:colOff>50800</xdr:colOff>
      <xdr:row>97</xdr:row>
      <xdr:rowOff>88545</xdr:rowOff>
    </xdr:to>
    <xdr:sp macro="" textlink="">
      <xdr:nvSpPr>
        <xdr:cNvPr id="467" name="楕円 466"/>
        <xdr:cNvSpPr/>
      </xdr:nvSpPr>
      <xdr:spPr>
        <a:xfrm>
          <a:off x="104267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136822</xdr:rowOff>
    </xdr:from>
    <xdr:ext cx="534377" cy="259045"/>
    <xdr:sp macro="" textlink="">
      <xdr:nvSpPr>
        <xdr:cNvPr id="468" name="普通建設事業費 （ うち更新整備　）該当値テキスト"/>
        <xdr:cNvSpPr txBox="1"/>
      </xdr:nvSpPr>
      <xdr:spPr>
        <a:xfrm>
          <a:off x="10528300" y="165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48780</xdr:rowOff>
    </xdr:from>
    <xdr:to>
      <xdr:col>50</xdr:col>
      <xdr:colOff>165100</xdr:colOff>
      <xdr:row>96</xdr:row>
      <xdr:rowOff>150380</xdr:rowOff>
    </xdr:to>
    <xdr:sp macro="" textlink="">
      <xdr:nvSpPr>
        <xdr:cNvPr id="469" name="楕円 468"/>
        <xdr:cNvSpPr/>
      </xdr:nvSpPr>
      <xdr:spPr>
        <a:xfrm>
          <a:off x="9588500" y="16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166907</xdr:rowOff>
    </xdr:from>
    <xdr:ext cx="534377" cy="259045"/>
    <xdr:sp macro="" textlink="">
      <xdr:nvSpPr>
        <xdr:cNvPr id="470" name="テキスト ボックス 469"/>
        <xdr:cNvSpPr txBox="1"/>
      </xdr:nvSpPr>
      <xdr:spPr>
        <a:xfrm>
          <a:off x="9372111" y="162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153202</xdr:rowOff>
    </xdr:from>
    <xdr:to>
      <xdr:col>46</xdr:col>
      <xdr:colOff>38100</xdr:colOff>
      <xdr:row>98</xdr:row>
      <xdr:rowOff>83352</xdr:rowOff>
    </xdr:to>
    <xdr:sp macro="" textlink="">
      <xdr:nvSpPr>
        <xdr:cNvPr id="471" name="楕円 470"/>
        <xdr:cNvSpPr/>
      </xdr:nvSpPr>
      <xdr:spPr>
        <a:xfrm>
          <a:off x="8699500" y="167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74479</xdr:rowOff>
    </xdr:from>
    <xdr:ext cx="534377" cy="259045"/>
    <xdr:sp macro="" textlink="">
      <xdr:nvSpPr>
        <xdr:cNvPr id="472" name="テキスト ボックス 471"/>
        <xdr:cNvSpPr txBox="1"/>
      </xdr:nvSpPr>
      <xdr:spPr>
        <a:xfrm>
          <a:off x="8483111" y="168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33742</xdr:rowOff>
    </xdr:from>
    <xdr:to>
      <xdr:col>41</xdr:col>
      <xdr:colOff>101600</xdr:colOff>
      <xdr:row>97</xdr:row>
      <xdr:rowOff>135342</xdr:rowOff>
    </xdr:to>
    <xdr:sp macro="" textlink="">
      <xdr:nvSpPr>
        <xdr:cNvPr id="473" name="楕円 472"/>
        <xdr:cNvSpPr/>
      </xdr:nvSpPr>
      <xdr:spPr>
        <a:xfrm>
          <a:off x="7810500" y="166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126469</xdr:rowOff>
    </xdr:from>
    <xdr:ext cx="534377" cy="259045"/>
    <xdr:sp macro="" textlink="">
      <xdr:nvSpPr>
        <xdr:cNvPr id="474" name="テキスト ボックス 473"/>
        <xdr:cNvSpPr txBox="1"/>
      </xdr:nvSpPr>
      <xdr:spPr>
        <a:xfrm>
          <a:off x="7594111" y="167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90681</xdr:rowOff>
    </xdr:from>
    <xdr:to>
      <xdr:col>85</xdr:col>
      <xdr:colOff>127000</xdr:colOff>
      <xdr:row>38</xdr:row>
      <xdr:rowOff>146134</xdr:rowOff>
    </xdr:to>
    <xdr:cxnSp macro="">
      <xdr:nvCxnSpPr>
        <xdr:cNvPr id="505" name="直線コネクタ 504"/>
        <xdr:cNvCxnSpPr/>
      </xdr:nvCxnSpPr>
      <xdr:spPr>
        <a:xfrm>
          <a:off x="15481300" y="6605781"/>
          <a:ext cx="838200" cy="5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90681</xdr:rowOff>
    </xdr:from>
    <xdr:to>
      <xdr:col>81</xdr:col>
      <xdr:colOff>50800</xdr:colOff>
      <xdr:row>39</xdr:row>
      <xdr:rowOff>43492</xdr:rowOff>
    </xdr:to>
    <xdr:cxnSp macro="">
      <xdr:nvCxnSpPr>
        <xdr:cNvPr id="508" name="直線コネクタ 507"/>
        <xdr:cNvCxnSpPr/>
      </xdr:nvCxnSpPr>
      <xdr:spPr>
        <a:xfrm flipV="1">
          <a:off x="14592300" y="6605781"/>
          <a:ext cx="889000" cy="1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126926</xdr:rowOff>
    </xdr:from>
    <xdr:ext cx="378565" cy="259045"/>
    <xdr:sp macro="" textlink="">
      <xdr:nvSpPr>
        <xdr:cNvPr id="510" name="テキスト ボックス 509"/>
        <xdr:cNvSpPr txBox="1"/>
      </xdr:nvSpPr>
      <xdr:spPr>
        <a:xfrm>
          <a:off x="15292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168242</xdr:rowOff>
    </xdr:from>
    <xdr:to>
      <xdr:col>76</xdr:col>
      <xdr:colOff>114300</xdr:colOff>
      <xdr:row>39</xdr:row>
      <xdr:rowOff>43492</xdr:rowOff>
    </xdr:to>
    <xdr:cxnSp macro="">
      <xdr:nvCxnSpPr>
        <xdr:cNvPr id="511" name="直線コネクタ 510"/>
        <xdr:cNvCxnSpPr/>
      </xdr:nvCxnSpPr>
      <xdr:spPr>
        <a:xfrm>
          <a:off x="13703300" y="6683342"/>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126599</xdr:rowOff>
    </xdr:from>
    <xdr:ext cx="378565" cy="259045"/>
    <xdr:sp macro="" textlink="">
      <xdr:nvSpPr>
        <xdr:cNvPr id="513" name="テキスト ボックス 512"/>
        <xdr:cNvSpPr txBox="1"/>
      </xdr:nvSpPr>
      <xdr:spPr>
        <a:xfrm>
          <a:off x="14403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161679</xdr:rowOff>
    </xdr:from>
    <xdr:to>
      <xdr:col>71</xdr:col>
      <xdr:colOff>177800</xdr:colOff>
      <xdr:row>38</xdr:row>
      <xdr:rowOff>168242</xdr:rowOff>
    </xdr:to>
    <xdr:cxnSp macro="">
      <xdr:nvCxnSpPr>
        <xdr:cNvPr id="514" name="直線コネクタ 513"/>
        <xdr:cNvCxnSpPr/>
      </xdr:nvCxnSpPr>
      <xdr:spPr>
        <a:xfrm>
          <a:off x="12814300" y="6676779"/>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95334</xdr:rowOff>
    </xdr:from>
    <xdr:to>
      <xdr:col>85</xdr:col>
      <xdr:colOff>177800</xdr:colOff>
      <xdr:row>39</xdr:row>
      <xdr:rowOff>25484</xdr:rowOff>
    </xdr:to>
    <xdr:sp macro="" textlink="">
      <xdr:nvSpPr>
        <xdr:cNvPr id="524" name="楕円 523"/>
        <xdr:cNvSpPr/>
      </xdr:nvSpPr>
      <xdr:spPr>
        <a:xfrm>
          <a:off x="16268700" y="66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54710</xdr:rowOff>
    </xdr:from>
    <xdr:ext cx="469744" cy="259045"/>
    <xdr:sp macro="" textlink="">
      <xdr:nvSpPr>
        <xdr:cNvPr id="525" name="災害復旧事業費該当値テキスト"/>
        <xdr:cNvSpPr txBox="1"/>
      </xdr:nvSpPr>
      <xdr:spPr>
        <a:xfrm>
          <a:off x="16370300" y="639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39881</xdr:rowOff>
    </xdr:from>
    <xdr:to>
      <xdr:col>81</xdr:col>
      <xdr:colOff>101600</xdr:colOff>
      <xdr:row>38</xdr:row>
      <xdr:rowOff>141481</xdr:rowOff>
    </xdr:to>
    <xdr:sp macro="" textlink="">
      <xdr:nvSpPr>
        <xdr:cNvPr id="526" name="楕円 525"/>
        <xdr:cNvSpPr/>
      </xdr:nvSpPr>
      <xdr:spPr>
        <a:xfrm>
          <a:off x="15430500" y="65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158009</xdr:rowOff>
    </xdr:from>
    <xdr:ext cx="469744" cy="259045"/>
    <xdr:sp macro="" textlink="">
      <xdr:nvSpPr>
        <xdr:cNvPr id="527" name="テキスト ボックス 526"/>
        <xdr:cNvSpPr txBox="1"/>
      </xdr:nvSpPr>
      <xdr:spPr>
        <a:xfrm>
          <a:off x="15246428" y="633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164142</xdr:rowOff>
    </xdr:from>
    <xdr:to>
      <xdr:col>76</xdr:col>
      <xdr:colOff>165100</xdr:colOff>
      <xdr:row>39</xdr:row>
      <xdr:rowOff>94292</xdr:rowOff>
    </xdr:to>
    <xdr:sp macro="" textlink="">
      <xdr:nvSpPr>
        <xdr:cNvPr id="528" name="楕円 527"/>
        <xdr:cNvSpPr/>
      </xdr:nvSpPr>
      <xdr:spPr>
        <a:xfrm>
          <a:off x="14541500" y="66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110819</xdr:rowOff>
    </xdr:from>
    <xdr:ext cx="469744" cy="259045"/>
    <xdr:sp macro="" textlink="">
      <xdr:nvSpPr>
        <xdr:cNvPr id="529" name="テキスト ボックス 528"/>
        <xdr:cNvSpPr txBox="1"/>
      </xdr:nvSpPr>
      <xdr:spPr>
        <a:xfrm>
          <a:off x="14357428" y="645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117442</xdr:rowOff>
    </xdr:from>
    <xdr:to>
      <xdr:col>72</xdr:col>
      <xdr:colOff>38100</xdr:colOff>
      <xdr:row>39</xdr:row>
      <xdr:rowOff>47592</xdr:rowOff>
    </xdr:to>
    <xdr:sp macro="" textlink="">
      <xdr:nvSpPr>
        <xdr:cNvPr id="530" name="楕円 529"/>
        <xdr:cNvSpPr/>
      </xdr:nvSpPr>
      <xdr:spPr>
        <a:xfrm>
          <a:off x="13652500" y="66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38719</xdr:rowOff>
    </xdr:from>
    <xdr:ext cx="469744" cy="259045"/>
    <xdr:sp macro="" textlink="">
      <xdr:nvSpPr>
        <xdr:cNvPr id="531" name="テキスト ボックス 530"/>
        <xdr:cNvSpPr txBox="1"/>
      </xdr:nvSpPr>
      <xdr:spPr>
        <a:xfrm>
          <a:off x="13468428" y="672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110879</xdr:rowOff>
    </xdr:from>
    <xdr:to>
      <xdr:col>67</xdr:col>
      <xdr:colOff>101600</xdr:colOff>
      <xdr:row>39</xdr:row>
      <xdr:rowOff>41029</xdr:rowOff>
    </xdr:to>
    <xdr:sp macro="" textlink="">
      <xdr:nvSpPr>
        <xdr:cNvPr id="532" name="楕円 531"/>
        <xdr:cNvSpPr/>
      </xdr:nvSpPr>
      <xdr:spPr>
        <a:xfrm>
          <a:off x="12763500" y="66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32156</xdr:rowOff>
    </xdr:from>
    <xdr:ext cx="469744" cy="259045"/>
    <xdr:sp macro="" textlink="">
      <xdr:nvSpPr>
        <xdr:cNvPr id="533" name="テキスト ボックス 532"/>
        <xdr:cNvSpPr txBox="1"/>
      </xdr:nvSpPr>
      <xdr:spPr>
        <a:xfrm>
          <a:off x="12579428" y="671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112052</xdr:rowOff>
    </xdr:from>
    <xdr:to>
      <xdr:col>85</xdr:col>
      <xdr:colOff>127000</xdr:colOff>
      <xdr:row>75</xdr:row>
      <xdr:rowOff>140639</xdr:rowOff>
    </xdr:to>
    <xdr:cxnSp macro="">
      <xdr:nvCxnSpPr>
        <xdr:cNvPr id="611" name="直線コネクタ 610"/>
        <xdr:cNvCxnSpPr/>
      </xdr:nvCxnSpPr>
      <xdr:spPr>
        <a:xfrm>
          <a:off x="15481300" y="12970802"/>
          <a:ext cx="8382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112052</xdr:rowOff>
    </xdr:from>
    <xdr:to>
      <xdr:col>81</xdr:col>
      <xdr:colOff>50800</xdr:colOff>
      <xdr:row>75</xdr:row>
      <xdr:rowOff>118821</xdr:rowOff>
    </xdr:to>
    <xdr:cxnSp macro="">
      <xdr:nvCxnSpPr>
        <xdr:cNvPr id="614" name="直線コネクタ 613"/>
        <xdr:cNvCxnSpPr/>
      </xdr:nvCxnSpPr>
      <xdr:spPr>
        <a:xfrm flipV="1">
          <a:off x="14592300" y="12970802"/>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83718</xdr:rowOff>
    </xdr:from>
    <xdr:to>
      <xdr:col>76</xdr:col>
      <xdr:colOff>114300</xdr:colOff>
      <xdr:row>75</xdr:row>
      <xdr:rowOff>118821</xdr:rowOff>
    </xdr:to>
    <xdr:cxnSp macro="">
      <xdr:nvCxnSpPr>
        <xdr:cNvPr id="617" name="直線コネクタ 616"/>
        <xdr:cNvCxnSpPr/>
      </xdr:nvCxnSpPr>
      <xdr:spPr>
        <a:xfrm>
          <a:off x="13703300" y="12942468"/>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71971</xdr:rowOff>
    </xdr:from>
    <xdr:to>
      <xdr:col>71</xdr:col>
      <xdr:colOff>177800</xdr:colOff>
      <xdr:row>75</xdr:row>
      <xdr:rowOff>83718</xdr:rowOff>
    </xdr:to>
    <xdr:cxnSp macro="">
      <xdr:nvCxnSpPr>
        <xdr:cNvPr id="620" name="直線コネクタ 619"/>
        <xdr:cNvCxnSpPr/>
      </xdr:nvCxnSpPr>
      <xdr:spPr>
        <a:xfrm>
          <a:off x="12814300" y="12930721"/>
          <a:ext cx="8890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89839</xdr:rowOff>
    </xdr:from>
    <xdr:to>
      <xdr:col>85</xdr:col>
      <xdr:colOff>177800</xdr:colOff>
      <xdr:row>76</xdr:row>
      <xdr:rowOff>19989</xdr:rowOff>
    </xdr:to>
    <xdr:sp macro="" textlink="">
      <xdr:nvSpPr>
        <xdr:cNvPr id="630" name="楕円 629"/>
        <xdr:cNvSpPr/>
      </xdr:nvSpPr>
      <xdr:spPr>
        <a:xfrm>
          <a:off x="16268700" y="1294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112716</xdr:rowOff>
    </xdr:from>
    <xdr:ext cx="534377" cy="259045"/>
    <xdr:sp macro="" textlink="">
      <xdr:nvSpPr>
        <xdr:cNvPr id="631" name="公債費該当値テキスト"/>
        <xdr:cNvSpPr txBox="1"/>
      </xdr:nvSpPr>
      <xdr:spPr>
        <a:xfrm>
          <a:off x="16370300" y="128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61252</xdr:rowOff>
    </xdr:from>
    <xdr:to>
      <xdr:col>81</xdr:col>
      <xdr:colOff>101600</xdr:colOff>
      <xdr:row>75</xdr:row>
      <xdr:rowOff>162852</xdr:rowOff>
    </xdr:to>
    <xdr:sp macro="" textlink="">
      <xdr:nvSpPr>
        <xdr:cNvPr id="632" name="楕円 631"/>
        <xdr:cNvSpPr/>
      </xdr:nvSpPr>
      <xdr:spPr>
        <a:xfrm>
          <a:off x="15430500" y="129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7929</xdr:rowOff>
    </xdr:from>
    <xdr:ext cx="534377" cy="259045"/>
    <xdr:sp macro="" textlink="">
      <xdr:nvSpPr>
        <xdr:cNvPr id="633" name="テキスト ボックス 632"/>
        <xdr:cNvSpPr txBox="1"/>
      </xdr:nvSpPr>
      <xdr:spPr>
        <a:xfrm>
          <a:off x="15214111" y="126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68021</xdr:rowOff>
    </xdr:from>
    <xdr:to>
      <xdr:col>76</xdr:col>
      <xdr:colOff>165100</xdr:colOff>
      <xdr:row>75</xdr:row>
      <xdr:rowOff>169621</xdr:rowOff>
    </xdr:to>
    <xdr:sp macro="" textlink="">
      <xdr:nvSpPr>
        <xdr:cNvPr id="634" name="楕円 633"/>
        <xdr:cNvSpPr/>
      </xdr:nvSpPr>
      <xdr:spPr>
        <a:xfrm>
          <a:off x="14541500" y="129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14698</xdr:rowOff>
    </xdr:from>
    <xdr:ext cx="534377" cy="259045"/>
    <xdr:sp macro="" textlink="">
      <xdr:nvSpPr>
        <xdr:cNvPr id="635" name="テキスト ボックス 634"/>
        <xdr:cNvSpPr txBox="1"/>
      </xdr:nvSpPr>
      <xdr:spPr>
        <a:xfrm>
          <a:off x="14325111" y="127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32918</xdr:rowOff>
    </xdr:from>
    <xdr:to>
      <xdr:col>72</xdr:col>
      <xdr:colOff>38100</xdr:colOff>
      <xdr:row>75</xdr:row>
      <xdr:rowOff>134518</xdr:rowOff>
    </xdr:to>
    <xdr:sp macro="" textlink="">
      <xdr:nvSpPr>
        <xdr:cNvPr id="636" name="楕円 635"/>
        <xdr:cNvSpPr/>
      </xdr:nvSpPr>
      <xdr:spPr>
        <a:xfrm>
          <a:off x="13652500" y="128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151045</xdr:rowOff>
    </xdr:from>
    <xdr:ext cx="534377" cy="259045"/>
    <xdr:sp macro="" textlink="">
      <xdr:nvSpPr>
        <xdr:cNvPr id="637" name="テキスト ボックス 636"/>
        <xdr:cNvSpPr txBox="1"/>
      </xdr:nvSpPr>
      <xdr:spPr>
        <a:xfrm>
          <a:off x="13436111" y="126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21171</xdr:rowOff>
    </xdr:from>
    <xdr:to>
      <xdr:col>67</xdr:col>
      <xdr:colOff>101600</xdr:colOff>
      <xdr:row>75</xdr:row>
      <xdr:rowOff>122771</xdr:rowOff>
    </xdr:to>
    <xdr:sp macro="" textlink="">
      <xdr:nvSpPr>
        <xdr:cNvPr id="638" name="楕円 637"/>
        <xdr:cNvSpPr/>
      </xdr:nvSpPr>
      <xdr:spPr>
        <a:xfrm>
          <a:off x="12763500" y="128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139298</xdr:rowOff>
    </xdr:from>
    <xdr:ext cx="534377" cy="259045"/>
    <xdr:sp macro="" textlink="">
      <xdr:nvSpPr>
        <xdr:cNvPr id="639" name="テキスト ボックス 638"/>
        <xdr:cNvSpPr txBox="1"/>
      </xdr:nvSpPr>
      <xdr:spPr>
        <a:xfrm>
          <a:off x="12547111" y="126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167410</xdr:rowOff>
    </xdr:from>
    <xdr:to>
      <xdr:col>85</xdr:col>
      <xdr:colOff>127000</xdr:colOff>
      <xdr:row>99</xdr:row>
      <xdr:rowOff>28617</xdr:rowOff>
    </xdr:to>
    <xdr:cxnSp macro="">
      <xdr:nvCxnSpPr>
        <xdr:cNvPr id="670" name="直線コネクタ 669"/>
        <xdr:cNvCxnSpPr/>
      </xdr:nvCxnSpPr>
      <xdr:spPr>
        <a:xfrm flipV="1">
          <a:off x="15481300" y="169695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28617</xdr:rowOff>
    </xdr:from>
    <xdr:to>
      <xdr:col>81</xdr:col>
      <xdr:colOff>50800</xdr:colOff>
      <xdr:row>99</xdr:row>
      <xdr:rowOff>51460</xdr:rowOff>
    </xdr:to>
    <xdr:cxnSp macro="">
      <xdr:nvCxnSpPr>
        <xdr:cNvPr id="673" name="直線コネクタ 672"/>
        <xdr:cNvCxnSpPr/>
      </xdr:nvCxnSpPr>
      <xdr:spPr>
        <a:xfrm flipV="1">
          <a:off x="14592300" y="17002167"/>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51460</xdr:rowOff>
    </xdr:from>
    <xdr:to>
      <xdr:col>76</xdr:col>
      <xdr:colOff>114300</xdr:colOff>
      <xdr:row>99</xdr:row>
      <xdr:rowOff>73209</xdr:rowOff>
    </xdr:to>
    <xdr:cxnSp macro="">
      <xdr:nvCxnSpPr>
        <xdr:cNvPr id="676" name="直線コネクタ 675"/>
        <xdr:cNvCxnSpPr/>
      </xdr:nvCxnSpPr>
      <xdr:spPr>
        <a:xfrm flipV="1">
          <a:off x="13703300" y="17025010"/>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18509</xdr:rowOff>
    </xdr:from>
    <xdr:to>
      <xdr:col>71</xdr:col>
      <xdr:colOff>177800</xdr:colOff>
      <xdr:row>99</xdr:row>
      <xdr:rowOff>73209</xdr:rowOff>
    </xdr:to>
    <xdr:cxnSp macro="">
      <xdr:nvCxnSpPr>
        <xdr:cNvPr id="679" name="直線コネクタ 678"/>
        <xdr:cNvCxnSpPr/>
      </xdr:nvCxnSpPr>
      <xdr:spPr>
        <a:xfrm>
          <a:off x="12814300" y="16992059"/>
          <a:ext cx="8890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116610</xdr:rowOff>
    </xdr:from>
    <xdr:to>
      <xdr:col>85</xdr:col>
      <xdr:colOff>177800</xdr:colOff>
      <xdr:row>99</xdr:row>
      <xdr:rowOff>46760</xdr:rowOff>
    </xdr:to>
    <xdr:sp macro="" textlink="">
      <xdr:nvSpPr>
        <xdr:cNvPr id="689" name="楕円 688"/>
        <xdr:cNvSpPr/>
      </xdr:nvSpPr>
      <xdr:spPr>
        <a:xfrm>
          <a:off x="16268700" y="16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35617</xdr:rowOff>
    </xdr:from>
    <xdr:ext cx="469744" cy="259045"/>
    <xdr:sp macro="" textlink="">
      <xdr:nvSpPr>
        <xdr:cNvPr id="690" name="積立金該当値テキスト"/>
        <xdr:cNvSpPr txBox="1"/>
      </xdr:nvSpPr>
      <xdr:spPr>
        <a:xfrm>
          <a:off x="16370300" y="1683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149267</xdr:rowOff>
    </xdr:from>
    <xdr:to>
      <xdr:col>81</xdr:col>
      <xdr:colOff>101600</xdr:colOff>
      <xdr:row>99</xdr:row>
      <xdr:rowOff>79417</xdr:rowOff>
    </xdr:to>
    <xdr:sp macro="" textlink="">
      <xdr:nvSpPr>
        <xdr:cNvPr id="691" name="楕円 690"/>
        <xdr:cNvSpPr/>
      </xdr:nvSpPr>
      <xdr:spPr>
        <a:xfrm>
          <a:off x="15430500" y="1695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70544</xdr:rowOff>
    </xdr:from>
    <xdr:ext cx="469744" cy="259045"/>
    <xdr:sp macro="" textlink="">
      <xdr:nvSpPr>
        <xdr:cNvPr id="692" name="テキスト ボックス 691"/>
        <xdr:cNvSpPr txBox="1"/>
      </xdr:nvSpPr>
      <xdr:spPr>
        <a:xfrm>
          <a:off x="15246428" y="1704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660</xdr:rowOff>
    </xdr:from>
    <xdr:to>
      <xdr:col>76</xdr:col>
      <xdr:colOff>165100</xdr:colOff>
      <xdr:row>99</xdr:row>
      <xdr:rowOff>102260</xdr:rowOff>
    </xdr:to>
    <xdr:sp macro="" textlink="">
      <xdr:nvSpPr>
        <xdr:cNvPr id="693" name="楕円 692"/>
        <xdr:cNvSpPr/>
      </xdr:nvSpPr>
      <xdr:spPr>
        <a:xfrm>
          <a:off x="14541500" y="169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93387</xdr:rowOff>
    </xdr:from>
    <xdr:ext cx="469744" cy="259045"/>
    <xdr:sp macro="" textlink="">
      <xdr:nvSpPr>
        <xdr:cNvPr id="694" name="テキスト ボックス 693"/>
        <xdr:cNvSpPr txBox="1"/>
      </xdr:nvSpPr>
      <xdr:spPr>
        <a:xfrm>
          <a:off x="14357428" y="1706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22409</xdr:rowOff>
    </xdr:from>
    <xdr:to>
      <xdr:col>72</xdr:col>
      <xdr:colOff>38100</xdr:colOff>
      <xdr:row>99</xdr:row>
      <xdr:rowOff>124009</xdr:rowOff>
    </xdr:to>
    <xdr:sp macro="" textlink="">
      <xdr:nvSpPr>
        <xdr:cNvPr id="695" name="楕円 694"/>
        <xdr:cNvSpPr/>
      </xdr:nvSpPr>
      <xdr:spPr>
        <a:xfrm>
          <a:off x="13652500" y="1699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115136</xdr:rowOff>
    </xdr:from>
    <xdr:ext cx="469744" cy="259045"/>
    <xdr:sp macro="" textlink="">
      <xdr:nvSpPr>
        <xdr:cNvPr id="696" name="テキスト ボックス 695"/>
        <xdr:cNvSpPr txBox="1"/>
      </xdr:nvSpPr>
      <xdr:spPr>
        <a:xfrm>
          <a:off x="13468428" y="170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139159</xdr:rowOff>
    </xdr:from>
    <xdr:to>
      <xdr:col>67</xdr:col>
      <xdr:colOff>101600</xdr:colOff>
      <xdr:row>99</xdr:row>
      <xdr:rowOff>69309</xdr:rowOff>
    </xdr:to>
    <xdr:sp macro="" textlink="">
      <xdr:nvSpPr>
        <xdr:cNvPr id="697" name="楕円 696"/>
        <xdr:cNvSpPr/>
      </xdr:nvSpPr>
      <xdr:spPr>
        <a:xfrm>
          <a:off x="12763500" y="169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60436</xdr:rowOff>
    </xdr:from>
    <xdr:ext cx="469744" cy="259045"/>
    <xdr:sp macro="" textlink="">
      <xdr:nvSpPr>
        <xdr:cNvPr id="698" name="テキスト ボックス 697"/>
        <xdr:cNvSpPr txBox="1"/>
      </xdr:nvSpPr>
      <xdr:spPr>
        <a:xfrm>
          <a:off x="12579428" y="1703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98770</xdr:rowOff>
    </xdr:from>
    <xdr:to>
      <xdr:col>116</xdr:col>
      <xdr:colOff>63500</xdr:colOff>
      <xdr:row>39</xdr:row>
      <xdr:rowOff>98770</xdr:rowOff>
    </xdr:to>
    <xdr:cxnSp macro="">
      <xdr:nvCxnSpPr>
        <xdr:cNvPr id="729" name="直線コネクタ 728"/>
        <xdr:cNvCxnSpPr/>
      </xdr:nvCxnSpPr>
      <xdr:spPr>
        <a:xfrm>
          <a:off x="21323300" y="678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98770</xdr:rowOff>
    </xdr:from>
    <xdr:to>
      <xdr:col>111</xdr:col>
      <xdr:colOff>177800</xdr:colOff>
      <xdr:row>39</xdr:row>
      <xdr:rowOff>98770</xdr:rowOff>
    </xdr:to>
    <xdr:cxnSp macro="">
      <xdr:nvCxnSpPr>
        <xdr:cNvPr id="732" name="直線コネクタ 731"/>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98770</xdr:rowOff>
    </xdr:to>
    <xdr:cxnSp macro="">
      <xdr:nvCxnSpPr>
        <xdr:cNvPr id="735" name="直線コネクタ 734"/>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38" name="直線コネクタ 737"/>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47970</xdr:rowOff>
    </xdr:from>
    <xdr:to>
      <xdr:col>116</xdr:col>
      <xdr:colOff>114300</xdr:colOff>
      <xdr:row>39</xdr:row>
      <xdr:rowOff>149570</xdr:rowOff>
    </xdr:to>
    <xdr:sp macro="" textlink="">
      <xdr:nvSpPr>
        <xdr:cNvPr id="748" name="楕円 747"/>
        <xdr:cNvSpPr/>
      </xdr:nvSpPr>
      <xdr:spPr>
        <a:xfrm>
          <a:off x="221107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134347</xdr:rowOff>
    </xdr:from>
    <xdr:ext cx="249299" cy="259045"/>
    <xdr:sp macro="" textlink="">
      <xdr:nvSpPr>
        <xdr:cNvPr id="749" name="投資及び出資金該当値テキスト"/>
        <xdr:cNvSpPr txBox="1"/>
      </xdr:nvSpPr>
      <xdr:spPr>
        <a:xfrm>
          <a:off x="22212300" y="664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47970</xdr:rowOff>
    </xdr:from>
    <xdr:to>
      <xdr:col>112</xdr:col>
      <xdr:colOff>38100</xdr:colOff>
      <xdr:row>39</xdr:row>
      <xdr:rowOff>149570</xdr:rowOff>
    </xdr:to>
    <xdr:sp macro="" textlink="">
      <xdr:nvSpPr>
        <xdr:cNvPr id="750" name="楕円 749"/>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140697</xdr:rowOff>
    </xdr:from>
    <xdr:ext cx="249299" cy="259045"/>
    <xdr:sp macro="" textlink="">
      <xdr:nvSpPr>
        <xdr:cNvPr id="751" name="テキスト ボックス 750"/>
        <xdr:cNvSpPr txBox="1"/>
      </xdr:nvSpPr>
      <xdr:spPr>
        <a:xfrm>
          <a:off x="21198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47970</xdr:rowOff>
    </xdr:from>
    <xdr:to>
      <xdr:col>107</xdr:col>
      <xdr:colOff>101600</xdr:colOff>
      <xdr:row>39</xdr:row>
      <xdr:rowOff>149570</xdr:rowOff>
    </xdr:to>
    <xdr:sp macro="" textlink="">
      <xdr:nvSpPr>
        <xdr:cNvPr id="752" name="楕円 751"/>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140697</xdr:rowOff>
    </xdr:from>
    <xdr:ext cx="249299" cy="259045"/>
    <xdr:sp macro="" textlink="">
      <xdr:nvSpPr>
        <xdr:cNvPr id="753" name="テキスト ボックス 752"/>
        <xdr:cNvSpPr txBox="1"/>
      </xdr:nvSpPr>
      <xdr:spPr>
        <a:xfrm>
          <a:off x="20309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54" name="楕円 753"/>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55" name="テキスト ボックス 754"/>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56" name="楕円 755"/>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57" name="テキスト ボックス 756"/>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124223</xdr:rowOff>
    </xdr:from>
    <xdr:to>
      <xdr:col>116</xdr:col>
      <xdr:colOff>63500</xdr:colOff>
      <xdr:row>75</xdr:row>
      <xdr:rowOff>147267</xdr:rowOff>
    </xdr:to>
    <xdr:cxnSp macro="">
      <xdr:nvCxnSpPr>
        <xdr:cNvPr id="840" name="直線コネクタ 839"/>
        <xdr:cNvCxnSpPr/>
      </xdr:nvCxnSpPr>
      <xdr:spPr>
        <a:xfrm>
          <a:off x="21323300" y="12982973"/>
          <a:ext cx="8382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123515</xdr:rowOff>
    </xdr:from>
    <xdr:to>
      <xdr:col>111</xdr:col>
      <xdr:colOff>177800</xdr:colOff>
      <xdr:row>75</xdr:row>
      <xdr:rowOff>124223</xdr:rowOff>
    </xdr:to>
    <xdr:cxnSp macro="">
      <xdr:nvCxnSpPr>
        <xdr:cNvPr id="843" name="直線コネクタ 842"/>
        <xdr:cNvCxnSpPr/>
      </xdr:nvCxnSpPr>
      <xdr:spPr>
        <a:xfrm>
          <a:off x="20434300" y="12982265"/>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123515</xdr:rowOff>
    </xdr:from>
    <xdr:to>
      <xdr:col>107</xdr:col>
      <xdr:colOff>50800</xdr:colOff>
      <xdr:row>75</xdr:row>
      <xdr:rowOff>168320</xdr:rowOff>
    </xdr:to>
    <xdr:cxnSp macro="">
      <xdr:nvCxnSpPr>
        <xdr:cNvPr id="846" name="直線コネクタ 845"/>
        <xdr:cNvCxnSpPr/>
      </xdr:nvCxnSpPr>
      <xdr:spPr>
        <a:xfrm flipV="1">
          <a:off x="19545300" y="12982265"/>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168320</xdr:rowOff>
    </xdr:from>
    <xdr:to>
      <xdr:col>102</xdr:col>
      <xdr:colOff>114300</xdr:colOff>
      <xdr:row>76</xdr:row>
      <xdr:rowOff>38202</xdr:rowOff>
    </xdr:to>
    <xdr:cxnSp macro="">
      <xdr:nvCxnSpPr>
        <xdr:cNvPr id="849" name="直線コネクタ 848"/>
        <xdr:cNvCxnSpPr/>
      </xdr:nvCxnSpPr>
      <xdr:spPr>
        <a:xfrm flipV="1">
          <a:off x="18656300" y="13027070"/>
          <a:ext cx="889000" cy="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96467</xdr:rowOff>
    </xdr:from>
    <xdr:to>
      <xdr:col>116</xdr:col>
      <xdr:colOff>114300</xdr:colOff>
      <xdr:row>76</xdr:row>
      <xdr:rowOff>26617</xdr:rowOff>
    </xdr:to>
    <xdr:sp macro="" textlink="">
      <xdr:nvSpPr>
        <xdr:cNvPr id="859" name="楕円 858"/>
        <xdr:cNvSpPr/>
      </xdr:nvSpPr>
      <xdr:spPr>
        <a:xfrm>
          <a:off x="22110700" y="129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119344</xdr:rowOff>
    </xdr:from>
    <xdr:ext cx="534377" cy="259045"/>
    <xdr:sp macro="" textlink="">
      <xdr:nvSpPr>
        <xdr:cNvPr id="860" name="繰出金該当値テキスト"/>
        <xdr:cNvSpPr txBox="1"/>
      </xdr:nvSpPr>
      <xdr:spPr>
        <a:xfrm>
          <a:off x="22212300" y="1280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73423</xdr:rowOff>
    </xdr:from>
    <xdr:to>
      <xdr:col>112</xdr:col>
      <xdr:colOff>38100</xdr:colOff>
      <xdr:row>76</xdr:row>
      <xdr:rowOff>3573</xdr:rowOff>
    </xdr:to>
    <xdr:sp macro="" textlink="">
      <xdr:nvSpPr>
        <xdr:cNvPr id="861" name="楕円 860"/>
        <xdr:cNvSpPr/>
      </xdr:nvSpPr>
      <xdr:spPr>
        <a:xfrm>
          <a:off x="21272500" y="12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20100</xdr:rowOff>
    </xdr:from>
    <xdr:ext cx="534377" cy="259045"/>
    <xdr:sp macro="" textlink="">
      <xdr:nvSpPr>
        <xdr:cNvPr id="862" name="テキスト ボックス 861"/>
        <xdr:cNvSpPr txBox="1"/>
      </xdr:nvSpPr>
      <xdr:spPr>
        <a:xfrm>
          <a:off x="21056111" y="1270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72715</xdr:rowOff>
    </xdr:from>
    <xdr:to>
      <xdr:col>107</xdr:col>
      <xdr:colOff>101600</xdr:colOff>
      <xdr:row>76</xdr:row>
      <xdr:rowOff>2865</xdr:rowOff>
    </xdr:to>
    <xdr:sp macro="" textlink="">
      <xdr:nvSpPr>
        <xdr:cNvPr id="863" name="楕円 862"/>
        <xdr:cNvSpPr/>
      </xdr:nvSpPr>
      <xdr:spPr>
        <a:xfrm>
          <a:off x="20383500" y="129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19392</xdr:rowOff>
    </xdr:from>
    <xdr:ext cx="534377" cy="259045"/>
    <xdr:sp macro="" textlink="">
      <xdr:nvSpPr>
        <xdr:cNvPr id="864" name="テキスト ボックス 863"/>
        <xdr:cNvSpPr txBox="1"/>
      </xdr:nvSpPr>
      <xdr:spPr>
        <a:xfrm>
          <a:off x="20167111" y="127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117521</xdr:rowOff>
    </xdr:from>
    <xdr:to>
      <xdr:col>102</xdr:col>
      <xdr:colOff>165100</xdr:colOff>
      <xdr:row>76</xdr:row>
      <xdr:rowOff>47672</xdr:rowOff>
    </xdr:to>
    <xdr:sp macro="" textlink="">
      <xdr:nvSpPr>
        <xdr:cNvPr id="865" name="楕円 864"/>
        <xdr:cNvSpPr/>
      </xdr:nvSpPr>
      <xdr:spPr>
        <a:xfrm>
          <a:off x="19494500" y="129762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38797</xdr:rowOff>
    </xdr:from>
    <xdr:ext cx="534377" cy="259045"/>
    <xdr:sp macro="" textlink="">
      <xdr:nvSpPr>
        <xdr:cNvPr id="866" name="テキスト ボックス 865"/>
        <xdr:cNvSpPr txBox="1"/>
      </xdr:nvSpPr>
      <xdr:spPr>
        <a:xfrm>
          <a:off x="19278111" y="130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158852</xdr:rowOff>
    </xdr:from>
    <xdr:to>
      <xdr:col>98</xdr:col>
      <xdr:colOff>38100</xdr:colOff>
      <xdr:row>76</xdr:row>
      <xdr:rowOff>89002</xdr:rowOff>
    </xdr:to>
    <xdr:sp macro="" textlink="">
      <xdr:nvSpPr>
        <xdr:cNvPr id="867" name="楕円 866"/>
        <xdr:cNvSpPr/>
      </xdr:nvSpPr>
      <xdr:spPr>
        <a:xfrm>
          <a:off x="18605500" y="130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80129</xdr:rowOff>
    </xdr:from>
    <xdr:ext cx="534377" cy="259045"/>
    <xdr:sp macro="" textlink="">
      <xdr:nvSpPr>
        <xdr:cNvPr id="868" name="テキスト ボックス 867"/>
        <xdr:cNvSpPr txBox="1"/>
      </xdr:nvSpPr>
      <xdr:spPr>
        <a:xfrm>
          <a:off x="18389111"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379,010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60,488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年度から微増傾向にある。これは特別職が平成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年度途中から増員（１名→２名）になったことが要因のひとつである。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また、普通建設事業（新規整備）については住民一人当たり</a:t>
          </a:r>
          <a:r>
            <a:rPr kumimoji="1" lang="en-US" altLang="ja-JP" sz="1300">
              <a:latin typeface="ＭＳ Ｐゴシック" panose="020B0600070205080204" pitchFamily="50" charset="-128"/>
              <a:ea typeface="ＭＳ Ｐゴシック" panose="020B0600070205080204" pitchFamily="50" charset="-128"/>
            </a:rPr>
            <a:t>16,210</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円となっており、類似団体平均値を上回り、前年度より住民一人当たり</a:t>
          </a:r>
          <a:r>
            <a:rPr kumimoji="1" lang="en-US" altLang="ja-JP" sz="1300">
              <a:latin typeface="ＭＳ Ｐゴシック" panose="020B0600070205080204" pitchFamily="50" charset="-128"/>
              <a:ea typeface="ＭＳ Ｐゴシック" panose="020B0600070205080204" pitchFamily="50" charset="-128"/>
            </a:rPr>
            <a:t>5,293</a:t>
          </a:r>
          <a:r>
            <a:rPr kumimoji="1" lang="ja-JP" altLang="en-US" sz="1300">
              <a:latin typeface="ＭＳ Ｐゴシック" panose="020B0600070205080204" pitchFamily="50" charset="-128"/>
              <a:ea typeface="ＭＳ Ｐゴシック" panose="020B0600070205080204" pitchFamily="50" charset="-128"/>
            </a:rPr>
            <a:t>円の増となっている。これは、近年の道路整備に伴う公共事業の増と防災無線デジタル化整備の実施が要因となっている。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77,033
76,766
231.25
30,548,745
29,196,293
1,301,115
16,815,883
31,195,969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128727</xdr:rowOff>
    </xdr:from>
    <xdr:to>
      <xdr:col>24</xdr:col>
      <xdr:colOff>63500</xdr:colOff>
      <xdr:row>36</xdr:row>
      <xdr:rowOff>133299</xdr:rowOff>
    </xdr:to>
    <xdr:cxnSp macro="">
      <xdr:nvCxnSpPr>
        <xdr:cNvPr id="59" name="直線コネクタ 58"/>
        <xdr:cNvCxnSpPr/>
      </xdr:nvCxnSpPr>
      <xdr:spPr>
        <a:xfrm>
          <a:off x="3797300" y="630092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17170</xdr:rowOff>
    </xdr:from>
    <xdr:to>
      <xdr:col>19</xdr:col>
      <xdr:colOff>177800</xdr:colOff>
      <xdr:row>36</xdr:row>
      <xdr:rowOff>128727</xdr:rowOff>
    </xdr:to>
    <xdr:cxnSp macro="">
      <xdr:nvCxnSpPr>
        <xdr:cNvPr id="62" name="直線コネクタ 61"/>
        <xdr:cNvCxnSpPr/>
      </xdr:nvCxnSpPr>
      <xdr:spPr>
        <a:xfrm>
          <a:off x="2908300" y="6017920"/>
          <a:ext cx="8890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17170</xdr:rowOff>
    </xdr:from>
    <xdr:to>
      <xdr:col>15</xdr:col>
      <xdr:colOff>50800</xdr:colOff>
      <xdr:row>35</xdr:row>
      <xdr:rowOff>166675</xdr:rowOff>
    </xdr:to>
    <xdr:cxnSp macro="">
      <xdr:nvCxnSpPr>
        <xdr:cNvPr id="65" name="直線コネクタ 64"/>
        <xdr:cNvCxnSpPr/>
      </xdr:nvCxnSpPr>
      <xdr:spPr>
        <a:xfrm flipV="1">
          <a:off x="2019300" y="6017920"/>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20371</xdr:rowOff>
    </xdr:from>
    <xdr:to>
      <xdr:col>10</xdr:col>
      <xdr:colOff>114300</xdr:colOff>
      <xdr:row>35</xdr:row>
      <xdr:rowOff>166675</xdr:rowOff>
    </xdr:to>
    <xdr:cxnSp macro="">
      <xdr:nvCxnSpPr>
        <xdr:cNvPr id="68" name="直線コネクタ 67"/>
        <xdr:cNvCxnSpPr/>
      </xdr:nvCxnSpPr>
      <xdr:spPr>
        <a:xfrm>
          <a:off x="1130300" y="6021121"/>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82499</xdr:rowOff>
    </xdr:from>
    <xdr:to>
      <xdr:col>24</xdr:col>
      <xdr:colOff>114300</xdr:colOff>
      <xdr:row>37</xdr:row>
      <xdr:rowOff>12649</xdr:rowOff>
    </xdr:to>
    <xdr:sp macro="" textlink="">
      <xdr:nvSpPr>
        <xdr:cNvPr id="78" name="楕円 77"/>
        <xdr:cNvSpPr/>
      </xdr:nvSpPr>
      <xdr:spPr>
        <a:xfrm>
          <a:off x="45847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60926</xdr:rowOff>
    </xdr:from>
    <xdr:ext cx="469744" cy="259045"/>
    <xdr:sp macro="" textlink="">
      <xdr:nvSpPr>
        <xdr:cNvPr id="79" name="議会費該当値テキスト"/>
        <xdr:cNvSpPr txBox="1"/>
      </xdr:nvSpPr>
      <xdr:spPr>
        <a:xfrm>
          <a:off x="4686300" y="623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77927</xdr:rowOff>
    </xdr:from>
    <xdr:to>
      <xdr:col>20</xdr:col>
      <xdr:colOff>38100</xdr:colOff>
      <xdr:row>37</xdr:row>
      <xdr:rowOff>8077</xdr:rowOff>
    </xdr:to>
    <xdr:sp macro="" textlink="">
      <xdr:nvSpPr>
        <xdr:cNvPr id="80" name="楕円 79"/>
        <xdr:cNvSpPr/>
      </xdr:nvSpPr>
      <xdr:spPr>
        <a:xfrm>
          <a:off x="3746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170654</xdr:rowOff>
    </xdr:from>
    <xdr:ext cx="469744" cy="259045"/>
    <xdr:sp macro="" textlink="">
      <xdr:nvSpPr>
        <xdr:cNvPr id="81" name="テキスト ボックス 80"/>
        <xdr:cNvSpPr txBox="1"/>
      </xdr:nvSpPr>
      <xdr:spPr>
        <a:xfrm>
          <a:off x="3562428" y="634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137820</xdr:rowOff>
    </xdr:from>
    <xdr:to>
      <xdr:col>15</xdr:col>
      <xdr:colOff>101600</xdr:colOff>
      <xdr:row>35</xdr:row>
      <xdr:rowOff>67970</xdr:rowOff>
    </xdr:to>
    <xdr:sp macro="" textlink="">
      <xdr:nvSpPr>
        <xdr:cNvPr id="82" name="楕円 81"/>
        <xdr:cNvSpPr/>
      </xdr:nvSpPr>
      <xdr:spPr>
        <a:xfrm>
          <a:off x="2857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59097</xdr:rowOff>
    </xdr:from>
    <xdr:ext cx="469744" cy="259045"/>
    <xdr:sp macro="" textlink="">
      <xdr:nvSpPr>
        <xdr:cNvPr id="83" name="テキスト ボックス 82"/>
        <xdr:cNvSpPr txBox="1"/>
      </xdr:nvSpPr>
      <xdr:spPr>
        <a:xfrm>
          <a:off x="2673428" y="605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115875</xdr:rowOff>
    </xdr:from>
    <xdr:to>
      <xdr:col>10</xdr:col>
      <xdr:colOff>165100</xdr:colOff>
      <xdr:row>36</xdr:row>
      <xdr:rowOff>46025</xdr:rowOff>
    </xdr:to>
    <xdr:sp macro="" textlink="">
      <xdr:nvSpPr>
        <xdr:cNvPr id="84" name="楕円 83"/>
        <xdr:cNvSpPr/>
      </xdr:nvSpPr>
      <xdr:spPr>
        <a:xfrm>
          <a:off x="19685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37152</xdr:rowOff>
    </xdr:from>
    <xdr:ext cx="469744" cy="259045"/>
    <xdr:sp macro="" textlink="">
      <xdr:nvSpPr>
        <xdr:cNvPr id="85" name="テキスト ボックス 84"/>
        <xdr:cNvSpPr txBox="1"/>
      </xdr:nvSpPr>
      <xdr:spPr>
        <a:xfrm>
          <a:off x="1784428" y="62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141021</xdr:rowOff>
    </xdr:from>
    <xdr:to>
      <xdr:col>6</xdr:col>
      <xdr:colOff>38100</xdr:colOff>
      <xdr:row>35</xdr:row>
      <xdr:rowOff>71171</xdr:rowOff>
    </xdr:to>
    <xdr:sp macro="" textlink="">
      <xdr:nvSpPr>
        <xdr:cNvPr id="86" name="楕円 85"/>
        <xdr:cNvSpPr/>
      </xdr:nvSpPr>
      <xdr:spPr>
        <a:xfrm>
          <a:off x="1079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62298</xdr:rowOff>
    </xdr:from>
    <xdr:ext cx="469744" cy="259045"/>
    <xdr:sp macro="" textlink="">
      <xdr:nvSpPr>
        <xdr:cNvPr id="87" name="テキスト ボックス 86"/>
        <xdr:cNvSpPr txBox="1"/>
      </xdr:nvSpPr>
      <xdr:spPr>
        <a:xfrm>
          <a:off x="895428" y="60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90500</xdr:rowOff>
    </xdr:from>
    <xdr:to>
      <xdr:col>24</xdr:col>
      <xdr:colOff>63500</xdr:colOff>
      <xdr:row>58</xdr:row>
      <xdr:rowOff>138278</xdr:rowOff>
    </xdr:to>
    <xdr:cxnSp macro="">
      <xdr:nvCxnSpPr>
        <xdr:cNvPr id="117" name="直線コネクタ 116"/>
        <xdr:cNvCxnSpPr/>
      </xdr:nvCxnSpPr>
      <xdr:spPr>
        <a:xfrm flipV="1">
          <a:off x="3797300" y="10034600"/>
          <a:ext cx="8382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138278</xdr:rowOff>
    </xdr:from>
    <xdr:to>
      <xdr:col>19</xdr:col>
      <xdr:colOff>177800</xdr:colOff>
      <xdr:row>58</xdr:row>
      <xdr:rowOff>155067</xdr:rowOff>
    </xdr:to>
    <xdr:cxnSp macro="">
      <xdr:nvCxnSpPr>
        <xdr:cNvPr id="120" name="直線コネクタ 119"/>
        <xdr:cNvCxnSpPr/>
      </xdr:nvCxnSpPr>
      <xdr:spPr>
        <a:xfrm flipV="1">
          <a:off x="2908300" y="10082378"/>
          <a:ext cx="8890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155067</xdr:rowOff>
    </xdr:from>
    <xdr:to>
      <xdr:col>15</xdr:col>
      <xdr:colOff>50800</xdr:colOff>
      <xdr:row>59</xdr:row>
      <xdr:rowOff>8813</xdr:rowOff>
    </xdr:to>
    <xdr:cxnSp macro="">
      <xdr:nvCxnSpPr>
        <xdr:cNvPr id="123" name="直線コネクタ 122"/>
        <xdr:cNvCxnSpPr/>
      </xdr:nvCxnSpPr>
      <xdr:spPr>
        <a:xfrm flipV="1">
          <a:off x="2019300" y="10099167"/>
          <a:ext cx="889000" cy="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148412</xdr:rowOff>
    </xdr:from>
    <xdr:to>
      <xdr:col>10</xdr:col>
      <xdr:colOff>114300</xdr:colOff>
      <xdr:row>59</xdr:row>
      <xdr:rowOff>8813</xdr:rowOff>
    </xdr:to>
    <xdr:cxnSp macro="">
      <xdr:nvCxnSpPr>
        <xdr:cNvPr id="126" name="直線コネクタ 125"/>
        <xdr:cNvCxnSpPr/>
      </xdr:nvCxnSpPr>
      <xdr:spPr>
        <a:xfrm>
          <a:off x="1130300" y="10092512"/>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39700</xdr:rowOff>
    </xdr:from>
    <xdr:to>
      <xdr:col>24</xdr:col>
      <xdr:colOff>114300</xdr:colOff>
      <xdr:row>58</xdr:row>
      <xdr:rowOff>141300</xdr:rowOff>
    </xdr:to>
    <xdr:sp macro="" textlink="">
      <xdr:nvSpPr>
        <xdr:cNvPr id="136" name="楕円 135"/>
        <xdr:cNvSpPr/>
      </xdr:nvSpPr>
      <xdr:spPr>
        <a:xfrm>
          <a:off x="4584700" y="99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18127</xdr:rowOff>
    </xdr:from>
    <xdr:ext cx="534377" cy="259045"/>
    <xdr:sp macro="" textlink="">
      <xdr:nvSpPr>
        <xdr:cNvPr id="137" name="総務費該当値テキスト"/>
        <xdr:cNvSpPr txBox="1"/>
      </xdr:nvSpPr>
      <xdr:spPr>
        <a:xfrm>
          <a:off x="4686300" y="99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87478</xdr:rowOff>
    </xdr:from>
    <xdr:to>
      <xdr:col>20</xdr:col>
      <xdr:colOff>38100</xdr:colOff>
      <xdr:row>59</xdr:row>
      <xdr:rowOff>17628</xdr:rowOff>
    </xdr:to>
    <xdr:sp macro="" textlink="">
      <xdr:nvSpPr>
        <xdr:cNvPr id="138" name="楕円 137"/>
        <xdr:cNvSpPr/>
      </xdr:nvSpPr>
      <xdr:spPr>
        <a:xfrm>
          <a:off x="3746500" y="100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8755</xdr:rowOff>
    </xdr:from>
    <xdr:ext cx="534377" cy="259045"/>
    <xdr:sp macro="" textlink="">
      <xdr:nvSpPr>
        <xdr:cNvPr id="139" name="テキスト ボックス 138"/>
        <xdr:cNvSpPr txBox="1"/>
      </xdr:nvSpPr>
      <xdr:spPr>
        <a:xfrm>
          <a:off x="3530111" y="101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104267</xdr:rowOff>
    </xdr:from>
    <xdr:to>
      <xdr:col>15</xdr:col>
      <xdr:colOff>101600</xdr:colOff>
      <xdr:row>59</xdr:row>
      <xdr:rowOff>34417</xdr:rowOff>
    </xdr:to>
    <xdr:sp macro="" textlink="">
      <xdr:nvSpPr>
        <xdr:cNvPr id="140" name="楕円 139"/>
        <xdr:cNvSpPr/>
      </xdr:nvSpPr>
      <xdr:spPr>
        <a:xfrm>
          <a:off x="2857500" y="100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25544</xdr:rowOff>
    </xdr:from>
    <xdr:ext cx="534377" cy="259045"/>
    <xdr:sp macro="" textlink="">
      <xdr:nvSpPr>
        <xdr:cNvPr id="141" name="テキスト ボックス 140"/>
        <xdr:cNvSpPr txBox="1"/>
      </xdr:nvSpPr>
      <xdr:spPr>
        <a:xfrm>
          <a:off x="2641111" y="101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129463</xdr:rowOff>
    </xdr:from>
    <xdr:to>
      <xdr:col>10</xdr:col>
      <xdr:colOff>165100</xdr:colOff>
      <xdr:row>59</xdr:row>
      <xdr:rowOff>59613</xdr:rowOff>
    </xdr:to>
    <xdr:sp macro="" textlink="">
      <xdr:nvSpPr>
        <xdr:cNvPr id="142" name="楕円 141"/>
        <xdr:cNvSpPr/>
      </xdr:nvSpPr>
      <xdr:spPr>
        <a:xfrm>
          <a:off x="1968500" y="100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50740</xdr:rowOff>
    </xdr:from>
    <xdr:ext cx="534377" cy="259045"/>
    <xdr:sp macro="" textlink="">
      <xdr:nvSpPr>
        <xdr:cNvPr id="143" name="テキスト ボックス 142"/>
        <xdr:cNvSpPr txBox="1"/>
      </xdr:nvSpPr>
      <xdr:spPr>
        <a:xfrm>
          <a:off x="1752111" y="101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97612</xdr:rowOff>
    </xdr:from>
    <xdr:to>
      <xdr:col>6</xdr:col>
      <xdr:colOff>38100</xdr:colOff>
      <xdr:row>59</xdr:row>
      <xdr:rowOff>27762</xdr:rowOff>
    </xdr:to>
    <xdr:sp macro="" textlink="">
      <xdr:nvSpPr>
        <xdr:cNvPr id="144" name="楕円 143"/>
        <xdr:cNvSpPr/>
      </xdr:nvSpPr>
      <xdr:spPr>
        <a:xfrm>
          <a:off x="1079500" y="1004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18889</xdr:rowOff>
    </xdr:from>
    <xdr:ext cx="534377" cy="259045"/>
    <xdr:sp macro="" textlink="">
      <xdr:nvSpPr>
        <xdr:cNvPr id="145" name="テキスト ボックス 144"/>
        <xdr:cNvSpPr txBox="1"/>
      </xdr:nvSpPr>
      <xdr:spPr>
        <a:xfrm>
          <a:off x="863111" y="1013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36055</xdr:rowOff>
    </xdr:from>
    <xdr:to>
      <xdr:col>24</xdr:col>
      <xdr:colOff>63500</xdr:colOff>
      <xdr:row>73</xdr:row>
      <xdr:rowOff>166853</xdr:rowOff>
    </xdr:to>
    <xdr:cxnSp macro="">
      <xdr:nvCxnSpPr>
        <xdr:cNvPr id="175" name="直線コネクタ 174"/>
        <xdr:cNvCxnSpPr/>
      </xdr:nvCxnSpPr>
      <xdr:spPr>
        <a:xfrm>
          <a:off x="3797300" y="12551905"/>
          <a:ext cx="838200" cy="1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36055</xdr:rowOff>
    </xdr:from>
    <xdr:to>
      <xdr:col>19</xdr:col>
      <xdr:colOff>177800</xdr:colOff>
      <xdr:row>74</xdr:row>
      <xdr:rowOff>44996</xdr:rowOff>
    </xdr:to>
    <xdr:cxnSp macro="">
      <xdr:nvCxnSpPr>
        <xdr:cNvPr id="178" name="直線コネクタ 177"/>
        <xdr:cNvCxnSpPr/>
      </xdr:nvCxnSpPr>
      <xdr:spPr>
        <a:xfrm flipV="1">
          <a:off x="2908300" y="12551905"/>
          <a:ext cx="889000" cy="1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44996</xdr:rowOff>
    </xdr:from>
    <xdr:to>
      <xdr:col>15</xdr:col>
      <xdr:colOff>50800</xdr:colOff>
      <xdr:row>74</xdr:row>
      <xdr:rowOff>114795</xdr:rowOff>
    </xdr:to>
    <xdr:cxnSp macro="">
      <xdr:nvCxnSpPr>
        <xdr:cNvPr id="181" name="直線コネクタ 180"/>
        <xdr:cNvCxnSpPr/>
      </xdr:nvCxnSpPr>
      <xdr:spPr>
        <a:xfrm flipV="1">
          <a:off x="2019300" y="12732296"/>
          <a:ext cx="8890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114795</xdr:rowOff>
    </xdr:from>
    <xdr:to>
      <xdr:col>10</xdr:col>
      <xdr:colOff>114300</xdr:colOff>
      <xdr:row>75</xdr:row>
      <xdr:rowOff>90500</xdr:rowOff>
    </xdr:to>
    <xdr:cxnSp macro="">
      <xdr:nvCxnSpPr>
        <xdr:cNvPr id="184" name="直線コネクタ 183"/>
        <xdr:cNvCxnSpPr/>
      </xdr:nvCxnSpPr>
      <xdr:spPr>
        <a:xfrm flipV="1">
          <a:off x="1130300" y="12802095"/>
          <a:ext cx="889000" cy="1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116053</xdr:rowOff>
    </xdr:from>
    <xdr:to>
      <xdr:col>24</xdr:col>
      <xdr:colOff>114300</xdr:colOff>
      <xdr:row>74</xdr:row>
      <xdr:rowOff>46203</xdr:rowOff>
    </xdr:to>
    <xdr:sp macro="" textlink="">
      <xdr:nvSpPr>
        <xdr:cNvPr id="194" name="楕円 193"/>
        <xdr:cNvSpPr/>
      </xdr:nvSpPr>
      <xdr:spPr>
        <a:xfrm>
          <a:off x="4584700" y="126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138930</xdr:rowOff>
    </xdr:from>
    <xdr:ext cx="599010" cy="259045"/>
    <xdr:sp macro="" textlink="">
      <xdr:nvSpPr>
        <xdr:cNvPr id="195" name="民生費該当値テキスト"/>
        <xdr:cNvSpPr txBox="1"/>
      </xdr:nvSpPr>
      <xdr:spPr>
        <a:xfrm>
          <a:off x="4686300" y="1248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156705</xdr:rowOff>
    </xdr:from>
    <xdr:to>
      <xdr:col>20</xdr:col>
      <xdr:colOff>38100</xdr:colOff>
      <xdr:row>73</xdr:row>
      <xdr:rowOff>86855</xdr:rowOff>
    </xdr:to>
    <xdr:sp macro="" textlink="">
      <xdr:nvSpPr>
        <xdr:cNvPr id="196" name="楕円 195"/>
        <xdr:cNvSpPr/>
      </xdr:nvSpPr>
      <xdr:spPr>
        <a:xfrm>
          <a:off x="3746500" y="125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103382</xdr:rowOff>
    </xdr:from>
    <xdr:ext cx="599010" cy="259045"/>
    <xdr:sp macro="" textlink="">
      <xdr:nvSpPr>
        <xdr:cNvPr id="197" name="テキスト ボックス 196"/>
        <xdr:cNvSpPr txBox="1"/>
      </xdr:nvSpPr>
      <xdr:spPr>
        <a:xfrm>
          <a:off x="3497795" y="1227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165646</xdr:rowOff>
    </xdr:from>
    <xdr:to>
      <xdr:col>15</xdr:col>
      <xdr:colOff>101600</xdr:colOff>
      <xdr:row>74</xdr:row>
      <xdr:rowOff>95796</xdr:rowOff>
    </xdr:to>
    <xdr:sp macro="" textlink="">
      <xdr:nvSpPr>
        <xdr:cNvPr id="198" name="楕円 197"/>
        <xdr:cNvSpPr/>
      </xdr:nvSpPr>
      <xdr:spPr>
        <a:xfrm>
          <a:off x="2857500" y="126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112323</xdr:rowOff>
    </xdr:from>
    <xdr:ext cx="599010" cy="259045"/>
    <xdr:sp macro="" textlink="">
      <xdr:nvSpPr>
        <xdr:cNvPr id="199" name="テキスト ボックス 198"/>
        <xdr:cNvSpPr txBox="1"/>
      </xdr:nvSpPr>
      <xdr:spPr>
        <a:xfrm>
          <a:off x="2608795" y="1245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63995</xdr:rowOff>
    </xdr:from>
    <xdr:to>
      <xdr:col>10</xdr:col>
      <xdr:colOff>165100</xdr:colOff>
      <xdr:row>74</xdr:row>
      <xdr:rowOff>165595</xdr:rowOff>
    </xdr:to>
    <xdr:sp macro="" textlink="">
      <xdr:nvSpPr>
        <xdr:cNvPr id="200" name="楕円 199"/>
        <xdr:cNvSpPr/>
      </xdr:nvSpPr>
      <xdr:spPr>
        <a:xfrm>
          <a:off x="1968500" y="127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10672</xdr:rowOff>
    </xdr:from>
    <xdr:ext cx="599010" cy="259045"/>
    <xdr:sp macro="" textlink="">
      <xdr:nvSpPr>
        <xdr:cNvPr id="201" name="テキスト ボックス 200"/>
        <xdr:cNvSpPr txBox="1"/>
      </xdr:nvSpPr>
      <xdr:spPr>
        <a:xfrm>
          <a:off x="1719795" y="1252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39700</xdr:rowOff>
    </xdr:from>
    <xdr:to>
      <xdr:col>6</xdr:col>
      <xdr:colOff>38100</xdr:colOff>
      <xdr:row>75</xdr:row>
      <xdr:rowOff>141300</xdr:rowOff>
    </xdr:to>
    <xdr:sp macro="" textlink="">
      <xdr:nvSpPr>
        <xdr:cNvPr id="202" name="楕円 201"/>
        <xdr:cNvSpPr/>
      </xdr:nvSpPr>
      <xdr:spPr>
        <a:xfrm>
          <a:off x="1079500" y="128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157827</xdr:rowOff>
    </xdr:from>
    <xdr:ext cx="599010" cy="259045"/>
    <xdr:sp macro="" textlink="">
      <xdr:nvSpPr>
        <xdr:cNvPr id="203" name="テキスト ボックス 202"/>
        <xdr:cNvSpPr txBox="1"/>
      </xdr:nvSpPr>
      <xdr:spPr>
        <a:xfrm>
          <a:off x="830795" y="1267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82322</xdr:rowOff>
    </xdr:from>
    <xdr:to>
      <xdr:col>24</xdr:col>
      <xdr:colOff>63500</xdr:colOff>
      <xdr:row>97</xdr:row>
      <xdr:rowOff>105277</xdr:rowOff>
    </xdr:to>
    <xdr:cxnSp macro="">
      <xdr:nvCxnSpPr>
        <xdr:cNvPr id="233" name="直線コネクタ 232"/>
        <xdr:cNvCxnSpPr/>
      </xdr:nvCxnSpPr>
      <xdr:spPr>
        <a:xfrm>
          <a:off x="3797300" y="16541522"/>
          <a:ext cx="838200" cy="19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82322</xdr:rowOff>
    </xdr:from>
    <xdr:to>
      <xdr:col>19</xdr:col>
      <xdr:colOff>177800</xdr:colOff>
      <xdr:row>97</xdr:row>
      <xdr:rowOff>135432</xdr:rowOff>
    </xdr:to>
    <xdr:cxnSp macro="">
      <xdr:nvCxnSpPr>
        <xdr:cNvPr id="236" name="直線コネクタ 235"/>
        <xdr:cNvCxnSpPr/>
      </xdr:nvCxnSpPr>
      <xdr:spPr>
        <a:xfrm flipV="1">
          <a:off x="2908300" y="16541522"/>
          <a:ext cx="889000" cy="2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117563</xdr:rowOff>
    </xdr:from>
    <xdr:to>
      <xdr:col>15</xdr:col>
      <xdr:colOff>50800</xdr:colOff>
      <xdr:row>97</xdr:row>
      <xdr:rowOff>135432</xdr:rowOff>
    </xdr:to>
    <xdr:cxnSp macro="">
      <xdr:nvCxnSpPr>
        <xdr:cNvPr id="239" name="直線コネクタ 238"/>
        <xdr:cNvCxnSpPr/>
      </xdr:nvCxnSpPr>
      <xdr:spPr>
        <a:xfrm>
          <a:off x="2019300" y="16748213"/>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117563</xdr:rowOff>
    </xdr:from>
    <xdr:to>
      <xdr:col>10</xdr:col>
      <xdr:colOff>114300</xdr:colOff>
      <xdr:row>98</xdr:row>
      <xdr:rowOff>11685</xdr:rowOff>
    </xdr:to>
    <xdr:cxnSp macro="">
      <xdr:nvCxnSpPr>
        <xdr:cNvPr id="242" name="直線コネクタ 241"/>
        <xdr:cNvCxnSpPr/>
      </xdr:nvCxnSpPr>
      <xdr:spPr>
        <a:xfrm flipV="1">
          <a:off x="1130300" y="16748213"/>
          <a:ext cx="889000" cy="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54477</xdr:rowOff>
    </xdr:from>
    <xdr:to>
      <xdr:col>24</xdr:col>
      <xdr:colOff>114300</xdr:colOff>
      <xdr:row>97</xdr:row>
      <xdr:rowOff>156077</xdr:rowOff>
    </xdr:to>
    <xdr:sp macro="" textlink="">
      <xdr:nvSpPr>
        <xdr:cNvPr id="252" name="楕円 251"/>
        <xdr:cNvSpPr/>
      </xdr:nvSpPr>
      <xdr:spPr>
        <a:xfrm>
          <a:off x="4584700" y="166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77354</xdr:rowOff>
    </xdr:from>
    <xdr:ext cx="534377" cy="259045"/>
    <xdr:sp macro="" textlink="">
      <xdr:nvSpPr>
        <xdr:cNvPr id="253" name="衛生費該当値テキスト"/>
        <xdr:cNvSpPr txBox="1"/>
      </xdr:nvSpPr>
      <xdr:spPr>
        <a:xfrm>
          <a:off x="4686300" y="165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31522</xdr:rowOff>
    </xdr:from>
    <xdr:to>
      <xdr:col>20</xdr:col>
      <xdr:colOff>38100</xdr:colOff>
      <xdr:row>96</xdr:row>
      <xdr:rowOff>133122</xdr:rowOff>
    </xdr:to>
    <xdr:sp macro="" textlink="">
      <xdr:nvSpPr>
        <xdr:cNvPr id="254" name="楕円 253"/>
        <xdr:cNvSpPr/>
      </xdr:nvSpPr>
      <xdr:spPr>
        <a:xfrm>
          <a:off x="3746500" y="164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149649</xdr:rowOff>
    </xdr:from>
    <xdr:ext cx="534377" cy="259045"/>
    <xdr:sp macro="" textlink="">
      <xdr:nvSpPr>
        <xdr:cNvPr id="255" name="テキスト ボックス 254"/>
        <xdr:cNvSpPr txBox="1"/>
      </xdr:nvSpPr>
      <xdr:spPr>
        <a:xfrm>
          <a:off x="3530111" y="162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84632</xdr:rowOff>
    </xdr:from>
    <xdr:to>
      <xdr:col>15</xdr:col>
      <xdr:colOff>101600</xdr:colOff>
      <xdr:row>98</xdr:row>
      <xdr:rowOff>14782</xdr:rowOff>
    </xdr:to>
    <xdr:sp macro="" textlink="">
      <xdr:nvSpPr>
        <xdr:cNvPr id="256" name="楕円 255"/>
        <xdr:cNvSpPr/>
      </xdr:nvSpPr>
      <xdr:spPr>
        <a:xfrm>
          <a:off x="2857500" y="167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31309</xdr:rowOff>
    </xdr:from>
    <xdr:ext cx="534377" cy="259045"/>
    <xdr:sp macro="" textlink="">
      <xdr:nvSpPr>
        <xdr:cNvPr id="257" name="テキスト ボックス 256"/>
        <xdr:cNvSpPr txBox="1"/>
      </xdr:nvSpPr>
      <xdr:spPr>
        <a:xfrm>
          <a:off x="2641111" y="164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66763</xdr:rowOff>
    </xdr:from>
    <xdr:to>
      <xdr:col>10</xdr:col>
      <xdr:colOff>165100</xdr:colOff>
      <xdr:row>97</xdr:row>
      <xdr:rowOff>168363</xdr:rowOff>
    </xdr:to>
    <xdr:sp macro="" textlink="">
      <xdr:nvSpPr>
        <xdr:cNvPr id="258" name="楕円 257"/>
        <xdr:cNvSpPr/>
      </xdr:nvSpPr>
      <xdr:spPr>
        <a:xfrm>
          <a:off x="19685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159490</xdr:rowOff>
    </xdr:from>
    <xdr:ext cx="534377" cy="259045"/>
    <xdr:sp macro="" textlink="">
      <xdr:nvSpPr>
        <xdr:cNvPr id="259" name="テキスト ボックス 258"/>
        <xdr:cNvSpPr txBox="1"/>
      </xdr:nvSpPr>
      <xdr:spPr>
        <a:xfrm>
          <a:off x="1752111" y="167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132335</xdr:rowOff>
    </xdr:from>
    <xdr:to>
      <xdr:col>6</xdr:col>
      <xdr:colOff>38100</xdr:colOff>
      <xdr:row>98</xdr:row>
      <xdr:rowOff>62485</xdr:rowOff>
    </xdr:to>
    <xdr:sp macro="" textlink="">
      <xdr:nvSpPr>
        <xdr:cNvPr id="260" name="楕円 259"/>
        <xdr:cNvSpPr/>
      </xdr:nvSpPr>
      <xdr:spPr>
        <a:xfrm>
          <a:off x="1079500" y="16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53612</xdr:rowOff>
    </xdr:from>
    <xdr:ext cx="534377" cy="259045"/>
    <xdr:sp macro="" textlink="">
      <xdr:nvSpPr>
        <xdr:cNvPr id="261" name="テキスト ボックス 260"/>
        <xdr:cNvSpPr txBox="1"/>
      </xdr:nvSpPr>
      <xdr:spPr>
        <a:xfrm>
          <a:off x="863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150368</xdr:rowOff>
    </xdr:from>
    <xdr:to>
      <xdr:col>55</xdr:col>
      <xdr:colOff>0</xdr:colOff>
      <xdr:row>38</xdr:row>
      <xdr:rowOff>150749</xdr:rowOff>
    </xdr:to>
    <xdr:cxnSp macro="">
      <xdr:nvCxnSpPr>
        <xdr:cNvPr id="290" name="直線コネクタ 289"/>
        <xdr:cNvCxnSpPr/>
      </xdr:nvCxnSpPr>
      <xdr:spPr>
        <a:xfrm flipV="1">
          <a:off x="9639300" y="666546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148844</xdr:rowOff>
    </xdr:from>
    <xdr:to>
      <xdr:col>50</xdr:col>
      <xdr:colOff>114300</xdr:colOff>
      <xdr:row>38</xdr:row>
      <xdr:rowOff>150749</xdr:rowOff>
    </xdr:to>
    <xdr:cxnSp macro="">
      <xdr:nvCxnSpPr>
        <xdr:cNvPr id="293" name="直線コネクタ 292"/>
        <xdr:cNvCxnSpPr/>
      </xdr:nvCxnSpPr>
      <xdr:spPr>
        <a:xfrm>
          <a:off x="8750300" y="66639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51118</xdr:rowOff>
    </xdr:from>
    <xdr:to>
      <xdr:col>45</xdr:col>
      <xdr:colOff>177800</xdr:colOff>
      <xdr:row>38</xdr:row>
      <xdr:rowOff>148844</xdr:rowOff>
    </xdr:to>
    <xdr:cxnSp macro="">
      <xdr:nvCxnSpPr>
        <xdr:cNvPr id="296" name="直線コネクタ 295"/>
        <xdr:cNvCxnSpPr/>
      </xdr:nvCxnSpPr>
      <xdr:spPr>
        <a:xfrm>
          <a:off x="7861300" y="6566218"/>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161989</xdr:rowOff>
    </xdr:from>
    <xdr:to>
      <xdr:col>41</xdr:col>
      <xdr:colOff>50800</xdr:colOff>
      <xdr:row>38</xdr:row>
      <xdr:rowOff>51118</xdr:rowOff>
    </xdr:to>
    <xdr:cxnSp macro="">
      <xdr:nvCxnSpPr>
        <xdr:cNvPr id="299" name="直線コネクタ 298"/>
        <xdr:cNvCxnSpPr/>
      </xdr:nvCxnSpPr>
      <xdr:spPr>
        <a:xfrm>
          <a:off x="6972300" y="6505639"/>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99568</xdr:rowOff>
    </xdr:from>
    <xdr:to>
      <xdr:col>55</xdr:col>
      <xdr:colOff>50800</xdr:colOff>
      <xdr:row>39</xdr:row>
      <xdr:rowOff>29718</xdr:rowOff>
    </xdr:to>
    <xdr:sp macro="" textlink="">
      <xdr:nvSpPr>
        <xdr:cNvPr id="309" name="楕円 308"/>
        <xdr:cNvSpPr/>
      </xdr:nvSpPr>
      <xdr:spPr>
        <a:xfrm>
          <a:off x="104267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14495</xdr:rowOff>
    </xdr:from>
    <xdr:ext cx="378565" cy="259045"/>
    <xdr:sp macro="" textlink="">
      <xdr:nvSpPr>
        <xdr:cNvPr id="310" name="労働費該当値テキスト"/>
        <xdr:cNvSpPr txBox="1"/>
      </xdr:nvSpPr>
      <xdr:spPr>
        <a:xfrm>
          <a:off x="10528300" y="652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99949</xdr:rowOff>
    </xdr:from>
    <xdr:to>
      <xdr:col>50</xdr:col>
      <xdr:colOff>165100</xdr:colOff>
      <xdr:row>39</xdr:row>
      <xdr:rowOff>30099</xdr:rowOff>
    </xdr:to>
    <xdr:sp macro="" textlink="">
      <xdr:nvSpPr>
        <xdr:cNvPr id="311" name="楕円 310"/>
        <xdr:cNvSpPr/>
      </xdr:nvSpPr>
      <xdr:spPr>
        <a:xfrm>
          <a:off x="9588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21226</xdr:rowOff>
    </xdr:from>
    <xdr:ext cx="378565" cy="259045"/>
    <xdr:sp macro="" textlink="">
      <xdr:nvSpPr>
        <xdr:cNvPr id="312" name="テキスト ボックス 311"/>
        <xdr:cNvSpPr txBox="1"/>
      </xdr:nvSpPr>
      <xdr:spPr>
        <a:xfrm>
          <a:off x="9450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3" name="楕円 312"/>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4" name="テキスト ボックス 313"/>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318</xdr:rowOff>
    </xdr:from>
    <xdr:to>
      <xdr:col>41</xdr:col>
      <xdr:colOff>101600</xdr:colOff>
      <xdr:row>38</xdr:row>
      <xdr:rowOff>101918</xdr:rowOff>
    </xdr:to>
    <xdr:sp macro="" textlink="">
      <xdr:nvSpPr>
        <xdr:cNvPr id="315" name="楕円 314"/>
        <xdr:cNvSpPr/>
      </xdr:nvSpPr>
      <xdr:spPr>
        <a:xfrm>
          <a:off x="7810500" y="65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93045</xdr:rowOff>
    </xdr:from>
    <xdr:ext cx="378565" cy="259045"/>
    <xdr:sp macro="" textlink="">
      <xdr:nvSpPr>
        <xdr:cNvPr id="316" name="テキスト ボックス 315"/>
        <xdr:cNvSpPr txBox="1"/>
      </xdr:nvSpPr>
      <xdr:spPr>
        <a:xfrm>
          <a:off x="7672017" y="660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111189</xdr:rowOff>
    </xdr:from>
    <xdr:to>
      <xdr:col>36</xdr:col>
      <xdr:colOff>165100</xdr:colOff>
      <xdr:row>38</xdr:row>
      <xdr:rowOff>41339</xdr:rowOff>
    </xdr:to>
    <xdr:sp macro="" textlink="">
      <xdr:nvSpPr>
        <xdr:cNvPr id="317" name="楕円 316"/>
        <xdr:cNvSpPr/>
      </xdr:nvSpPr>
      <xdr:spPr>
        <a:xfrm>
          <a:off x="6921500" y="64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32466</xdr:rowOff>
    </xdr:from>
    <xdr:ext cx="469744" cy="259045"/>
    <xdr:sp macro="" textlink="">
      <xdr:nvSpPr>
        <xdr:cNvPr id="318" name="テキスト ボックス 317"/>
        <xdr:cNvSpPr txBox="1"/>
      </xdr:nvSpPr>
      <xdr:spPr>
        <a:xfrm>
          <a:off x="6737428" y="65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57061</xdr:rowOff>
    </xdr:from>
    <xdr:to>
      <xdr:col>55</xdr:col>
      <xdr:colOff>0</xdr:colOff>
      <xdr:row>57</xdr:row>
      <xdr:rowOff>64057</xdr:rowOff>
    </xdr:to>
    <xdr:cxnSp macro="">
      <xdr:nvCxnSpPr>
        <xdr:cNvPr id="345" name="直線コネクタ 344"/>
        <xdr:cNvCxnSpPr/>
      </xdr:nvCxnSpPr>
      <xdr:spPr>
        <a:xfrm>
          <a:off x="9639300" y="9829711"/>
          <a:ext cx="8382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50752</xdr:rowOff>
    </xdr:from>
    <xdr:to>
      <xdr:col>50</xdr:col>
      <xdr:colOff>114300</xdr:colOff>
      <xdr:row>57</xdr:row>
      <xdr:rowOff>57061</xdr:rowOff>
    </xdr:to>
    <xdr:cxnSp macro="">
      <xdr:nvCxnSpPr>
        <xdr:cNvPr id="348" name="直線コネクタ 347"/>
        <xdr:cNvCxnSpPr/>
      </xdr:nvCxnSpPr>
      <xdr:spPr>
        <a:xfrm>
          <a:off x="8750300" y="9823402"/>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125801</xdr:rowOff>
    </xdr:from>
    <xdr:to>
      <xdr:col>45</xdr:col>
      <xdr:colOff>177800</xdr:colOff>
      <xdr:row>57</xdr:row>
      <xdr:rowOff>50752</xdr:rowOff>
    </xdr:to>
    <xdr:cxnSp macro="">
      <xdr:nvCxnSpPr>
        <xdr:cNvPr id="351" name="直線コネクタ 350"/>
        <xdr:cNvCxnSpPr/>
      </xdr:nvCxnSpPr>
      <xdr:spPr>
        <a:xfrm>
          <a:off x="7861300" y="9727001"/>
          <a:ext cx="889000" cy="9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125801</xdr:rowOff>
    </xdr:from>
    <xdr:to>
      <xdr:col>41</xdr:col>
      <xdr:colOff>50800</xdr:colOff>
      <xdr:row>57</xdr:row>
      <xdr:rowOff>24943</xdr:rowOff>
    </xdr:to>
    <xdr:cxnSp macro="">
      <xdr:nvCxnSpPr>
        <xdr:cNvPr id="354" name="直線コネクタ 353"/>
        <xdr:cNvCxnSpPr/>
      </xdr:nvCxnSpPr>
      <xdr:spPr>
        <a:xfrm flipV="1">
          <a:off x="6972300" y="9727001"/>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25905</xdr:rowOff>
    </xdr:from>
    <xdr:ext cx="534377" cy="259045"/>
    <xdr:sp macro="" textlink="">
      <xdr:nvSpPr>
        <xdr:cNvPr id="356" name="テキスト ボックス 355"/>
        <xdr:cNvSpPr txBox="1"/>
      </xdr:nvSpPr>
      <xdr:spPr>
        <a:xfrm>
          <a:off x="7594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13257</xdr:rowOff>
    </xdr:from>
    <xdr:to>
      <xdr:col>55</xdr:col>
      <xdr:colOff>50800</xdr:colOff>
      <xdr:row>57</xdr:row>
      <xdr:rowOff>114857</xdr:rowOff>
    </xdr:to>
    <xdr:sp macro="" textlink="">
      <xdr:nvSpPr>
        <xdr:cNvPr id="364" name="楕円 363"/>
        <xdr:cNvSpPr/>
      </xdr:nvSpPr>
      <xdr:spPr>
        <a:xfrm>
          <a:off x="10426700" y="97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36134</xdr:rowOff>
    </xdr:from>
    <xdr:ext cx="534377" cy="259045"/>
    <xdr:sp macro="" textlink="">
      <xdr:nvSpPr>
        <xdr:cNvPr id="365" name="農林水産業費該当値テキスト"/>
        <xdr:cNvSpPr txBox="1"/>
      </xdr:nvSpPr>
      <xdr:spPr>
        <a:xfrm>
          <a:off x="10528300" y="963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6261</xdr:rowOff>
    </xdr:from>
    <xdr:to>
      <xdr:col>50</xdr:col>
      <xdr:colOff>165100</xdr:colOff>
      <xdr:row>57</xdr:row>
      <xdr:rowOff>107861</xdr:rowOff>
    </xdr:to>
    <xdr:sp macro="" textlink="">
      <xdr:nvSpPr>
        <xdr:cNvPr id="366" name="楕円 365"/>
        <xdr:cNvSpPr/>
      </xdr:nvSpPr>
      <xdr:spPr>
        <a:xfrm>
          <a:off x="9588500" y="9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124388</xdr:rowOff>
    </xdr:from>
    <xdr:ext cx="534377" cy="259045"/>
    <xdr:sp macro="" textlink="">
      <xdr:nvSpPr>
        <xdr:cNvPr id="367" name="テキスト ボックス 366"/>
        <xdr:cNvSpPr txBox="1"/>
      </xdr:nvSpPr>
      <xdr:spPr>
        <a:xfrm>
          <a:off x="9372111" y="95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171402</xdr:rowOff>
    </xdr:from>
    <xdr:to>
      <xdr:col>46</xdr:col>
      <xdr:colOff>38100</xdr:colOff>
      <xdr:row>57</xdr:row>
      <xdr:rowOff>101552</xdr:rowOff>
    </xdr:to>
    <xdr:sp macro="" textlink="">
      <xdr:nvSpPr>
        <xdr:cNvPr id="368" name="楕円 367"/>
        <xdr:cNvSpPr/>
      </xdr:nvSpPr>
      <xdr:spPr>
        <a:xfrm>
          <a:off x="8699500" y="97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118079</xdr:rowOff>
    </xdr:from>
    <xdr:ext cx="534377" cy="259045"/>
    <xdr:sp macro="" textlink="">
      <xdr:nvSpPr>
        <xdr:cNvPr id="369" name="テキスト ボックス 368"/>
        <xdr:cNvSpPr txBox="1"/>
      </xdr:nvSpPr>
      <xdr:spPr>
        <a:xfrm>
          <a:off x="8483111" y="954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75001</xdr:rowOff>
    </xdr:from>
    <xdr:to>
      <xdr:col>41</xdr:col>
      <xdr:colOff>101600</xdr:colOff>
      <xdr:row>57</xdr:row>
      <xdr:rowOff>5151</xdr:rowOff>
    </xdr:to>
    <xdr:sp macro="" textlink="">
      <xdr:nvSpPr>
        <xdr:cNvPr id="370" name="楕円 369"/>
        <xdr:cNvSpPr/>
      </xdr:nvSpPr>
      <xdr:spPr>
        <a:xfrm>
          <a:off x="7810500" y="96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21678</xdr:rowOff>
    </xdr:from>
    <xdr:ext cx="534377" cy="259045"/>
    <xdr:sp macro="" textlink="">
      <xdr:nvSpPr>
        <xdr:cNvPr id="371" name="テキスト ボックス 370"/>
        <xdr:cNvSpPr txBox="1"/>
      </xdr:nvSpPr>
      <xdr:spPr>
        <a:xfrm>
          <a:off x="7594111" y="94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145593</xdr:rowOff>
    </xdr:from>
    <xdr:to>
      <xdr:col>36</xdr:col>
      <xdr:colOff>165100</xdr:colOff>
      <xdr:row>57</xdr:row>
      <xdr:rowOff>75743</xdr:rowOff>
    </xdr:to>
    <xdr:sp macro="" textlink="">
      <xdr:nvSpPr>
        <xdr:cNvPr id="372" name="楕円 371"/>
        <xdr:cNvSpPr/>
      </xdr:nvSpPr>
      <xdr:spPr>
        <a:xfrm>
          <a:off x="69215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66870</xdr:rowOff>
    </xdr:from>
    <xdr:ext cx="534377" cy="259045"/>
    <xdr:sp macro="" textlink="">
      <xdr:nvSpPr>
        <xdr:cNvPr id="373" name="テキスト ボックス 372"/>
        <xdr:cNvSpPr txBox="1"/>
      </xdr:nvSpPr>
      <xdr:spPr>
        <a:xfrm>
          <a:off x="6705111" y="98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82398</xdr:rowOff>
    </xdr:from>
    <xdr:to>
      <xdr:col>55</xdr:col>
      <xdr:colOff>0</xdr:colOff>
      <xdr:row>78</xdr:row>
      <xdr:rowOff>107581</xdr:rowOff>
    </xdr:to>
    <xdr:cxnSp macro="">
      <xdr:nvCxnSpPr>
        <xdr:cNvPr id="402" name="直線コネクタ 401"/>
        <xdr:cNvCxnSpPr/>
      </xdr:nvCxnSpPr>
      <xdr:spPr>
        <a:xfrm flipV="1">
          <a:off x="9639300" y="13455498"/>
          <a:ext cx="8382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11264</xdr:rowOff>
    </xdr:from>
    <xdr:to>
      <xdr:col>50</xdr:col>
      <xdr:colOff>114300</xdr:colOff>
      <xdr:row>78</xdr:row>
      <xdr:rowOff>107581</xdr:rowOff>
    </xdr:to>
    <xdr:cxnSp macro="">
      <xdr:nvCxnSpPr>
        <xdr:cNvPr id="405" name="直線コネクタ 404"/>
        <xdr:cNvCxnSpPr/>
      </xdr:nvCxnSpPr>
      <xdr:spPr>
        <a:xfrm>
          <a:off x="8750300" y="13384364"/>
          <a:ext cx="889000" cy="9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11264</xdr:rowOff>
    </xdr:from>
    <xdr:to>
      <xdr:col>45</xdr:col>
      <xdr:colOff>177800</xdr:colOff>
      <xdr:row>78</xdr:row>
      <xdr:rowOff>112001</xdr:rowOff>
    </xdr:to>
    <xdr:cxnSp macro="">
      <xdr:nvCxnSpPr>
        <xdr:cNvPr id="408" name="直線コネクタ 407"/>
        <xdr:cNvCxnSpPr/>
      </xdr:nvCxnSpPr>
      <xdr:spPr>
        <a:xfrm flipV="1">
          <a:off x="7861300" y="13384364"/>
          <a:ext cx="8890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35040</xdr:rowOff>
    </xdr:from>
    <xdr:to>
      <xdr:col>41</xdr:col>
      <xdr:colOff>50800</xdr:colOff>
      <xdr:row>78</xdr:row>
      <xdr:rowOff>112001</xdr:rowOff>
    </xdr:to>
    <xdr:cxnSp macro="">
      <xdr:nvCxnSpPr>
        <xdr:cNvPr id="411" name="直線コネクタ 410"/>
        <xdr:cNvCxnSpPr/>
      </xdr:nvCxnSpPr>
      <xdr:spPr>
        <a:xfrm>
          <a:off x="6972300" y="13408140"/>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31598</xdr:rowOff>
    </xdr:from>
    <xdr:to>
      <xdr:col>55</xdr:col>
      <xdr:colOff>50800</xdr:colOff>
      <xdr:row>78</xdr:row>
      <xdr:rowOff>133198</xdr:rowOff>
    </xdr:to>
    <xdr:sp macro="" textlink="">
      <xdr:nvSpPr>
        <xdr:cNvPr id="421" name="楕円 420"/>
        <xdr:cNvSpPr/>
      </xdr:nvSpPr>
      <xdr:spPr>
        <a:xfrm>
          <a:off x="10426700" y="134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117975</xdr:rowOff>
    </xdr:from>
    <xdr:ext cx="469744" cy="259045"/>
    <xdr:sp macro="" textlink="">
      <xdr:nvSpPr>
        <xdr:cNvPr id="422" name="商工費該当値テキスト"/>
        <xdr:cNvSpPr txBox="1"/>
      </xdr:nvSpPr>
      <xdr:spPr>
        <a:xfrm>
          <a:off x="10528300" y="133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56781</xdr:rowOff>
    </xdr:from>
    <xdr:to>
      <xdr:col>50</xdr:col>
      <xdr:colOff>165100</xdr:colOff>
      <xdr:row>78</xdr:row>
      <xdr:rowOff>158381</xdr:rowOff>
    </xdr:to>
    <xdr:sp macro="" textlink="">
      <xdr:nvSpPr>
        <xdr:cNvPr id="423" name="楕円 422"/>
        <xdr:cNvSpPr/>
      </xdr:nvSpPr>
      <xdr:spPr>
        <a:xfrm>
          <a:off x="9588500" y="134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149508</xdr:rowOff>
    </xdr:from>
    <xdr:ext cx="469744" cy="259045"/>
    <xdr:sp macro="" textlink="">
      <xdr:nvSpPr>
        <xdr:cNvPr id="424" name="テキスト ボックス 423"/>
        <xdr:cNvSpPr txBox="1"/>
      </xdr:nvSpPr>
      <xdr:spPr>
        <a:xfrm>
          <a:off x="9404428" y="1352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131914</xdr:rowOff>
    </xdr:from>
    <xdr:to>
      <xdr:col>46</xdr:col>
      <xdr:colOff>38100</xdr:colOff>
      <xdr:row>78</xdr:row>
      <xdr:rowOff>62064</xdr:rowOff>
    </xdr:to>
    <xdr:sp macro="" textlink="">
      <xdr:nvSpPr>
        <xdr:cNvPr id="425" name="楕円 424"/>
        <xdr:cNvSpPr/>
      </xdr:nvSpPr>
      <xdr:spPr>
        <a:xfrm>
          <a:off x="8699500" y="133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53191</xdr:rowOff>
    </xdr:from>
    <xdr:ext cx="469744" cy="259045"/>
    <xdr:sp macro="" textlink="">
      <xdr:nvSpPr>
        <xdr:cNvPr id="426" name="テキスト ボックス 425"/>
        <xdr:cNvSpPr txBox="1"/>
      </xdr:nvSpPr>
      <xdr:spPr>
        <a:xfrm>
          <a:off x="8515428" y="1342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61201</xdr:rowOff>
    </xdr:from>
    <xdr:to>
      <xdr:col>41</xdr:col>
      <xdr:colOff>101600</xdr:colOff>
      <xdr:row>78</xdr:row>
      <xdr:rowOff>162801</xdr:rowOff>
    </xdr:to>
    <xdr:sp macro="" textlink="">
      <xdr:nvSpPr>
        <xdr:cNvPr id="427" name="楕円 426"/>
        <xdr:cNvSpPr/>
      </xdr:nvSpPr>
      <xdr:spPr>
        <a:xfrm>
          <a:off x="7810500" y="13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153928</xdr:rowOff>
    </xdr:from>
    <xdr:ext cx="469744" cy="259045"/>
    <xdr:sp macro="" textlink="">
      <xdr:nvSpPr>
        <xdr:cNvPr id="428" name="テキスト ボックス 427"/>
        <xdr:cNvSpPr txBox="1"/>
      </xdr:nvSpPr>
      <xdr:spPr>
        <a:xfrm>
          <a:off x="7626428" y="1352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155690</xdr:rowOff>
    </xdr:from>
    <xdr:to>
      <xdr:col>36</xdr:col>
      <xdr:colOff>165100</xdr:colOff>
      <xdr:row>78</xdr:row>
      <xdr:rowOff>85840</xdr:rowOff>
    </xdr:to>
    <xdr:sp macro="" textlink="">
      <xdr:nvSpPr>
        <xdr:cNvPr id="429" name="楕円 428"/>
        <xdr:cNvSpPr/>
      </xdr:nvSpPr>
      <xdr:spPr>
        <a:xfrm>
          <a:off x="6921500" y="133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76967</xdr:rowOff>
    </xdr:from>
    <xdr:ext cx="469744" cy="259045"/>
    <xdr:sp macro="" textlink="">
      <xdr:nvSpPr>
        <xdr:cNvPr id="430" name="テキスト ボックス 429"/>
        <xdr:cNvSpPr txBox="1"/>
      </xdr:nvSpPr>
      <xdr:spPr>
        <a:xfrm>
          <a:off x="6737428" y="134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155222</xdr:rowOff>
    </xdr:from>
    <xdr:to>
      <xdr:col>55</xdr:col>
      <xdr:colOff>0</xdr:colOff>
      <xdr:row>98</xdr:row>
      <xdr:rowOff>9051</xdr:rowOff>
    </xdr:to>
    <xdr:cxnSp macro="">
      <xdr:nvCxnSpPr>
        <xdr:cNvPr id="457" name="直線コネクタ 456"/>
        <xdr:cNvCxnSpPr/>
      </xdr:nvCxnSpPr>
      <xdr:spPr>
        <a:xfrm flipV="1">
          <a:off x="9639300" y="16785872"/>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9051</xdr:rowOff>
    </xdr:from>
    <xdr:to>
      <xdr:col>50</xdr:col>
      <xdr:colOff>114300</xdr:colOff>
      <xdr:row>98</xdr:row>
      <xdr:rowOff>30635</xdr:rowOff>
    </xdr:to>
    <xdr:cxnSp macro="">
      <xdr:nvCxnSpPr>
        <xdr:cNvPr id="460" name="直線コネクタ 459"/>
        <xdr:cNvCxnSpPr/>
      </xdr:nvCxnSpPr>
      <xdr:spPr>
        <a:xfrm flipV="1">
          <a:off x="8750300" y="16811151"/>
          <a:ext cx="8890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30635</xdr:rowOff>
    </xdr:from>
    <xdr:to>
      <xdr:col>45</xdr:col>
      <xdr:colOff>177800</xdr:colOff>
      <xdr:row>98</xdr:row>
      <xdr:rowOff>49805</xdr:rowOff>
    </xdr:to>
    <xdr:cxnSp macro="">
      <xdr:nvCxnSpPr>
        <xdr:cNvPr id="463" name="直線コネクタ 462"/>
        <xdr:cNvCxnSpPr/>
      </xdr:nvCxnSpPr>
      <xdr:spPr>
        <a:xfrm flipV="1">
          <a:off x="7861300" y="16832735"/>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36601</xdr:rowOff>
    </xdr:from>
    <xdr:to>
      <xdr:col>41</xdr:col>
      <xdr:colOff>50800</xdr:colOff>
      <xdr:row>98</xdr:row>
      <xdr:rowOff>49805</xdr:rowOff>
    </xdr:to>
    <xdr:cxnSp macro="">
      <xdr:nvCxnSpPr>
        <xdr:cNvPr id="466" name="直線コネクタ 465"/>
        <xdr:cNvCxnSpPr/>
      </xdr:nvCxnSpPr>
      <xdr:spPr>
        <a:xfrm>
          <a:off x="6972300" y="16838701"/>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104422</xdr:rowOff>
    </xdr:from>
    <xdr:to>
      <xdr:col>55</xdr:col>
      <xdr:colOff>50800</xdr:colOff>
      <xdr:row>98</xdr:row>
      <xdr:rowOff>34572</xdr:rowOff>
    </xdr:to>
    <xdr:sp macro="" textlink="">
      <xdr:nvSpPr>
        <xdr:cNvPr id="476" name="楕円 475"/>
        <xdr:cNvSpPr/>
      </xdr:nvSpPr>
      <xdr:spPr>
        <a:xfrm>
          <a:off x="10426700" y="167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129701</xdr:rowOff>
    </xdr:from>
    <xdr:to>
      <xdr:col>50</xdr:col>
      <xdr:colOff>165100</xdr:colOff>
      <xdr:row>98</xdr:row>
      <xdr:rowOff>59851</xdr:rowOff>
    </xdr:to>
    <xdr:sp macro="" textlink="">
      <xdr:nvSpPr>
        <xdr:cNvPr id="478" name="楕円 477"/>
        <xdr:cNvSpPr/>
      </xdr:nvSpPr>
      <xdr:spPr>
        <a:xfrm>
          <a:off x="9588500" y="167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50978</xdr:rowOff>
    </xdr:from>
    <xdr:ext cx="534377" cy="259045"/>
    <xdr:sp macro="" textlink="">
      <xdr:nvSpPr>
        <xdr:cNvPr id="479" name="テキスト ボックス 478"/>
        <xdr:cNvSpPr txBox="1"/>
      </xdr:nvSpPr>
      <xdr:spPr>
        <a:xfrm>
          <a:off x="9372111" y="168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151285</xdr:rowOff>
    </xdr:from>
    <xdr:to>
      <xdr:col>46</xdr:col>
      <xdr:colOff>38100</xdr:colOff>
      <xdr:row>98</xdr:row>
      <xdr:rowOff>81435</xdr:rowOff>
    </xdr:to>
    <xdr:sp macro="" textlink="">
      <xdr:nvSpPr>
        <xdr:cNvPr id="480" name="楕円 479"/>
        <xdr:cNvSpPr/>
      </xdr:nvSpPr>
      <xdr:spPr>
        <a:xfrm>
          <a:off x="8699500" y="167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72562</xdr:rowOff>
    </xdr:from>
    <xdr:ext cx="534377" cy="259045"/>
    <xdr:sp macro="" textlink="">
      <xdr:nvSpPr>
        <xdr:cNvPr id="481" name="テキスト ボックス 480"/>
        <xdr:cNvSpPr txBox="1"/>
      </xdr:nvSpPr>
      <xdr:spPr>
        <a:xfrm>
          <a:off x="8483111" y="168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170455</xdr:rowOff>
    </xdr:from>
    <xdr:to>
      <xdr:col>41</xdr:col>
      <xdr:colOff>101600</xdr:colOff>
      <xdr:row>98</xdr:row>
      <xdr:rowOff>100605</xdr:rowOff>
    </xdr:to>
    <xdr:sp macro="" textlink="">
      <xdr:nvSpPr>
        <xdr:cNvPr id="482" name="楕円 481"/>
        <xdr:cNvSpPr/>
      </xdr:nvSpPr>
      <xdr:spPr>
        <a:xfrm>
          <a:off x="7810500" y="168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91732</xdr:rowOff>
    </xdr:from>
    <xdr:ext cx="534377" cy="259045"/>
    <xdr:sp macro="" textlink="">
      <xdr:nvSpPr>
        <xdr:cNvPr id="483" name="テキスト ボックス 482"/>
        <xdr:cNvSpPr txBox="1"/>
      </xdr:nvSpPr>
      <xdr:spPr>
        <a:xfrm>
          <a:off x="7594111" y="168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157251</xdr:rowOff>
    </xdr:from>
    <xdr:to>
      <xdr:col>36</xdr:col>
      <xdr:colOff>165100</xdr:colOff>
      <xdr:row>98</xdr:row>
      <xdr:rowOff>87401</xdr:rowOff>
    </xdr:to>
    <xdr:sp macro="" textlink="">
      <xdr:nvSpPr>
        <xdr:cNvPr id="484" name="楕円 483"/>
        <xdr:cNvSpPr/>
      </xdr:nvSpPr>
      <xdr:spPr>
        <a:xfrm>
          <a:off x="6921500" y="167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78528</xdr:rowOff>
    </xdr:from>
    <xdr:ext cx="534377" cy="259045"/>
    <xdr:sp macro="" textlink="">
      <xdr:nvSpPr>
        <xdr:cNvPr id="485" name="テキスト ボックス 484"/>
        <xdr:cNvSpPr txBox="1"/>
      </xdr:nvSpPr>
      <xdr:spPr>
        <a:xfrm>
          <a:off x="6705111"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51095</xdr:rowOff>
    </xdr:from>
    <xdr:to>
      <xdr:col>85</xdr:col>
      <xdr:colOff>127000</xdr:colOff>
      <xdr:row>37</xdr:row>
      <xdr:rowOff>159268</xdr:rowOff>
    </xdr:to>
    <xdr:cxnSp macro="">
      <xdr:nvCxnSpPr>
        <xdr:cNvPr id="513" name="直線コネクタ 512"/>
        <xdr:cNvCxnSpPr/>
      </xdr:nvCxnSpPr>
      <xdr:spPr>
        <a:xfrm flipV="1">
          <a:off x="15481300" y="6394745"/>
          <a:ext cx="8382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54204</xdr:rowOff>
    </xdr:from>
    <xdr:to>
      <xdr:col>81</xdr:col>
      <xdr:colOff>50800</xdr:colOff>
      <xdr:row>37</xdr:row>
      <xdr:rowOff>159268</xdr:rowOff>
    </xdr:to>
    <xdr:cxnSp macro="">
      <xdr:nvCxnSpPr>
        <xdr:cNvPr id="516" name="直線コネクタ 515"/>
        <xdr:cNvCxnSpPr/>
      </xdr:nvCxnSpPr>
      <xdr:spPr>
        <a:xfrm>
          <a:off x="14592300" y="6397854"/>
          <a:ext cx="889000" cy="10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46340</xdr:rowOff>
    </xdr:from>
    <xdr:to>
      <xdr:col>76</xdr:col>
      <xdr:colOff>114300</xdr:colOff>
      <xdr:row>37</xdr:row>
      <xdr:rowOff>54204</xdr:rowOff>
    </xdr:to>
    <xdr:cxnSp macro="">
      <xdr:nvCxnSpPr>
        <xdr:cNvPr id="519" name="直線コネクタ 518"/>
        <xdr:cNvCxnSpPr/>
      </xdr:nvCxnSpPr>
      <xdr:spPr>
        <a:xfrm>
          <a:off x="13703300" y="5704190"/>
          <a:ext cx="889000" cy="69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46340</xdr:rowOff>
    </xdr:from>
    <xdr:to>
      <xdr:col>71</xdr:col>
      <xdr:colOff>177800</xdr:colOff>
      <xdr:row>36</xdr:row>
      <xdr:rowOff>146787</xdr:rowOff>
    </xdr:to>
    <xdr:cxnSp macro="">
      <xdr:nvCxnSpPr>
        <xdr:cNvPr id="522" name="直線コネクタ 521"/>
        <xdr:cNvCxnSpPr/>
      </xdr:nvCxnSpPr>
      <xdr:spPr>
        <a:xfrm flipV="1">
          <a:off x="12814300" y="5704190"/>
          <a:ext cx="889000" cy="6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295</xdr:rowOff>
    </xdr:from>
    <xdr:to>
      <xdr:col>85</xdr:col>
      <xdr:colOff>177800</xdr:colOff>
      <xdr:row>37</xdr:row>
      <xdr:rowOff>101895</xdr:rowOff>
    </xdr:to>
    <xdr:sp macro="" textlink="">
      <xdr:nvSpPr>
        <xdr:cNvPr id="532" name="楕円 531"/>
        <xdr:cNvSpPr/>
      </xdr:nvSpPr>
      <xdr:spPr>
        <a:xfrm>
          <a:off x="16268700" y="6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23172</xdr:rowOff>
    </xdr:from>
    <xdr:ext cx="534377" cy="259045"/>
    <xdr:sp macro="" textlink="">
      <xdr:nvSpPr>
        <xdr:cNvPr id="533" name="消防費該当値テキスト"/>
        <xdr:cNvSpPr txBox="1"/>
      </xdr:nvSpPr>
      <xdr:spPr>
        <a:xfrm>
          <a:off x="16370300" y="619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108468</xdr:rowOff>
    </xdr:from>
    <xdr:to>
      <xdr:col>81</xdr:col>
      <xdr:colOff>101600</xdr:colOff>
      <xdr:row>38</xdr:row>
      <xdr:rowOff>38618</xdr:rowOff>
    </xdr:to>
    <xdr:sp macro="" textlink="">
      <xdr:nvSpPr>
        <xdr:cNvPr id="534" name="楕円 533"/>
        <xdr:cNvSpPr/>
      </xdr:nvSpPr>
      <xdr:spPr>
        <a:xfrm>
          <a:off x="15430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29745</xdr:rowOff>
    </xdr:from>
    <xdr:ext cx="534377" cy="259045"/>
    <xdr:sp macro="" textlink="">
      <xdr:nvSpPr>
        <xdr:cNvPr id="535" name="テキスト ボックス 534"/>
        <xdr:cNvSpPr txBox="1"/>
      </xdr:nvSpPr>
      <xdr:spPr>
        <a:xfrm>
          <a:off x="15214111" y="65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3404</xdr:rowOff>
    </xdr:from>
    <xdr:to>
      <xdr:col>76</xdr:col>
      <xdr:colOff>165100</xdr:colOff>
      <xdr:row>37</xdr:row>
      <xdr:rowOff>105004</xdr:rowOff>
    </xdr:to>
    <xdr:sp macro="" textlink="">
      <xdr:nvSpPr>
        <xdr:cNvPr id="536" name="楕円 535"/>
        <xdr:cNvSpPr/>
      </xdr:nvSpPr>
      <xdr:spPr>
        <a:xfrm>
          <a:off x="14541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121531</xdr:rowOff>
    </xdr:from>
    <xdr:ext cx="534377" cy="259045"/>
    <xdr:sp macro="" textlink="">
      <xdr:nvSpPr>
        <xdr:cNvPr id="537" name="テキスト ボックス 536"/>
        <xdr:cNvSpPr txBox="1"/>
      </xdr:nvSpPr>
      <xdr:spPr>
        <a:xfrm>
          <a:off x="14325111" y="612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166990</xdr:rowOff>
    </xdr:from>
    <xdr:to>
      <xdr:col>72</xdr:col>
      <xdr:colOff>38100</xdr:colOff>
      <xdr:row>33</xdr:row>
      <xdr:rowOff>97140</xdr:rowOff>
    </xdr:to>
    <xdr:sp macro="" textlink="">
      <xdr:nvSpPr>
        <xdr:cNvPr id="538" name="楕円 537"/>
        <xdr:cNvSpPr/>
      </xdr:nvSpPr>
      <xdr:spPr>
        <a:xfrm>
          <a:off x="13652500" y="56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113667</xdr:rowOff>
    </xdr:from>
    <xdr:ext cx="534377" cy="259045"/>
    <xdr:sp macro="" textlink="">
      <xdr:nvSpPr>
        <xdr:cNvPr id="539" name="テキスト ボックス 538"/>
        <xdr:cNvSpPr txBox="1"/>
      </xdr:nvSpPr>
      <xdr:spPr>
        <a:xfrm>
          <a:off x="13436111" y="54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95987</xdr:rowOff>
    </xdr:from>
    <xdr:to>
      <xdr:col>67</xdr:col>
      <xdr:colOff>101600</xdr:colOff>
      <xdr:row>37</xdr:row>
      <xdr:rowOff>26137</xdr:rowOff>
    </xdr:to>
    <xdr:sp macro="" textlink="">
      <xdr:nvSpPr>
        <xdr:cNvPr id="540" name="楕円 539"/>
        <xdr:cNvSpPr/>
      </xdr:nvSpPr>
      <xdr:spPr>
        <a:xfrm>
          <a:off x="127635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42664</xdr:rowOff>
    </xdr:from>
    <xdr:ext cx="534377" cy="259045"/>
    <xdr:sp macro="" textlink="">
      <xdr:nvSpPr>
        <xdr:cNvPr id="541" name="テキスト ボックス 540"/>
        <xdr:cNvSpPr txBox="1"/>
      </xdr:nvSpPr>
      <xdr:spPr>
        <a:xfrm>
          <a:off x="12547111" y="60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8415</xdr:rowOff>
    </xdr:from>
    <xdr:to>
      <xdr:col>85</xdr:col>
      <xdr:colOff>127000</xdr:colOff>
      <xdr:row>58</xdr:row>
      <xdr:rowOff>13422</xdr:rowOff>
    </xdr:to>
    <xdr:cxnSp macro="">
      <xdr:nvCxnSpPr>
        <xdr:cNvPr id="569" name="直線コネクタ 568"/>
        <xdr:cNvCxnSpPr/>
      </xdr:nvCxnSpPr>
      <xdr:spPr>
        <a:xfrm>
          <a:off x="15481300" y="9952515"/>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6221</xdr:rowOff>
    </xdr:from>
    <xdr:to>
      <xdr:col>81</xdr:col>
      <xdr:colOff>50800</xdr:colOff>
      <xdr:row>58</xdr:row>
      <xdr:rowOff>8415</xdr:rowOff>
    </xdr:to>
    <xdr:cxnSp macro="">
      <xdr:nvCxnSpPr>
        <xdr:cNvPr id="572" name="直線コネクタ 571"/>
        <xdr:cNvCxnSpPr/>
      </xdr:nvCxnSpPr>
      <xdr:spPr>
        <a:xfrm>
          <a:off x="14592300" y="995032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143814</xdr:rowOff>
    </xdr:from>
    <xdr:to>
      <xdr:col>76</xdr:col>
      <xdr:colOff>114300</xdr:colOff>
      <xdr:row>58</xdr:row>
      <xdr:rowOff>6221</xdr:rowOff>
    </xdr:to>
    <xdr:cxnSp macro="">
      <xdr:nvCxnSpPr>
        <xdr:cNvPr id="575" name="直線コネクタ 574"/>
        <xdr:cNvCxnSpPr/>
      </xdr:nvCxnSpPr>
      <xdr:spPr>
        <a:xfrm>
          <a:off x="13703300" y="9230664"/>
          <a:ext cx="889000" cy="71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143814</xdr:rowOff>
    </xdr:from>
    <xdr:to>
      <xdr:col>71</xdr:col>
      <xdr:colOff>177800</xdr:colOff>
      <xdr:row>55</xdr:row>
      <xdr:rowOff>97866</xdr:rowOff>
    </xdr:to>
    <xdr:cxnSp macro="">
      <xdr:nvCxnSpPr>
        <xdr:cNvPr id="578" name="直線コネクタ 577"/>
        <xdr:cNvCxnSpPr/>
      </xdr:nvCxnSpPr>
      <xdr:spPr>
        <a:xfrm flipV="1">
          <a:off x="12814300" y="9230664"/>
          <a:ext cx="889000" cy="2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134072</xdr:rowOff>
    </xdr:from>
    <xdr:to>
      <xdr:col>85</xdr:col>
      <xdr:colOff>177800</xdr:colOff>
      <xdr:row>58</xdr:row>
      <xdr:rowOff>64222</xdr:rowOff>
    </xdr:to>
    <xdr:sp macro="" textlink="">
      <xdr:nvSpPr>
        <xdr:cNvPr id="588" name="楕円 587"/>
        <xdr:cNvSpPr/>
      </xdr:nvSpPr>
      <xdr:spPr>
        <a:xfrm>
          <a:off x="16268700" y="99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48999</xdr:rowOff>
    </xdr:from>
    <xdr:ext cx="534377" cy="259045"/>
    <xdr:sp macro="" textlink="">
      <xdr:nvSpPr>
        <xdr:cNvPr id="589" name="教育費該当値テキスト"/>
        <xdr:cNvSpPr txBox="1"/>
      </xdr:nvSpPr>
      <xdr:spPr>
        <a:xfrm>
          <a:off x="16370300" y="98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129065</xdr:rowOff>
    </xdr:from>
    <xdr:to>
      <xdr:col>81</xdr:col>
      <xdr:colOff>101600</xdr:colOff>
      <xdr:row>58</xdr:row>
      <xdr:rowOff>59215</xdr:rowOff>
    </xdr:to>
    <xdr:sp macro="" textlink="">
      <xdr:nvSpPr>
        <xdr:cNvPr id="590" name="楕円 589"/>
        <xdr:cNvSpPr/>
      </xdr:nvSpPr>
      <xdr:spPr>
        <a:xfrm>
          <a:off x="15430500" y="99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50342</xdr:rowOff>
    </xdr:from>
    <xdr:ext cx="534377" cy="259045"/>
    <xdr:sp macro="" textlink="">
      <xdr:nvSpPr>
        <xdr:cNvPr id="591" name="テキスト ボックス 590"/>
        <xdr:cNvSpPr txBox="1"/>
      </xdr:nvSpPr>
      <xdr:spPr>
        <a:xfrm>
          <a:off x="15214111" y="99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126871</xdr:rowOff>
    </xdr:from>
    <xdr:to>
      <xdr:col>76</xdr:col>
      <xdr:colOff>165100</xdr:colOff>
      <xdr:row>58</xdr:row>
      <xdr:rowOff>57021</xdr:rowOff>
    </xdr:to>
    <xdr:sp macro="" textlink="">
      <xdr:nvSpPr>
        <xdr:cNvPr id="592" name="楕円 591"/>
        <xdr:cNvSpPr/>
      </xdr:nvSpPr>
      <xdr:spPr>
        <a:xfrm>
          <a:off x="14541500" y="98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48148</xdr:rowOff>
    </xdr:from>
    <xdr:ext cx="534377" cy="259045"/>
    <xdr:sp macro="" textlink="">
      <xdr:nvSpPr>
        <xdr:cNvPr id="593" name="テキスト ボックス 592"/>
        <xdr:cNvSpPr txBox="1"/>
      </xdr:nvSpPr>
      <xdr:spPr>
        <a:xfrm>
          <a:off x="14325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93014</xdr:rowOff>
    </xdr:from>
    <xdr:to>
      <xdr:col>72</xdr:col>
      <xdr:colOff>38100</xdr:colOff>
      <xdr:row>54</xdr:row>
      <xdr:rowOff>23164</xdr:rowOff>
    </xdr:to>
    <xdr:sp macro="" textlink="">
      <xdr:nvSpPr>
        <xdr:cNvPr id="594" name="楕円 593"/>
        <xdr:cNvSpPr/>
      </xdr:nvSpPr>
      <xdr:spPr>
        <a:xfrm>
          <a:off x="13652500" y="91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39691</xdr:rowOff>
    </xdr:from>
    <xdr:ext cx="534377" cy="259045"/>
    <xdr:sp macro="" textlink="">
      <xdr:nvSpPr>
        <xdr:cNvPr id="595" name="テキスト ボックス 594"/>
        <xdr:cNvSpPr txBox="1"/>
      </xdr:nvSpPr>
      <xdr:spPr>
        <a:xfrm>
          <a:off x="13436111" y="89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47066</xdr:rowOff>
    </xdr:from>
    <xdr:to>
      <xdr:col>67</xdr:col>
      <xdr:colOff>101600</xdr:colOff>
      <xdr:row>55</xdr:row>
      <xdr:rowOff>148666</xdr:rowOff>
    </xdr:to>
    <xdr:sp macro="" textlink="">
      <xdr:nvSpPr>
        <xdr:cNvPr id="596" name="楕円 595"/>
        <xdr:cNvSpPr/>
      </xdr:nvSpPr>
      <xdr:spPr>
        <a:xfrm>
          <a:off x="12763500" y="94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139793</xdr:rowOff>
    </xdr:from>
    <xdr:ext cx="534377" cy="259045"/>
    <xdr:sp macro="" textlink="">
      <xdr:nvSpPr>
        <xdr:cNvPr id="597" name="テキスト ボックス 596"/>
        <xdr:cNvSpPr txBox="1"/>
      </xdr:nvSpPr>
      <xdr:spPr>
        <a:xfrm>
          <a:off x="12547111" y="956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90681</xdr:rowOff>
    </xdr:from>
    <xdr:to>
      <xdr:col>85</xdr:col>
      <xdr:colOff>127000</xdr:colOff>
      <xdr:row>78</xdr:row>
      <xdr:rowOff>146134</xdr:rowOff>
    </xdr:to>
    <xdr:cxnSp macro="">
      <xdr:nvCxnSpPr>
        <xdr:cNvPr id="628" name="直線コネクタ 627"/>
        <xdr:cNvCxnSpPr/>
      </xdr:nvCxnSpPr>
      <xdr:spPr>
        <a:xfrm>
          <a:off x="15481300" y="13463781"/>
          <a:ext cx="838200" cy="5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9"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90681</xdr:rowOff>
    </xdr:from>
    <xdr:to>
      <xdr:col>81</xdr:col>
      <xdr:colOff>50800</xdr:colOff>
      <xdr:row>79</xdr:row>
      <xdr:rowOff>43492</xdr:rowOff>
    </xdr:to>
    <xdr:cxnSp macro="">
      <xdr:nvCxnSpPr>
        <xdr:cNvPr id="631" name="直線コネクタ 630"/>
        <xdr:cNvCxnSpPr/>
      </xdr:nvCxnSpPr>
      <xdr:spPr>
        <a:xfrm flipV="1">
          <a:off x="14592300" y="13463781"/>
          <a:ext cx="889000" cy="1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126926</xdr:rowOff>
    </xdr:from>
    <xdr:ext cx="378565" cy="259045"/>
    <xdr:sp macro="" textlink="">
      <xdr:nvSpPr>
        <xdr:cNvPr id="633" name="テキスト ボックス 632"/>
        <xdr:cNvSpPr txBox="1"/>
      </xdr:nvSpPr>
      <xdr:spPr>
        <a:xfrm>
          <a:off x="15292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168242</xdr:rowOff>
    </xdr:from>
    <xdr:to>
      <xdr:col>76</xdr:col>
      <xdr:colOff>114300</xdr:colOff>
      <xdr:row>79</xdr:row>
      <xdr:rowOff>43492</xdr:rowOff>
    </xdr:to>
    <xdr:cxnSp macro="">
      <xdr:nvCxnSpPr>
        <xdr:cNvPr id="634" name="直線コネクタ 633"/>
        <xdr:cNvCxnSpPr/>
      </xdr:nvCxnSpPr>
      <xdr:spPr>
        <a:xfrm>
          <a:off x="13703300" y="13541342"/>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125947</xdr:rowOff>
    </xdr:from>
    <xdr:ext cx="378565" cy="259045"/>
    <xdr:sp macro="" textlink="">
      <xdr:nvSpPr>
        <xdr:cNvPr id="636" name="テキスト ボックス 635"/>
        <xdr:cNvSpPr txBox="1"/>
      </xdr:nvSpPr>
      <xdr:spPr>
        <a:xfrm>
          <a:off x="14403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161679</xdr:rowOff>
    </xdr:from>
    <xdr:to>
      <xdr:col>71</xdr:col>
      <xdr:colOff>177800</xdr:colOff>
      <xdr:row>78</xdr:row>
      <xdr:rowOff>168242</xdr:rowOff>
    </xdr:to>
    <xdr:cxnSp macro="">
      <xdr:nvCxnSpPr>
        <xdr:cNvPr id="637" name="直線コネクタ 636"/>
        <xdr:cNvCxnSpPr/>
      </xdr:nvCxnSpPr>
      <xdr:spPr>
        <a:xfrm>
          <a:off x="12814300" y="13534779"/>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95334</xdr:rowOff>
    </xdr:from>
    <xdr:to>
      <xdr:col>85</xdr:col>
      <xdr:colOff>177800</xdr:colOff>
      <xdr:row>79</xdr:row>
      <xdr:rowOff>25484</xdr:rowOff>
    </xdr:to>
    <xdr:sp macro="" textlink="">
      <xdr:nvSpPr>
        <xdr:cNvPr id="647" name="楕円 646"/>
        <xdr:cNvSpPr/>
      </xdr:nvSpPr>
      <xdr:spPr>
        <a:xfrm>
          <a:off x="16268700" y="13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54711</xdr:rowOff>
    </xdr:from>
    <xdr:ext cx="469744" cy="259045"/>
    <xdr:sp macro="" textlink="">
      <xdr:nvSpPr>
        <xdr:cNvPr id="648" name="災害復旧費該当値テキスト"/>
        <xdr:cNvSpPr txBox="1"/>
      </xdr:nvSpPr>
      <xdr:spPr>
        <a:xfrm>
          <a:off x="16370300" y="1325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39881</xdr:rowOff>
    </xdr:from>
    <xdr:to>
      <xdr:col>81</xdr:col>
      <xdr:colOff>101600</xdr:colOff>
      <xdr:row>78</xdr:row>
      <xdr:rowOff>141481</xdr:rowOff>
    </xdr:to>
    <xdr:sp macro="" textlink="">
      <xdr:nvSpPr>
        <xdr:cNvPr id="649" name="楕円 648"/>
        <xdr:cNvSpPr/>
      </xdr:nvSpPr>
      <xdr:spPr>
        <a:xfrm>
          <a:off x="15430500" y="134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158008</xdr:rowOff>
    </xdr:from>
    <xdr:ext cx="469744" cy="259045"/>
    <xdr:sp macro="" textlink="">
      <xdr:nvSpPr>
        <xdr:cNvPr id="650" name="テキスト ボックス 649"/>
        <xdr:cNvSpPr txBox="1"/>
      </xdr:nvSpPr>
      <xdr:spPr>
        <a:xfrm>
          <a:off x="15246428" y="1318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164142</xdr:rowOff>
    </xdr:from>
    <xdr:to>
      <xdr:col>76</xdr:col>
      <xdr:colOff>165100</xdr:colOff>
      <xdr:row>79</xdr:row>
      <xdr:rowOff>94292</xdr:rowOff>
    </xdr:to>
    <xdr:sp macro="" textlink="">
      <xdr:nvSpPr>
        <xdr:cNvPr id="651" name="楕円 650"/>
        <xdr:cNvSpPr/>
      </xdr:nvSpPr>
      <xdr:spPr>
        <a:xfrm>
          <a:off x="14541500" y="135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110819</xdr:rowOff>
    </xdr:from>
    <xdr:ext cx="469744" cy="259045"/>
    <xdr:sp macro="" textlink="">
      <xdr:nvSpPr>
        <xdr:cNvPr id="652" name="テキスト ボックス 651"/>
        <xdr:cNvSpPr txBox="1"/>
      </xdr:nvSpPr>
      <xdr:spPr>
        <a:xfrm>
          <a:off x="14357428" y="133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117442</xdr:rowOff>
    </xdr:from>
    <xdr:to>
      <xdr:col>72</xdr:col>
      <xdr:colOff>38100</xdr:colOff>
      <xdr:row>79</xdr:row>
      <xdr:rowOff>47592</xdr:rowOff>
    </xdr:to>
    <xdr:sp macro="" textlink="">
      <xdr:nvSpPr>
        <xdr:cNvPr id="653" name="楕円 652"/>
        <xdr:cNvSpPr/>
      </xdr:nvSpPr>
      <xdr:spPr>
        <a:xfrm>
          <a:off x="13652500" y="134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38719</xdr:rowOff>
    </xdr:from>
    <xdr:ext cx="469744" cy="259045"/>
    <xdr:sp macro="" textlink="">
      <xdr:nvSpPr>
        <xdr:cNvPr id="654" name="テキスト ボックス 653"/>
        <xdr:cNvSpPr txBox="1"/>
      </xdr:nvSpPr>
      <xdr:spPr>
        <a:xfrm>
          <a:off x="13468428" y="135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110879</xdr:rowOff>
    </xdr:from>
    <xdr:to>
      <xdr:col>67</xdr:col>
      <xdr:colOff>101600</xdr:colOff>
      <xdr:row>79</xdr:row>
      <xdr:rowOff>41029</xdr:rowOff>
    </xdr:to>
    <xdr:sp macro="" textlink="">
      <xdr:nvSpPr>
        <xdr:cNvPr id="655" name="楕円 654"/>
        <xdr:cNvSpPr/>
      </xdr:nvSpPr>
      <xdr:spPr>
        <a:xfrm>
          <a:off x="12763500" y="134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32156</xdr:rowOff>
    </xdr:from>
    <xdr:ext cx="469744" cy="259045"/>
    <xdr:sp macro="" textlink="">
      <xdr:nvSpPr>
        <xdr:cNvPr id="656" name="テキスト ボックス 655"/>
        <xdr:cNvSpPr txBox="1"/>
      </xdr:nvSpPr>
      <xdr:spPr>
        <a:xfrm>
          <a:off x="12579428" y="1357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112052</xdr:rowOff>
    </xdr:from>
    <xdr:to>
      <xdr:col>85</xdr:col>
      <xdr:colOff>127000</xdr:colOff>
      <xdr:row>95</xdr:row>
      <xdr:rowOff>140639</xdr:rowOff>
    </xdr:to>
    <xdr:cxnSp macro="">
      <xdr:nvCxnSpPr>
        <xdr:cNvPr id="685" name="直線コネクタ 684"/>
        <xdr:cNvCxnSpPr/>
      </xdr:nvCxnSpPr>
      <xdr:spPr>
        <a:xfrm>
          <a:off x="15481300" y="16399802"/>
          <a:ext cx="8382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112052</xdr:rowOff>
    </xdr:from>
    <xdr:to>
      <xdr:col>81</xdr:col>
      <xdr:colOff>50800</xdr:colOff>
      <xdr:row>95</xdr:row>
      <xdr:rowOff>118821</xdr:rowOff>
    </xdr:to>
    <xdr:cxnSp macro="">
      <xdr:nvCxnSpPr>
        <xdr:cNvPr id="688" name="直線コネクタ 687"/>
        <xdr:cNvCxnSpPr/>
      </xdr:nvCxnSpPr>
      <xdr:spPr>
        <a:xfrm flipV="1">
          <a:off x="14592300" y="16399802"/>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83719</xdr:rowOff>
    </xdr:from>
    <xdr:to>
      <xdr:col>76</xdr:col>
      <xdr:colOff>114300</xdr:colOff>
      <xdr:row>95</xdr:row>
      <xdr:rowOff>118821</xdr:rowOff>
    </xdr:to>
    <xdr:cxnSp macro="">
      <xdr:nvCxnSpPr>
        <xdr:cNvPr id="691" name="直線コネクタ 690"/>
        <xdr:cNvCxnSpPr/>
      </xdr:nvCxnSpPr>
      <xdr:spPr>
        <a:xfrm>
          <a:off x="13703300" y="16371469"/>
          <a:ext cx="889000" cy="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71971</xdr:rowOff>
    </xdr:from>
    <xdr:to>
      <xdr:col>71</xdr:col>
      <xdr:colOff>177800</xdr:colOff>
      <xdr:row>95</xdr:row>
      <xdr:rowOff>83719</xdr:rowOff>
    </xdr:to>
    <xdr:cxnSp macro="">
      <xdr:nvCxnSpPr>
        <xdr:cNvPr id="694" name="直線コネクタ 693"/>
        <xdr:cNvCxnSpPr/>
      </xdr:nvCxnSpPr>
      <xdr:spPr>
        <a:xfrm>
          <a:off x="12814300" y="16359721"/>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89839</xdr:rowOff>
    </xdr:from>
    <xdr:to>
      <xdr:col>85</xdr:col>
      <xdr:colOff>177800</xdr:colOff>
      <xdr:row>96</xdr:row>
      <xdr:rowOff>19989</xdr:rowOff>
    </xdr:to>
    <xdr:sp macro="" textlink="">
      <xdr:nvSpPr>
        <xdr:cNvPr id="704" name="楕円 703"/>
        <xdr:cNvSpPr/>
      </xdr:nvSpPr>
      <xdr:spPr>
        <a:xfrm>
          <a:off x="16268700" y="163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112716</xdr:rowOff>
    </xdr:from>
    <xdr:ext cx="534377" cy="259045"/>
    <xdr:sp macro="" textlink="">
      <xdr:nvSpPr>
        <xdr:cNvPr id="705" name="公債費該当値テキスト"/>
        <xdr:cNvSpPr txBox="1"/>
      </xdr:nvSpPr>
      <xdr:spPr>
        <a:xfrm>
          <a:off x="16370300" y="162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61252</xdr:rowOff>
    </xdr:from>
    <xdr:to>
      <xdr:col>81</xdr:col>
      <xdr:colOff>101600</xdr:colOff>
      <xdr:row>95</xdr:row>
      <xdr:rowOff>162852</xdr:rowOff>
    </xdr:to>
    <xdr:sp macro="" textlink="">
      <xdr:nvSpPr>
        <xdr:cNvPr id="706" name="楕円 705"/>
        <xdr:cNvSpPr/>
      </xdr:nvSpPr>
      <xdr:spPr>
        <a:xfrm>
          <a:off x="15430500" y="163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7929</xdr:rowOff>
    </xdr:from>
    <xdr:ext cx="534377" cy="259045"/>
    <xdr:sp macro="" textlink="">
      <xdr:nvSpPr>
        <xdr:cNvPr id="707" name="テキスト ボックス 706"/>
        <xdr:cNvSpPr txBox="1"/>
      </xdr:nvSpPr>
      <xdr:spPr>
        <a:xfrm>
          <a:off x="15214111" y="161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68021</xdr:rowOff>
    </xdr:from>
    <xdr:to>
      <xdr:col>76</xdr:col>
      <xdr:colOff>165100</xdr:colOff>
      <xdr:row>95</xdr:row>
      <xdr:rowOff>169621</xdr:rowOff>
    </xdr:to>
    <xdr:sp macro="" textlink="">
      <xdr:nvSpPr>
        <xdr:cNvPr id="708" name="楕円 707"/>
        <xdr:cNvSpPr/>
      </xdr:nvSpPr>
      <xdr:spPr>
        <a:xfrm>
          <a:off x="14541500" y="163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14698</xdr:rowOff>
    </xdr:from>
    <xdr:ext cx="534377" cy="259045"/>
    <xdr:sp macro="" textlink="">
      <xdr:nvSpPr>
        <xdr:cNvPr id="709" name="テキスト ボックス 708"/>
        <xdr:cNvSpPr txBox="1"/>
      </xdr:nvSpPr>
      <xdr:spPr>
        <a:xfrm>
          <a:off x="14325111" y="161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32919</xdr:rowOff>
    </xdr:from>
    <xdr:to>
      <xdr:col>72</xdr:col>
      <xdr:colOff>38100</xdr:colOff>
      <xdr:row>95</xdr:row>
      <xdr:rowOff>134519</xdr:rowOff>
    </xdr:to>
    <xdr:sp macro="" textlink="">
      <xdr:nvSpPr>
        <xdr:cNvPr id="710" name="楕円 709"/>
        <xdr:cNvSpPr/>
      </xdr:nvSpPr>
      <xdr:spPr>
        <a:xfrm>
          <a:off x="13652500" y="163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151046</xdr:rowOff>
    </xdr:from>
    <xdr:ext cx="534377" cy="259045"/>
    <xdr:sp macro="" textlink="">
      <xdr:nvSpPr>
        <xdr:cNvPr id="711" name="テキスト ボックス 710"/>
        <xdr:cNvSpPr txBox="1"/>
      </xdr:nvSpPr>
      <xdr:spPr>
        <a:xfrm>
          <a:off x="13436111" y="1609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21171</xdr:rowOff>
    </xdr:from>
    <xdr:to>
      <xdr:col>67</xdr:col>
      <xdr:colOff>101600</xdr:colOff>
      <xdr:row>95</xdr:row>
      <xdr:rowOff>122771</xdr:rowOff>
    </xdr:to>
    <xdr:sp macro="" textlink="">
      <xdr:nvSpPr>
        <xdr:cNvPr id="712" name="楕円 711"/>
        <xdr:cNvSpPr/>
      </xdr:nvSpPr>
      <xdr:spPr>
        <a:xfrm>
          <a:off x="12763500" y="163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139298</xdr:rowOff>
    </xdr:from>
    <xdr:ext cx="534377" cy="259045"/>
    <xdr:sp macro="" textlink="">
      <xdr:nvSpPr>
        <xdr:cNvPr id="713" name="テキスト ボックス 712"/>
        <xdr:cNvSpPr txBox="1"/>
      </xdr:nvSpPr>
      <xdr:spPr>
        <a:xfrm>
          <a:off x="12547111" y="1608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161,362</a:t>
          </a:r>
          <a:r>
            <a:rPr kumimoji="1" lang="ja-JP" altLang="en-US" sz="1300">
              <a:latin typeface="ＭＳ Ｐゴシック" panose="020B0600070205080204" pitchFamily="50" charset="-128"/>
              <a:ea typeface="ＭＳ Ｐゴシック" panose="020B0600070205080204" pitchFamily="50" charset="-128"/>
            </a:rPr>
            <a:t>円となっており、昨年度より減少しているが、保育所・認定こども園等の福祉施設の大規模整備に伴う減少であり、社会保障費の増加により、保育所・認定こども園等に対する給付、障害者に対する通所支援・自立支援給付等の扶助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34,807</a:t>
          </a:r>
          <a:r>
            <a:rPr kumimoji="1" lang="ja-JP" altLang="en-US" sz="1300">
              <a:latin typeface="ＭＳ Ｐゴシック" panose="020B0600070205080204" pitchFamily="50" charset="-128"/>
              <a:ea typeface="ＭＳ Ｐゴシック" panose="020B0600070205080204" pitchFamily="50" charset="-128"/>
            </a:rPr>
            <a:t>円となっており、昨年度より減少しているが、あいら斎場（火葬場）の施設整備が完了したことが原因である。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消防費住民一人当たり</a:t>
          </a:r>
          <a:r>
            <a:rPr kumimoji="1" lang="en-US" altLang="ja-JP" sz="1300">
              <a:latin typeface="ＭＳ Ｐゴシック" panose="020B0600070205080204" pitchFamily="50" charset="-128"/>
              <a:ea typeface="ＭＳ Ｐゴシック" panose="020B0600070205080204" pitchFamily="50" charset="-128"/>
            </a:rPr>
            <a:t>15,688</a:t>
          </a:r>
          <a:r>
            <a:rPr kumimoji="1" lang="ja-JP" altLang="en-US" sz="1300">
              <a:latin typeface="ＭＳ Ｐゴシック" panose="020B0600070205080204" pitchFamily="50" charset="-128"/>
              <a:ea typeface="ＭＳ Ｐゴシック" panose="020B0600070205080204" pitchFamily="50" charset="-128"/>
            </a:rPr>
            <a:t>円となっており、昨年度より増加しているが、防災無線デジタル化整備事業の事業実施が要因である。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財源不足に対し、基金繰入を行ったことから財政調整基金残高が減少している。実質収支額は、執行段階における抑制に努めたことから増となった。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本市は普通交付税の段階的縮減等により厳しい財政状況ではあるが、事務・事業の見直しなど歳出削減を行い、健全な財政運営に努める。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全会計において黒字であるが、一般会計から特別会計への繰出金も年々増加傾向にあることから、一般会計への負担が増加している。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また、国民健康保険特別会計や介護保険特別会計等においては、高齢化の進展や医療技術の高度化等に伴う医療費や給付費の増加が見込まれる。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一般会計においても普通交付税の段階的縮減等により、財源確保の状況も厳しいことから今後も経費削減・抑制に努めるとともに自主財源の歳入確保強化に努める。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30548745</v>
      </c>
      <c r="BO4" s="410"/>
      <c r="BP4" s="410"/>
      <c r="BQ4" s="410"/>
      <c r="BR4" s="410"/>
      <c r="BS4" s="410"/>
      <c r="BT4" s="410"/>
      <c r="BU4" s="411"/>
      <c r="BV4" s="409">
        <v>31184412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7.7</v>
      </c>
      <c r="CU4" s="416"/>
      <c r="CV4" s="416"/>
      <c r="CW4" s="416"/>
      <c r="CX4" s="416"/>
      <c r="CY4" s="416"/>
      <c r="CZ4" s="416"/>
      <c r="DA4" s="417"/>
      <c r="DB4" s="415">
        <v>6.5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29196293</v>
      </c>
      <c r="BO5" s="447"/>
      <c r="BP5" s="447"/>
      <c r="BQ5" s="447"/>
      <c r="BR5" s="447"/>
      <c r="BS5" s="447"/>
      <c r="BT5" s="447"/>
      <c r="BU5" s="448"/>
      <c r="BV5" s="446">
        <v>30033949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93.9</v>
      </c>
      <c r="CU5" s="444"/>
      <c r="CV5" s="444"/>
      <c r="CW5" s="444"/>
      <c r="CX5" s="444"/>
      <c r="CY5" s="444"/>
      <c r="CZ5" s="444"/>
      <c r="DA5" s="445"/>
      <c r="DB5" s="443">
        <v>93.7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1352452</v>
      </c>
      <c r="BO6" s="447"/>
      <c r="BP6" s="447"/>
      <c r="BQ6" s="447"/>
      <c r="BR6" s="447"/>
      <c r="BS6" s="447"/>
      <c r="BT6" s="447"/>
      <c r="BU6" s="448"/>
      <c r="BV6" s="446">
        <v>1150463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v>
      </c>
      <c r="CU6" s="484"/>
      <c r="CV6" s="484"/>
      <c r="CW6" s="484"/>
      <c r="CX6" s="484"/>
      <c r="CY6" s="484"/>
      <c r="CZ6" s="484"/>
      <c r="DA6" s="485"/>
      <c r="DB6" s="483">
        <v>98.6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51337</v>
      </c>
      <c r="BO7" s="447"/>
      <c r="BP7" s="447"/>
      <c r="BQ7" s="447"/>
      <c r="BR7" s="447"/>
      <c r="BS7" s="447"/>
      <c r="BT7" s="447"/>
      <c r="BU7" s="448"/>
      <c r="BV7" s="446">
        <v>54841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16815883</v>
      </c>
      <c r="CU7" s="447"/>
      <c r="CV7" s="447"/>
      <c r="CW7" s="447"/>
      <c r="CX7" s="447"/>
      <c r="CY7" s="447"/>
      <c r="CZ7" s="447"/>
      <c r="DA7" s="448"/>
      <c r="DB7" s="446">
        <v>16883236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1301115</v>
      </c>
      <c r="BO8" s="447"/>
      <c r="BP8" s="447"/>
      <c r="BQ8" s="447"/>
      <c r="BR8" s="447"/>
      <c r="BS8" s="447"/>
      <c r="BT8" s="447"/>
      <c r="BU8" s="448"/>
      <c r="BV8" s="446">
        <v>1095622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0.5</v>
      </c>
      <c r="CU8" s="487"/>
      <c r="CV8" s="487"/>
      <c r="CW8" s="487"/>
      <c r="CX8" s="487"/>
      <c r="CY8" s="487"/>
      <c r="CZ8" s="487"/>
      <c r="DA8" s="488"/>
      <c r="DB8" s="486">
        <v>0.49</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75173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205493</v>
      </c>
      <c r="BO9" s="447"/>
      <c r="BP9" s="447"/>
      <c r="BQ9" s="447"/>
      <c r="BR9" s="447"/>
      <c r="BS9" s="447"/>
      <c r="BT9" s="447"/>
      <c r="BU9" s="448"/>
      <c r="BV9" s="446">
        <v>-282796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17</v>
      </c>
      <c r="CU9" s="444"/>
      <c r="CV9" s="444"/>
      <c r="CW9" s="444"/>
      <c r="CX9" s="444"/>
      <c r="CY9" s="444"/>
      <c r="CZ9" s="444"/>
      <c r="DA9" s="445"/>
      <c r="DB9" s="443">
        <v>17.899999999999999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74809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132645</v>
      </c>
      <c r="BO10" s="447"/>
      <c r="BP10" s="447"/>
      <c r="BQ10" s="447"/>
      <c r="BR10" s="447"/>
      <c r="BS10" s="447"/>
      <c r="BT10" s="447"/>
      <c r="BU10" s="448"/>
      <c r="BV10" s="446">
        <v>41455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96</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77033</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800000</v>
      </c>
      <c r="BO12" s="447"/>
      <c r="BP12" s="447"/>
      <c r="BQ12" s="447"/>
      <c r="BR12" s="447"/>
      <c r="BS12" s="447"/>
      <c r="BT12" s="447"/>
      <c r="BU12" s="448"/>
      <c r="BV12" s="446">
        <v>700000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76766</v>
      </c>
      <c r="S13" s="528"/>
      <c r="T13" s="528"/>
      <c r="U13" s="528"/>
      <c r="V13" s="529"/>
      <c r="W13" s="462" t="s">
        <v>133</v>
      </c>
      <c r="X13" s="463"/>
      <c r="Y13" s="463"/>
      <c r="Z13" s="463"/>
      <c r="AA13" s="463"/>
      <c r="AB13" s="453"/>
      <c r="AC13" s="497">
        <v>1034</v>
      </c>
      <c r="AD13" s="498"/>
      <c r="AE13" s="498"/>
      <c r="AF13" s="498"/>
      <c r="AG13" s="537"/>
      <c r="AH13" s="497">
        <v>1232</v>
      </c>
      <c r="AI13" s="498"/>
      <c r="AJ13" s="498"/>
      <c r="AK13" s="498"/>
      <c r="AL13" s="499"/>
      <c r="AM13" s="475" t="s">
        <v>134</v>
      </c>
      <c r="AN13" s="476"/>
      <c r="AO13" s="476"/>
      <c r="AP13" s="476"/>
      <c r="AQ13" s="476"/>
      <c r="AR13" s="476"/>
      <c r="AS13" s="476"/>
      <c r="AT13" s="477"/>
      <c r="AU13" s="478" t="s">
        <v>128</v>
      </c>
      <c r="AV13" s="479"/>
      <c r="AW13" s="479"/>
      <c r="AX13" s="479"/>
      <c r="AY13" s="480" t="s">
        <v>135</v>
      </c>
      <c r="AZ13" s="481"/>
      <c r="BA13" s="481"/>
      <c r="BB13" s="481"/>
      <c r="BC13" s="481"/>
      <c r="BD13" s="481"/>
      <c r="BE13" s="481"/>
      <c r="BF13" s="481"/>
      <c r="BG13" s="481"/>
      <c r="BH13" s="481"/>
      <c r="BI13" s="481"/>
      <c r="BJ13" s="481"/>
      <c r="BK13" s="481"/>
      <c r="BL13" s="481"/>
      <c r="BM13" s="482"/>
      <c r="BN13" s="446">
        <v>-461862</v>
      </c>
      <c r="BO13" s="447"/>
      <c r="BP13" s="447"/>
      <c r="BQ13" s="447"/>
      <c r="BR13" s="447"/>
      <c r="BS13" s="447"/>
      <c r="BT13" s="447"/>
      <c r="BU13" s="448"/>
      <c r="BV13" s="446">
        <v>-941341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10.4</v>
      </c>
      <c r="CU13" s="444"/>
      <c r="CV13" s="444"/>
      <c r="CW13" s="444"/>
      <c r="CX13" s="444"/>
      <c r="CY13" s="444"/>
      <c r="CZ13" s="444"/>
      <c r="DA13" s="445"/>
      <c r="DB13" s="443">
        <v>10.6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76680</v>
      </c>
      <c r="S14" s="528"/>
      <c r="T14" s="528"/>
      <c r="U14" s="528"/>
      <c r="V14" s="529"/>
      <c r="W14" s="436"/>
      <c r="X14" s="437"/>
      <c r="Y14" s="437"/>
      <c r="Z14" s="437"/>
      <c r="AA14" s="437"/>
      <c r="AB14" s="426"/>
      <c r="AC14" s="530">
        <v>3.2</v>
      </c>
      <c r="AD14" s="531"/>
      <c r="AE14" s="531"/>
      <c r="AF14" s="531"/>
      <c r="AG14" s="532"/>
      <c r="AH14" s="530">
        <v>3.9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48.6</v>
      </c>
      <c r="CU14" s="542"/>
      <c r="CV14" s="542"/>
      <c r="CW14" s="542"/>
      <c r="CX14" s="542"/>
      <c r="CY14" s="542"/>
      <c r="CZ14" s="542"/>
      <c r="DA14" s="543"/>
      <c r="DB14" s="541">
        <v>56.9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76497</v>
      </c>
      <c r="S15" s="528"/>
      <c r="T15" s="528"/>
      <c r="U15" s="528"/>
      <c r="V15" s="529"/>
      <c r="W15" s="462" t="s">
        <v>139</v>
      </c>
      <c r="X15" s="463"/>
      <c r="Y15" s="463"/>
      <c r="Z15" s="463"/>
      <c r="AA15" s="463"/>
      <c r="AB15" s="453"/>
      <c r="AC15" s="497">
        <v>6454</v>
      </c>
      <c r="AD15" s="498"/>
      <c r="AE15" s="498"/>
      <c r="AF15" s="498"/>
      <c r="AG15" s="537"/>
      <c r="AH15" s="497">
        <v>6206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6951821</v>
      </c>
      <c r="BO15" s="410"/>
      <c r="BP15" s="410"/>
      <c r="BQ15" s="410"/>
      <c r="BR15" s="410"/>
      <c r="BS15" s="410"/>
      <c r="BT15" s="410"/>
      <c r="BU15" s="411"/>
      <c r="BV15" s="409">
        <v>6816631</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118</v>
      </c>
      <c r="S16" s="548"/>
      <c r="T16" s="548"/>
      <c r="U16" s="548"/>
      <c r="V16" s="549"/>
      <c r="W16" s="436"/>
      <c r="X16" s="437"/>
      <c r="Y16" s="437"/>
      <c r="Z16" s="437"/>
      <c r="AA16" s="437"/>
      <c r="AB16" s="426"/>
      <c r="AC16" s="530">
        <v>19.8</v>
      </c>
      <c r="AD16" s="531"/>
      <c r="AE16" s="531"/>
      <c r="AF16" s="531"/>
      <c r="AG16" s="532"/>
      <c r="AH16" s="530">
        <v>19.5</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13797877</v>
      </c>
      <c r="BO16" s="447"/>
      <c r="BP16" s="447"/>
      <c r="BQ16" s="447"/>
      <c r="BR16" s="447"/>
      <c r="BS16" s="447"/>
      <c r="BT16" s="447"/>
      <c r="BU16" s="448"/>
      <c r="BV16" s="446">
        <v>13718364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25140</v>
      </c>
      <c r="AD17" s="498"/>
      <c r="AE17" s="498"/>
      <c r="AF17" s="498"/>
      <c r="AG17" s="537"/>
      <c r="AH17" s="497">
        <v>24390</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8765793</v>
      </c>
      <c r="BO17" s="447"/>
      <c r="BP17" s="447"/>
      <c r="BQ17" s="447"/>
      <c r="BR17" s="447"/>
      <c r="BS17" s="447"/>
      <c r="BT17" s="447"/>
      <c r="BU17" s="448"/>
      <c r="BV17" s="446">
        <v>8590817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231.25</v>
      </c>
      <c r="M18" s="559"/>
      <c r="N18" s="559"/>
      <c r="O18" s="559"/>
      <c r="P18" s="559"/>
      <c r="Q18" s="559"/>
      <c r="R18" s="560"/>
      <c r="S18" s="560"/>
      <c r="T18" s="560"/>
      <c r="U18" s="560"/>
      <c r="V18" s="561"/>
      <c r="W18" s="464"/>
      <c r="X18" s="465"/>
      <c r="Y18" s="465"/>
      <c r="Z18" s="465"/>
      <c r="AA18" s="465"/>
      <c r="AB18" s="456"/>
      <c r="AC18" s="562">
        <v>77.099999999999994</v>
      </c>
      <c r="AD18" s="563"/>
      <c r="AE18" s="563"/>
      <c r="AF18" s="563"/>
      <c r="AG18" s="564"/>
      <c r="AH18" s="562">
        <v>76.599999999999994</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15919375</v>
      </c>
      <c r="BO18" s="447"/>
      <c r="BP18" s="447"/>
      <c r="BQ18" s="447"/>
      <c r="BR18" s="447"/>
      <c r="BS18" s="447"/>
      <c r="BT18" s="447"/>
      <c r="BU18" s="448"/>
      <c r="BV18" s="446">
        <v>15857255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325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19567750</v>
      </c>
      <c r="BO19" s="447"/>
      <c r="BP19" s="447"/>
      <c r="BQ19" s="447"/>
      <c r="BR19" s="447"/>
      <c r="BS19" s="447"/>
      <c r="BT19" s="447"/>
      <c r="BU19" s="448"/>
      <c r="BV19" s="446">
        <v>19438032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31435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31195969</v>
      </c>
      <c r="BO23" s="447"/>
      <c r="BP23" s="447"/>
      <c r="BQ23" s="447"/>
      <c r="BR23" s="447"/>
      <c r="BS23" s="447"/>
      <c r="BT23" s="447"/>
      <c r="BU23" s="448"/>
      <c r="BV23" s="446">
        <v>31833450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8680</v>
      </c>
      <c r="R24" s="498"/>
      <c r="S24" s="498"/>
      <c r="T24" s="498"/>
      <c r="U24" s="498"/>
      <c r="V24" s="537"/>
      <c r="W24" s="596"/>
      <c r="X24" s="584"/>
      <c r="Y24" s="585"/>
      <c r="Z24" s="496" t="s">
        <v>162</v>
      </c>
      <c r="AA24" s="476"/>
      <c r="AB24" s="476"/>
      <c r="AC24" s="476"/>
      <c r="AD24" s="476"/>
      <c r="AE24" s="476"/>
      <c r="AF24" s="476"/>
      <c r="AG24" s="477"/>
      <c r="AH24" s="497">
        <v>530</v>
      </c>
      <c r="AI24" s="498"/>
      <c r="AJ24" s="498"/>
      <c r="AK24" s="498"/>
      <c r="AL24" s="537"/>
      <c r="AM24" s="497">
        <v>1637170</v>
      </c>
      <c r="AN24" s="498"/>
      <c r="AO24" s="498"/>
      <c r="AP24" s="498"/>
      <c r="AQ24" s="498"/>
      <c r="AR24" s="537"/>
      <c r="AS24" s="497">
        <v>3089</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26096839</v>
      </c>
      <c r="BO24" s="447"/>
      <c r="BP24" s="447"/>
      <c r="BQ24" s="447"/>
      <c r="BR24" s="447"/>
      <c r="BS24" s="447"/>
      <c r="BT24" s="447"/>
      <c r="BU24" s="448"/>
      <c r="BV24" s="446">
        <v>26881330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2</v>
      </c>
      <c r="M25" s="498"/>
      <c r="N25" s="498"/>
      <c r="O25" s="498"/>
      <c r="P25" s="537"/>
      <c r="Q25" s="497">
        <v>6860</v>
      </c>
      <c r="R25" s="498"/>
      <c r="S25" s="498"/>
      <c r="T25" s="498"/>
      <c r="U25" s="498"/>
      <c r="V25" s="537"/>
      <c r="W25" s="596"/>
      <c r="X25" s="584"/>
      <c r="Y25" s="585"/>
      <c r="Z25" s="496" t="s">
        <v>165</v>
      </c>
      <c r="AA25" s="476"/>
      <c r="AB25" s="476"/>
      <c r="AC25" s="476"/>
      <c r="AD25" s="476"/>
      <c r="AE25" s="476"/>
      <c r="AF25" s="476"/>
      <c r="AG25" s="477"/>
      <c r="AH25" s="497">
        <v>94</v>
      </c>
      <c r="AI25" s="498"/>
      <c r="AJ25" s="498"/>
      <c r="AK25" s="498"/>
      <c r="AL25" s="537"/>
      <c r="AM25" s="497">
        <v>249946</v>
      </c>
      <c r="AN25" s="498"/>
      <c r="AO25" s="498"/>
      <c r="AP25" s="498"/>
      <c r="AQ25" s="498"/>
      <c r="AR25" s="537"/>
      <c r="AS25" s="497">
        <v>2659</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7103950</v>
      </c>
      <c r="BO25" s="410"/>
      <c r="BP25" s="410"/>
      <c r="BQ25" s="410"/>
      <c r="BR25" s="410"/>
      <c r="BS25" s="410"/>
      <c r="BT25" s="410"/>
      <c r="BU25" s="411"/>
      <c r="BV25" s="409">
        <v>7696905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6470</v>
      </c>
      <c r="R26" s="498"/>
      <c r="S26" s="498"/>
      <c r="T26" s="498"/>
      <c r="U26" s="498"/>
      <c r="V26" s="537"/>
      <c r="W26" s="596"/>
      <c r="X26" s="584"/>
      <c r="Y26" s="585"/>
      <c r="Z26" s="496" t="s">
        <v>168</v>
      </c>
      <c r="AA26" s="606"/>
      <c r="AB26" s="606"/>
      <c r="AC26" s="606"/>
      <c r="AD26" s="606"/>
      <c r="AE26" s="606"/>
      <c r="AF26" s="606"/>
      <c r="AG26" s="607"/>
      <c r="AH26" s="497">
        <v>9</v>
      </c>
      <c r="AI26" s="498"/>
      <c r="AJ26" s="498"/>
      <c r="AK26" s="498"/>
      <c r="AL26" s="537"/>
      <c r="AM26" s="497">
        <v>31572</v>
      </c>
      <c r="AN26" s="498"/>
      <c r="AO26" s="498"/>
      <c r="AP26" s="498"/>
      <c r="AQ26" s="498"/>
      <c r="AR26" s="537"/>
      <c r="AS26" s="497">
        <v>3508</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4090</v>
      </c>
      <c r="R27" s="498"/>
      <c r="S27" s="498"/>
      <c r="T27" s="498"/>
      <c r="U27" s="498"/>
      <c r="V27" s="537"/>
      <c r="W27" s="596"/>
      <c r="X27" s="584"/>
      <c r="Y27" s="585"/>
      <c r="Z27" s="496" t="s">
        <v>172</v>
      </c>
      <c r="AA27" s="476"/>
      <c r="AB27" s="476"/>
      <c r="AC27" s="476"/>
      <c r="AD27" s="476"/>
      <c r="AE27" s="476"/>
      <c r="AF27" s="476"/>
      <c r="AG27" s="477"/>
      <c r="AH27" s="497">
        <v>19</v>
      </c>
      <c r="AI27" s="498"/>
      <c r="AJ27" s="498"/>
      <c r="AK27" s="498"/>
      <c r="AL27" s="537"/>
      <c r="AM27" s="497">
        <v>65334</v>
      </c>
      <c r="AN27" s="498"/>
      <c r="AO27" s="498"/>
      <c r="AP27" s="498"/>
      <c r="AQ27" s="498"/>
      <c r="AR27" s="537"/>
      <c r="AS27" s="497">
        <v>3439</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1071180</v>
      </c>
      <c r="BO27" s="620"/>
      <c r="BP27" s="620"/>
      <c r="BQ27" s="620"/>
      <c r="BR27" s="620"/>
      <c r="BS27" s="620"/>
      <c r="BT27" s="620"/>
      <c r="BU27" s="621"/>
      <c r="BV27" s="619">
        <v>1070680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3260</v>
      </c>
      <c r="R28" s="498"/>
      <c r="S28" s="498"/>
      <c r="T28" s="498"/>
      <c r="U28" s="498"/>
      <c r="V28" s="537"/>
      <c r="W28" s="596"/>
      <c r="X28" s="584"/>
      <c r="Y28" s="585"/>
      <c r="Z28" s="496" t="s">
        <v>175</v>
      </c>
      <c r="AA28" s="476"/>
      <c r="AB28" s="476"/>
      <c r="AC28" s="476"/>
      <c r="AD28" s="476"/>
      <c r="AE28" s="476"/>
      <c r="AF28" s="476"/>
      <c r="AG28" s="477"/>
      <c r="AH28" s="497" t="s">
        <v>170</v>
      </c>
      <c r="AI28" s="498"/>
      <c r="AJ28" s="498"/>
      <c r="AK28" s="498"/>
      <c r="AL28" s="537"/>
      <c r="AM28" s="497" t="s">
        <v>170</v>
      </c>
      <c r="AN28" s="498"/>
      <c r="AO28" s="498"/>
      <c r="AP28" s="498"/>
      <c r="AQ28" s="498"/>
      <c r="AR28" s="537"/>
      <c r="AS28" s="497" t="s">
        <v>170</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2685500</v>
      </c>
      <c r="BO28" s="410"/>
      <c r="BP28" s="410"/>
      <c r="BQ28" s="410"/>
      <c r="BR28" s="410"/>
      <c r="BS28" s="410"/>
      <c r="BT28" s="410"/>
      <c r="BU28" s="411"/>
      <c r="BV28" s="409">
        <v>2802855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22</v>
      </c>
      <c r="M29" s="498"/>
      <c r="N29" s="498"/>
      <c r="O29" s="498"/>
      <c r="P29" s="537"/>
      <c r="Q29" s="497">
        <v>3030</v>
      </c>
      <c r="R29" s="498"/>
      <c r="S29" s="498"/>
      <c r="T29" s="498"/>
      <c r="U29" s="498"/>
      <c r="V29" s="537"/>
      <c r="W29" s="597"/>
      <c r="X29" s="598"/>
      <c r="Y29" s="599"/>
      <c r="Z29" s="496" t="s">
        <v>178</v>
      </c>
      <c r="AA29" s="476"/>
      <c r="AB29" s="476"/>
      <c r="AC29" s="476"/>
      <c r="AD29" s="476"/>
      <c r="AE29" s="476"/>
      <c r="AF29" s="476"/>
      <c r="AG29" s="477"/>
      <c r="AH29" s="497">
        <v>549</v>
      </c>
      <c r="AI29" s="498"/>
      <c r="AJ29" s="498"/>
      <c r="AK29" s="498"/>
      <c r="AL29" s="537"/>
      <c r="AM29" s="497">
        <v>1702504</v>
      </c>
      <c r="AN29" s="498"/>
      <c r="AO29" s="498"/>
      <c r="AP29" s="498"/>
      <c r="AQ29" s="498"/>
      <c r="AR29" s="537"/>
      <c r="AS29" s="497">
        <v>3101</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333900</v>
      </c>
      <c r="BO29" s="447"/>
      <c r="BP29" s="447"/>
      <c r="BQ29" s="447"/>
      <c r="BR29" s="447"/>
      <c r="BS29" s="447"/>
      <c r="BT29" s="447"/>
      <c r="BU29" s="448"/>
      <c r="BV29" s="446">
        <v>433400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2806172</v>
      </c>
      <c r="BO30" s="620"/>
      <c r="BP30" s="620"/>
      <c r="BQ30" s="620"/>
      <c r="BR30" s="620"/>
      <c r="BS30" s="620"/>
      <c r="BT30" s="620"/>
      <c r="BU30" s="621"/>
      <c r="BV30" s="619">
        <v>2728325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188</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姶良市国民健康保険特別会計事業勘定</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IF('各会計、関係団体の財政状況及び健全化判断比率'!B33="","",'各会計、関係団体の財政状況及び健全化判断比率'!B33)</f>
        <v>姶良市水道事業会計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姶良市農業集落排水事業特別会計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姶良市土地開発公社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姶良市地域下水処理事業特別会計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姶良市国民健康保険特別会計施設勘定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姶良市土地区画整理事業特別会計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姶良・伊佐地区介護保険組合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姶良市文化振興公社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姶良市農林業労働者災害共済事業特別会計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姶良市介護保険特別会計保険事業勘定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鹿児島県後期高齢者医療広域連合（一般会計）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姶良市後期高齢者医療特別会計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鹿児島県後期高齢者医療広域連合（特別会計）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8</v>
      </c>
      <c r="V38" s="632"/>
      <c r="W38" s="633" t="str">
        <f>IF('各会計、関係団体の財政状況及び健全化判断比率'!B32="","",'各会計、関係団体の財政状況及び健全化判断比率'!B32)</f>
        <v>姶良市介護保険特別会計介護サービス事業勘定</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8ZWKA1MOrN9TcEPN6jcHv6EcGN5qLCLZ6hIzDrbKWbTH1pu7RfJjO8i9YC940jRSD8g8XF0N2sFhkk9OT1fVUQ==" saltValue="oxhpVlj3VlUFjMtKXFEq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566</v>
      </c>
      <c r="D34" s="1224"/>
      <c r="E34" s="1225"/>
      <c r="F34" s="32">
        <v>9.49</v>
      </c>
      <c r="G34" s="33">
        <v>9.56</v>
      </c>
      <c r="H34" s="33">
        <v>9.39</v>
      </c>
      <c r="I34" s="33">
        <v>11.64</v>
      </c>
      <c r="J34" s="34">
        <v>12.39</v>
      </c>
      <c r="K34" s="22"/>
      <c r="L34" s="22"/>
      <c r="M34" s="22"/>
      <c r="N34" s="22"/>
      <c r="O34" s="22"/>
      <c r="P34" s="22"/>
    </row>
    <row r="35" spans="1:16" ht="39" customHeight="1">
      <c r="A35" s="22"/>
      <c r="B35" s="35"/>
      <c r="C35" s="1218" t="s">
        <v>567</v>
      </c>
      <c r="D35" s="1219"/>
      <c r="E35" s="1220"/>
      <c r="F35" s="36">
        <v>5.77</v>
      </c>
      <c r="G35" s="37">
        <v>5.64</v>
      </c>
      <c r="H35" s="37">
        <v>8.18</v>
      </c>
      <c r="I35" s="37">
        <v>6.47</v>
      </c>
      <c r="J35" s="38">
        <v>7.7</v>
      </c>
      <c r="K35" s="22"/>
      <c r="L35" s="22"/>
      <c r="M35" s="22"/>
      <c r="N35" s="22"/>
      <c r="O35" s="22"/>
      <c r="P35" s="22"/>
    </row>
    <row r="36" spans="1:16" ht="39" customHeight="1">
      <c r="A36" s="22"/>
      <c r="B36" s="35"/>
      <c r="C36" s="1218" t="s">
        <v>568</v>
      </c>
      <c r="D36" s="1219"/>
      <c r="E36" s="1220"/>
      <c r="F36" s="36">
        <v>2.99</v>
      </c>
      <c r="G36" s="37">
        <v>3.67</v>
      </c>
      <c r="H36" s="37">
        <v>3.17</v>
      </c>
      <c r="I36" s="37">
        <v>2.25</v>
      </c>
      <c r="J36" s="38">
        <v>3.33</v>
      </c>
      <c r="K36" s="22"/>
      <c r="L36" s="22"/>
      <c r="M36" s="22"/>
      <c r="N36" s="22"/>
      <c r="O36" s="22"/>
      <c r="P36" s="22"/>
    </row>
    <row r="37" spans="1:16" ht="39" customHeight="1">
      <c r="A37" s="22"/>
      <c r="B37" s="35"/>
      <c r="C37" s="1218" t="s">
        <v>569</v>
      </c>
      <c r="D37" s="1219"/>
      <c r="E37" s="1220"/>
      <c r="F37" s="36">
        <v>0.16</v>
      </c>
      <c r="G37" s="37">
        <v>0.16</v>
      </c>
      <c r="H37" s="37">
        <v>0.24</v>
      </c>
      <c r="I37" s="37">
        <v>0.18</v>
      </c>
      <c r="J37" s="38">
        <v>1.4</v>
      </c>
      <c r="K37" s="22"/>
      <c r="L37" s="22"/>
      <c r="M37" s="22"/>
      <c r="N37" s="22"/>
      <c r="O37" s="22"/>
      <c r="P37" s="22"/>
    </row>
    <row r="38" spans="1:16" ht="39" customHeight="1">
      <c r="A38" s="22"/>
      <c r="B38" s="35"/>
      <c r="C38" s="1218" t="s">
        <v>570</v>
      </c>
      <c r="D38" s="1219"/>
      <c r="E38" s="1220"/>
      <c r="F38" s="36">
        <v>0.67</v>
      </c>
      <c r="G38" s="37">
        <v>1.9</v>
      </c>
      <c r="H38" s="37">
        <v>1.9</v>
      </c>
      <c r="I38" s="37">
        <v>1.8</v>
      </c>
      <c r="J38" s="38">
        <v>0.22</v>
      </c>
      <c r="K38" s="22"/>
      <c r="L38" s="22"/>
      <c r="M38" s="22"/>
      <c r="N38" s="22"/>
      <c r="O38" s="22"/>
      <c r="P38" s="22"/>
    </row>
    <row r="39" spans="1:16" ht="39" customHeight="1">
      <c r="A39" s="22"/>
      <c r="B39" s="35"/>
      <c r="C39" s="1218" t="s">
        <v>571</v>
      </c>
      <c r="D39" s="1219"/>
      <c r="E39" s="1220"/>
      <c r="F39" s="36">
        <v>0.02</v>
      </c>
      <c r="G39" s="37">
        <v>0.02</v>
      </c>
      <c r="H39" s="37">
        <v>0</v>
      </c>
      <c r="I39" s="37">
        <v>0.01</v>
      </c>
      <c r="J39" s="38">
        <v>0.03</v>
      </c>
      <c r="K39" s="22"/>
      <c r="L39" s="22"/>
      <c r="M39" s="22"/>
      <c r="N39" s="22"/>
      <c r="O39" s="22"/>
      <c r="P39" s="22"/>
    </row>
    <row r="40" spans="1:16" ht="39" customHeight="1">
      <c r="A40" s="22"/>
      <c r="B40" s="35"/>
      <c r="C40" s="1218" t="s">
        <v>572</v>
      </c>
      <c r="D40" s="1219"/>
      <c r="E40" s="1220"/>
      <c r="F40" s="36">
        <v>0.01</v>
      </c>
      <c r="G40" s="37">
        <v>0.05</v>
      </c>
      <c r="H40" s="37">
        <v>7.0000000000000007E-2</v>
      </c>
      <c r="I40" s="37">
        <v>0.04</v>
      </c>
      <c r="J40" s="38">
        <v>0.02</v>
      </c>
      <c r="K40" s="22"/>
      <c r="L40" s="22"/>
      <c r="M40" s="22"/>
      <c r="N40" s="22"/>
      <c r="O40" s="22"/>
      <c r="P40" s="22"/>
    </row>
    <row r="41" spans="1:16" ht="39" customHeight="1">
      <c r="A41" s="22"/>
      <c r="B41" s="35"/>
      <c r="C41" s="1218" t="s">
        <v>573</v>
      </c>
      <c r="D41" s="1219"/>
      <c r="E41" s="1220"/>
      <c r="F41" s="36">
        <v>0.01</v>
      </c>
      <c r="G41" s="37">
        <v>0.01</v>
      </c>
      <c r="H41" s="37">
        <v>0.04</v>
      </c>
      <c r="I41" s="37">
        <v>0.01</v>
      </c>
      <c r="J41" s="38">
        <v>0.02</v>
      </c>
      <c r="K41" s="22"/>
      <c r="L41" s="22"/>
      <c r="M41" s="22"/>
      <c r="N41" s="22"/>
      <c r="O41" s="22"/>
      <c r="P41" s="22"/>
    </row>
    <row r="42" spans="1:16" ht="39" customHeight="1">
      <c r="A42" s="22"/>
      <c r="B42" s="39"/>
      <c r="C42" s="1218" t="s">
        <v>574</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575</v>
      </c>
      <c r="D43" s="1222"/>
      <c r="E43" s="1223"/>
      <c r="F43" s="41">
        <v>3.73</v>
      </c>
      <c r="G43" s="42">
        <v>0.06</v>
      </c>
      <c r="H43" s="42">
        <v>7.0000000000000007E-2</v>
      </c>
      <c r="I43" s="42">
        <v>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qgo8SPvX4K4SSpy4+EvrO/d6VTCMLRW48RMoc1wGFWtRMbAFG7kvl2UZeNd2MxquwywyQVG3nVgmCMvTwPfTA==" saltValue="ccehvJfCCD0U8TkxlTLY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11</v>
      </c>
      <c r="C45" s="1235"/>
      <c r="D45" s="58"/>
      <c r="E45" s="1240" t="s">
        <v>12</v>
      </c>
      <c r="F45" s="1240"/>
      <c r="G45" s="1240"/>
      <c r="H45" s="1240"/>
      <c r="I45" s="1240"/>
      <c r="J45" s="1241"/>
      <c r="K45" s="59">
        <v>3937</v>
      </c>
      <c r="L45" s="60">
        <v>3881</v>
      </c>
      <c r="M45" s="60">
        <v>3674</v>
      </c>
      <c r="N45" s="60">
        <v>3732</v>
      </c>
      <c r="O45" s="61">
        <v>3576</v>
      </c>
      <c r="P45" s="48"/>
      <c r="Q45" s="48"/>
      <c r="R45" s="48"/>
      <c r="S45" s="48"/>
      <c r="T45" s="48"/>
      <c r="U45" s="48"/>
    </row>
    <row r="46" spans="1:21" ht="30.75" customHeight="1">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c r="A48" s="48"/>
      <c r="B48" s="1236"/>
      <c r="C48" s="1237"/>
      <c r="D48" s="62"/>
      <c r="E48" s="1228" t="s">
        <v>15</v>
      </c>
      <c r="F48" s="1228"/>
      <c r="G48" s="1228"/>
      <c r="H48" s="1228"/>
      <c r="I48" s="1228"/>
      <c r="J48" s="1229"/>
      <c r="K48" s="63">
        <v>113</v>
      </c>
      <c r="L48" s="64">
        <v>107</v>
      </c>
      <c r="M48" s="64">
        <v>109</v>
      </c>
      <c r="N48" s="64">
        <v>107</v>
      </c>
      <c r="O48" s="65">
        <v>47</v>
      </c>
      <c r="P48" s="48"/>
      <c r="Q48" s="48"/>
      <c r="R48" s="48"/>
      <c r="S48" s="48"/>
      <c r="T48" s="48"/>
      <c r="U48" s="48"/>
    </row>
    <row r="49" spans="1:21" ht="30.75" customHeight="1">
      <c r="A49" s="48"/>
      <c r="B49" s="1236"/>
      <c r="C49" s="1237"/>
      <c r="D49" s="62"/>
      <c r="E49" s="1228" t="s">
        <v>16</v>
      </c>
      <c r="F49" s="1228"/>
      <c r="G49" s="1228"/>
      <c r="H49" s="1228"/>
      <c r="I49" s="1228"/>
      <c r="J49" s="1229"/>
      <c r="K49" s="63" t="s">
        <v>514</v>
      </c>
      <c r="L49" s="64" t="s">
        <v>514</v>
      </c>
      <c r="M49" s="64" t="s">
        <v>514</v>
      </c>
      <c r="N49" s="64" t="s">
        <v>514</v>
      </c>
      <c r="O49" s="65" t="s">
        <v>514</v>
      </c>
      <c r="P49" s="48"/>
      <c r="Q49" s="48"/>
      <c r="R49" s="48"/>
      <c r="S49" s="48"/>
      <c r="T49" s="48"/>
      <c r="U49" s="48"/>
    </row>
    <row r="50" spans="1:21" ht="30.75" customHeight="1">
      <c r="A50" s="48"/>
      <c r="B50" s="1236"/>
      <c r="C50" s="1237"/>
      <c r="D50" s="62"/>
      <c r="E50" s="1228" t="s">
        <v>17</v>
      </c>
      <c r="F50" s="1228"/>
      <c r="G50" s="1228"/>
      <c r="H50" s="1228"/>
      <c r="I50" s="1228"/>
      <c r="J50" s="1229"/>
      <c r="K50" s="63">
        <v>127</v>
      </c>
      <c r="L50" s="64">
        <v>116</v>
      </c>
      <c r="M50" s="64">
        <v>132</v>
      </c>
      <c r="N50" s="64">
        <v>140</v>
      </c>
      <c r="O50" s="65">
        <v>140</v>
      </c>
      <c r="P50" s="48"/>
      <c r="Q50" s="48"/>
      <c r="R50" s="48"/>
      <c r="S50" s="48"/>
      <c r="T50" s="48"/>
      <c r="U50" s="48"/>
    </row>
    <row r="51" spans="1:21" ht="30.75" customHeight="1">
      <c r="A51" s="48"/>
      <c r="B51" s="1238"/>
      <c r="C51" s="1239"/>
      <c r="D51" s="66"/>
      <c r="E51" s="1228" t="s">
        <v>18</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c r="A52" s="48"/>
      <c r="B52" s="1226" t="s">
        <v>19</v>
      </c>
      <c r="C52" s="1227"/>
      <c r="D52" s="66"/>
      <c r="E52" s="1228" t="s">
        <v>20</v>
      </c>
      <c r="F52" s="1228"/>
      <c r="G52" s="1228"/>
      <c r="H52" s="1228"/>
      <c r="I52" s="1228"/>
      <c r="J52" s="1229"/>
      <c r="K52" s="63">
        <v>2443</v>
      </c>
      <c r="L52" s="64">
        <v>2496</v>
      </c>
      <c r="M52" s="64">
        <v>2384</v>
      </c>
      <c r="N52" s="64">
        <v>2361</v>
      </c>
      <c r="O52" s="65">
        <v>2253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1734</v>
      </c>
      <c r="L53" s="69">
        <v>1608</v>
      </c>
      <c r="M53" s="69">
        <v>1531</v>
      </c>
      <c r="N53" s="69">
        <v>1618</v>
      </c>
      <c r="O53" s="70">
        <v>1510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Cwr5QZSF5xMs99mt8FcqwznGXB23JTyLtvMVQJsr7JcNpXZwz/U5ny/Nd1pPvNtfv5vtCAtKYJJ1Ln9sj9meg==" saltValue="KWosIH4tBFVFXy4+kfx1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42" t="s">
        <v>24</v>
      </c>
      <c r="C41" s="1243"/>
      <c r="D41" s="81"/>
      <c r="E41" s="1248" t="s">
        <v>25</v>
      </c>
      <c r="F41" s="1248"/>
      <c r="G41" s="1248"/>
      <c r="H41" s="1249"/>
      <c r="I41" s="82">
        <v>32538</v>
      </c>
      <c r="J41" s="83">
        <v>33416</v>
      </c>
      <c r="K41" s="83">
        <v>32307</v>
      </c>
      <c r="L41" s="83">
        <v>31833</v>
      </c>
      <c r="M41" s="84">
        <v>31196</v>
      </c>
    </row>
    <row r="42" spans="2:13" ht="27.75" customHeight="1">
      <c r="B42" s="1244"/>
      <c r="C42" s="1245"/>
      <c r="D42" s="85"/>
      <c r="E42" s="1250" t="s">
        <v>26</v>
      </c>
      <c r="F42" s="1250"/>
      <c r="G42" s="1250"/>
      <c r="H42" s="1251"/>
      <c r="I42" s="86">
        <v>920</v>
      </c>
      <c r="J42" s="87">
        <v>1252</v>
      </c>
      <c r="K42" s="87">
        <v>1120</v>
      </c>
      <c r="L42" s="87">
        <v>979</v>
      </c>
      <c r="M42" s="88">
        <v>914</v>
      </c>
    </row>
    <row r="43" spans="2:13" ht="27.75" customHeight="1">
      <c r="B43" s="1244"/>
      <c r="C43" s="1245"/>
      <c r="D43" s="85"/>
      <c r="E43" s="1250" t="s">
        <v>27</v>
      </c>
      <c r="F43" s="1250"/>
      <c r="G43" s="1250"/>
      <c r="H43" s="1251"/>
      <c r="I43" s="86">
        <v>1380</v>
      </c>
      <c r="J43" s="87">
        <v>1276</v>
      </c>
      <c r="K43" s="87">
        <v>1210</v>
      </c>
      <c r="L43" s="87">
        <v>1151</v>
      </c>
      <c r="M43" s="88">
        <v>578</v>
      </c>
    </row>
    <row r="44" spans="2:13" ht="27.75" customHeight="1">
      <c r="B44" s="1244"/>
      <c r="C44" s="1245"/>
      <c r="D44" s="85"/>
      <c r="E44" s="1250" t="s">
        <v>28</v>
      </c>
      <c r="F44" s="1250"/>
      <c r="G44" s="1250"/>
      <c r="H44" s="1251"/>
      <c r="I44" s="86" t="s">
        <v>514</v>
      </c>
      <c r="J44" s="87" t="s">
        <v>514</v>
      </c>
      <c r="K44" s="87" t="s">
        <v>514</v>
      </c>
      <c r="L44" s="87" t="s">
        <v>514</v>
      </c>
      <c r="M44" s="88" t="s">
        <v>514</v>
      </c>
    </row>
    <row r="45" spans="2:13" ht="27.75" customHeight="1">
      <c r="B45" s="1244"/>
      <c r="C45" s="1245"/>
      <c r="D45" s="85"/>
      <c r="E45" s="1250" t="s">
        <v>29</v>
      </c>
      <c r="F45" s="1250"/>
      <c r="G45" s="1250"/>
      <c r="H45" s="1251"/>
      <c r="I45" s="86">
        <v>3200</v>
      </c>
      <c r="J45" s="87">
        <v>3053</v>
      </c>
      <c r="K45" s="87">
        <v>2953</v>
      </c>
      <c r="L45" s="87">
        <v>3158</v>
      </c>
      <c r="M45" s="88">
        <v>3247</v>
      </c>
    </row>
    <row r="46" spans="2:13" ht="27.75" customHeight="1">
      <c r="B46" s="1244"/>
      <c r="C46" s="1245"/>
      <c r="D46" s="89"/>
      <c r="E46" s="1250" t="s">
        <v>30</v>
      </c>
      <c r="F46" s="1250"/>
      <c r="G46" s="1250"/>
      <c r="H46" s="1251"/>
      <c r="I46" s="86" t="s">
        <v>514</v>
      </c>
      <c r="J46" s="87" t="s">
        <v>514</v>
      </c>
      <c r="K46" s="87" t="s">
        <v>514</v>
      </c>
      <c r="L46" s="87" t="s">
        <v>514</v>
      </c>
      <c r="M46" s="88" t="s">
        <v>514</v>
      </c>
    </row>
    <row r="47" spans="2:13" ht="27.75" customHeight="1">
      <c r="B47" s="1244"/>
      <c r="C47" s="1245"/>
      <c r="D47" s="90"/>
      <c r="E47" s="1252" t="s">
        <v>31</v>
      </c>
      <c r="F47" s="1253"/>
      <c r="G47" s="1253"/>
      <c r="H47" s="1254"/>
      <c r="I47" s="86" t="s">
        <v>514</v>
      </c>
      <c r="J47" s="87" t="s">
        <v>514</v>
      </c>
      <c r="K47" s="87" t="s">
        <v>514</v>
      </c>
      <c r="L47" s="87" t="s">
        <v>514</v>
      </c>
      <c r="M47" s="88" t="s">
        <v>514</v>
      </c>
    </row>
    <row r="48" spans="2:13" ht="27.75" customHeight="1">
      <c r="B48" s="1244"/>
      <c r="C48" s="1245"/>
      <c r="D48" s="85"/>
      <c r="E48" s="1250" t="s">
        <v>32</v>
      </c>
      <c r="F48" s="1250"/>
      <c r="G48" s="1250"/>
      <c r="H48" s="1251"/>
      <c r="I48" s="86" t="s">
        <v>514</v>
      </c>
      <c r="J48" s="87" t="s">
        <v>514</v>
      </c>
      <c r="K48" s="87" t="s">
        <v>514</v>
      </c>
      <c r="L48" s="87" t="s">
        <v>514</v>
      </c>
      <c r="M48" s="88" t="s">
        <v>514</v>
      </c>
    </row>
    <row r="49" spans="2:13" ht="27.75" customHeight="1">
      <c r="B49" s="1246"/>
      <c r="C49" s="1247"/>
      <c r="D49" s="85"/>
      <c r="E49" s="1250" t="s">
        <v>33</v>
      </c>
      <c r="F49" s="1250"/>
      <c r="G49" s="1250"/>
      <c r="H49" s="1251"/>
      <c r="I49" s="86" t="s">
        <v>514</v>
      </c>
      <c r="J49" s="87" t="s">
        <v>514</v>
      </c>
      <c r="K49" s="87" t="s">
        <v>514</v>
      </c>
      <c r="L49" s="87" t="s">
        <v>514</v>
      </c>
      <c r="M49" s="88" t="s">
        <v>514</v>
      </c>
    </row>
    <row r="50" spans="2:13" ht="27.75" customHeight="1">
      <c r="B50" s="1255" t="s">
        <v>34</v>
      </c>
      <c r="C50" s="1256"/>
      <c r="D50" s="91"/>
      <c r="E50" s="1250" t="s">
        <v>35</v>
      </c>
      <c r="F50" s="1250"/>
      <c r="G50" s="1250"/>
      <c r="H50" s="1251"/>
      <c r="I50" s="86">
        <v>7766</v>
      </c>
      <c r="J50" s="87">
        <v>6928</v>
      </c>
      <c r="K50" s="87">
        <v>6883</v>
      </c>
      <c r="L50" s="87">
        <v>6913</v>
      </c>
      <c r="M50" s="88">
        <v>6898</v>
      </c>
    </row>
    <row r="51" spans="2:13" ht="27.75" customHeight="1">
      <c r="B51" s="1244"/>
      <c r="C51" s="1245"/>
      <c r="D51" s="85"/>
      <c r="E51" s="1250" t="s">
        <v>36</v>
      </c>
      <c r="F51" s="1250"/>
      <c r="G51" s="1250"/>
      <c r="H51" s="1251"/>
      <c r="I51" s="86">
        <v>2424</v>
      </c>
      <c r="J51" s="87">
        <v>2368</v>
      </c>
      <c r="K51" s="87">
        <v>2258</v>
      </c>
      <c r="L51" s="87">
        <v>2622</v>
      </c>
      <c r="M51" s="88">
        <v>2923</v>
      </c>
    </row>
    <row r="52" spans="2:13" ht="27.75" customHeight="1">
      <c r="B52" s="1246"/>
      <c r="C52" s="1247"/>
      <c r="D52" s="85"/>
      <c r="E52" s="1250" t="s">
        <v>37</v>
      </c>
      <c r="F52" s="1250"/>
      <c r="G52" s="1250"/>
      <c r="H52" s="1251"/>
      <c r="I52" s="86">
        <v>19475</v>
      </c>
      <c r="J52" s="87">
        <v>19799</v>
      </c>
      <c r="K52" s="87">
        <v>19456</v>
      </c>
      <c r="L52" s="87">
        <v>19080</v>
      </c>
      <c r="M52" s="88">
        <v>18838</v>
      </c>
    </row>
    <row r="53" spans="2:13" ht="27.75" customHeight="1" thickBot="1">
      <c r="B53" s="1257" t="s">
        <v>38</v>
      </c>
      <c r="C53" s="1258"/>
      <c r="D53" s="92"/>
      <c r="E53" s="1259" t="s">
        <v>39</v>
      </c>
      <c r="F53" s="1259"/>
      <c r="G53" s="1259"/>
      <c r="H53" s="1260"/>
      <c r="I53" s="93">
        <v>8374</v>
      </c>
      <c r="J53" s="94">
        <v>9901</v>
      </c>
      <c r="K53" s="94">
        <v>8993</v>
      </c>
      <c r="L53" s="94">
        <v>8506</v>
      </c>
      <c r="M53" s="95">
        <v>7276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F/bhBqrSvrMi2SmZ8TERLs0u8d+dQ8KdWblDQJ+bNKQqwrUwM6fDTs4XO64kl/wqyU170sYN7yj24eSJYvfw==" saltValue="5Ssvo5HAEexfzCt0yEim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69" t="s">
        <v>42</v>
      </c>
      <c r="D55" s="1269"/>
      <c r="E55" s="1270"/>
      <c r="F55" s="107">
        <v>2761</v>
      </c>
      <c r="G55" s="107">
        <v>2803</v>
      </c>
      <c r="H55" s="108">
        <v>2686</v>
      </c>
    </row>
    <row r="56" spans="2:8" ht="52.5" customHeight="1">
      <c r="B56" s="109"/>
      <c r="C56" s="1271" t="s">
        <v>43</v>
      </c>
      <c r="D56" s="1271"/>
      <c r="E56" s="1272"/>
      <c r="F56" s="110">
        <v>533</v>
      </c>
      <c r="G56" s="110">
        <v>433</v>
      </c>
      <c r="H56" s="111">
        <v>334</v>
      </c>
    </row>
    <row r="57" spans="2:8" ht="53.25" customHeight="1">
      <c r="B57" s="109"/>
      <c r="C57" s="1273" t="s">
        <v>44</v>
      </c>
      <c r="D57" s="1273"/>
      <c r="E57" s="1274"/>
      <c r="F57" s="112">
        <v>2688</v>
      </c>
      <c r="G57" s="112">
        <v>2728</v>
      </c>
      <c r="H57" s="113">
        <v>2806</v>
      </c>
    </row>
    <row r="58" spans="2:8" ht="45.75" customHeight="1">
      <c r="B58" s="114"/>
      <c r="C58" s="1261" t="s">
        <v>576</v>
      </c>
      <c r="D58" s="1262"/>
      <c r="E58" s="1263"/>
      <c r="F58" s="115">
        <v>602</v>
      </c>
      <c r="G58" s="115">
        <v>643</v>
      </c>
      <c r="H58" s="116">
        <v>645</v>
      </c>
    </row>
    <row r="59" spans="2:8" ht="45.75" customHeight="1">
      <c r="B59" s="114"/>
      <c r="C59" s="1261" t="s">
        <v>577</v>
      </c>
      <c r="D59" s="1262"/>
      <c r="E59" s="1263"/>
      <c r="F59" s="115">
        <v>608</v>
      </c>
      <c r="G59" s="115">
        <v>608</v>
      </c>
      <c r="H59" s="116">
        <v>608</v>
      </c>
    </row>
    <row r="60" spans="2:8" ht="45.75" customHeight="1">
      <c r="B60" s="114"/>
      <c r="C60" s="1261" t="s">
        <v>578</v>
      </c>
      <c r="D60" s="1262"/>
      <c r="E60" s="1263"/>
      <c r="F60" s="115">
        <v>316</v>
      </c>
      <c r="G60" s="115">
        <v>352</v>
      </c>
      <c r="H60" s="116">
        <v>343</v>
      </c>
    </row>
    <row r="61" spans="2:8" ht="45.75" customHeight="1">
      <c r="B61" s="114"/>
      <c r="C61" s="1261" t="s">
        <v>579</v>
      </c>
      <c r="D61" s="1262"/>
      <c r="E61" s="1263"/>
      <c r="F61" s="115">
        <v>396</v>
      </c>
      <c r="G61" s="115">
        <v>329</v>
      </c>
      <c r="H61" s="116">
        <v>329</v>
      </c>
    </row>
    <row r="62" spans="2:8" ht="45.75" customHeight="1" thickBot="1">
      <c r="B62" s="117"/>
      <c r="C62" s="1264" t="s">
        <v>580</v>
      </c>
      <c r="D62" s="1265"/>
      <c r="E62" s="1266"/>
      <c r="F62" s="118">
        <v>305</v>
      </c>
      <c r="G62" s="118">
        <v>311</v>
      </c>
      <c r="H62" s="119">
        <v>318</v>
      </c>
    </row>
    <row r="63" spans="2:8" ht="52.5" customHeight="1" thickBot="1">
      <c r="B63" s="120"/>
      <c r="C63" s="1267" t="s">
        <v>45</v>
      </c>
      <c r="D63" s="1267"/>
      <c r="E63" s="1268"/>
      <c r="F63" s="121">
        <v>5982</v>
      </c>
      <c r="G63" s="121">
        <v>5965</v>
      </c>
      <c r="H63" s="122">
        <v>5826</v>
      </c>
    </row>
    <row r="64" spans="2:8" ht="15" customHeight="1"/>
    <row r="65" ht="0" hidden="1" customHeight="1"/>
    <row r="66" ht="0" hidden="1" customHeight="1"/>
  </sheetData>
  <sheetProtection algorithmName="SHA-512" hashValue="/Eshk9F2e1ajkedhSRcqnmh1CE5v2boGouZwOHi5eWXl7bQmeChcmK0D8yJjvAE7PFgmQi/WjoUEKP2iHBbzRQ==" saltValue="18eSJxjq+X7VqpZQ3rKI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7" t="s">
        <v>605</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596</v>
      </c>
    </row>
    <row r="50" spans="1:109" ht="13.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556</v>
      </c>
      <c r="BQ50" s="1279"/>
      <c r="BR50" s="1279"/>
      <c r="BS50" s="1279"/>
      <c r="BT50" s="1279"/>
      <c r="BU50" s="1279"/>
      <c r="BV50" s="1279"/>
      <c r="BW50" s="1279"/>
      <c r="BX50" s="1279" t="s">
        <v>557</v>
      </c>
      <c r="BY50" s="1279"/>
      <c r="BZ50" s="1279"/>
      <c r="CA50" s="1279"/>
      <c r="CB50" s="1279"/>
      <c r="CC50" s="1279"/>
      <c r="CD50" s="1279"/>
      <c r="CE50" s="1279"/>
      <c r="CF50" s="1279" t="s">
        <v>558</v>
      </c>
      <c r="CG50" s="1279"/>
      <c r="CH50" s="1279"/>
      <c r="CI50" s="1279"/>
      <c r="CJ50" s="1279"/>
      <c r="CK50" s="1279"/>
      <c r="CL50" s="1279"/>
      <c r="CM50" s="1279"/>
      <c r="CN50" s="1279" t="s">
        <v>559</v>
      </c>
      <c r="CO50" s="1279"/>
      <c r="CP50" s="1279"/>
      <c r="CQ50" s="1279"/>
      <c r="CR50" s="1279"/>
      <c r="CS50" s="1279"/>
      <c r="CT50" s="1279"/>
      <c r="CU50" s="1279"/>
      <c r="CV50" s="1279" t="s">
        <v>560</v>
      </c>
      <c r="CW50" s="1279"/>
      <c r="CX50" s="1279"/>
      <c r="CY50" s="1279"/>
      <c r="CZ50" s="1279"/>
      <c r="DA50" s="1279"/>
      <c r="DB50" s="1279"/>
      <c r="DC50" s="1279"/>
    </row>
    <row r="51" spans="1:109" ht="13.5" customHeight="1">
      <c r="B51" s="366"/>
      <c r="G51" s="1286"/>
      <c r="H51" s="1286"/>
      <c r="I51" s="1297"/>
      <c r="J51" s="1297"/>
      <c r="K51" s="1282"/>
      <c r="L51" s="1282"/>
      <c r="M51" s="1282"/>
      <c r="N51" s="1282"/>
      <c r="AM51" s="373"/>
      <c r="AN51" s="1277" t="s">
        <v>595</v>
      </c>
      <c r="AO51" s="1277"/>
      <c r="AP51" s="1277"/>
      <c r="AQ51" s="1277"/>
      <c r="AR51" s="1277"/>
      <c r="AS51" s="1277"/>
      <c r="AT51" s="1277"/>
      <c r="AU51" s="1277"/>
      <c r="AV51" s="1277"/>
      <c r="AW51" s="1277"/>
      <c r="AX51" s="1277"/>
      <c r="AY51" s="1277"/>
      <c r="AZ51" s="1277"/>
      <c r="BA51" s="1277"/>
      <c r="BB51" s="1277" t="s">
        <v>593</v>
      </c>
      <c r="BC51" s="1277"/>
      <c r="BD51" s="1277"/>
      <c r="BE51" s="1277"/>
      <c r="BF51" s="1277"/>
      <c r="BG51" s="1277"/>
      <c r="BH51" s="1277"/>
      <c r="BI51" s="1277"/>
      <c r="BJ51" s="1277"/>
      <c r="BK51" s="1277"/>
      <c r="BL51" s="1277"/>
      <c r="BM51" s="1277"/>
      <c r="BN51" s="1277"/>
      <c r="BO51" s="1277"/>
      <c r="BP51" s="1296"/>
      <c r="BQ51" s="1275"/>
      <c r="BR51" s="1275"/>
      <c r="BS51" s="1275"/>
      <c r="BT51" s="1275"/>
      <c r="BU51" s="1275"/>
      <c r="BV51" s="1275"/>
      <c r="BW51" s="1275"/>
      <c r="BX51" s="1296"/>
      <c r="BY51" s="1275"/>
      <c r="BZ51" s="1275"/>
      <c r="CA51" s="1275"/>
      <c r="CB51" s="1275"/>
      <c r="CC51" s="1275"/>
      <c r="CD51" s="1275"/>
      <c r="CE51" s="1275"/>
      <c r="CF51" s="1275">
        <v>60.6</v>
      </c>
      <c r="CG51" s="1275"/>
      <c r="CH51" s="1275"/>
      <c r="CI51" s="1275"/>
      <c r="CJ51" s="1275"/>
      <c r="CK51" s="1275"/>
      <c r="CL51" s="1275"/>
      <c r="CM51" s="1275"/>
      <c r="CN51" s="1275">
        <v>56.9</v>
      </c>
      <c r="CO51" s="1275"/>
      <c r="CP51" s="1275"/>
      <c r="CQ51" s="1275"/>
      <c r="CR51" s="1275"/>
      <c r="CS51" s="1275"/>
      <c r="CT51" s="1275"/>
      <c r="CU51" s="1275"/>
      <c r="CV51" s="1275">
        <v>48.6</v>
      </c>
      <c r="CW51" s="1275"/>
      <c r="CX51" s="1275"/>
      <c r="CY51" s="1275"/>
      <c r="CZ51" s="1275"/>
      <c r="DA51" s="1275"/>
      <c r="DB51" s="1275"/>
      <c r="DC51" s="1275"/>
    </row>
    <row r="52" spans="1:109" ht="13.5">
      <c r="B52" s="366"/>
      <c r="G52" s="1286"/>
      <c r="H52" s="1286"/>
      <c r="I52" s="1297"/>
      <c r="J52" s="1297"/>
      <c r="K52" s="1282"/>
      <c r="L52" s="1282"/>
      <c r="M52" s="1282"/>
      <c r="N52" s="1282"/>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86"/>
      <c r="H53" s="1286"/>
      <c r="I53" s="1280"/>
      <c r="J53" s="1280"/>
      <c r="K53" s="1282"/>
      <c r="L53" s="1282"/>
      <c r="M53" s="1282"/>
      <c r="N53" s="1282"/>
      <c r="AM53" s="373"/>
      <c r="AN53" s="1277"/>
      <c r="AO53" s="1277"/>
      <c r="AP53" s="1277"/>
      <c r="AQ53" s="1277"/>
      <c r="AR53" s="1277"/>
      <c r="AS53" s="1277"/>
      <c r="AT53" s="1277"/>
      <c r="AU53" s="1277"/>
      <c r="AV53" s="1277"/>
      <c r="AW53" s="1277"/>
      <c r="AX53" s="1277"/>
      <c r="AY53" s="1277"/>
      <c r="AZ53" s="1277"/>
      <c r="BA53" s="1277"/>
      <c r="BB53" s="1277" t="s">
        <v>599</v>
      </c>
      <c r="BC53" s="1277"/>
      <c r="BD53" s="1277"/>
      <c r="BE53" s="1277"/>
      <c r="BF53" s="1277"/>
      <c r="BG53" s="1277"/>
      <c r="BH53" s="1277"/>
      <c r="BI53" s="1277"/>
      <c r="BJ53" s="1277"/>
      <c r="BK53" s="1277"/>
      <c r="BL53" s="1277"/>
      <c r="BM53" s="1277"/>
      <c r="BN53" s="1277"/>
      <c r="BO53" s="1277"/>
      <c r="BP53" s="1296"/>
      <c r="BQ53" s="1275"/>
      <c r="BR53" s="1275"/>
      <c r="BS53" s="1275"/>
      <c r="BT53" s="1275"/>
      <c r="BU53" s="1275"/>
      <c r="BV53" s="1275"/>
      <c r="BW53" s="1275"/>
      <c r="BX53" s="1296"/>
      <c r="BY53" s="1275"/>
      <c r="BZ53" s="1275"/>
      <c r="CA53" s="1275"/>
      <c r="CB53" s="1275"/>
      <c r="CC53" s="1275"/>
      <c r="CD53" s="1275"/>
      <c r="CE53" s="1275"/>
      <c r="CF53" s="1275">
        <v>45.8</v>
      </c>
      <c r="CG53" s="1275"/>
      <c r="CH53" s="1275"/>
      <c r="CI53" s="1275"/>
      <c r="CJ53" s="1275"/>
      <c r="CK53" s="1275"/>
      <c r="CL53" s="1275"/>
      <c r="CM53" s="1275"/>
      <c r="CN53" s="1275">
        <v>61.1</v>
      </c>
      <c r="CO53" s="1275"/>
      <c r="CP53" s="1275"/>
      <c r="CQ53" s="1275"/>
      <c r="CR53" s="1275"/>
      <c r="CS53" s="1275"/>
      <c r="CT53" s="1275"/>
      <c r="CU53" s="1275"/>
      <c r="CV53" s="1275">
        <v>62</v>
      </c>
      <c r="CW53" s="1275"/>
      <c r="CX53" s="1275"/>
      <c r="CY53" s="1275"/>
      <c r="CZ53" s="1275"/>
      <c r="DA53" s="1275"/>
      <c r="DB53" s="1275"/>
      <c r="DC53" s="1275"/>
    </row>
    <row r="54" spans="1:109" ht="13.5">
      <c r="A54" s="381"/>
      <c r="B54" s="366"/>
      <c r="G54" s="1286"/>
      <c r="H54" s="1286"/>
      <c r="I54" s="1280"/>
      <c r="J54" s="1280"/>
      <c r="K54" s="1282"/>
      <c r="L54" s="1282"/>
      <c r="M54" s="1282"/>
      <c r="N54" s="1282"/>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0"/>
      <c r="H55" s="1280"/>
      <c r="I55" s="1280"/>
      <c r="J55" s="1280"/>
      <c r="K55" s="1282"/>
      <c r="L55" s="1282"/>
      <c r="M55" s="1282"/>
      <c r="N55" s="1282"/>
      <c r="AN55" s="1279" t="s">
        <v>594</v>
      </c>
      <c r="AO55" s="1279"/>
      <c r="AP55" s="1279"/>
      <c r="AQ55" s="1279"/>
      <c r="AR55" s="1279"/>
      <c r="AS55" s="1279"/>
      <c r="AT55" s="1279"/>
      <c r="AU55" s="1279"/>
      <c r="AV55" s="1279"/>
      <c r="AW55" s="1279"/>
      <c r="AX55" s="1279"/>
      <c r="AY55" s="1279"/>
      <c r="AZ55" s="1279"/>
      <c r="BA55" s="1279"/>
      <c r="BB55" s="1277" t="s">
        <v>593</v>
      </c>
      <c r="BC55" s="1277"/>
      <c r="BD55" s="1277"/>
      <c r="BE55" s="1277"/>
      <c r="BF55" s="1277"/>
      <c r="BG55" s="1277"/>
      <c r="BH55" s="1277"/>
      <c r="BI55" s="1277"/>
      <c r="BJ55" s="1277"/>
      <c r="BK55" s="1277"/>
      <c r="BL55" s="1277"/>
      <c r="BM55" s="1277"/>
      <c r="BN55" s="1277"/>
      <c r="BO55" s="1277"/>
      <c r="BP55" s="1296"/>
      <c r="BQ55" s="1275"/>
      <c r="BR55" s="1275"/>
      <c r="BS55" s="1275"/>
      <c r="BT55" s="1275"/>
      <c r="BU55" s="1275"/>
      <c r="BV55" s="1275"/>
      <c r="BW55" s="1275"/>
      <c r="BX55" s="1296"/>
      <c r="BY55" s="1275"/>
      <c r="BZ55" s="1275"/>
      <c r="CA55" s="1275"/>
      <c r="CB55" s="1275"/>
      <c r="CC55" s="1275"/>
      <c r="CD55" s="1275"/>
      <c r="CE55" s="1275"/>
      <c r="CF55" s="1275">
        <v>33.6</v>
      </c>
      <c r="CG55" s="1275"/>
      <c r="CH55" s="1275"/>
      <c r="CI55" s="1275"/>
      <c r="CJ55" s="1275"/>
      <c r="CK55" s="1275"/>
      <c r="CL55" s="1275"/>
      <c r="CM55" s="1275"/>
      <c r="CN55" s="1275">
        <v>35.299999999999997</v>
      </c>
      <c r="CO55" s="1275"/>
      <c r="CP55" s="1275"/>
      <c r="CQ55" s="1275"/>
      <c r="CR55" s="1275"/>
      <c r="CS55" s="1275"/>
      <c r="CT55" s="1275"/>
      <c r="CU55" s="1275"/>
      <c r="CV55" s="1275">
        <v>31.9</v>
      </c>
      <c r="CW55" s="1275"/>
      <c r="CX55" s="1275"/>
      <c r="CY55" s="1275"/>
      <c r="CZ55" s="1275"/>
      <c r="DA55" s="1275"/>
      <c r="DB55" s="1275"/>
      <c r="DC55" s="1275"/>
    </row>
    <row r="56" spans="1:109" ht="13.5">
      <c r="A56" s="381"/>
      <c r="B56" s="366"/>
      <c r="G56" s="1280"/>
      <c r="H56" s="1280"/>
      <c r="I56" s="1280"/>
      <c r="J56" s="1280"/>
      <c r="K56" s="1282"/>
      <c r="L56" s="1282"/>
      <c r="M56" s="1282"/>
      <c r="N56" s="1282"/>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0"/>
      <c r="H57" s="1280"/>
      <c r="I57" s="1281"/>
      <c r="J57" s="1281"/>
      <c r="K57" s="1282"/>
      <c r="L57" s="1282"/>
      <c r="M57" s="1282"/>
      <c r="N57" s="1282"/>
      <c r="AM57" s="365"/>
      <c r="AN57" s="1279"/>
      <c r="AO57" s="1279"/>
      <c r="AP57" s="1279"/>
      <c r="AQ57" s="1279"/>
      <c r="AR57" s="1279"/>
      <c r="AS57" s="1279"/>
      <c r="AT57" s="1279"/>
      <c r="AU57" s="1279"/>
      <c r="AV57" s="1279"/>
      <c r="AW57" s="1279"/>
      <c r="AX57" s="1279"/>
      <c r="AY57" s="1279"/>
      <c r="AZ57" s="1279"/>
      <c r="BA57" s="1279"/>
      <c r="BB57" s="1277" t="s">
        <v>599</v>
      </c>
      <c r="BC57" s="1277"/>
      <c r="BD57" s="1277"/>
      <c r="BE57" s="1277"/>
      <c r="BF57" s="1277"/>
      <c r="BG57" s="1277"/>
      <c r="BH57" s="1277"/>
      <c r="BI57" s="1277"/>
      <c r="BJ57" s="1277"/>
      <c r="BK57" s="1277"/>
      <c r="BL57" s="1277"/>
      <c r="BM57" s="1277"/>
      <c r="BN57" s="1277"/>
      <c r="BO57" s="1277"/>
      <c r="BP57" s="1296"/>
      <c r="BQ57" s="1275"/>
      <c r="BR57" s="1275"/>
      <c r="BS57" s="1275"/>
      <c r="BT57" s="1275"/>
      <c r="BU57" s="1275"/>
      <c r="BV57" s="1275"/>
      <c r="BW57" s="1275"/>
      <c r="BX57" s="1296"/>
      <c r="BY57" s="1275"/>
      <c r="BZ57" s="1275"/>
      <c r="CA57" s="1275"/>
      <c r="CB57" s="1275"/>
      <c r="CC57" s="1275"/>
      <c r="CD57" s="1275"/>
      <c r="CE57" s="1275"/>
      <c r="CF57" s="1275">
        <v>56.8</v>
      </c>
      <c r="CG57" s="1275"/>
      <c r="CH57" s="1275"/>
      <c r="CI57" s="1275"/>
      <c r="CJ57" s="1275"/>
      <c r="CK57" s="1275"/>
      <c r="CL57" s="1275"/>
      <c r="CM57" s="1275"/>
      <c r="CN57" s="1275">
        <v>60.4</v>
      </c>
      <c r="CO57" s="1275"/>
      <c r="CP57" s="1275"/>
      <c r="CQ57" s="1275"/>
      <c r="CR57" s="1275"/>
      <c r="CS57" s="1275"/>
      <c r="CT57" s="1275"/>
      <c r="CU57" s="1275"/>
      <c r="CV57" s="1275">
        <v>60.8</v>
      </c>
      <c r="CW57" s="1275"/>
      <c r="CX57" s="1275"/>
      <c r="CY57" s="1275"/>
      <c r="CZ57" s="1275"/>
      <c r="DA57" s="1275"/>
      <c r="DB57" s="1275"/>
      <c r="DC57" s="1275"/>
      <c r="DD57" s="392"/>
      <c r="DE57" s="387"/>
    </row>
    <row r="58" spans="1:109" s="381" customFormat="1" ht="13.5">
      <c r="A58" s="365"/>
      <c r="B58" s="387"/>
      <c r="G58" s="1280"/>
      <c r="H58" s="1280"/>
      <c r="I58" s="1281"/>
      <c r="J58" s="1281"/>
      <c r="K58" s="1282"/>
      <c r="L58" s="1282"/>
      <c r="M58" s="1282"/>
      <c r="N58" s="1282"/>
      <c r="AM58" s="365"/>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598</v>
      </c>
    </row>
    <row r="64" spans="1:109" ht="13.5">
      <c r="B64" s="366"/>
      <c r="G64" s="382"/>
      <c r="I64" s="384"/>
      <c r="J64" s="384"/>
      <c r="K64" s="384"/>
      <c r="L64" s="384"/>
      <c r="M64" s="384"/>
      <c r="N64" s="383"/>
      <c r="AM64" s="382"/>
      <c r="AN64" s="382" t="s">
        <v>597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7" t="s">
        <v>604</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596</v>
      </c>
    </row>
    <row r="72" spans="2:107" ht="13.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556</v>
      </c>
      <c r="BQ72" s="1279"/>
      <c r="BR72" s="1279"/>
      <c r="BS72" s="1279"/>
      <c r="BT72" s="1279"/>
      <c r="BU72" s="1279"/>
      <c r="BV72" s="1279"/>
      <c r="BW72" s="1279"/>
      <c r="BX72" s="1279" t="s">
        <v>557</v>
      </c>
      <c r="BY72" s="1279"/>
      <c r="BZ72" s="1279"/>
      <c r="CA72" s="1279"/>
      <c r="CB72" s="1279"/>
      <c r="CC72" s="1279"/>
      <c r="CD72" s="1279"/>
      <c r="CE72" s="1279"/>
      <c r="CF72" s="1279" t="s">
        <v>558</v>
      </c>
      <c r="CG72" s="1279"/>
      <c r="CH72" s="1279"/>
      <c r="CI72" s="1279"/>
      <c r="CJ72" s="1279"/>
      <c r="CK72" s="1279"/>
      <c r="CL72" s="1279"/>
      <c r="CM72" s="1279"/>
      <c r="CN72" s="1279" t="s">
        <v>559</v>
      </c>
      <c r="CO72" s="1279"/>
      <c r="CP72" s="1279"/>
      <c r="CQ72" s="1279"/>
      <c r="CR72" s="1279"/>
      <c r="CS72" s="1279"/>
      <c r="CT72" s="1279"/>
      <c r="CU72" s="1279"/>
      <c r="CV72" s="1279" t="s">
        <v>560</v>
      </c>
      <c r="CW72" s="1279"/>
      <c r="CX72" s="1279"/>
      <c r="CY72" s="1279"/>
      <c r="CZ72" s="1279"/>
      <c r="DA72" s="1279"/>
      <c r="DB72" s="1279"/>
      <c r="DC72" s="1279"/>
    </row>
    <row r="73" spans="2:107" ht="13.5">
      <c r="B73" s="366"/>
      <c r="G73" s="1286"/>
      <c r="H73" s="1286"/>
      <c r="I73" s="1286"/>
      <c r="J73" s="1286"/>
      <c r="K73" s="1278"/>
      <c r="L73" s="1278"/>
      <c r="M73" s="1278"/>
      <c r="N73" s="1278"/>
      <c r="AM73" s="373"/>
      <c r="AN73" s="1277" t="s">
        <v>595</v>
      </c>
      <c r="AO73" s="1277"/>
      <c r="AP73" s="1277"/>
      <c r="AQ73" s="1277"/>
      <c r="AR73" s="1277"/>
      <c r="AS73" s="1277"/>
      <c r="AT73" s="1277"/>
      <c r="AU73" s="1277"/>
      <c r="AV73" s="1277"/>
      <c r="AW73" s="1277"/>
      <c r="AX73" s="1277"/>
      <c r="AY73" s="1277"/>
      <c r="AZ73" s="1277"/>
      <c r="BA73" s="1277"/>
      <c r="BB73" s="1277" t="s">
        <v>593</v>
      </c>
      <c r="BC73" s="1277"/>
      <c r="BD73" s="1277"/>
      <c r="BE73" s="1277"/>
      <c r="BF73" s="1277"/>
      <c r="BG73" s="1277"/>
      <c r="BH73" s="1277"/>
      <c r="BI73" s="1277"/>
      <c r="BJ73" s="1277"/>
      <c r="BK73" s="1277"/>
      <c r="BL73" s="1277"/>
      <c r="BM73" s="1277"/>
      <c r="BN73" s="1277"/>
      <c r="BO73" s="1277"/>
      <c r="BP73" s="1275">
        <v>56.1</v>
      </c>
      <c r="BQ73" s="1275"/>
      <c r="BR73" s="1275"/>
      <c r="BS73" s="1275"/>
      <c r="BT73" s="1275"/>
      <c r="BU73" s="1275"/>
      <c r="BV73" s="1275"/>
      <c r="BW73" s="1275"/>
      <c r="BX73" s="1275">
        <v>66.7</v>
      </c>
      <c r="BY73" s="1275"/>
      <c r="BZ73" s="1275"/>
      <c r="CA73" s="1275"/>
      <c r="CB73" s="1275"/>
      <c r="CC73" s="1275"/>
      <c r="CD73" s="1275"/>
      <c r="CE73" s="1275"/>
      <c r="CF73" s="1275">
        <v>60.6</v>
      </c>
      <c r="CG73" s="1275"/>
      <c r="CH73" s="1275"/>
      <c r="CI73" s="1275"/>
      <c r="CJ73" s="1275"/>
      <c r="CK73" s="1275"/>
      <c r="CL73" s="1275"/>
      <c r="CM73" s="1275"/>
      <c r="CN73" s="1275">
        <v>56.9</v>
      </c>
      <c r="CO73" s="1275"/>
      <c r="CP73" s="1275"/>
      <c r="CQ73" s="1275"/>
      <c r="CR73" s="1275"/>
      <c r="CS73" s="1275"/>
      <c r="CT73" s="1275"/>
      <c r="CU73" s="1275"/>
      <c r="CV73" s="1275">
        <v>48.6</v>
      </c>
      <c r="CW73" s="1275"/>
      <c r="CX73" s="1275"/>
      <c r="CY73" s="1275"/>
      <c r="CZ73" s="1275"/>
      <c r="DA73" s="1275"/>
      <c r="DB73" s="1275"/>
      <c r="DC73" s="1275"/>
    </row>
    <row r="74" spans="2:107" ht="13.5">
      <c r="B74" s="366"/>
      <c r="G74" s="1286"/>
      <c r="H74" s="1286"/>
      <c r="I74" s="1286"/>
      <c r="J74" s="1286"/>
      <c r="K74" s="1278"/>
      <c r="L74" s="1278"/>
      <c r="M74" s="1278"/>
      <c r="N74" s="1278"/>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86"/>
      <c r="H75" s="1286"/>
      <c r="I75" s="1280"/>
      <c r="J75" s="1280"/>
      <c r="K75" s="1282"/>
      <c r="L75" s="1282"/>
      <c r="M75" s="1282"/>
      <c r="N75" s="1282"/>
      <c r="AM75" s="373"/>
      <c r="AN75" s="1277"/>
      <c r="AO75" s="1277"/>
      <c r="AP75" s="1277"/>
      <c r="AQ75" s="1277"/>
      <c r="AR75" s="1277"/>
      <c r="AS75" s="1277"/>
      <c r="AT75" s="1277"/>
      <c r="AU75" s="1277"/>
      <c r="AV75" s="1277"/>
      <c r="AW75" s="1277"/>
      <c r="AX75" s="1277"/>
      <c r="AY75" s="1277"/>
      <c r="AZ75" s="1277"/>
      <c r="BA75" s="1277"/>
      <c r="BB75" s="1277" t="s">
        <v>592</v>
      </c>
      <c r="BC75" s="1277"/>
      <c r="BD75" s="1277"/>
      <c r="BE75" s="1277"/>
      <c r="BF75" s="1277"/>
      <c r="BG75" s="1277"/>
      <c r="BH75" s="1277"/>
      <c r="BI75" s="1277"/>
      <c r="BJ75" s="1277"/>
      <c r="BK75" s="1277"/>
      <c r="BL75" s="1277"/>
      <c r="BM75" s="1277"/>
      <c r="BN75" s="1277"/>
      <c r="BO75" s="1277"/>
      <c r="BP75" s="1275">
        <v>12.3</v>
      </c>
      <c r="BQ75" s="1275"/>
      <c r="BR75" s="1275"/>
      <c r="BS75" s="1275"/>
      <c r="BT75" s="1275"/>
      <c r="BU75" s="1275"/>
      <c r="BV75" s="1275"/>
      <c r="BW75" s="1275"/>
      <c r="BX75" s="1275">
        <v>11.8</v>
      </c>
      <c r="BY75" s="1275"/>
      <c r="BZ75" s="1275"/>
      <c r="CA75" s="1275"/>
      <c r="CB75" s="1275"/>
      <c r="CC75" s="1275"/>
      <c r="CD75" s="1275"/>
      <c r="CE75" s="1275"/>
      <c r="CF75" s="1275">
        <v>10.8</v>
      </c>
      <c r="CG75" s="1275"/>
      <c r="CH75" s="1275"/>
      <c r="CI75" s="1275"/>
      <c r="CJ75" s="1275"/>
      <c r="CK75" s="1275"/>
      <c r="CL75" s="1275"/>
      <c r="CM75" s="1275"/>
      <c r="CN75" s="1275">
        <v>10.6</v>
      </c>
      <c r="CO75" s="1275"/>
      <c r="CP75" s="1275"/>
      <c r="CQ75" s="1275"/>
      <c r="CR75" s="1275"/>
      <c r="CS75" s="1275"/>
      <c r="CT75" s="1275"/>
      <c r="CU75" s="1275"/>
      <c r="CV75" s="1275">
        <v>10.4</v>
      </c>
      <c r="CW75" s="1275"/>
      <c r="CX75" s="1275"/>
      <c r="CY75" s="1275"/>
      <c r="CZ75" s="1275"/>
      <c r="DA75" s="1275"/>
      <c r="DB75" s="1275"/>
      <c r="DC75" s="1275"/>
    </row>
    <row r="76" spans="2:107" ht="13.5">
      <c r="B76" s="366"/>
      <c r="G76" s="1286"/>
      <c r="H76" s="1286"/>
      <c r="I76" s="1280"/>
      <c r="J76" s="1280"/>
      <c r="K76" s="1282"/>
      <c r="L76" s="1282"/>
      <c r="M76" s="1282"/>
      <c r="N76" s="1282"/>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0"/>
      <c r="H77" s="1280"/>
      <c r="I77" s="1280"/>
      <c r="J77" s="1280"/>
      <c r="K77" s="1278"/>
      <c r="L77" s="1278"/>
      <c r="M77" s="1278"/>
      <c r="N77" s="1278"/>
      <c r="AN77" s="1279" t="s">
        <v>594</v>
      </c>
      <c r="AO77" s="1279"/>
      <c r="AP77" s="1279"/>
      <c r="AQ77" s="1279"/>
      <c r="AR77" s="1279"/>
      <c r="AS77" s="1279"/>
      <c r="AT77" s="1279"/>
      <c r="AU77" s="1279"/>
      <c r="AV77" s="1279"/>
      <c r="AW77" s="1279"/>
      <c r="AX77" s="1279"/>
      <c r="AY77" s="1279"/>
      <c r="AZ77" s="1279"/>
      <c r="BA77" s="1279"/>
      <c r="BB77" s="1277" t="s">
        <v>593</v>
      </c>
      <c r="BC77" s="1277"/>
      <c r="BD77" s="1277"/>
      <c r="BE77" s="1277"/>
      <c r="BF77" s="1277"/>
      <c r="BG77" s="1277"/>
      <c r="BH77" s="1277"/>
      <c r="BI77" s="1277"/>
      <c r="BJ77" s="1277"/>
      <c r="BK77" s="1277"/>
      <c r="BL77" s="1277"/>
      <c r="BM77" s="1277"/>
      <c r="BN77" s="1277"/>
      <c r="BO77" s="1277"/>
      <c r="BP77" s="1275">
        <v>50.3</v>
      </c>
      <c r="BQ77" s="1275"/>
      <c r="BR77" s="1275"/>
      <c r="BS77" s="1275"/>
      <c r="BT77" s="1275"/>
      <c r="BU77" s="1275"/>
      <c r="BV77" s="1275"/>
      <c r="BW77" s="1275"/>
      <c r="BX77" s="1275">
        <v>45.9</v>
      </c>
      <c r="BY77" s="1275"/>
      <c r="BZ77" s="1275"/>
      <c r="CA77" s="1275"/>
      <c r="CB77" s="1275"/>
      <c r="CC77" s="1275"/>
      <c r="CD77" s="1275"/>
      <c r="CE77" s="1275"/>
      <c r="CF77" s="1275">
        <v>33.6</v>
      </c>
      <c r="CG77" s="1275"/>
      <c r="CH77" s="1275"/>
      <c r="CI77" s="1275"/>
      <c r="CJ77" s="1275"/>
      <c r="CK77" s="1275"/>
      <c r="CL77" s="1275"/>
      <c r="CM77" s="1275"/>
      <c r="CN77" s="1275">
        <v>35.299999999999997</v>
      </c>
      <c r="CO77" s="1275"/>
      <c r="CP77" s="1275"/>
      <c r="CQ77" s="1275"/>
      <c r="CR77" s="1275"/>
      <c r="CS77" s="1275"/>
      <c r="CT77" s="1275"/>
      <c r="CU77" s="1275"/>
      <c r="CV77" s="1275">
        <v>31.9</v>
      </c>
      <c r="CW77" s="1275"/>
      <c r="CX77" s="1275"/>
      <c r="CY77" s="1275"/>
      <c r="CZ77" s="1275"/>
      <c r="DA77" s="1275"/>
      <c r="DB77" s="1275"/>
      <c r="DC77" s="1275"/>
    </row>
    <row r="78" spans="2:107" ht="13.5">
      <c r="B78" s="366"/>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0"/>
      <c r="H79" s="1280"/>
      <c r="I79" s="1281"/>
      <c r="J79" s="1281"/>
      <c r="K79" s="1276"/>
      <c r="L79" s="1276"/>
      <c r="M79" s="1276"/>
      <c r="N79" s="1276"/>
      <c r="AN79" s="1279"/>
      <c r="AO79" s="1279"/>
      <c r="AP79" s="1279"/>
      <c r="AQ79" s="1279"/>
      <c r="AR79" s="1279"/>
      <c r="AS79" s="1279"/>
      <c r="AT79" s="1279"/>
      <c r="AU79" s="1279"/>
      <c r="AV79" s="1279"/>
      <c r="AW79" s="1279"/>
      <c r="AX79" s="1279"/>
      <c r="AY79" s="1279"/>
      <c r="AZ79" s="1279"/>
      <c r="BA79" s="1279"/>
      <c r="BB79" s="1277" t="s">
        <v>592</v>
      </c>
      <c r="BC79" s="1277"/>
      <c r="BD79" s="1277"/>
      <c r="BE79" s="1277"/>
      <c r="BF79" s="1277"/>
      <c r="BG79" s="1277"/>
      <c r="BH79" s="1277"/>
      <c r="BI79" s="1277"/>
      <c r="BJ79" s="1277"/>
      <c r="BK79" s="1277"/>
      <c r="BL79" s="1277"/>
      <c r="BM79" s="1277"/>
      <c r="BN79" s="1277"/>
      <c r="BO79" s="1277"/>
      <c r="BP79" s="1275">
        <v>9.6</v>
      </c>
      <c r="BQ79" s="1275"/>
      <c r="BR79" s="1275"/>
      <c r="BS79" s="1275"/>
      <c r="BT79" s="1275"/>
      <c r="BU79" s="1275"/>
      <c r="BV79" s="1275"/>
      <c r="BW79" s="1275"/>
      <c r="BX79" s="1275">
        <v>8.8000000000000007</v>
      </c>
      <c r="BY79" s="1275"/>
      <c r="BZ79" s="1275"/>
      <c r="CA79" s="1275"/>
      <c r="CB79" s="1275"/>
      <c r="CC79" s="1275"/>
      <c r="CD79" s="1275"/>
      <c r="CE79" s="1275"/>
      <c r="CF79" s="1275">
        <v>7</v>
      </c>
      <c r="CG79" s="1275"/>
      <c r="CH79" s="1275"/>
      <c r="CI79" s="1275"/>
      <c r="CJ79" s="1275"/>
      <c r="CK79" s="1275"/>
      <c r="CL79" s="1275"/>
      <c r="CM79" s="1275"/>
      <c r="CN79" s="1275">
        <v>6.9</v>
      </c>
      <c r="CO79" s="1275"/>
      <c r="CP79" s="1275"/>
      <c r="CQ79" s="1275"/>
      <c r="CR79" s="1275"/>
      <c r="CS79" s="1275"/>
      <c r="CT79" s="1275"/>
      <c r="CU79" s="1275"/>
      <c r="CV79" s="1275">
        <v>6.6</v>
      </c>
      <c r="CW79" s="1275"/>
      <c r="CX79" s="1275"/>
      <c r="CY79" s="1275"/>
      <c r="CZ79" s="1275"/>
      <c r="DA79" s="1275"/>
      <c r="DB79" s="1275"/>
      <c r="DC79" s="1275"/>
    </row>
    <row r="80" spans="2:107" ht="13.5">
      <c r="B80" s="366"/>
      <c r="G80" s="1280"/>
      <c r="H80" s="1280"/>
      <c r="I80" s="1281"/>
      <c r="J80" s="1281"/>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HLP8ugrNqO6db333zwnj4MEU1Jb1cb4m2pWrlhd7virWdoEKzQtSthpVZRlLgBxgSHBOzO/f1OklnLPKPuxCw==" saltValue="yyCSJ/r3KW2jrh/nLUXqq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FKB8v7CuPmnc8Yo929vE7MSSBD3ncWU/5IlsIfMIKnjGFJWEpV3AxIvZ4lJcMa+Qxc4w9unQocQpGCPOshnrg==" saltValue="gLjrxzYywuPflE7OSPDG4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y8IPwze5gxeDbeqlEkQySzsQ4StDhKXGdaNvNNDgMRmw9anKOZc3oS797UV/5sTSr2WwS37JfTtXUXvSJdG6Q==" saltValue="BqkI1KQT0TTJK5g4TMif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58304</v>
      </c>
      <c r="E3" s="141"/>
      <c r="F3" s="142">
        <v>63956</v>
      </c>
      <c r="G3" s="143"/>
      <c r="H3" s="144"/>
    </row>
    <row r="4" spans="1:8">
      <c r="A4" s="145"/>
      <c r="B4" s="146"/>
      <c r="C4" s="147"/>
      <c r="D4" s="148">
        <v>35472</v>
      </c>
      <c r="E4" s="149"/>
      <c r="F4" s="150">
        <v>29239</v>
      </c>
      <c r="G4" s="151"/>
      <c r="H4" s="152"/>
    </row>
    <row r="5" spans="1:8">
      <c r="A5" s="133" t="s">
        <v>548</v>
      </c>
      <c r="B5" s="138"/>
      <c r="C5" s="139"/>
      <c r="D5" s="140">
        <v>89607</v>
      </c>
      <c r="E5" s="141"/>
      <c r="F5" s="142">
        <v>66255</v>
      </c>
      <c r="G5" s="143"/>
      <c r="H5" s="144"/>
    </row>
    <row r="6" spans="1:8">
      <c r="A6" s="145"/>
      <c r="B6" s="146"/>
      <c r="C6" s="147"/>
      <c r="D6" s="148">
        <v>48750</v>
      </c>
      <c r="E6" s="149"/>
      <c r="F6" s="150">
        <v>31822</v>
      </c>
      <c r="G6" s="151"/>
      <c r="H6" s="152"/>
    </row>
    <row r="7" spans="1:8">
      <c r="A7" s="133" t="s">
        <v>549</v>
      </c>
      <c r="B7" s="138"/>
      <c r="C7" s="139"/>
      <c r="D7" s="140">
        <v>40232</v>
      </c>
      <c r="E7" s="141"/>
      <c r="F7" s="142">
        <v>47278</v>
      </c>
      <c r="G7" s="143"/>
      <c r="H7" s="144"/>
    </row>
    <row r="8" spans="1:8">
      <c r="A8" s="145"/>
      <c r="B8" s="146"/>
      <c r="C8" s="147"/>
      <c r="D8" s="148">
        <v>27284</v>
      </c>
      <c r="E8" s="149"/>
      <c r="F8" s="150">
        <v>24096</v>
      </c>
      <c r="G8" s="151"/>
      <c r="H8" s="152"/>
    </row>
    <row r="9" spans="1:8">
      <c r="A9" s="133" t="s">
        <v>550</v>
      </c>
      <c r="B9" s="138"/>
      <c r="C9" s="139"/>
      <c r="D9" s="140">
        <v>57854</v>
      </c>
      <c r="E9" s="141"/>
      <c r="F9" s="142">
        <v>44504</v>
      </c>
      <c r="G9" s="143"/>
      <c r="H9" s="144"/>
    </row>
    <row r="10" spans="1:8">
      <c r="A10" s="145"/>
      <c r="B10" s="146"/>
      <c r="C10" s="147"/>
      <c r="D10" s="148">
        <v>33193</v>
      </c>
      <c r="E10" s="149"/>
      <c r="F10" s="150">
        <v>25876</v>
      </c>
      <c r="G10" s="151"/>
      <c r="H10" s="152"/>
    </row>
    <row r="11" spans="1:8">
      <c r="A11" s="133" t="s">
        <v>551</v>
      </c>
      <c r="B11" s="138"/>
      <c r="C11" s="139"/>
      <c r="D11" s="140">
        <v>48691</v>
      </c>
      <c r="E11" s="141"/>
      <c r="F11" s="142">
        <v>47820</v>
      </c>
      <c r="G11" s="143"/>
      <c r="H11" s="144"/>
    </row>
    <row r="12" spans="1:8">
      <c r="A12" s="145"/>
      <c r="B12" s="146"/>
      <c r="C12" s="153"/>
      <c r="D12" s="148">
        <v>31373</v>
      </c>
      <c r="E12" s="149"/>
      <c r="F12" s="150">
        <v>25855</v>
      </c>
      <c r="G12" s="151"/>
      <c r="H12" s="152"/>
    </row>
    <row r="13" spans="1:8">
      <c r="A13" s="133"/>
      <c r="B13" s="138"/>
      <c r="C13" s="154"/>
      <c r="D13" s="155">
        <v>58938</v>
      </c>
      <c r="E13" s="156"/>
      <c r="F13" s="157">
        <v>53963</v>
      </c>
      <c r="G13" s="158"/>
      <c r="H13" s="144"/>
    </row>
    <row r="14" spans="1:8">
      <c r="A14" s="145"/>
      <c r="B14" s="146"/>
      <c r="C14" s="147"/>
      <c r="D14" s="148">
        <v>35214</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5.8</v>
      </c>
      <c r="C19" s="159">
        <f>ROUND(VALUE(SUBSTITUTE(実質収支比率等に係る経年分析!G$48,"▲","-")),2)</f>
        <v>5.67</v>
      </c>
      <c r="D19" s="159">
        <f>ROUND(VALUE(SUBSTITUTE(実質収支比率等に係る経年分析!H$48,"▲","-")),2)</f>
        <v>8.1999999999999993</v>
      </c>
      <c r="E19" s="159">
        <f>ROUND(VALUE(SUBSTITUTE(実質収支比率等に係る経年分析!I$48,"▲","-")),2)</f>
        <v>6.49</v>
      </c>
      <c r="F19" s="159">
        <f>ROUND(VALUE(SUBSTITUTE(実質収支比率等に係る経年分析!J$48,"▲","-")),2)</f>
        <v>7.74</v>
      </c>
    </row>
    <row r="20" spans="1:11">
      <c r="A20" s="159" t="s">
        <v>49</v>
      </c>
      <c r="B20" s="159">
        <f>ROUND(VALUE(SUBSTITUTE(実質収支比率等に係る経年分析!F$47,"▲","-")),2)</f>
        <v>19.77</v>
      </c>
      <c r="C20" s="159">
        <f>ROUND(VALUE(SUBSTITUTE(実質収支比率等に係る経年分析!G$47,"▲","-")),2)</f>
        <v>17.46</v>
      </c>
      <c r="D20" s="159">
        <f>ROUND(VALUE(SUBSTITUTE(実質収支比率等に係る経年分析!H$47,"▲","-")),2)</f>
        <v>16.420000000000002</v>
      </c>
      <c r="E20" s="159">
        <f>ROUND(VALUE(SUBSTITUTE(実質収支比率等に係る経年分析!I$47,"▲","-")),2)</f>
        <v>16.600000000000001</v>
      </c>
      <c r="F20" s="159">
        <f>ROUND(VALUE(SUBSTITUTE(実質収支比率等に係る経年分析!J$47,"▲","-")),2)</f>
        <v>15.97</v>
      </c>
    </row>
    <row r="21" spans="1:11">
      <c r="A21" s="159" t="s">
        <v>50</v>
      </c>
      <c r="B21" s="159">
        <f>IF(ISNUMBER(VALUE(SUBSTITUTE(実質収支比率等に係る経年分析!F$49,"▲","-"))),ROUND(VALUE(SUBSTITUTE(実質収支比率等に係る経年分析!F$49,"▲","-")),2),NA())</f>
        <v>-5.92</v>
      </c>
      <c r="C21" s="159">
        <f>IF(ISNUMBER(VALUE(SUBSTITUTE(実質収支比率等に係る経年分析!G$49,"▲","-"))),ROUND(VALUE(SUBSTITUTE(実質収支比率等に係る経年分析!G$49,"▲","-")),2),NA())</f>
        <v>-5.43</v>
      </c>
      <c r="D21" s="159">
        <f>IF(ISNUMBER(VALUE(SUBSTITUTE(実質収支比率等に係る経年分析!H$49,"▲","-"))),ROUND(VALUE(SUBSTITUTE(実質収支比率等に係る経年分析!H$49,"▲","-")),2),NA())</f>
        <v>-1.66</v>
      </c>
      <c r="E21" s="159">
        <f>IF(ISNUMBER(VALUE(SUBSTITUTE(実質収支比率等に係る経年分析!I$49,"▲","-"))),ROUND(VALUE(SUBSTITUTE(実質収支比率等に係る経年分析!I$49,"▲","-")),2),NA())</f>
        <v>-5.58</v>
      </c>
      <c r="F21" s="159">
        <f>IF(ISNUMBER(VALUE(SUBSTITUTE(実質収支比率等に係る経年分析!J$49,"▲","-"))),ROUND(VALUE(SUBSTITUTE(実質収支比率等に係る経年分析!J$49,"▲","-")),2),NA())</f>
        <v>-2.75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3.73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姶良市農業集落排水事業特別会計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姶良市国民健康保険特別会計施設勘定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姶良市地域下水処理事業特別会計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姶良市介護保険特別会計保険事業勘定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c r="A33" s="160" t="str">
        <f>IF(連結実質赤字比率に係る赤字・黒字の構成分析!C$37="",NA(),連結実質赤字比率に係る赤字・黒字の構成分析!C$37)</f>
        <v>姶良市後期高齢者医療特別会計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v>
      </c>
    </row>
    <row r="34" spans="1:16">
      <c r="A34" s="160" t="str">
        <f>IF(連結実質赤字比率に係る赤字・黒字の構成分析!C$36="",NA(),連結実質赤字比率に係る赤字・黒字の構成分析!C$36)</f>
        <v>姶良市国民健康保険特別会計事業勘定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7.7</v>
      </c>
    </row>
    <row r="36" spans="1:16">
      <c r="A36" s="160" t="str">
        <f>IF(連結実質赤字比率に係る赤字・黒字の構成分析!C$34="",NA(),連結実質赤字比率に係る赤字・黒字の構成分析!C$34)</f>
        <v>姶良市水道事業会計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9.39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12.39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2443</v>
      </c>
      <c r="E42" s="161"/>
      <c r="F42" s="161"/>
      <c r="G42" s="161">
        <f>'実質公債費比率（分子）の構造'!L$52</f>
        <v>2496</v>
      </c>
      <c r="H42" s="161"/>
      <c r="I42" s="161"/>
      <c r="J42" s="161">
        <f>'実質公債費比率（分子）の構造'!M$52</f>
        <v>2384</v>
      </c>
      <c r="K42" s="161"/>
      <c r="L42" s="161"/>
      <c r="M42" s="161">
        <f>'実質公債費比率（分子）の構造'!N$52</f>
        <v>2361</v>
      </c>
      <c r="N42" s="161"/>
      <c r="O42" s="161"/>
      <c r="P42" s="161">
        <f>'実質公債費比率（分子）の構造'!O$52</f>
        <v>2253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127</v>
      </c>
      <c r="C44" s="161"/>
      <c r="D44" s="161"/>
      <c r="E44" s="161">
        <f>'実質公債費比率（分子）の構造'!L$50</f>
        <v>116</v>
      </c>
      <c r="F44" s="161"/>
      <c r="G44" s="161"/>
      <c r="H44" s="161">
        <f>'実質公債費比率（分子）の構造'!M$50</f>
        <v>132</v>
      </c>
      <c r="I44" s="161"/>
      <c r="J44" s="161"/>
      <c r="K44" s="161">
        <f>'実質公債費比率（分子）の構造'!N$50</f>
        <v>140</v>
      </c>
      <c r="L44" s="161"/>
      <c r="M44" s="161"/>
      <c r="N44" s="161">
        <f>'実質公債費比率（分子）の構造'!O$50</f>
        <v>140</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113</v>
      </c>
      <c r="C46" s="161"/>
      <c r="D46" s="161"/>
      <c r="E46" s="161">
        <f>'実質公債費比率（分子）の構造'!L$48</f>
        <v>107</v>
      </c>
      <c r="F46" s="161"/>
      <c r="G46" s="161"/>
      <c r="H46" s="161">
        <f>'実質公債費比率（分子）の構造'!M$48</f>
        <v>109</v>
      </c>
      <c r="I46" s="161"/>
      <c r="J46" s="161"/>
      <c r="K46" s="161">
        <f>'実質公債費比率（分子）の構造'!N$48</f>
        <v>107</v>
      </c>
      <c r="L46" s="161"/>
      <c r="M46" s="161"/>
      <c r="N46" s="161">
        <f>'実質公債費比率（分子）の構造'!O$48</f>
        <v>47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3937</v>
      </c>
      <c r="C49" s="161"/>
      <c r="D49" s="161"/>
      <c r="E49" s="161">
        <f>'実質公債費比率（分子）の構造'!L$45</f>
        <v>3881</v>
      </c>
      <c r="F49" s="161"/>
      <c r="G49" s="161"/>
      <c r="H49" s="161">
        <f>'実質公債費比率（分子）の構造'!M$45</f>
        <v>3674</v>
      </c>
      <c r="I49" s="161"/>
      <c r="J49" s="161"/>
      <c r="K49" s="161">
        <f>'実質公債費比率（分子）の構造'!N$45</f>
        <v>3732</v>
      </c>
      <c r="L49" s="161"/>
      <c r="M49" s="161"/>
      <c r="N49" s="161">
        <f>'実質公債費比率（分子）の構造'!O$45</f>
        <v>3576</v>
      </c>
      <c r="O49" s="161"/>
      <c r="P49" s="161"/>
    </row>
    <row r="50" spans="1:16">
      <c r="A50" s="161" t="s">
        <v>65</v>
      </c>
      <c r="B50" s="161" t="e">
        <f>NA()</f>
        <v>#N/A</v>
      </c>
      <c r="C50" s="161">
        <f>IF(ISNUMBER('実質公債費比率（分子）の構造'!K$53),'実質公債費比率（分子）の構造'!K$53,NA())</f>
        <v>1734</v>
      </c>
      <c r="D50" s="161" t="e">
        <f>NA()</f>
        <v>#N/A</v>
      </c>
      <c r="E50" s="161" t="e">
        <f>NA()</f>
        <v>#N/A</v>
      </c>
      <c r="F50" s="161">
        <f>IF(ISNUMBER('実質公債費比率（分子）の構造'!L$53),'実質公債費比率（分子）の構造'!L$53,NA())</f>
        <v>1608</v>
      </c>
      <c r="G50" s="161" t="e">
        <f>NA()</f>
        <v>#N/A</v>
      </c>
      <c r="H50" s="161" t="e">
        <f>NA()</f>
        <v>#N/A</v>
      </c>
      <c r="I50" s="161">
        <f>IF(ISNUMBER('実質公債費比率（分子）の構造'!M$53),'実質公債費比率（分子）の構造'!M$53,NA())</f>
        <v>1531</v>
      </c>
      <c r="J50" s="161" t="e">
        <f>NA()</f>
        <v>#N/A</v>
      </c>
      <c r="K50" s="161" t="e">
        <f>NA()</f>
        <v>#N/A</v>
      </c>
      <c r="L50" s="161">
        <f>IF(ISNUMBER('実質公債費比率（分子）の構造'!N$53),'実質公債費比率（分子）の構造'!N$53,NA())</f>
        <v>1618</v>
      </c>
      <c r="M50" s="161" t="e">
        <f>NA()</f>
        <v>#N/A</v>
      </c>
      <c r="N50" s="161" t="e">
        <f>NA()</f>
        <v>#N/A</v>
      </c>
      <c r="O50" s="161">
        <f>IF(ISNUMBER('実質公債費比率（分子）の構造'!O$53),'実質公債費比率（分子）の構造'!O$53,NA())</f>
        <v>1510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19475</v>
      </c>
      <c r="E56" s="160"/>
      <c r="F56" s="160"/>
      <c r="G56" s="160">
        <f>'将来負担比率（分子）の構造'!J$52</f>
        <v>19799</v>
      </c>
      <c r="H56" s="160"/>
      <c r="I56" s="160"/>
      <c r="J56" s="160">
        <f>'将来負担比率（分子）の構造'!K$52</f>
        <v>19456</v>
      </c>
      <c r="K56" s="160"/>
      <c r="L56" s="160"/>
      <c r="M56" s="160">
        <f>'将来負担比率（分子）の構造'!L$52</f>
        <v>19080</v>
      </c>
      <c r="N56" s="160"/>
      <c r="O56" s="160"/>
      <c r="P56" s="160">
        <f>'将来負担比率（分子）の構造'!M$52</f>
        <v>18838</v>
      </c>
    </row>
    <row r="57" spans="1:16">
      <c r="A57" s="160" t="s">
        <v>36</v>
      </c>
      <c r="B57" s="160"/>
      <c r="C57" s="160"/>
      <c r="D57" s="160">
        <f>'将来負担比率（分子）の構造'!I$51</f>
        <v>2424</v>
      </c>
      <c r="E57" s="160"/>
      <c r="F57" s="160"/>
      <c r="G57" s="160">
        <f>'将来負担比率（分子）の構造'!J$51</f>
        <v>2368</v>
      </c>
      <c r="H57" s="160"/>
      <c r="I57" s="160"/>
      <c r="J57" s="160">
        <f>'将来負担比率（分子）の構造'!K$51</f>
        <v>2258</v>
      </c>
      <c r="K57" s="160"/>
      <c r="L57" s="160"/>
      <c r="M57" s="160">
        <f>'将来負担比率（分子）の構造'!L$51</f>
        <v>2622</v>
      </c>
      <c r="N57" s="160"/>
      <c r="O57" s="160"/>
      <c r="P57" s="160">
        <f>'将来負担比率（分子）の構造'!M$51</f>
        <v>2923</v>
      </c>
    </row>
    <row r="58" spans="1:16">
      <c r="A58" s="160" t="s">
        <v>35</v>
      </c>
      <c r="B58" s="160"/>
      <c r="C58" s="160"/>
      <c r="D58" s="160">
        <f>'将来負担比率（分子）の構造'!I$50</f>
        <v>7766</v>
      </c>
      <c r="E58" s="160"/>
      <c r="F58" s="160"/>
      <c r="G58" s="160">
        <f>'将来負担比率（分子）の構造'!J$50</f>
        <v>6928</v>
      </c>
      <c r="H58" s="160"/>
      <c r="I58" s="160"/>
      <c r="J58" s="160">
        <f>'将来負担比率（分子）の構造'!K$50</f>
        <v>6883</v>
      </c>
      <c r="K58" s="160"/>
      <c r="L58" s="160"/>
      <c r="M58" s="160">
        <f>'将来負担比率（分子）の構造'!L$50</f>
        <v>6913</v>
      </c>
      <c r="N58" s="160"/>
      <c r="O58" s="160"/>
      <c r="P58" s="160">
        <f>'将来負担比率（分子）の構造'!M$50</f>
        <v>6898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3200</v>
      </c>
      <c r="C62" s="160"/>
      <c r="D62" s="160"/>
      <c r="E62" s="160">
        <f>'将来負担比率（分子）の構造'!J$45</f>
        <v>3053</v>
      </c>
      <c r="F62" s="160"/>
      <c r="G62" s="160"/>
      <c r="H62" s="160">
        <f>'将来負担比率（分子）の構造'!K$45</f>
        <v>2953</v>
      </c>
      <c r="I62" s="160"/>
      <c r="J62" s="160"/>
      <c r="K62" s="160">
        <f>'将来負担比率（分子）の構造'!L$45</f>
        <v>3158</v>
      </c>
      <c r="L62" s="160"/>
      <c r="M62" s="160"/>
      <c r="N62" s="160">
        <f>'将来負担比率（分子）の構造'!M$45</f>
        <v>3247</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1380</v>
      </c>
      <c r="C64" s="160"/>
      <c r="D64" s="160"/>
      <c r="E64" s="160">
        <f>'将来負担比率（分子）の構造'!J$43</f>
        <v>1276</v>
      </c>
      <c r="F64" s="160"/>
      <c r="G64" s="160"/>
      <c r="H64" s="160">
        <f>'将来負担比率（分子）の構造'!K$43</f>
        <v>1210</v>
      </c>
      <c r="I64" s="160"/>
      <c r="J64" s="160"/>
      <c r="K64" s="160">
        <f>'将来負担比率（分子）の構造'!L$43</f>
        <v>1151</v>
      </c>
      <c r="L64" s="160"/>
      <c r="M64" s="160"/>
      <c r="N64" s="160">
        <f>'将来負担比率（分子）の構造'!M$43</f>
        <v>578</v>
      </c>
      <c r="O64" s="160"/>
      <c r="P64" s="160"/>
    </row>
    <row r="65" spans="1:16">
      <c r="A65" s="160" t="s">
        <v>26</v>
      </c>
      <c r="B65" s="160">
        <f>'将来負担比率（分子）の構造'!I$42</f>
        <v>920</v>
      </c>
      <c r="C65" s="160"/>
      <c r="D65" s="160"/>
      <c r="E65" s="160">
        <f>'将来負担比率（分子）の構造'!J$42</f>
        <v>1252</v>
      </c>
      <c r="F65" s="160"/>
      <c r="G65" s="160"/>
      <c r="H65" s="160">
        <f>'将来負担比率（分子）の構造'!K$42</f>
        <v>1120</v>
      </c>
      <c r="I65" s="160"/>
      <c r="J65" s="160"/>
      <c r="K65" s="160">
        <f>'将来負担比率（分子）の構造'!L$42</f>
        <v>979</v>
      </c>
      <c r="L65" s="160"/>
      <c r="M65" s="160"/>
      <c r="N65" s="160">
        <f>'将来負担比率（分子）の構造'!M$42</f>
        <v>914</v>
      </c>
      <c r="O65" s="160"/>
      <c r="P65" s="160"/>
    </row>
    <row r="66" spans="1:16">
      <c r="A66" s="160" t="s">
        <v>25</v>
      </c>
      <c r="B66" s="160">
        <f>'将来負担比率（分子）の構造'!I$41</f>
        <v>32538</v>
      </c>
      <c r="C66" s="160"/>
      <c r="D66" s="160"/>
      <c r="E66" s="160">
        <f>'将来負担比率（分子）の構造'!J$41</f>
        <v>33416</v>
      </c>
      <c r="F66" s="160"/>
      <c r="G66" s="160"/>
      <c r="H66" s="160">
        <f>'将来負担比率（分子）の構造'!K$41</f>
        <v>32307</v>
      </c>
      <c r="I66" s="160"/>
      <c r="J66" s="160"/>
      <c r="K66" s="160">
        <f>'将来負担比率（分子）の構造'!L$41</f>
        <v>31833</v>
      </c>
      <c r="L66" s="160"/>
      <c r="M66" s="160"/>
      <c r="N66" s="160">
        <f>'将来負担比率（分子）の構造'!M$41</f>
        <v>31196</v>
      </c>
      <c r="O66" s="160"/>
      <c r="P66" s="160"/>
    </row>
    <row r="67" spans="1:16">
      <c r="A67" s="160" t="s">
        <v>69</v>
      </c>
      <c r="B67" s="160" t="e">
        <f>NA()</f>
        <v>#N/A</v>
      </c>
      <c r="C67" s="160">
        <f>IF(ISNUMBER('将来負担比率（分子）の構造'!I$53), IF('将来負担比率（分子）の構造'!I$53 &lt; 0, 0, '将来負担比率（分子）の構造'!I$53), NA())</f>
        <v>8374</v>
      </c>
      <c r="D67" s="160" t="e">
        <f>NA()</f>
        <v>#N/A</v>
      </c>
      <c r="E67" s="160" t="e">
        <f>NA()</f>
        <v>#N/A</v>
      </c>
      <c r="F67" s="160">
        <f>IF(ISNUMBER('将来負担比率（分子）の構造'!J$53), IF('将来負担比率（分子）の構造'!J$53 &lt; 0, 0, '将来負担比率（分子）の構造'!J$53), NA())</f>
        <v>9901</v>
      </c>
      <c r="G67" s="160" t="e">
        <f>NA()</f>
        <v>#N/A</v>
      </c>
      <c r="H67" s="160" t="e">
        <f>NA()</f>
        <v>#N/A</v>
      </c>
      <c r="I67" s="160">
        <f>IF(ISNUMBER('将来負担比率（分子）の構造'!K$53), IF('将来負担比率（分子）の構造'!K$53 &lt; 0, 0, '将来負担比率（分子）の構造'!K$53), NA())</f>
        <v>8993</v>
      </c>
      <c r="J67" s="160" t="e">
        <f>NA()</f>
        <v>#N/A</v>
      </c>
      <c r="K67" s="160" t="e">
        <f>NA()</f>
        <v>#N/A</v>
      </c>
      <c r="L67" s="160">
        <f>IF(ISNUMBER('将来負担比率（分子）の構造'!L$53), IF('将来負担比率（分子）の構造'!L$53 &lt; 0, 0, '将来負担比率（分子）の構造'!L$53), NA())</f>
        <v>8506</v>
      </c>
      <c r="M67" s="160" t="e">
        <f>NA()</f>
        <v>#N/A</v>
      </c>
      <c r="N67" s="160" t="e">
        <f>NA()</f>
        <v>#N/A</v>
      </c>
      <c r="O67" s="160">
        <f>IF(ISNUMBER('将来負担比率（分子）の構造'!M$53), IF('将来負担比率（分子）の構造'!M$53 &lt; 0, 0, '将来負担比率（分子）の構造'!M$53), NA())</f>
        <v>7276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2761</v>
      </c>
      <c r="C72" s="164">
        <f>基金残高に係る経年分析!G55</f>
        <v>2803</v>
      </c>
      <c r="D72" s="164">
        <f>基金残高に係る経年分析!H55</f>
        <v>2686</v>
      </c>
    </row>
    <row r="73" spans="1:16">
      <c r="A73" s="163" t="s">
        <v>72</v>
      </c>
      <c r="B73" s="164">
        <f>基金残高に係る経年分析!F56</f>
        <v>533</v>
      </c>
      <c r="C73" s="164">
        <f>基金残高に係る経年分析!G56</f>
        <v>433</v>
      </c>
      <c r="D73" s="164">
        <f>基金残高に係る経年分析!H56</f>
        <v>334</v>
      </c>
    </row>
    <row r="74" spans="1:16">
      <c r="A74" s="163" t="s">
        <v>73</v>
      </c>
      <c r="B74" s="164">
        <f>基金残高に係る経年分析!F57</f>
        <v>2688</v>
      </c>
      <c r="C74" s="164">
        <f>基金残高に係る経年分析!G57</f>
        <v>2728</v>
      </c>
      <c r="D74" s="164">
        <f>基金残高に係る経年分析!H57</f>
        <v>2806</v>
      </c>
    </row>
  </sheetData>
  <sheetProtection algorithmName="SHA-512" hashValue="bbO3Cktkz6eRk52hcoLUKF7lGrMtWl4b+qIOi+Bt3zTW3aKoV39Ctm4J4w5eYyAG9n0p5v4s5ClP0r2b+keh+A==" saltValue="CLVa3V+486UIbA7yV3Z6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7278866</v>
      </c>
      <c r="S5" s="649"/>
      <c r="T5" s="649"/>
      <c r="U5" s="649"/>
      <c r="V5" s="649"/>
      <c r="W5" s="649"/>
      <c r="X5" s="649"/>
      <c r="Y5" s="650"/>
      <c r="Z5" s="651">
        <v>23.8</v>
      </c>
      <c r="AA5" s="651"/>
      <c r="AB5" s="651"/>
      <c r="AC5" s="651"/>
      <c r="AD5" s="652">
        <v>7103559</v>
      </c>
      <c r="AE5" s="652"/>
      <c r="AF5" s="652"/>
      <c r="AG5" s="652"/>
      <c r="AH5" s="652"/>
      <c r="AI5" s="652"/>
      <c r="AJ5" s="652"/>
      <c r="AK5" s="652"/>
      <c r="AL5" s="653">
        <v>44.2</v>
      </c>
      <c r="AM5" s="654"/>
      <c r="AN5" s="654"/>
      <c r="AO5" s="655"/>
      <c r="AP5" s="645" t="s">
        <v>219</v>
      </c>
      <c r="AQ5" s="646"/>
      <c r="AR5" s="646"/>
      <c r="AS5" s="646"/>
      <c r="AT5" s="646"/>
      <c r="AU5" s="646"/>
      <c r="AV5" s="646"/>
      <c r="AW5" s="646"/>
      <c r="AX5" s="646"/>
      <c r="AY5" s="646"/>
      <c r="AZ5" s="646"/>
      <c r="BA5" s="646"/>
      <c r="BB5" s="646"/>
      <c r="BC5" s="646"/>
      <c r="BD5" s="646"/>
      <c r="BE5" s="646"/>
      <c r="BF5" s="647"/>
      <c r="BG5" s="659">
        <v>7100238</v>
      </c>
      <c r="BH5" s="660"/>
      <c r="BI5" s="660"/>
      <c r="BJ5" s="660"/>
      <c r="BK5" s="660"/>
      <c r="BL5" s="660"/>
      <c r="BM5" s="660"/>
      <c r="BN5" s="661"/>
      <c r="BO5" s="662">
        <v>97.5</v>
      </c>
      <c r="BP5" s="662"/>
      <c r="BQ5" s="662"/>
      <c r="BR5" s="662"/>
      <c r="BS5" s="663" t="s">
        <v>122</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255110</v>
      </c>
      <c r="S6" s="660"/>
      <c r="T6" s="660"/>
      <c r="U6" s="660"/>
      <c r="V6" s="660"/>
      <c r="W6" s="660"/>
      <c r="X6" s="660"/>
      <c r="Y6" s="661"/>
      <c r="Z6" s="662">
        <v>0.8</v>
      </c>
      <c r="AA6" s="662"/>
      <c r="AB6" s="662"/>
      <c r="AC6" s="662"/>
      <c r="AD6" s="663">
        <v>255110</v>
      </c>
      <c r="AE6" s="663"/>
      <c r="AF6" s="663"/>
      <c r="AG6" s="663"/>
      <c r="AH6" s="663"/>
      <c r="AI6" s="663"/>
      <c r="AJ6" s="663"/>
      <c r="AK6" s="663"/>
      <c r="AL6" s="664">
        <v>1.6</v>
      </c>
      <c r="AM6" s="665"/>
      <c r="AN6" s="665"/>
      <c r="AO6" s="666"/>
      <c r="AP6" s="656" t="s">
        <v>224</v>
      </c>
      <c r="AQ6" s="657"/>
      <c r="AR6" s="657"/>
      <c r="AS6" s="657"/>
      <c r="AT6" s="657"/>
      <c r="AU6" s="657"/>
      <c r="AV6" s="657"/>
      <c r="AW6" s="657"/>
      <c r="AX6" s="657"/>
      <c r="AY6" s="657"/>
      <c r="AZ6" s="657"/>
      <c r="BA6" s="657"/>
      <c r="BB6" s="657"/>
      <c r="BC6" s="657"/>
      <c r="BD6" s="657"/>
      <c r="BE6" s="657"/>
      <c r="BF6" s="658"/>
      <c r="BG6" s="659">
        <v>7100238</v>
      </c>
      <c r="BH6" s="660"/>
      <c r="BI6" s="660"/>
      <c r="BJ6" s="660"/>
      <c r="BK6" s="660"/>
      <c r="BL6" s="660"/>
      <c r="BM6" s="660"/>
      <c r="BN6" s="661"/>
      <c r="BO6" s="662">
        <v>97.5</v>
      </c>
      <c r="BP6" s="662"/>
      <c r="BQ6" s="662"/>
      <c r="BR6" s="662"/>
      <c r="BS6" s="663" t="s">
        <v>170</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212913</v>
      </c>
      <c r="CS6" s="660"/>
      <c r="CT6" s="660"/>
      <c r="CU6" s="660"/>
      <c r="CV6" s="660"/>
      <c r="CW6" s="660"/>
      <c r="CX6" s="660"/>
      <c r="CY6" s="661"/>
      <c r="CZ6" s="653">
        <v>0.7</v>
      </c>
      <c r="DA6" s="654"/>
      <c r="DB6" s="654"/>
      <c r="DC6" s="673"/>
      <c r="DD6" s="668" t="s">
        <v>226</v>
      </c>
      <c r="DE6" s="660"/>
      <c r="DF6" s="660"/>
      <c r="DG6" s="660"/>
      <c r="DH6" s="660"/>
      <c r="DI6" s="660"/>
      <c r="DJ6" s="660"/>
      <c r="DK6" s="660"/>
      <c r="DL6" s="660"/>
      <c r="DM6" s="660"/>
      <c r="DN6" s="660"/>
      <c r="DO6" s="660"/>
      <c r="DP6" s="661"/>
      <c r="DQ6" s="668">
        <v>212913</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13272</v>
      </c>
      <c r="S7" s="660"/>
      <c r="T7" s="660"/>
      <c r="U7" s="660"/>
      <c r="V7" s="660"/>
      <c r="W7" s="660"/>
      <c r="X7" s="660"/>
      <c r="Y7" s="661"/>
      <c r="Z7" s="662">
        <v>0</v>
      </c>
      <c r="AA7" s="662"/>
      <c r="AB7" s="662"/>
      <c r="AC7" s="662"/>
      <c r="AD7" s="663">
        <v>13272</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3122592</v>
      </c>
      <c r="BH7" s="660"/>
      <c r="BI7" s="660"/>
      <c r="BJ7" s="660"/>
      <c r="BK7" s="660"/>
      <c r="BL7" s="660"/>
      <c r="BM7" s="660"/>
      <c r="BN7" s="661"/>
      <c r="BO7" s="662">
        <v>42.9</v>
      </c>
      <c r="BP7" s="662"/>
      <c r="BQ7" s="662"/>
      <c r="BR7" s="662"/>
      <c r="BS7" s="663" t="s">
        <v>226</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3071587</v>
      </c>
      <c r="CS7" s="660"/>
      <c r="CT7" s="660"/>
      <c r="CU7" s="660"/>
      <c r="CV7" s="660"/>
      <c r="CW7" s="660"/>
      <c r="CX7" s="660"/>
      <c r="CY7" s="661"/>
      <c r="CZ7" s="662">
        <v>10.5</v>
      </c>
      <c r="DA7" s="662"/>
      <c r="DB7" s="662"/>
      <c r="DC7" s="662"/>
      <c r="DD7" s="668">
        <v>155686</v>
      </c>
      <c r="DE7" s="660"/>
      <c r="DF7" s="660"/>
      <c r="DG7" s="660"/>
      <c r="DH7" s="660"/>
      <c r="DI7" s="660"/>
      <c r="DJ7" s="660"/>
      <c r="DK7" s="660"/>
      <c r="DL7" s="660"/>
      <c r="DM7" s="660"/>
      <c r="DN7" s="660"/>
      <c r="DO7" s="660"/>
      <c r="DP7" s="661"/>
      <c r="DQ7" s="668">
        <v>2471575</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16114</v>
      </c>
      <c r="S8" s="660"/>
      <c r="T8" s="660"/>
      <c r="U8" s="660"/>
      <c r="V8" s="660"/>
      <c r="W8" s="660"/>
      <c r="X8" s="660"/>
      <c r="Y8" s="661"/>
      <c r="Z8" s="662">
        <v>0.1</v>
      </c>
      <c r="AA8" s="662"/>
      <c r="AB8" s="662"/>
      <c r="AC8" s="662"/>
      <c r="AD8" s="663">
        <v>16114</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113329</v>
      </c>
      <c r="BH8" s="660"/>
      <c r="BI8" s="660"/>
      <c r="BJ8" s="660"/>
      <c r="BK8" s="660"/>
      <c r="BL8" s="660"/>
      <c r="BM8" s="660"/>
      <c r="BN8" s="661"/>
      <c r="BO8" s="662">
        <v>1.6</v>
      </c>
      <c r="BP8" s="662"/>
      <c r="BQ8" s="662"/>
      <c r="BR8" s="662"/>
      <c r="BS8" s="668" t="s">
        <v>122</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12430227</v>
      </c>
      <c r="CS8" s="660"/>
      <c r="CT8" s="660"/>
      <c r="CU8" s="660"/>
      <c r="CV8" s="660"/>
      <c r="CW8" s="660"/>
      <c r="CX8" s="660"/>
      <c r="CY8" s="661"/>
      <c r="CZ8" s="662">
        <v>42.6</v>
      </c>
      <c r="DA8" s="662"/>
      <c r="DB8" s="662"/>
      <c r="DC8" s="662"/>
      <c r="DD8" s="668">
        <v>76831</v>
      </c>
      <c r="DE8" s="660"/>
      <c r="DF8" s="660"/>
      <c r="DG8" s="660"/>
      <c r="DH8" s="660"/>
      <c r="DI8" s="660"/>
      <c r="DJ8" s="660"/>
      <c r="DK8" s="660"/>
      <c r="DL8" s="660"/>
      <c r="DM8" s="660"/>
      <c r="DN8" s="660"/>
      <c r="DO8" s="660"/>
      <c r="DP8" s="661"/>
      <c r="DQ8" s="668">
        <v>5884787</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15949</v>
      </c>
      <c r="S9" s="660"/>
      <c r="T9" s="660"/>
      <c r="U9" s="660"/>
      <c r="V9" s="660"/>
      <c r="W9" s="660"/>
      <c r="X9" s="660"/>
      <c r="Y9" s="661"/>
      <c r="Z9" s="662">
        <v>0.1</v>
      </c>
      <c r="AA9" s="662"/>
      <c r="AB9" s="662"/>
      <c r="AC9" s="662"/>
      <c r="AD9" s="663">
        <v>15949</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2661218</v>
      </c>
      <c r="BH9" s="660"/>
      <c r="BI9" s="660"/>
      <c r="BJ9" s="660"/>
      <c r="BK9" s="660"/>
      <c r="BL9" s="660"/>
      <c r="BM9" s="660"/>
      <c r="BN9" s="661"/>
      <c r="BO9" s="662">
        <v>36.6</v>
      </c>
      <c r="BP9" s="662"/>
      <c r="BQ9" s="662"/>
      <c r="BR9" s="662"/>
      <c r="BS9" s="668" t="s">
        <v>226</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2681302</v>
      </c>
      <c r="CS9" s="660"/>
      <c r="CT9" s="660"/>
      <c r="CU9" s="660"/>
      <c r="CV9" s="660"/>
      <c r="CW9" s="660"/>
      <c r="CX9" s="660"/>
      <c r="CY9" s="661"/>
      <c r="CZ9" s="662">
        <v>9.1999999999999993</v>
      </c>
      <c r="DA9" s="662"/>
      <c r="DB9" s="662"/>
      <c r="DC9" s="662"/>
      <c r="DD9" s="668">
        <v>558648</v>
      </c>
      <c r="DE9" s="660"/>
      <c r="DF9" s="660"/>
      <c r="DG9" s="660"/>
      <c r="DH9" s="660"/>
      <c r="DI9" s="660"/>
      <c r="DJ9" s="660"/>
      <c r="DK9" s="660"/>
      <c r="DL9" s="660"/>
      <c r="DM9" s="660"/>
      <c r="DN9" s="660"/>
      <c r="DO9" s="660"/>
      <c r="DP9" s="661"/>
      <c r="DQ9" s="668">
        <v>2041583</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226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165311</v>
      </c>
      <c r="BH10" s="660"/>
      <c r="BI10" s="660"/>
      <c r="BJ10" s="660"/>
      <c r="BK10" s="660"/>
      <c r="BL10" s="660"/>
      <c r="BM10" s="660"/>
      <c r="BN10" s="661"/>
      <c r="BO10" s="662">
        <v>2.2999999999999998</v>
      </c>
      <c r="BP10" s="662"/>
      <c r="BQ10" s="662"/>
      <c r="BR10" s="662"/>
      <c r="BS10" s="668" t="s">
        <v>226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26470</v>
      </c>
      <c r="CS10" s="660"/>
      <c r="CT10" s="660"/>
      <c r="CU10" s="660"/>
      <c r="CV10" s="660"/>
      <c r="CW10" s="660"/>
      <c r="CX10" s="660"/>
      <c r="CY10" s="661"/>
      <c r="CZ10" s="662">
        <v>0.1</v>
      </c>
      <c r="DA10" s="662"/>
      <c r="DB10" s="662"/>
      <c r="DC10" s="662"/>
      <c r="DD10" s="668" t="s">
        <v>226</v>
      </c>
      <c r="DE10" s="660"/>
      <c r="DF10" s="660"/>
      <c r="DG10" s="660"/>
      <c r="DH10" s="660"/>
      <c r="DI10" s="660"/>
      <c r="DJ10" s="660"/>
      <c r="DK10" s="660"/>
      <c r="DL10" s="660"/>
      <c r="DM10" s="660"/>
      <c r="DN10" s="660"/>
      <c r="DO10" s="660"/>
      <c r="DP10" s="661"/>
      <c r="DQ10" s="668">
        <v>26470</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170</v>
      </c>
      <c r="S11" s="660"/>
      <c r="T11" s="660"/>
      <c r="U11" s="660"/>
      <c r="V11" s="660"/>
      <c r="W11" s="660"/>
      <c r="X11" s="660"/>
      <c r="Y11" s="661"/>
      <c r="Z11" s="662" t="s">
        <v>226</v>
      </c>
      <c r="AA11" s="662"/>
      <c r="AB11" s="662"/>
      <c r="AC11" s="662"/>
      <c r="AD11" s="663" t="s">
        <v>226</v>
      </c>
      <c r="AE11" s="663"/>
      <c r="AF11" s="663"/>
      <c r="AG11" s="663"/>
      <c r="AH11" s="663"/>
      <c r="AI11" s="663"/>
      <c r="AJ11" s="663"/>
      <c r="AK11" s="663"/>
      <c r="AL11" s="664" t="s">
        <v>170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182734</v>
      </c>
      <c r="BH11" s="660"/>
      <c r="BI11" s="660"/>
      <c r="BJ11" s="660"/>
      <c r="BK11" s="660"/>
      <c r="BL11" s="660"/>
      <c r="BM11" s="660"/>
      <c r="BN11" s="661"/>
      <c r="BO11" s="662">
        <v>2.5</v>
      </c>
      <c r="BP11" s="662"/>
      <c r="BQ11" s="662"/>
      <c r="BR11" s="662"/>
      <c r="BS11" s="668" t="s">
        <v>170</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832679</v>
      </c>
      <c r="CS11" s="660"/>
      <c r="CT11" s="660"/>
      <c r="CU11" s="660"/>
      <c r="CV11" s="660"/>
      <c r="CW11" s="660"/>
      <c r="CX11" s="660"/>
      <c r="CY11" s="661"/>
      <c r="CZ11" s="662">
        <v>2.9</v>
      </c>
      <c r="DA11" s="662"/>
      <c r="DB11" s="662"/>
      <c r="DC11" s="662"/>
      <c r="DD11" s="668">
        <v>168288</v>
      </c>
      <c r="DE11" s="660"/>
      <c r="DF11" s="660"/>
      <c r="DG11" s="660"/>
      <c r="DH11" s="660"/>
      <c r="DI11" s="660"/>
      <c r="DJ11" s="660"/>
      <c r="DK11" s="660"/>
      <c r="DL11" s="660"/>
      <c r="DM11" s="660"/>
      <c r="DN11" s="660"/>
      <c r="DO11" s="660"/>
      <c r="DP11" s="661"/>
      <c r="DQ11" s="668">
        <v>517623</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1300708</v>
      </c>
      <c r="S12" s="660"/>
      <c r="T12" s="660"/>
      <c r="U12" s="660"/>
      <c r="V12" s="660"/>
      <c r="W12" s="660"/>
      <c r="X12" s="660"/>
      <c r="Y12" s="661"/>
      <c r="Z12" s="662">
        <v>4.3</v>
      </c>
      <c r="AA12" s="662"/>
      <c r="AB12" s="662"/>
      <c r="AC12" s="662"/>
      <c r="AD12" s="663">
        <v>1300708</v>
      </c>
      <c r="AE12" s="663"/>
      <c r="AF12" s="663"/>
      <c r="AG12" s="663"/>
      <c r="AH12" s="663"/>
      <c r="AI12" s="663"/>
      <c r="AJ12" s="663"/>
      <c r="AK12" s="663"/>
      <c r="AL12" s="664">
        <v>8.1</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3320386</v>
      </c>
      <c r="BH12" s="660"/>
      <c r="BI12" s="660"/>
      <c r="BJ12" s="660"/>
      <c r="BK12" s="660"/>
      <c r="BL12" s="660"/>
      <c r="BM12" s="660"/>
      <c r="BN12" s="661"/>
      <c r="BO12" s="662">
        <v>45.6</v>
      </c>
      <c r="BP12" s="662"/>
      <c r="BQ12" s="662"/>
      <c r="BR12" s="662"/>
      <c r="BS12" s="668" t="s">
        <v>226</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269941</v>
      </c>
      <c r="CS12" s="660"/>
      <c r="CT12" s="660"/>
      <c r="CU12" s="660"/>
      <c r="CV12" s="660"/>
      <c r="CW12" s="660"/>
      <c r="CX12" s="660"/>
      <c r="CY12" s="661"/>
      <c r="CZ12" s="662">
        <v>0.9</v>
      </c>
      <c r="DA12" s="662"/>
      <c r="DB12" s="662"/>
      <c r="DC12" s="662"/>
      <c r="DD12" s="668">
        <v>49476</v>
      </c>
      <c r="DE12" s="660"/>
      <c r="DF12" s="660"/>
      <c r="DG12" s="660"/>
      <c r="DH12" s="660"/>
      <c r="DI12" s="660"/>
      <c r="DJ12" s="660"/>
      <c r="DK12" s="660"/>
      <c r="DL12" s="660"/>
      <c r="DM12" s="660"/>
      <c r="DN12" s="660"/>
      <c r="DO12" s="660"/>
      <c r="DP12" s="661"/>
      <c r="DQ12" s="668">
        <v>221931</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36598</v>
      </c>
      <c r="S13" s="660"/>
      <c r="T13" s="660"/>
      <c r="U13" s="660"/>
      <c r="V13" s="660"/>
      <c r="W13" s="660"/>
      <c r="X13" s="660"/>
      <c r="Y13" s="661"/>
      <c r="Z13" s="662">
        <v>0.1</v>
      </c>
      <c r="AA13" s="662"/>
      <c r="AB13" s="662"/>
      <c r="AC13" s="662"/>
      <c r="AD13" s="663">
        <v>36598</v>
      </c>
      <c r="AE13" s="663"/>
      <c r="AF13" s="663"/>
      <c r="AG13" s="663"/>
      <c r="AH13" s="663"/>
      <c r="AI13" s="663"/>
      <c r="AJ13" s="663"/>
      <c r="AK13" s="663"/>
      <c r="AL13" s="664">
        <v>0.2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3274277</v>
      </c>
      <c r="BH13" s="660"/>
      <c r="BI13" s="660"/>
      <c r="BJ13" s="660"/>
      <c r="BK13" s="660"/>
      <c r="BL13" s="660"/>
      <c r="BM13" s="660"/>
      <c r="BN13" s="661"/>
      <c r="BO13" s="662">
        <v>45</v>
      </c>
      <c r="BP13" s="662"/>
      <c r="BQ13" s="662"/>
      <c r="BR13" s="662"/>
      <c r="BS13" s="668" t="s">
        <v>226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2627244</v>
      </c>
      <c r="CS13" s="660"/>
      <c r="CT13" s="660"/>
      <c r="CU13" s="660"/>
      <c r="CV13" s="660"/>
      <c r="CW13" s="660"/>
      <c r="CX13" s="660"/>
      <c r="CY13" s="661"/>
      <c r="CZ13" s="662">
        <v>9</v>
      </c>
      <c r="DA13" s="662"/>
      <c r="DB13" s="662"/>
      <c r="DC13" s="662"/>
      <c r="DD13" s="668">
        <v>2266683</v>
      </c>
      <c r="DE13" s="660"/>
      <c r="DF13" s="660"/>
      <c r="DG13" s="660"/>
      <c r="DH13" s="660"/>
      <c r="DI13" s="660"/>
      <c r="DJ13" s="660"/>
      <c r="DK13" s="660"/>
      <c r="DL13" s="660"/>
      <c r="DM13" s="660"/>
      <c r="DN13" s="660"/>
      <c r="DO13" s="660"/>
      <c r="DP13" s="661"/>
      <c r="DQ13" s="668">
        <v>777272</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170</v>
      </c>
      <c r="S14" s="660"/>
      <c r="T14" s="660"/>
      <c r="U14" s="660"/>
      <c r="V14" s="660"/>
      <c r="W14" s="660"/>
      <c r="X14" s="660"/>
      <c r="Y14" s="661"/>
      <c r="Z14" s="662" t="s">
        <v>170</v>
      </c>
      <c r="AA14" s="662"/>
      <c r="AB14" s="662"/>
      <c r="AC14" s="662"/>
      <c r="AD14" s="663" t="s">
        <v>226</v>
      </c>
      <c r="AE14" s="663"/>
      <c r="AF14" s="663"/>
      <c r="AG14" s="663"/>
      <c r="AH14" s="663"/>
      <c r="AI14" s="663"/>
      <c r="AJ14" s="663"/>
      <c r="AK14" s="663"/>
      <c r="AL14" s="664" t="s">
        <v>226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229932</v>
      </c>
      <c r="BH14" s="660"/>
      <c r="BI14" s="660"/>
      <c r="BJ14" s="660"/>
      <c r="BK14" s="660"/>
      <c r="BL14" s="660"/>
      <c r="BM14" s="660"/>
      <c r="BN14" s="661"/>
      <c r="BO14" s="662">
        <v>3.2</v>
      </c>
      <c r="BP14" s="662"/>
      <c r="BQ14" s="662"/>
      <c r="BR14" s="662"/>
      <c r="BS14" s="668" t="s">
        <v>226</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1208484</v>
      </c>
      <c r="CS14" s="660"/>
      <c r="CT14" s="660"/>
      <c r="CU14" s="660"/>
      <c r="CV14" s="660"/>
      <c r="CW14" s="660"/>
      <c r="CX14" s="660"/>
      <c r="CY14" s="661"/>
      <c r="CZ14" s="662">
        <v>4.0999999999999996</v>
      </c>
      <c r="DA14" s="662"/>
      <c r="DB14" s="662"/>
      <c r="DC14" s="662"/>
      <c r="DD14" s="668">
        <v>335647</v>
      </c>
      <c r="DE14" s="660"/>
      <c r="DF14" s="660"/>
      <c r="DG14" s="660"/>
      <c r="DH14" s="660"/>
      <c r="DI14" s="660"/>
      <c r="DJ14" s="660"/>
      <c r="DK14" s="660"/>
      <c r="DL14" s="660"/>
      <c r="DM14" s="660"/>
      <c r="DN14" s="660"/>
      <c r="DO14" s="660"/>
      <c r="DP14" s="661"/>
      <c r="DQ14" s="668">
        <v>883391</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44174</v>
      </c>
      <c r="S15" s="660"/>
      <c r="T15" s="660"/>
      <c r="U15" s="660"/>
      <c r="V15" s="660"/>
      <c r="W15" s="660"/>
      <c r="X15" s="660"/>
      <c r="Y15" s="661"/>
      <c r="Z15" s="662">
        <v>0.1</v>
      </c>
      <c r="AA15" s="662"/>
      <c r="AB15" s="662"/>
      <c r="AC15" s="662"/>
      <c r="AD15" s="663">
        <v>44174</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427328</v>
      </c>
      <c r="BH15" s="660"/>
      <c r="BI15" s="660"/>
      <c r="BJ15" s="660"/>
      <c r="BK15" s="660"/>
      <c r="BL15" s="660"/>
      <c r="BM15" s="660"/>
      <c r="BN15" s="661"/>
      <c r="BO15" s="662">
        <v>5.9</v>
      </c>
      <c r="BP15" s="662"/>
      <c r="BQ15" s="662"/>
      <c r="BR15" s="662"/>
      <c r="BS15" s="668" t="s">
        <v>226</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1966200</v>
      </c>
      <c r="CS15" s="660"/>
      <c r="CT15" s="660"/>
      <c r="CU15" s="660"/>
      <c r="CV15" s="660"/>
      <c r="CW15" s="660"/>
      <c r="CX15" s="660"/>
      <c r="CY15" s="661"/>
      <c r="CZ15" s="662">
        <v>6.7</v>
      </c>
      <c r="DA15" s="662"/>
      <c r="DB15" s="662"/>
      <c r="DC15" s="662"/>
      <c r="DD15" s="668">
        <v>139549</v>
      </c>
      <c r="DE15" s="660"/>
      <c r="DF15" s="660"/>
      <c r="DG15" s="660"/>
      <c r="DH15" s="660"/>
      <c r="DI15" s="660"/>
      <c r="DJ15" s="660"/>
      <c r="DK15" s="660"/>
      <c r="DL15" s="660"/>
      <c r="DM15" s="660"/>
      <c r="DN15" s="660"/>
      <c r="DO15" s="660"/>
      <c r="DP15" s="661"/>
      <c r="DQ15" s="668">
        <v>1781050</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226</v>
      </c>
      <c r="AA16" s="662"/>
      <c r="AB16" s="662"/>
      <c r="AC16" s="662"/>
      <c r="AD16" s="663" t="s">
        <v>122</v>
      </c>
      <c r="AE16" s="663"/>
      <c r="AF16" s="663"/>
      <c r="AG16" s="663"/>
      <c r="AH16" s="663"/>
      <c r="AI16" s="663"/>
      <c r="AJ16" s="663"/>
      <c r="AK16" s="663"/>
      <c r="AL16" s="664" t="s">
        <v>170</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170</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292929</v>
      </c>
      <c r="CS16" s="660"/>
      <c r="CT16" s="660"/>
      <c r="CU16" s="660"/>
      <c r="CV16" s="660"/>
      <c r="CW16" s="660"/>
      <c r="CX16" s="660"/>
      <c r="CY16" s="661"/>
      <c r="CZ16" s="662">
        <v>1</v>
      </c>
      <c r="DA16" s="662"/>
      <c r="DB16" s="662"/>
      <c r="DC16" s="662"/>
      <c r="DD16" s="668" t="s">
        <v>226</v>
      </c>
      <c r="DE16" s="660"/>
      <c r="DF16" s="660"/>
      <c r="DG16" s="660"/>
      <c r="DH16" s="660"/>
      <c r="DI16" s="660"/>
      <c r="DJ16" s="660"/>
      <c r="DK16" s="660"/>
      <c r="DL16" s="660"/>
      <c r="DM16" s="660"/>
      <c r="DN16" s="660"/>
      <c r="DO16" s="660"/>
      <c r="DP16" s="661"/>
      <c r="DQ16" s="668">
        <v>69584</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59688</v>
      </c>
      <c r="S17" s="660"/>
      <c r="T17" s="660"/>
      <c r="U17" s="660"/>
      <c r="V17" s="660"/>
      <c r="W17" s="660"/>
      <c r="X17" s="660"/>
      <c r="Y17" s="661"/>
      <c r="Z17" s="662">
        <v>0.2</v>
      </c>
      <c r="AA17" s="662"/>
      <c r="AB17" s="662"/>
      <c r="AC17" s="662"/>
      <c r="AD17" s="663">
        <v>59688</v>
      </c>
      <c r="AE17" s="663"/>
      <c r="AF17" s="663"/>
      <c r="AG17" s="663"/>
      <c r="AH17" s="663"/>
      <c r="AI17" s="663"/>
      <c r="AJ17" s="663"/>
      <c r="AK17" s="663"/>
      <c r="AL17" s="664">
        <v>0.4</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226</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3576317</v>
      </c>
      <c r="CS17" s="660"/>
      <c r="CT17" s="660"/>
      <c r="CU17" s="660"/>
      <c r="CV17" s="660"/>
      <c r="CW17" s="660"/>
      <c r="CX17" s="660"/>
      <c r="CY17" s="661"/>
      <c r="CZ17" s="662">
        <v>12.2</v>
      </c>
      <c r="DA17" s="662"/>
      <c r="DB17" s="662"/>
      <c r="DC17" s="662"/>
      <c r="DD17" s="668" t="s">
        <v>122</v>
      </c>
      <c r="DE17" s="660"/>
      <c r="DF17" s="660"/>
      <c r="DG17" s="660"/>
      <c r="DH17" s="660"/>
      <c r="DI17" s="660"/>
      <c r="DJ17" s="660"/>
      <c r="DK17" s="660"/>
      <c r="DL17" s="660"/>
      <c r="DM17" s="660"/>
      <c r="DN17" s="660"/>
      <c r="DO17" s="660"/>
      <c r="DP17" s="661"/>
      <c r="DQ17" s="668">
        <v>3327119</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7646512</v>
      </c>
      <c r="S18" s="660"/>
      <c r="T18" s="660"/>
      <c r="U18" s="660"/>
      <c r="V18" s="660"/>
      <c r="W18" s="660"/>
      <c r="X18" s="660"/>
      <c r="Y18" s="661"/>
      <c r="Z18" s="662">
        <v>25</v>
      </c>
      <c r="AA18" s="662"/>
      <c r="AB18" s="662"/>
      <c r="AC18" s="662"/>
      <c r="AD18" s="663">
        <v>7179474</v>
      </c>
      <c r="AE18" s="663"/>
      <c r="AF18" s="663"/>
      <c r="AG18" s="663"/>
      <c r="AH18" s="663"/>
      <c r="AI18" s="663"/>
      <c r="AJ18" s="663"/>
      <c r="AK18" s="663"/>
      <c r="AL18" s="664">
        <v>44.6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170</v>
      </c>
      <c r="BH18" s="660"/>
      <c r="BI18" s="660"/>
      <c r="BJ18" s="660"/>
      <c r="BK18" s="660"/>
      <c r="BL18" s="660"/>
      <c r="BM18" s="660"/>
      <c r="BN18" s="661"/>
      <c r="BO18" s="662" t="s">
        <v>226</v>
      </c>
      <c r="BP18" s="662"/>
      <c r="BQ18" s="662"/>
      <c r="BR18" s="662"/>
      <c r="BS18" s="668" t="s">
        <v>122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226</v>
      </c>
      <c r="DA18" s="662"/>
      <c r="DB18" s="662"/>
      <c r="DC18" s="662"/>
      <c r="DD18" s="668" t="s">
        <v>226</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7179474</v>
      </c>
      <c r="S19" s="660"/>
      <c r="T19" s="660"/>
      <c r="U19" s="660"/>
      <c r="V19" s="660"/>
      <c r="W19" s="660"/>
      <c r="X19" s="660"/>
      <c r="Y19" s="661"/>
      <c r="Z19" s="662">
        <v>23.5</v>
      </c>
      <c r="AA19" s="662"/>
      <c r="AB19" s="662"/>
      <c r="AC19" s="662"/>
      <c r="AD19" s="663">
        <v>7179474</v>
      </c>
      <c r="AE19" s="663"/>
      <c r="AF19" s="663"/>
      <c r="AG19" s="663"/>
      <c r="AH19" s="663"/>
      <c r="AI19" s="663"/>
      <c r="AJ19" s="663"/>
      <c r="AK19" s="663"/>
      <c r="AL19" s="664">
        <v>44.6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178628</v>
      </c>
      <c r="BH19" s="660"/>
      <c r="BI19" s="660"/>
      <c r="BJ19" s="660"/>
      <c r="BK19" s="660"/>
      <c r="BL19" s="660"/>
      <c r="BM19" s="660"/>
      <c r="BN19" s="661"/>
      <c r="BO19" s="662">
        <v>2.5</v>
      </c>
      <c r="BP19" s="662"/>
      <c r="BQ19" s="662"/>
      <c r="BR19" s="662"/>
      <c r="BS19" s="668" t="s">
        <v>170</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226</v>
      </c>
      <c r="DA19" s="662"/>
      <c r="DB19" s="662"/>
      <c r="DC19" s="662"/>
      <c r="DD19" s="668" t="s">
        <v>170</v>
      </c>
      <c r="DE19" s="660"/>
      <c r="DF19" s="660"/>
      <c r="DG19" s="660"/>
      <c r="DH19" s="660"/>
      <c r="DI19" s="660"/>
      <c r="DJ19" s="660"/>
      <c r="DK19" s="660"/>
      <c r="DL19" s="660"/>
      <c r="DM19" s="660"/>
      <c r="DN19" s="660"/>
      <c r="DO19" s="660"/>
      <c r="DP19" s="661"/>
      <c r="DQ19" s="668" t="s">
        <v>170</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467038</v>
      </c>
      <c r="S20" s="660"/>
      <c r="T20" s="660"/>
      <c r="U20" s="660"/>
      <c r="V20" s="660"/>
      <c r="W20" s="660"/>
      <c r="X20" s="660"/>
      <c r="Y20" s="661"/>
      <c r="Z20" s="662">
        <v>1.5</v>
      </c>
      <c r="AA20" s="662"/>
      <c r="AB20" s="662"/>
      <c r="AC20" s="662"/>
      <c r="AD20" s="663" t="s">
        <v>226</v>
      </c>
      <c r="AE20" s="663"/>
      <c r="AF20" s="663"/>
      <c r="AG20" s="663"/>
      <c r="AH20" s="663"/>
      <c r="AI20" s="663"/>
      <c r="AJ20" s="663"/>
      <c r="AK20" s="663"/>
      <c r="AL20" s="664" t="s">
        <v>226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178628</v>
      </c>
      <c r="BH20" s="660"/>
      <c r="BI20" s="660"/>
      <c r="BJ20" s="660"/>
      <c r="BK20" s="660"/>
      <c r="BL20" s="660"/>
      <c r="BM20" s="660"/>
      <c r="BN20" s="661"/>
      <c r="BO20" s="662">
        <v>2.5</v>
      </c>
      <c r="BP20" s="662"/>
      <c r="BQ20" s="662"/>
      <c r="BR20" s="662"/>
      <c r="BS20" s="668" t="s">
        <v>170</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29196293</v>
      </c>
      <c r="CS20" s="660"/>
      <c r="CT20" s="660"/>
      <c r="CU20" s="660"/>
      <c r="CV20" s="660"/>
      <c r="CW20" s="660"/>
      <c r="CX20" s="660"/>
      <c r="CY20" s="661"/>
      <c r="CZ20" s="662">
        <v>100</v>
      </c>
      <c r="DA20" s="662"/>
      <c r="DB20" s="662"/>
      <c r="DC20" s="662"/>
      <c r="DD20" s="668">
        <v>3750808</v>
      </c>
      <c r="DE20" s="660"/>
      <c r="DF20" s="660"/>
      <c r="DG20" s="660"/>
      <c r="DH20" s="660"/>
      <c r="DI20" s="660"/>
      <c r="DJ20" s="660"/>
      <c r="DK20" s="660"/>
      <c r="DL20" s="660"/>
      <c r="DM20" s="660"/>
      <c r="DN20" s="660"/>
      <c r="DO20" s="660"/>
      <c r="DP20" s="661"/>
      <c r="DQ20" s="668">
        <v>18215298</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226</v>
      </c>
      <c r="AA21" s="662"/>
      <c r="AB21" s="662"/>
      <c r="AC21" s="662"/>
      <c r="AD21" s="663" t="s">
        <v>226</v>
      </c>
      <c r="AE21" s="663"/>
      <c r="AF21" s="663"/>
      <c r="AG21" s="663"/>
      <c r="AH21" s="663"/>
      <c r="AI21" s="663"/>
      <c r="AJ21" s="663"/>
      <c r="AK21" s="663"/>
      <c r="AL21" s="664" t="s">
        <v>226</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3321</v>
      </c>
      <c r="BH21" s="660"/>
      <c r="BI21" s="660"/>
      <c r="BJ21" s="660"/>
      <c r="BK21" s="660"/>
      <c r="BL21" s="660"/>
      <c r="BM21" s="660"/>
      <c r="BN21" s="661"/>
      <c r="BO21" s="662">
        <v>0</v>
      </c>
      <c r="BP21" s="662"/>
      <c r="BQ21" s="662"/>
      <c r="BR21" s="662"/>
      <c r="BS21" s="668" t="s">
        <v>170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16666991</v>
      </c>
      <c r="S22" s="660"/>
      <c r="T22" s="660"/>
      <c r="U22" s="660"/>
      <c r="V22" s="660"/>
      <c r="W22" s="660"/>
      <c r="X22" s="660"/>
      <c r="Y22" s="661"/>
      <c r="Z22" s="662">
        <v>54.6</v>
      </c>
      <c r="AA22" s="662"/>
      <c r="AB22" s="662"/>
      <c r="AC22" s="662"/>
      <c r="AD22" s="663">
        <v>16024646</v>
      </c>
      <c r="AE22" s="663"/>
      <c r="AF22" s="663"/>
      <c r="AG22" s="663"/>
      <c r="AH22" s="663"/>
      <c r="AI22" s="663"/>
      <c r="AJ22" s="663"/>
      <c r="AK22" s="663"/>
      <c r="AL22" s="664">
        <v>99.6</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226</v>
      </c>
      <c r="BP22" s="662"/>
      <c r="BQ22" s="662"/>
      <c r="BR22" s="662"/>
      <c r="BS22" s="668" t="s">
        <v>122</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13686</v>
      </c>
      <c r="S23" s="660"/>
      <c r="T23" s="660"/>
      <c r="U23" s="660"/>
      <c r="V23" s="660"/>
      <c r="W23" s="660"/>
      <c r="X23" s="660"/>
      <c r="Y23" s="661"/>
      <c r="Z23" s="662">
        <v>0</v>
      </c>
      <c r="AA23" s="662"/>
      <c r="AB23" s="662"/>
      <c r="AC23" s="662"/>
      <c r="AD23" s="663">
        <v>13686</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175307</v>
      </c>
      <c r="BH23" s="660"/>
      <c r="BI23" s="660"/>
      <c r="BJ23" s="660"/>
      <c r="BK23" s="660"/>
      <c r="BL23" s="660"/>
      <c r="BM23" s="660"/>
      <c r="BN23" s="661"/>
      <c r="BO23" s="662">
        <v>2.4</v>
      </c>
      <c r="BP23" s="662"/>
      <c r="BQ23" s="662"/>
      <c r="BR23" s="662"/>
      <c r="BS23" s="668" t="s">
        <v>170</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265782</v>
      </c>
      <c r="S24" s="660"/>
      <c r="T24" s="660"/>
      <c r="U24" s="660"/>
      <c r="V24" s="660"/>
      <c r="W24" s="660"/>
      <c r="X24" s="660"/>
      <c r="Y24" s="661"/>
      <c r="Z24" s="662">
        <v>0.9</v>
      </c>
      <c r="AA24" s="662"/>
      <c r="AB24" s="662"/>
      <c r="AC24" s="662"/>
      <c r="AD24" s="663" t="s">
        <v>170</v>
      </c>
      <c r="AE24" s="663"/>
      <c r="AF24" s="663"/>
      <c r="AG24" s="663"/>
      <c r="AH24" s="663"/>
      <c r="AI24" s="663"/>
      <c r="AJ24" s="663"/>
      <c r="AK24" s="663"/>
      <c r="AL24" s="664" t="s">
        <v>170</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170</v>
      </c>
      <c r="BH24" s="660"/>
      <c r="BI24" s="660"/>
      <c r="BJ24" s="660"/>
      <c r="BK24" s="660"/>
      <c r="BL24" s="660"/>
      <c r="BM24" s="660"/>
      <c r="BN24" s="661"/>
      <c r="BO24" s="662" t="s">
        <v>122</v>
      </c>
      <c r="BP24" s="662"/>
      <c r="BQ24" s="662"/>
      <c r="BR24" s="662"/>
      <c r="BS24" s="668" t="s">
        <v>170</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16563238</v>
      </c>
      <c r="CS24" s="649"/>
      <c r="CT24" s="649"/>
      <c r="CU24" s="649"/>
      <c r="CV24" s="649"/>
      <c r="CW24" s="649"/>
      <c r="CX24" s="649"/>
      <c r="CY24" s="650"/>
      <c r="CZ24" s="653">
        <v>56.7</v>
      </c>
      <c r="DA24" s="654"/>
      <c r="DB24" s="654"/>
      <c r="DC24" s="673"/>
      <c r="DD24" s="692">
        <v>10247679</v>
      </c>
      <c r="DE24" s="649"/>
      <c r="DF24" s="649"/>
      <c r="DG24" s="649"/>
      <c r="DH24" s="649"/>
      <c r="DI24" s="649"/>
      <c r="DJ24" s="649"/>
      <c r="DK24" s="650"/>
      <c r="DL24" s="692">
        <v>10141341</v>
      </c>
      <c r="DM24" s="649"/>
      <c r="DN24" s="649"/>
      <c r="DO24" s="649"/>
      <c r="DP24" s="649"/>
      <c r="DQ24" s="649"/>
      <c r="DR24" s="649"/>
      <c r="DS24" s="649"/>
      <c r="DT24" s="649"/>
      <c r="DU24" s="649"/>
      <c r="DV24" s="650"/>
      <c r="DW24" s="653">
        <v>59.8</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487260</v>
      </c>
      <c r="S25" s="660"/>
      <c r="T25" s="660"/>
      <c r="U25" s="660"/>
      <c r="V25" s="660"/>
      <c r="W25" s="660"/>
      <c r="X25" s="660"/>
      <c r="Y25" s="661"/>
      <c r="Z25" s="662">
        <v>1.6</v>
      </c>
      <c r="AA25" s="662"/>
      <c r="AB25" s="662"/>
      <c r="AC25" s="662"/>
      <c r="AD25" s="663">
        <v>27452</v>
      </c>
      <c r="AE25" s="663"/>
      <c r="AF25" s="663"/>
      <c r="AG25" s="663"/>
      <c r="AH25" s="663"/>
      <c r="AI25" s="663"/>
      <c r="AJ25" s="663"/>
      <c r="AK25" s="663"/>
      <c r="AL25" s="664">
        <v>0.2</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122</v>
      </c>
      <c r="BP25" s="662"/>
      <c r="BQ25" s="662"/>
      <c r="BR25" s="662"/>
      <c r="BS25" s="668" t="s">
        <v>170</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4659581</v>
      </c>
      <c r="CS25" s="695"/>
      <c r="CT25" s="695"/>
      <c r="CU25" s="695"/>
      <c r="CV25" s="695"/>
      <c r="CW25" s="695"/>
      <c r="CX25" s="695"/>
      <c r="CY25" s="696"/>
      <c r="CZ25" s="664">
        <v>16</v>
      </c>
      <c r="DA25" s="693"/>
      <c r="DB25" s="693"/>
      <c r="DC25" s="697"/>
      <c r="DD25" s="668">
        <v>4356675</v>
      </c>
      <c r="DE25" s="695"/>
      <c r="DF25" s="695"/>
      <c r="DG25" s="695"/>
      <c r="DH25" s="695"/>
      <c r="DI25" s="695"/>
      <c r="DJ25" s="695"/>
      <c r="DK25" s="696"/>
      <c r="DL25" s="668">
        <v>4313604</v>
      </c>
      <c r="DM25" s="695"/>
      <c r="DN25" s="695"/>
      <c r="DO25" s="695"/>
      <c r="DP25" s="695"/>
      <c r="DQ25" s="695"/>
      <c r="DR25" s="695"/>
      <c r="DS25" s="695"/>
      <c r="DT25" s="695"/>
      <c r="DU25" s="695"/>
      <c r="DV25" s="696"/>
      <c r="DW25" s="664">
        <v>25.4</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192086</v>
      </c>
      <c r="S26" s="660"/>
      <c r="T26" s="660"/>
      <c r="U26" s="660"/>
      <c r="V26" s="660"/>
      <c r="W26" s="660"/>
      <c r="X26" s="660"/>
      <c r="Y26" s="661"/>
      <c r="Z26" s="662">
        <v>0.6</v>
      </c>
      <c r="AA26" s="662"/>
      <c r="AB26" s="662"/>
      <c r="AC26" s="662"/>
      <c r="AD26" s="663" t="s">
        <v>226</v>
      </c>
      <c r="AE26" s="663"/>
      <c r="AF26" s="663"/>
      <c r="AG26" s="663"/>
      <c r="AH26" s="663"/>
      <c r="AI26" s="663"/>
      <c r="AJ26" s="663"/>
      <c r="AK26" s="663"/>
      <c r="AL26" s="664" t="s">
        <v>170</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122</v>
      </c>
      <c r="BP26" s="662"/>
      <c r="BQ26" s="662"/>
      <c r="BR26" s="662"/>
      <c r="BS26" s="668" t="s">
        <v>170</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2961217</v>
      </c>
      <c r="CS26" s="660"/>
      <c r="CT26" s="660"/>
      <c r="CU26" s="660"/>
      <c r="CV26" s="660"/>
      <c r="CW26" s="660"/>
      <c r="CX26" s="660"/>
      <c r="CY26" s="661"/>
      <c r="CZ26" s="664">
        <v>10.1</v>
      </c>
      <c r="DA26" s="693"/>
      <c r="DB26" s="693"/>
      <c r="DC26" s="697"/>
      <c r="DD26" s="668">
        <v>2722754</v>
      </c>
      <c r="DE26" s="660"/>
      <c r="DF26" s="660"/>
      <c r="DG26" s="660"/>
      <c r="DH26" s="660"/>
      <c r="DI26" s="660"/>
      <c r="DJ26" s="660"/>
      <c r="DK26" s="661"/>
      <c r="DL26" s="668" t="s">
        <v>226</v>
      </c>
      <c r="DM26" s="660"/>
      <c r="DN26" s="660"/>
      <c r="DO26" s="660"/>
      <c r="DP26" s="660"/>
      <c r="DQ26" s="660"/>
      <c r="DR26" s="660"/>
      <c r="DS26" s="660"/>
      <c r="DT26" s="660"/>
      <c r="DU26" s="660"/>
      <c r="DV26" s="661"/>
      <c r="DW26" s="664" t="s">
        <v>226</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5160522</v>
      </c>
      <c r="S27" s="660"/>
      <c r="T27" s="660"/>
      <c r="U27" s="660"/>
      <c r="V27" s="660"/>
      <c r="W27" s="660"/>
      <c r="X27" s="660"/>
      <c r="Y27" s="661"/>
      <c r="Z27" s="662">
        <v>16.899999999999999</v>
      </c>
      <c r="AA27" s="662"/>
      <c r="AB27" s="662"/>
      <c r="AC27" s="662"/>
      <c r="AD27" s="663" t="s">
        <v>226</v>
      </c>
      <c r="AE27" s="663"/>
      <c r="AF27" s="663"/>
      <c r="AG27" s="663"/>
      <c r="AH27" s="663"/>
      <c r="AI27" s="663"/>
      <c r="AJ27" s="663"/>
      <c r="AK27" s="663"/>
      <c r="AL27" s="664" t="s">
        <v>170</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7278866</v>
      </c>
      <c r="BH27" s="660"/>
      <c r="BI27" s="660"/>
      <c r="BJ27" s="660"/>
      <c r="BK27" s="660"/>
      <c r="BL27" s="660"/>
      <c r="BM27" s="660"/>
      <c r="BN27" s="661"/>
      <c r="BO27" s="662">
        <v>100</v>
      </c>
      <c r="BP27" s="662"/>
      <c r="BQ27" s="662"/>
      <c r="BR27" s="662"/>
      <c r="BS27" s="668" t="s">
        <v>226</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8327340</v>
      </c>
      <c r="CS27" s="695"/>
      <c r="CT27" s="695"/>
      <c r="CU27" s="695"/>
      <c r="CV27" s="695"/>
      <c r="CW27" s="695"/>
      <c r="CX27" s="695"/>
      <c r="CY27" s="696"/>
      <c r="CZ27" s="664">
        <v>28.5</v>
      </c>
      <c r="DA27" s="693"/>
      <c r="DB27" s="693"/>
      <c r="DC27" s="697"/>
      <c r="DD27" s="668">
        <v>2563885</v>
      </c>
      <c r="DE27" s="695"/>
      <c r="DF27" s="695"/>
      <c r="DG27" s="695"/>
      <c r="DH27" s="695"/>
      <c r="DI27" s="695"/>
      <c r="DJ27" s="695"/>
      <c r="DK27" s="696"/>
      <c r="DL27" s="668">
        <v>2536082</v>
      </c>
      <c r="DM27" s="695"/>
      <c r="DN27" s="695"/>
      <c r="DO27" s="695"/>
      <c r="DP27" s="695"/>
      <c r="DQ27" s="695"/>
      <c r="DR27" s="695"/>
      <c r="DS27" s="695"/>
      <c r="DT27" s="695"/>
      <c r="DU27" s="695"/>
      <c r="DV27" s="696"/>
      <c r="DW27" s="664">
        <v>15</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170</v>
      </c>
      <c r="S28" s="660"/>
      <c r="T28" s="660"/>
      <c r="U28" s="660"/>
      <c r="V28" s="660"/>
      <c r="W28" s="660"/>
      <c r="X28" s="660"/>
      <c r="Y28" s="661"/>
      <c r="Z28" s="662" t="s">
        <v>170</v>
      </c>
      <c r="AA28" s="662"/>
      <c r="AB28" s="662"/>
      <c r="AC28" s="662"/>
      <c r="AD28" s="663" t="s">
        <v>170</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3576317</v>
      </c>
      <c r="CS28" s="660"/>
      <c r="CT28" s="660"/>
      <c r="CU28" s="660"/>
      <c r="CV28" s="660"/>
      <c r="CW28" s="660"/>
      <c r="CX28" s="660"/>
      <c r="CY28" s="661"/>
      <c r="CZ28" s="664">
        <v>12.2</v>
      </c>
      <c r="DA28" s="693"/>
      <c r="DB28" s="693"/>
      <c r="DC28" s="697"/>
      <c r="DD28" s="668">
        <v>3327119</v>
      </c>
      <c r="DE28" s="660"/>
      <c r="DF28" s="660"/>
      <c r="DG28" s="660"/>
      <c r="DH28" s="660"/>
      <c r="DI28" s="660"/>
      <c r="DJ28" s="660"/>
      <c r="DK28" s="661"/>
      <c r="DL28" s="668">
        <v>3291655</v>
      </c>
      <c r="DM28" s="660"/>
      <c r="DN28" s="660"/>
      <c r="DO28" s="660"/>
      <c r="DP28" s="660"/>
      <c r="DQ28" s="660"/>
      <c r="DR28" s="660"/>
      <c r="DS28" s="660"/>
      <c r="DT28" s="660"/>
      <c r="DU28" s="660"/>
      <c r="DV28" s="661"/>
      <c r="DW28" s="664">
        <v>19.399999999999999</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2377701</v>
      </c>
      <c r="S29" s="660"/>
      <c r="T29" s="660"/>
      <c r="U29" s="660"/>
      <c r="V29" s="660"/>
      <c r="W29" s="660"/>
      <c r="X29" s="660"/>
      <c r="Y29" s="661"/>
      <c r="Z29" s="662">
        <v>7.8</v>
      </c>
      <c r="AA29" s="662"/>
      <c r="AB29" s="662"/>
      <c r="AC29" s="662"/>
      <c r="AD29" s="663" t="s">
        <v>226</v>
      </c>
      <c r="AE29" s="663"/>
      <c r="AF29" s="663"/>
      <c r="AG29" s="663"/>
      <c r="AH29" s="663"/>
      <c r="AI29" s="663"/>
      <c r="AJ29" s="663"/>
      <c r="AK29" s="663"/>
      <c r="AL29" s="664" t="s">
        <v>226</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3576178</v>
      </c>
      <c r="CS29" s="695"/>
      <c r="CT29" s="695"/>
      <c r="CU29" s="695"/>
      <c r="CV29" s="695"/>
      <c r="CW29" s="695"/>
      <c r="CX29" s="695"/>
      <c r="CY29" s="696"/>
      <c r="CZ29" s="664">
        <v>12.2</v>
      </c>
      <c r="DA29" s="693"/>
      <c r="DB29" s="693"/>
      <c r="DC29" s="697"/>
      <c r="DD29" s="668">
        <v>3326980</v>
      </c>
      <c r="DE29" s="695"/>
      <c r="DF29" s="695"/>
      <c r="DG29" s="695"/>
      <c r="DH29" s="695"/>
      <c r="DI29" s="695"/>
      <c r="DJ29" s="695"/>
      <c r="DK29" s="696"/>
      <c r="DL29" s="668">
        <v>3291516</v>
      </c>
      <c r="DM29" s="695"/>
      <c r="DN29" s="695"/>
      <c r="DO29" s="695"/>
      <c r="DP29" s="695"/>
      <c r="DQ29" s="695"/>
      <c r="DR29" s="695"/>
      <c r="DS29" s="695"/>
      <c r="DT29" s="695"/>
      <c r="DU29" s="695"/>
      <c r="DV29" s="696"/>
      <c r="DW29" s="664">
        <v>19.399999999999999</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271827</v>
      </c>
      <c r="S30" s="660"/>
      <c r="T30" s="660"/>
      <c r="U30" s="660"/>
      <c r="V30" s="660"/>
      <c r="W30" s="660"/>
      <c r="X30" s="660"/>
      <c r="Y30" s="661"/>
      <c r="Z30" s="662">
        <v>0.9</v>
      </c>
      <c r="AA30" s="662"/>
      <c r="AB30" s="662"/>
      <c r="AC30" s="662"/>
      <c r="AD30" s="663">
        <v>21539</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19">
        <v>98.7</v>
      </c>
      <c r="BH30" s="720"/>
      <c r="BI30" s="720"/>
      <c r="BJ30" s="720"/>
      <c r="BK30" s="720"/>
      <c r="BL30" s="720"/>
      <c r="BM30" s="654">
        <v>95.2</v>
      </c>
      <c r="BN30" s="720"/>
      <c r="BO30" s="720"/>
      <c r="BP30" s="720"/>
      <c r="BQ30" s="721"/>
      <c r="BR30" s="719">
        <v>98.7</v>
      </c>
      <c r="BS30" s="720"/>
      <c r="BT30" s="720"/>
      <c r="BU30" s="720"/>
      <c r="BV30" s="720"/>
      <c r="BW30" s="720"/>
      <c r="BX30" s="654">
        <v>95.1</v>
      </c>
      <c r="BY30" s="720"/>
      <c r="BZ30" s="720"/>
      <c r="CA30" s="720"/>
      <c r="CB30" s="721"/>
      <c r="CD30" s="724"/>
      <c r="CE30" s="725"/>
      <c r="CF30" s="674" t="s">
        <v>303</v>
      </c>
      <c r="CG30" s="675"/>
      <c r="CH30" s="675"/>
      <c r="CI30" s="675"/>
      <c r="CJ30" s="675"/>
      <c r="CK30" s="675"/>
      <c r="CL30" s="675"/>
      <c r="CM30" s="675"/>
      <c r="CN30" s="675"/>
      <c r="CO30" s="675"/>
      <c r="CP30" s="675"/>
      <c r="CQ30" s="676"/>
      <c r="CR30" s="659">
        <v>3315081</v>
      </c>
      <c r="CS30" s="660"/>
      <c r="CT30" s="660"/>
      <c r="CU30" s="660"/>
      <c r="CV30" s="660"/>
      <c r="CW30" s="660"/>
      <c r="CX30" s="660"/>
      <c r="CY30" s="661"/>
      <c r="CZ30" s="664">
        <v>11.4</v>
      </c>
      <c r="DA30" s="693"/>
      <c r="DB30" s="693"/>
      <c r="DC30" s="697"/>
      <c r="DD30" s="668">
        <v>3088351</v>
      </c>
      <c r="DE30" s="660"/>
      <c r="DF30" s="660"/>
      <c r="DG30" s="660"/>
      <c r="DH30" s="660"/>
      <c r="DI30" s="660"/>
      <c r="DJ30" s="660"/>
      <c r="DK30" s="661"/>
      <c r="DL30" s="668">
        <v>3052887</v>
      </c>
      <c r="DM30" s="660"/>
      <c r="DN30" s="660"/>
      <c r="DO30" s="660"/>
      <c r="DP30" s="660"/>
      <c r="DQ30" s="660"/>
      <c r="DR30" s="660"/>
      <c r="DS30" s="660"/>
      <c r="DT30" s="660"/>
      <c r="DU30" s="660"/>
      <c r="DV30" s="661"/>
      <c r="DW30" s="664">
        <v>18</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198091</v>
      </c>
      <c r="S31" s="660"/>
      <c r="T31" s="660"/>
      <c r="U31" s="660"/>
      <c r="V31" s="660"/>
      <c r="W31" s="660"/>
      <c r="X31" s="660"/>
      <c r="Y31" s="661"/>
      <c r="Z31" s="662">
        <v>0.6</v>
      </c>
      <c r="AA31" s="662"/>
      <c r="AB31" s="662"/>
      <c r="AC31" s="662"/>
      <c r="AD31" s="663" t="s">
        <v>122</v>
      </c>
      <c r="AE31" s="663"/>
      <c r="AF31" s="663"/>
      <c r="AG31" s="663"/>
      <c r="AH31" s="663"/>
      <c r="AI31" s="663"/>
      <c r="AJ31" s="663"/>
      <c r="AK31" s="663"/>
      <c r="AL31" s="664" t="s">
        <v>226</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98.8</v>
      </c>
      <c r="BH31" s="695"/>
      <c r="BI31" s="695"/>
      <c r="BJ31" s="695"/>
      <c r="BK31" s="695"/>
      <c r="BL31" s="695"/>
      <c r="BM31" s="665">
        <v>96.1</v>
      </c>
      <c r="BN31" s="717"/>
      <c r="BO31" s="717"/>
      <c r="BP31" s="717"/>
      <c r="BQ31" s="718"/>
      <c r="BR31" s="716">
        <v>98.6</v>
      </c>
      <c r="BS31" s="695"/>
      <c r="BT31" s="695"/>
      <c r="BU31" s="695"/>
      <c r="BV31" s="695"/>
      <c r="BW31" s="695"/>
      <c r="BX31" s="665">
        <v>95.7</v>
      </c>
      <c r="BY31" s="717"/>
      <c r="BZ31" s="717"/>
      <c r="CA31" s="717"/>
      <c r="CB31" s="718"/>
      <c r="CD31" s="724"/>
      <c r="CE31" s="725"/>
      <c r="CF31" s="674" t="s">
        <v>307</v>
      </c>
      <c r="CG31" s="675"/>
      <c r="CH31" s="675"/>
      <c r="CI31" s="675"/>
      <c r="CJ31" s="675"/>
      <c r="CK31" s="675"/>
      <c r="CL31" s="675"/>
      <c r="CM31" s="675"/>
      <c r="CN31" s="675"/>
      <c r="CO31" s="675"/>
      <c r="CP31" s="675"/>
      <c r="CQ31" s="676"/>
      <c r="CR31" s="659">
        <v>261097</v>
      </c>
      <c r="CS31" s="695"/>
      <c r="CT31" s="695"/>
      <c r="CU31" s="695"/>
      <c r="CV31" s="695"/>
      <c r="CW31" s="695"/>
      <c r="CX31" s="695"/>
      <c r="CY31" s="696"/>
      <c r="CZ31" s="664">
        <v>0.9</v>
      </c>
      <c r="DA31" s="693"/>
      <c r="DB31" s="693"/>
      <c r="DC31" s="697"/>
      <c r="DD31" s="668">
        <v>238629</v>
      </c>
      <c r="DE31" s="695"/>
      <c r="DF31" s="695"/>
      <c r="DG31" s="695"/>
      <c r="DH31" s="695"/>
      <c r="DI31" s="695"/>
      <c r="DJ31" s="695"/>
      <c r="DK31" s="696"/>
      <c r="DL31" s="668">
        <v>238629</v>
      </c>
      <c r="DM31" s="695"/>
      <c r="DN31" s="695"/>
      <c r="DO31" s="695"/>
      <c r="DP31" s="695"/>
      <c r="DQ31" s="695"/>
      <c r="DR31" s="695"/>
      <c r="DS31" s="695"/>
      <c r="DT31" s="695"/>
      <c r="DU31" s="695"/>
      <c r="DV31" s="696"/>
      <c r="DW31" s="664">
        <v>1.4</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1255498</v>
      </c>
      <c r="S32" s="660"/>
      <c r="T32" s="660"/>
      <c r="U32" s="660"/>
      <c r="V32" s="660"/>
      <c r="W32" s="660"/>
      <c r="X32" s="660"/>
      <c r="Y32" s="661"/>
      <c r="Z32" s="662">
        <v>4.0999999999999996</v>
      </c>
      <c r="AA32" s="662"/>
      <c r="AB32" s="662"/>
      <c r="AC32" s="662"/>
      <c r="AD32" s="663" t="s">
        <v>170</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98.4</v>
      </c>
      <c r="BH32" s="729"/>
      <c r="BI32" s="729"/>
      <c r="BJ32" s="729"/>
      <c r="BK32" s="729"/>
      <c r="BL32" s="729"/>
      <c r="BM32" s="730">
        <v>94</v>
      </c>
      <c r="BN32" s="729"/>
      <c r="BO32" s="729"/>
      <c r="BP32" s="729"/>
      <c r="BQ32" s="731"/>
      <c r="BR32" s="728">
        <v>98.7</v>
      </c>
      <c r="BS32" s="729"/>
      <c r="BT32" s="729"/>
      <c r="BU32" s="729"/>
      <c r="BV32" s="729"/>
      <c r="BW32" s="729"/>
      <c r="BX32" s="730">
        <v>94.1</v>
      </c>
      <c r="BY32" s="729"/>
      <c r="BZ32" s="729"/>
      <c r="CA32" s="729"/>
      <c r="CB32" s="731"/>
      <c r="CD32" s="726"/>
      <c r="CE32" s="727"/>
      <c r="CF32" s="674" t="s">
        <v>310</v>
      </c>
      <c r="CG32" s="675"/>
      <c r="CH32" s="675"/>
      <c r="CI32" s="675"/>
      <c r="CJ32" s="675"/>
      <c r="CK32" s="675"/>
      <c r="CL32" s="675"/>
      <c r="CM32" s="675"/>
      <c r="CN32" s="675"/>
      <c r="CO32" s="675"/>
      <c r="CP32" s="675"/>
      <c r="CQ32" s="676"/>
      <c r="CR32" s="659">
        <v>139</v>
      </c>
      <c r="CS32" s="660"/>
      <c r="CT32" s="660"/>
      <c r="CU32" s="660"/>
      <c r="CV32" s="660"/>
      <c r="CW32" s="660"/>
      <c r="CX32" s="660"/>
      <c r="CY32" s="661"/>
      <c r="CZ32" s="664">
        <v>0</v>
      </c>
      <c r="DA32" s="693"/>
      <c r="DB32" s="693"/>
      <c r="DC32" s="697"/>
      <c r="DD32" s="668">
        <v>139</v>
      </c>
      <c r="DE32" s="660"/>
      <c r="DF32" s="660"/>
      <c r="DG32" s="660"/>
      <c r="DH32" s="660"/>
      <c r="DI32" s="660"/>
      <c r="DJ32" s="660"/>
      <c r="DK32" s="661"/>
      <c r="DL32" s="668">
        <v>139</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600463</v>
      </c>
      <c r="S33" s="660"/>
      <c r="T33" s="660"/>
      <c r="U33" s="660"/>
      <c r="V33" s="660"/>
      <c r="W33" s="660"/>
      <c r="X33" s="660"/>
      <c r="Y33" s="661"/>
      <c r="Z33" s="662">
        <v>2</v>
      </c>
      <c r="AA33" s="662"/>
      <c r="AB33" s="662"/>
      <c r="AC33" s="662"/>
      <c r="AD33" s="663" t="s">
        <v>226</v>
      </c>
      <c r="AE33" s="663"/>
      <c r="AF33" s="663"/>
      <c r="AG33" s="663"/>
      <c r="AH33" s="663"/>
      <c r="AI33" s="663"/>
      <c r="AJ33" s="663"/>
      <c r="AK33" s="663"/>
      <c r="AL33" s="664" t="s">
        <v>170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8589318</v>
      </c>
      <c r="CS33" s="695"/>
      <c r="CT33" s="695"/>
      <c r="CU33" s="695"/>
      <c r="CV33" s="695"/>
      <c r="CW33" s="695"/>
      <c r="CX33" s="695"/>
      <c r="CY33" s="696"/>
      <c r="CZ33" s="664">
        <v>29.4</v>
      </c>
      <c r="DA33" s="693"/>
      <c r="DB33" s="693"/>
      <c r="DC33" s="697"/>
      <c r="DD33" s="668">
        <v>6762521</v>
      </c>
      <c r="DE33" s="695"/>
      <c r="DF33" s="695"/>
      <c r="DG33" s="695"/>
      <c r="DH33" s="695"/>
      <c r="DI33" s="695"/>
      <c r="DJ33" s="695"/>
      <c r="DK33" s="696"/>
      <c r="DL33" s="668">
        <v>5778034</v>
      </c>
      <c r="DM33" s="695"/>
      <c r="DN33" s="695"/>
      <c r="DO33" s="695"/>
      <c r="DP33" s="695"/>
      <c r="DQ33" s="695"/>
      <c r="DR33" s="695"/>
      <c r="DS33" s="695"/>
      <c r="DT33" s="695"/>
      <c r="DU33" s="695"/>
      <c r="DV33" s="696"/>
      <c r="DW33" s="664">
        <v>34.1</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381238</v>
      </c>
      <c r="S34" s="660"/>
      <c r="T34" s="660"/>
      <c r="U34" s="660"/>
      <c r="V34" s="660"/>
      <c r="W34" s="660"/>
      <c r="X34" s="660"/>
      <c r="Y34" s="661"/>
      <c r="Z34" s="662">
        <v>1.2</v>
      </c>
      <c r="AA34" s="662"/>
      <c r="AB34" s="662"/>
      <c r="AC34" s="662"/>
      <c r="AD34" s="663">
        <v>451</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3702972</v>
      </c>
      <c r="CS34" s="660"/>
      <c r="CT34" s="660"/>
      <c r="CU34" s="660"/>
      <c r="CV34" s="660"/>
      <c r="CW34" s="660"/>
      <c r="CX34" s="660"/>
      <c r="CY34" s="661"/>
      <c r="CZ34" s="664">
        <v>12.7</v>
      </c>
      <c r="DA34" s="693"/>
      <c r="DB34" s="693"/>
      <c r="DC34" s="697"/>
      <c r="DD34" s="668">
        <v>3086699</v>
      </c>
      <c r="DE34" s="660"/>
      <c r="DF34" s="660"/>
      <c r="DG34" s="660"/>
      <c r="DH34" s="660"/>
      <c r="DI34" s="660"/>
      <c r="DJ34" s="660"/>
      <c r="DK34" s="661"/>
      <c r="DL34" s="668">
        <v>2878884</v>
      </c>
      <c r="DM34" s="660"/>
      <c r="DN34" s="660"/>
      <c r="DO34" s="660"/>
      <c r="DP34" s="660"/>
      <c r="DQ34" s="660"/>
      <c r="DR34" s="660"/>
      <c r="DS34" s="660"/>
      <c r="DT34" s="660"/>
      <c r="DU34" s="660"/>
      <c r="DV34" s="661"/>
      <c r="DW34" s="664">
        <v>17</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2677600</v>
      </c>
      <c r="S35" s="660"/>
      <c r="T35" s="660"/>
      <c r="U35" s="660"/>
      <c r="V35" s="660"/>
      <c r="W35" s="660"/>
      <c r="X35" s="660"/>
      <c r="Y35" s="661"/>
      <c r="Z35" s="662">
        <v>8.8000000000000007</v>
      </c>
      <c r="AA35" s="662"/>
      <c r="AB35" s="662"/>
      <c r="AC35" s="662"/>
      <c r="AD35" s="663" t="s">
        <v>170</v>
      </c>
      <c r="AE35" s="663"/>
      <c r="AF35" s="663"/>
      <c r="AG35" s="663"/>
      <c r="AH35" s="663"/>
      <c r="AI35" s="663"/>
      <c r="AJ35" s="663"/>
      <c r="AK35" s="663"/>
      <c r="AL35" s="664" t="s">
        <v>122</v>
      </c>
      <c r="AM35" s="665"/>
      <c r="AN35" s="665"/>
      <c r="AO35" s="666"/>
      <c r="AP35" s="214"/>
      <c r="AQ35" s="732" t="s">
        <v>318</v>
      </c>
      <c r="AR35" s="733"/>
      <c r="AS35" s="733"/>
      <c r="AT35" s="733"/>
      <c r="AU35" s="733"/>
      <c r="AV35" s="733"/>
      <c r="AW35" s="733"/>
      <c r="AX35" s="733"/>
      <c r="AY35" s="734"/>
      <c r="AZ35" s="648">
        <v>3277851</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561380</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85384</v>
      </c>
      <c r="CS35" s="695"/>
      <c r="CT35" s="695"/>
      <c r="CU35" s="695"/>
      <c r="CV35" s="695"/>
      <c r="CW35" s="695"/>
      <c r="CX35" s="695"/>
      <c r="CY35" s="696"/>
      <c r="CZ35" s="664">
        <v>0.3</v>
      </c>
      <c r="DA35" s="693"/>
      <c r="DB35" s="693"/>
      <c r="DC35" s="697"/>
      <c r="DD35" s="668">
        <v>60767</v>
      </c>
      <c r="DE35" s="695"/>
      <c r="DF35" s="695"/>
      <c r="DG35" s="695"/>
      <c r="DH35" s="695"/>
      <c r="DI35" s="695"/>
      <c r="DJ35" s="695"/>
      <c r="DK35" s="696"/>
      <c r="DL35" s="668">
        <v>60259</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170</v>
      </c>
      <c r="S36" s="660"/>
      <c r="T36" s="660"/>
      <c r="U36" s="660"/>
      <c r="V36" s="660"/>
      <c r="W36" s="660"/>
      <c r="X36" s="660"/>
      <c r="Y36" s="661"/>
      <c r="Z36" s="662" t="s">
        <v>226</v>
      </c>
      <c r="AA36" s="662"/>
      <c r="AB36" s="662"/>
      <c r="AC36" s="662"/>
      <c r="AD36" s="663" t="s">
        <v>226</v>
      </c>
      <c r="AE36" s="663"/>
      <c r="AF36" s="663"/>
      <c r="AG36" s="663"/>
      <c r="AH36" s="663"/>
      <c r="AI36" s="663"/>
      <c r="AJ36" s="663"/>
      <c r="AK36" s="663"/>
      <c r="AL36" s="664" t="s">
        <v>226</v>
      </c>
      <c r="AM36" s="665"/>
      <c r="AN36" s="665"/>
      <c r="AO36" s="666"/>
      <c r="AQ36" s="736" t="s">
        <v>322</v>
      </c>
      <c r="AR36" s="737"/>
      <c r="AS36" s="737"/>
      <c r="AT36" s="737"/>
      <c r="AU36" s="737"/>
      <c r="AV36" s="737"/>
      <c r="AW36" s="737"/>
      <c r="AX36" s="737"/>
      <c r="AY36" s="738"/>
      <c r="AZ36" s="659">
        <v>58884</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571133</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1066913</v>
      </c>
      <c r="CS36" s="660"/>
      <c r="CT36" s="660"/>
      <c r="CU36" s="660"/>
      <c r="CV36" s="660"/>
      <c r="CW36" s="660"/>
      <c r="CX36" s="660"/>
      <c r="CY36" s="661"/>
      <c r="CZ36" s="664">
        <v>3.7</v>
      </c>
      <c r="DA36" s="693"/>
      <c r="DB36" s="693"/>
      <c r="DC36" s="697"/>
      <c r="DD36" s="668">
        <v>695508</v>
      </c>
      <c r="DE36" s="660"/>
      <c r="DF36" s="660"/>
      <c r="DG36" s="660"/>
      <c r="DH36" s="660"/>
      <c r="DI36" s="660"/>
      <c r="DJ36" s="660"/>
      <c r="DK36" s="661"/>
      <c r="DL36" s="668">
        <v>449567</v>
      </c>
      <c r="DM36" s="660"/>
      <c r="DN36" s="660"/>
      <c r="DO36" s="660"/>
      <c r="DP36" s="660"/>
      <c r="DQ36" s="660"/>
      <c r="DR36" s="660"/>
      <c r="DS36" s="660"/>
      <c r="DT36" s="660"/>
      <c r="DU36" s="660"/>
      <c r="DV36" s="661"/>
      <c r="DW36" s="664">
        <v>2.7</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870500</v>
      </c>
      <c r="S37" s="660"/>
      <c r="T37" s="660"/>
      <c r="U37" s="660"/>
      <c r="V37" s="660"/>
      <c r="W37" s="660"/>
      <c r="X37" s="660"/>
      <c r="Y37" s="661"/>
      <c r="Z37" s="662">
        <v>2.8</v>
      </c>
      <c r="AA37" s="662"/>
      <c r="AB37" s="662"/>
      <c r="AC37" s="662"/>
      <c r="AD37" s="663" t="s">
        <v>170</v>
      </c>
      <c r="AE37" s="663"/>
      <c r="AF37" s="663"/>
      <c r="AG37" s="663"/>
      <c r="AH37" s="663"/>
      <c r="AI37" s="663"/>
      <c r="AJ37" s="663"/>
      <c r="AK37" s="663"/>
      <c r="AL37" s="664" t="s">
        <v>122</v>
      </c>
      <c r="AM37" s="665"/>
      <c r="AN37" s="665"/>
      <c r="AO37" s="666"/>
      <c r="AQ37" s="736" t="s">
        <v>326</v>
      </c>
      <c r="AR37" s="737"/>
      <c r="AS37" s="737"/>
      <c r="AT37" s="737"/>
      <c r="AU37" s="737"/>
      <c r="AV37" s="737"/>
      <c r="AW37" s="737"/>
      <c r="AX37" s="737"/>
      <c r="AY37" s="738"/>
      <c r="AZ37" s="659">
        <v>29415</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10882</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18812</v>
      </c>
      <c r="CS37" s="695"/>
      <c r="CT37" s="695"/>
      <c r="CU37" s="695"/>
      <c r="CV37" s="695"/>
      <c r="CW37" s="695"/>
      <c r="CX37" s="695"/>
      <c r="CY37" s="696"/>
      <c r="CZ37" s="664">
        <v>0.1</v>
      </c>
      <c r="DA37" s="693"/>
      <c r="DB37" s="693"/>
      <c r="DC37" s="697"/>
      <c r="DD37" s="668">
        <v>18812</v>
      </c>
      <c r="DE37" s="695"/>
      <c r="DF37" s="695"/>
      <c r="DG37" s="695"/>
      <c r="DH37" s="695"/>
      <c r="DI37" s="695"/>
      <c r="DJ37" s="695"/>
      <c r="DK37" s="696"/>
      <c r="DL37" s="668">
        <v>6332</v>
      </c>
      <c r="DM37" s="695"/>
      <c r="DN37" s="695"/>
      <c r="DO37" s="695"/>
      <c r="DP37" s="695"/>
      <c r="DQ37" s="695"/>
      <c r="DR37" s="695"/>
      <c r="DS37" s="695"/>
      <c r="DT37" s="695"/>
      <c r="DU37" s="695"/>
      <c r="DV37" s="696"/>
      <c r="DW37" s="664">
        <v>0</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30548745</v>
      </c>
      <c r="S38" s="740"/>
      <c r="T38" s="740"/>
      <c r="U38" s="740"/>
      <c r="V38" s="740"/>
      <c r="W38" s="740"/>
      <c r="X38" s="740"/>
      <c r="Y38" s="741"/>
      <c r="Z38" s="742">
        <v>100</v>
      </c>
      <c r="AA38" s="742"/>
      <c r="AB38" s="742"/>
      <c r="AC38" s="742"/>
      <c r="AD38" s="743">
        <v>16087774</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170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17138</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3248436</v>
      </c>
      <c r="CS38" s="660"/>
      <c r="CT38" s="660"/>
      <c r="CU38" s="660"/>
      <c r="CV38" s="660"/>
      <c r="CW38" s="660"/>
      <c r="CX38" s="660"/>
      <c r="CY38" s="661"/>
      <c r="CZ38" s="664">
        <v>11.1</v>
      </c>
      <c r="DA38" s="693"/>
      <c r="DB38" s="693"/>
      <c r="DC38" s="697"/>
      <c r="DD38" s="668">
        <v>2688182</v>
      </c>
      <c r="DE38" s="660"/>
      <c r="DF38" s="660"/>
      <c r="DG38" s="660"/>
      <c r="DH38" s="660"/>
      <c r="DI38" s="660"/>
      <c r="DJ38" s="660"/>
      <c r="DK38" s="661"/>
      <c r="DL38" s="668">
        <v>2389324</v>
      </c>
      <c r="DM38" s="660"/>
      <c r="DN38" s="660"/>
      <c r="DO38" s="660"/>
      <c r="DP38" s="660"/>
      <c r="DQ38" s="660"/>
      <c r="DR38" s="660"/>
      <c r="DS38" s="660"/>
      <c r="DT38" s="660"/>
      <c r="DU38" s="660"/>
      <c r="DV38" s="661"/>
      <c r="DW38" s="664">
        <v>14.1</v>
      </c>
      <c r="DX38" s="693"/>
      <c r="DY38" s="693"/>
      <c r="DZ38" s="693"/>
      <c r="EA38" s="693"/>
      <c r="EB38" s="693"/>
      <c r="EC38" s="694"/>
    </row>
    <row r="39" spans="2:133" ht="11.25" customHeight="1">
      <c r="AQ39" s="736" t="s">
        <v>333</v>
      </c>
      <c r="AR39" s="737"/>
      <c r="AS39" s="737"/>
      <c r="AT39" s="737"/>
      <c r="AU39" s="737"/>
      <c r="AV39" s="737"/>
      <c r="AW39" s="737"/>
      <c r="AX39" s="737"/>
      <c r="AY39" s="738"/>
      <c r="AZ39" s="659" t="s">
        <v>170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85</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485563</v>
      </c>
      <c r="CS39" s="695"/>
      <c r="CT39" s="695"/>
      <c r="CU39" s="695"/>
      <c r="CV39" s="695"/>
      <c r="CW39" s="695"/>
      <c r="CX39" s="695"/>
      <c r="CY39" s="696"/>
      <c r="CZ39" s="664">
        <v>1.7</v>
      </c>
      <c r="DA39" s="693"/>
      <c r="DB39" s="693"/>
      <c r="DC39" s="697"/>
      <c r="DD39" s="668">
        <v>231315</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337</v>
      </c>
      <c r="AR40" s="737"/>
      <c r="AS40" s="737"/>
      <c r="AT40" s="737"/>
      <c r="AU40" s="737"/>
      <c r="AV40" s="737"/>
      <c r="AW40" s="737"/>
      <c r="AX40" s="737"/>
      <c r="AY40" s="738"/>
      <c r="AZ40" s="659">
        <v>869499</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151</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50</v>
      </c>
      <c r="CS40" s="660"/>
      <c r="CT40" s="660"/>
      <c r="CU40" s="660"/>
      <c r="CV40" s="660"/>
      <c r="CW40" s="660"/>
      <c r="CX40" s="660"/>
      <c r="CY40" s="661"/>
      <c r="CZ40" s="664">
        <v>0</v>
      </c>
      <c r="DA40" s="693"/>
      <c r="DB40" s="693"/>
      <c r="DC40" s="697"/>
      <c r="DD40" s="668">
        <v>50</v>
      </c>
      <c r="DE40" s="660"/>
      <c r="DF40" s="660"/>
      <c r="DG40" s="660"/>
      <c r="DH40" s="660"/>
      <c r="DI40" s="660"/>
      <c r="DJ40" s="660"/>
      <c r="DK40" s="661"/>
      <c r="DL40" s="668" t="s">
        <v>170</v>
      </c>
      <c r="DM40" s="660"/>
      <c r="DN40" s="660"/>
      <c r="DO40" s="660"/>
      <c r="DP40" s="660"/>
      <c r="DQ40" s="660"/>
      <c r="DR40" s="660"/>
      <c r="DS40" s="660"/>
      <c r="DT40" s="660"/>
      <c r="DU40" s="660"/>
      <c r="DV40" s="661"/>
      <c r="DW40" s="664" t="s">
        <v>226</v>
      </c>
      <c r="DX40" s="693"/>
      <c r="DY40" s="693"/>
      <c r="DZ40" s="693"/>
      <c r="EA40" s="693"/>
      <c r="EB40" s="693"/>
      <c r="EC40" s="694"/>
    </row>
    <row r="41" spans="2:133" ht="11.25" customHeight="1">
      <c r="AQ41" s="746" t="s">
        <v>340</v>
      </c>
      <c r="AR41" s="747"/>
      <c r="AS41" s="747"/>
      <c r="AT41" s="747"/>
      <c r="AU41" s="747"/>
      <c r="AV41" s="747"/>
      <c r="AW41" s="747"/>
      <c r="AX41" s="747"/>
      <c r="AY41" s="748"/>
      <c r="AZ41" s="739">
        <v>2320053</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396</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170</v>
      </c>
      <c r="DA41" s="693"/>
      <c r="DB41" s="693"/>
      <c r="DC41" s="697"/>
      <c r="DD41" s="668" t="s">
        <v>170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4043737</v>
      </c>
      <c r="CS42" s="660"/>
      <c r="CT42" s="660"/>
      <c r="CU42" s="660"/>
      <c r="CV42" s="660"/>
      <c r="CW42" s="660"/>
      <c r="CX42" s="660"/>
      <c r="CY42" s="661"/>
      <c r="CZ42" s="664">
        <v>13.9</v>
      </c>
      <c r="DA42" s="665"/>
      <c r="DB42" s="665"/>
      <c r="DC42" s="760"/>
      <c r="DD42" s="668">
        <v>1205098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262584</v>
      </c>
      <c r="CS43" s="695"/>
      <c r="CT43" s="695"/>
      <c r="CU43" s="695"/>
      <c r="CV43" s="695"/>
      <c r="CW43" s="695"/>
      <c r="CX43" s="695"/>
      <c r="CY43" s="696"/>
      <c r="CZ43" s="664">
        <v>0.9</v>
      </c>
      <c r="DA43" s="693"/>
      <c r="DB43" s="693"/>
      <c r="DC43" s="697"/>
      <c r="DD43" s="668">
        <v>262584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298</v>
      </c>
      <c r="CE44" s="772"/>
      <c r="CF44" s="656" t="s">
        <v>348</v>
      </c>
      <c r="CG44" s="657"/>
      <c r="CH44" s="657"/>
      <c r="CI44" s="657"/>
      <c r="CJ44" s="657"/>
      <c r="CK44" s="657"/>
      <c r="CL44" s="657"/>
      <c r="CM44" s="657"/>
      <c r="CN44" s="657"/>
      <c r="CO44" s="657"/>
      <c r="CP44" s="657"/>
      <c r="CQ44" s="658"/>
      <c r="CR44" s="659">
        <v>3750808</v>
      </c>
      <c r="CS44" s="660"/>
      <c r="CT44" s="660"/>
      <c r="CU44" s="660"/>
      <c r="CV44" s="660"/>
      <c r="CW44" s="660"/>
      <c r="CX44" s="660"/>
      <c r="CY44" s="661"/>
      <c r="CZ44" s="664">
        <v>12.8</v>
      </c>
      <c r="DA44" s="665"/>
      <c r="DB44" s="665"/>
      <c r="DC44" s="760"/>
      <c r="DD44" s="668">
        <v>1135514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1248777</v>
      </c>
      <c r="CS45" s="695"/>
      <c r="CT45" s="695"/>
      <c r="CU45" s="695"/>
      <c r="CV45" s="695"/>
      <c r="CW45" s="695"/>
      <c r="CX45" s="695"/>
      <c r="CY45" s="696"/>
      <c r="CZ45" s="664">
        <v>4.3</v>
      </c>
      <c r="DA45" s="693"/>
      <c r="DB45" s="693"/>
      <c r="DC45" s="697"/>
      <c r="DD45" s="668">
        <v>142244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2416756</v>
      </c>
      <c r="CS46" s="660"/>
      <c r="CT46" s="660"/>
      <c r="CU46" s="660"/>
      <c r="CV46" s="660"/>
      <c r="CW46" s="660"/>
      <c r="CX46" s="660"/>
      <c r="CY46" s="661"/>
      <c r="CZ46" s="664">
        <v>8.3000000000000007</v>
      </c>
      <c r="DA46" s="665"/>
      <c r="DB46" s="665"/>
      <c r="DC46" s="760"/>
      <c r="DD46" s="668">
        <v>978357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292929</v>
      </c>
      <c r="CS47" s="695"/>
      <c r="CT47" s="695"/>
      <c r="CU47" s="695"/>
      <c r="CV47" s="695"/>
      <c r="CW47" s="695"/>
      <c r="CX47" s="695"/>
      <c r="CY47" s="696"/>
      <c r="CZ47" s="664">
        <v>1</v>
      </c>
      <c r="DA47" s="693"/>
      <c r="DB47" s="693"/>
      <c r="DC47" s="697"/>
      <c r="DD47" s="668">
        <v>69584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170</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29196293</v>
      </c>
      <c r="CS49" s="729"/>
      <c r="CT49" s="729"/>
      <c r="CU49" s="729"/>
      <c r="CV49" s="729"/>
      <c r="CW49" s="729"/>
      <c r="CX49" s="729"/>
      <c r="CY49" s="761"/>
      <c r="CZ49" s="744">
        <v>100</v>
      </c>
      <c r="DA49" s="762"/>
      <c r="DB49" s="762"/>
      <c r="DC49" s="763"/>
      <c r="DD49" s="764">
        <v>18215298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lJfgUvCoRovdhsIjIHEXOAbWVL6w4zqeLCNC3N1CWmvZI/71ptYiXZdf2Ko/LDnc20Hp53/XLGZlPo8GNE7g6g==" saltValue="oJRKzfK1i9qUGaG+xQN+4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30434</v>
      </c>
      <c r="R7" s="795"/>
      <c r="S7" s="795"/>
      <c r="T7" s="795"/>
      <c r="U7" s="795"/>
      <c r="V7" s="795">
        <v>29087</v>
      </c>
      <c r="W7" s="795"/>
      <c r="X7" s="795"/>
      <c r="Y7" s="795"/>
      <c r="Z7" s="795"/>
      <c r="AA7" s="795">
        <v>1347</v>
      </c>
      <c r="AB7" s="795"/>
      <c r="AC7" s="795"/>
      <c r="AD7" s="795"/>
      <c r="AE7" s="796"/>
      <c r="AF7" s="797">
        <v>1295</v>
      </c>
      <c r="AG7" s="798"/>
      <c r="AH7" s="798"/>
      <c r="AI7" s="798"/>
      <c r="AJ7" s="799"/>
      <c r="AK7" s="834">
        <v>81</v>
      </c>
      <c r="AL7" s="835"/>
      <c r="AM7" s="835"/>
      <c r="AN7" s="835"/>
      <c r="AO7" s="835"/>
      <c r="AP7" s="835">
        <v>31196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591</v>
      </c>
      <c r="BS7" s="838" t="s">
        <v>589</v>
      </c>
      <c r="BT7" s="839"/>
      <c r="BU7" s="839"/>
      <c r="BV7" s="839"/>
      <c r="BW7" s="839"/>
      <c r="BX7" s="839"/>
      <c r="BY7" s="839"/>
      <c r="BZ7" s="839"/>
      <c r="CA7" s="839"/>
      <c r="CB7" s="839"/>
      <c r="CC7" s="839"/>
      <c r="CD7" s="839"/>
      <c r="CE7" s="839"/>
      <c r="CF7" s="839"/>
      <c r="CG7" s="840"/>
      <c r="CH7" s="831">
        <v>57</v>
      </c>
      <c r="CI7" s="832"/>
      <c r="CJ7" s="832"/>
      <c r="CK7" s="832"/>
      <c r="CL7" s="833"/>
      <c r="CM7" s="831">
        <v>2229</v>
      </c>
      <c r="CN7" s="832"/>
      <c r="CO7" s="832"/>
      <c r="CP7" s="832"/>
      <c r="CQ7" s="833"/>
      <c r="CR7" s="831">
        <v>5</v>
      </c>
      <c r="CS7" s="832"/>
      <c r="CT7" s="832"/>
      <c r="CU7" s="832"/>
      <c r="CV7" s="833"/>
      <c r="CW7" s="831" t="s">
        <v>581</v>
      </c>
      <c r="CX7" s="832"/>
      <c r="CY7" s="832"/>
      <c r="CZ7" s="832"/>
      <c r="DA7" s="833"/>
      <c r="DB7" s="831">
        <v>306</v>
      </c>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377</v>
      </c>
      <c r="C8" s="816"/>
      <c r="D8" s="816"/>
      <c r="E8" s="816"/>
      <c r="F8" s="816"/>
      <c r="G8" s="816"/>
      <c r="H8" s="816"/>
      <c r="I8" s="816"/>
      <c r="J8" s="816"/>
      <c r="K8" s="816"/>
      <c r="L8" s="816"/>
      <c r="M8" s="816"/>
      <c r="N8" s="816"/>
      <c r="O8" s="816"/>
      <c r="P8" s="817"/>
      <c r="Q8" s="818">
        <v>113</v>
      </c>
      <c r="R8" s="819"/>
      <c r="S8" s="819"/>
      <c r="T8" s="819"/>
      <c r="U8" s="819"/>
      <c r="V8" s="819">
        <v>108</v>
      </c>
      <c r="W8" s="819"/>
      <c r="X8" s="819"/>
      <c r="Y8" s="819"/>
      <c r="Z8" s="819"/>
      <c r="AA8" s="819">
        <v>5</v>
      </c>
      <c r="AB8" s="819"/>
      <c r="AC8" s="819"/>
      <c r="AD8" s="819"/>
      <c r="AE8" s="820"/>
      <c r="AF8" s="821">
        <v>5</v>
      </c>
      <c r="AG8" s="822"/>
      <c r="AH8" s="822"/>
      <c r="AI8" s="822"/>
      <c r="AJ8" s="823"/>
      <c r="AK8" s="824" t="s">
        <v>581</v>
      </c>
      <c r="AL8" s="825"/>
      <c r="AM8" s="825"/>
      <c r="AN8" s="825"/>
      <c r="AO8" s="825"/>
      <c r="AP8" s="825" t="s">
        <v>581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590</v>
      </c>
      <c r="BT8" s="829"/>
      <c r="BU8" s="829"/>
      <c r="BV8" s="829"/>
      <c r="BW8" s="829"/>
      <c r="BX8" s="829"/>
      <c r="BY8" s="829"/>
      <c r="BZ8" s="829"/>
      <c r="CA8" s="829"/>
      <c r="CB8" s="829"/>
      <c r="CC8" s="829"/>
      <c r="CD8" s="829"/>
      <c r="CE8" s="829"/>
      <c r="CF8" s="829"/>
      <c r="CG8" s="830"/>
      <c r="CH8" s="841">
        <v>-10</v>
      </c>
      <c r="CI8" s="842"/>
      <c r="CJ8" s="842"/>
      <c r="CK8" s="842"/>
      <c r="CL8" s="843"/>
      <c r="CM8" s="841">
        <v>46</v>
      </c>
      <c r="CN8" s="842"/>
      <c r="CO8" s="842"/>
      <c r="CP8" s="842"/>
      <c r="CQ8" s="843"/>
      <c r="CR8" s="841">
        <v>30</v>
      </c>
      <c r="CS8" s="842"/>
      <c r="CT8" s="842"/>
      <c r="CU8" s="842"/>
      <c r="CV8" s="843"/>
      <c r="CW8" s="841" t="s">
        <v>581</v>
      </c>
      <c r="CX8" s="842"/>
      <c r="CY8" s="842"/>
      <c r="CZ8" s="842"/>
      <c r="DA8" s="843"/>
      <c r="DB8" s="841" t="s">
        <v>581</v>
      </c>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378</v>
      </c>
      <c r="C9" s="816"/>
      <c r="D9" s="816"/>
      <c r="E9" s="816"/>
      <c r="F9" s="816"/>
      <c r="G9" s="816"/>
      <c r="H9" s="816"/>
      <c r="I9" s="816"/>
      <c r="J9" s="816"/>
      <c r="K9" s="816"/>
      <c r="L9" s="816"/>
      <c r="M9" s="816"/>
      <c r="N9" s="816"/>
      <c r="O9" s="816"/>
      <c r="P9" s="817"/>
      <c r="Q9" s="818">
        <v>1</v>
      </c>
      <c r="R9" s="819"/>
      <c r="S9" s="819"/>
      <c r="T9" s="819"/>
      <c r="U9" s="819"/>
      <c r="V9" s="819">
        <v>0</v>
      </c>
      <c r="W9" s="819"/>
      <c r="X9" s="819"/>
      <c r="Y9" s="819"/>
      <c r="Z9" s="819"/>
      <c r="AA9" s="819">
        <v>1</v>
      </c>
      <c r="AB9" s="819"/>
      <c r="AC9" s="819"/>
      <c r="AD9" s="819"/>
      <c r="AE9" s="820"/>
      <c r="AF9" s="821">
        <v>1</v>
      </c>
      <c r="AG9" s="822"/>
      <c r="AH9" s="822"/>
      <c r="AI9" s="822"/>
      <c r="AJ9" s="823"/>
      <c r="AK9" s="824" t="s">
        <v>581</v>
      </c>
      <c r="AL9" s="825"/>
      <c r="AM9" s="825"/>
      <c r="AN9" s="825"/>
      <c r="AO9" s="825"/>
      <c r="AP9" s="825" t="s">
        <v>581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30548</v>
      </c>
      <c r="R23" s="854"/>
      <c r="S23" s="854"/>
      <c r="T23" s="854"/>
      <c r="U23" s="854"/>
      <c r="V23" s="854">
        <v>29196</v>
      </c>
      <c r="W23" s="854"/>
      <c r="X23" s="854"/>
      <c r="Y23" s="854"/>
      <c r="Z23" s="854"/>
      <c r="AA23" s="854">
        <v>1352</v>
      </c>
      <c r="AB23" s="854"/>
      <c r="AC23" s="854"/>
      <c r="AD23" s="854"/>
      <c r="AE23" s="855"/>
      <c r="AF23" s="856">
        <v>1301</v>
      </c>
      <c r="AG23" s="854"/>
      <c r="AH23" s="854"/>
      <c r="AI23" s="854"/>
      <c r="AJ23" s="857"/>
      <c r="AK23" s="858"/>
      <c r="AL23" s="859"/>
      <c r="AM23" s="859"/>
      <c r="AN23" s="859"/>
      <c r="AO23" s="859"/>
      <c r="AP23" s="854">
        <f>SUM(AP7:AT22)</f>
        <v>31196</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11263</v>
      </c>
      <c r="R28" s="883"/>
      <c r="S28" s="883"/>
      <c r="T28" s="883"/>
      <c r="U28" s="883"/>
      <c r="V28" s="883">
        <v>10701</v>
      </c>
      <c r="W28" s="883"/>
      <c r="X28" s="883"/>
      <c r="Y28" s="883"/>
      <c r="Z28" s="883"/>
      <c r="AA28" s="883">
        <v>561</v>
      </c>
      <c r="AB28" s="883"/>
      <c r="AC28" s="883"/>
      <c r="AD28" s="883"/>
      <c r="AE28" s="884"/>
      <c r="AF28" s="885">
        <v>561</v>
      </c>
      <c r="AG28" s="883"/>
      <c r="AH28" s="883"/>
      <c r="AI28" s="883"/>
      <c r="AJ28" s="886"/>
      <c r="AK28" s="887">
        <v>761</v>
      </c>
      <c r="AL28" s="878"/>
      <c r="AM28" s="878"/>
      <c r="AN28" s="878"/>
      <c r="AO28" s="878"/>
      <c r="AP28" s="878" t="s">
        <v>583</v>
      </c>
      <c r="AQ28" s="878"/>
      <c r="AR28" s="878"/>
      <c r="AS28" s="878"/>
      <c r="AT28" s="878"/>
      <c r="AU28" s="878" t="s">
        <v>581</v>
      </c>
      <c r="AV28" s="878"/>
      <c r="AW28" s="878"/>
      <c r="AX28" s="878"/>
      <c r="AY28" s="878"/>
      <c r="AZ28" s="879" t="s">
        <v>581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49</v>
      </c>
      <c r="R29" s="819"/>
      <c r="S29" s="819"/>
      <c r="T29" s="819"/>
      <c r="U29" s="819"/>
      <c r="V29" s="819">
        <v>44</v>
      </c>
      <c r="W29" s="819"/>
      <c r="X29" s="819"/>
      <c r="Y29" s="819"/>
      <c r="Z29" s="819"/>
      <c r="AA29" s="819">
        <v>5</v>
      </c>
      <c r="AB29" s="819"/>
      <c r="AC29" s="819"/>
      <c r="AD29" s="819"/>
      <c r="AE29" s="820"/>
      <c r="AF29" s="821">
        <v>5</v>
      </c>
      <c r="AG29" s="822"/>
      <c r="AH29" s="822"/>
      <c r="AI29" s="822"/>
      <c r="AJ29" s="823"/>
      <c r="AK29" s="890">
        <v>14</v>
      </c>
      <c r="AL29" s="891"/>
      <c r="AM29" s="891"/>
      <c r="AN29" s="891"/>
      <c r="AO29" s="891"/>
      <c r="AP29" s="891">
        <v>13</v>
      </c>
      <c r="AQ29" s="891"/>
      <c r="AR29" s="891"/>
      <c r="AS29" s="891"/>
      <c r="AT29" s="891"/>
      <c r="AU29" s="891">
        <v>3</v>
      </c>
      <c r="AV29" s="891"/>
      <c r="AW29" s="891"/>
      <c r="AX29" s="891"/>
      <c r="AY29" s="891"/>
      <c r="AZ29" s="892" t="s">
        <v>581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1044</v>
      </c>
      <c r="R30" s="819"/>
      <c r="S30" s="819"/>
      <c r="T30" s="819"/>
      <c r="U30" s="819"/>
      <c r="V30" s="819">
        <v>1006</v>
      </c>
      <c r="W30" s="819"/>
      <c r="X30" s="819"/>
      <c r="Y30" s="819"/>
      <c r="Z30" s="819"/>
      <c r="AA30" s="819">
        <v>38</v>
      </c>
      <c r="AB30" s="819"/>
      <c r="AC30" s="819"/>
      <c r="AD30" s="819"/>
      <c r="AE30" s="820"/>
      <c r="AF30" s="821">
        <v>38</v>
      </c>
      <c r="AG30" s="822"/>
      <c r="AH30" s="822"/>
      <c r="AI30" s="822"/>
      <c r="AJ30" s="823"/>
      <c r="AK30" s="890">
        <v>915</v>
      </c>
      <c r="AL30" s="891"/>
      <c r="AM30" s="891"/>
      <c r="AN30" s="891"/>
      <c r="AO30" s="891"/>
      <c r="AP30" s="891" t="s">
        <v>581</v>
      </c>
      <c r="AQ30" s="891"/>
      <c r="AR30" s="891"/>
      <c r="AS30" s="891"/>
      <c r="AT30" s="891"/>
      <c r="AU30" s="891" t="s">
        <v>581</v>
      </c>
      <c r="AV30" s="891"/>
      <c r="AW30" s="891"/>
      <c r="AX30" s="891"/>
      <c r="AY30" s="891"/>
      <c r="AZ30" s="892" t="s">
        <v>581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6784</v>
      </c>
      <c r="R31" s="819"/>
      <c r="S31" s="819"/>
      <c r="T31" s="819"/>
      <c r="U31" s="819"/>
      <c r="V31" s="819">
        <v>6547</v>
      </c>
      <c r="W31" s="819"/>
      <c r="X31" s="819"/>
      <c r="Y31" s="819"/>
      <c r="Z31" s="819"/>
      <c r="AA31" s="819">
        <v>237</v>
      </c>
      <c r="AB31" s="819"/>
      <c r="AC31" s="819"/>
      <c r="AD31" s="819"/>
      <c r="AE31" s="820"/>
      <c r="AF31" s="821">
        <v>237</v>
      </c>
      <c r="AG31" s="822"/>
      <c r="AH31" s="822"/>
      <c r="AI31" s="822"/>
      <c r="AJ31" s="823"/>
      <c r="AK31" s="890">
        <v>295</v>
      </c>
      <c r="AL31" s="891"/>
      <c r="AM31" s="891"/>
      <c r="AN31" s="891"/>
      <c r="AO31" s="891"/>
      <c r="AP31" s="891" t="s">
        <v>581</v>
      </c>
      <c r="AQ31" s="891"/>
      <c r="AR31" s="891"/>
      <c r="AS31" s="891"/>
      <c r="AT31" s="891"/>
      <c r="AU31" s="891" t="s">
        <v>581</v>
      </c>
      <c r="AV31" s="891"/>
      <c r="AW31" s="891"/>
      <c r="AX31" s="891"/>
      <c r="AY31" s="891"/>
      <c r="AZ31" s="892" t="s">
        <v>582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66</v>
      </c>
      <c r="R32" s="819"/>
      <c r="S32" s="819"/>
      <c r="T32" s="819"/>
      <c r="U32" s="819"/>
      <c r="V32" s="819">
        <v>62</v>
      </c>
      <c r="W32" s="819"/>
      <c r="X32" s="819"/>
      <c r="Y32" s="819"/>
      <c r="Z32" s="819"/>
      <c r="AA32" s="819">
        <v>4</v>
      </c>
      <c r="AB32" s="819"/>
      <c r="AC32" s="819"/>
      <c r="AD32" s="819"/>
      <c r="AE32" s="820"/>
      <c r="AF32" s="821">
        <v>4</v>
      </c>
      <c r="AG32" s="822"/>
      <c r="AH32" s="822"/>
      <c r="AI32" s="822"/>
      <c r="AJ32" s="823"/>
      <c r="AK32" s="890">
        <v>23</v>
      </c>
      <c r="AL32" s="891"/>
      <c r="AM32" s="891"/>
      <c r="AN32" s="891"/>
      <c r="AO32" s="891"/>
      <c r="AP32" s="891" t="s">
        <v>581</v>
      </c>
      <c r="AQ32" s="891"/>
      <c r="AR32" s="891"/>
      <c r="AS32" s="891"/>
      <c r="AT32" s="891"/>
      <c r="AU32" s="891" t="s">
        <v>581</v>
      </c>
      <c r="AV32" s="891"/>
      <c r="AW32" s="891"/>
      <c r="AX32" s="891"/>
      <c r="AY32" s="891"/>
      <c r="AZ32" s="892" t="s">
        <v>581</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1426</v>
      </c>
      <c r="R33" s="819"/>
      <c r="S33" s="819"/>
      <c r="T33" s="819"/>
      <c r="U33" s="819"/>
      <c r="V33" s="819">
        <v>1156</v>
      </c>
      <c r="W33" s="819"/>
      <c r="X33" s="819"/>
      <c r="Y33" s="819"/>
      <c r="Z33" s="819"/>
      <c r="AA33" s="819">
        <v>270</v>
      </c>
      <c r="AB33" s="819"/>
      <c r="AC33" s="819"/>
      <c r="AD33" s="819"/>
      <c r="AE33" s="820"/>
      <c r="AF33" s="821">
        <v>2084</v>
      </c>
      <c r="AG33" s="822"/>
      <c r="AH33" s="822"/>
      <c r="AI33" s="822"/>
      <c r="AJ33" s="823"/>
      <c r="AK33" s="890">
        <v>27</v>
      </c>
      <c r="AL33" s="891"/>
      <c r="AM33" s="891"/>
      <c r="AN33" s="891"/>
      <c r="AO33" s="891"/>
      <c r="AP33" s="891">
        <v>4140</v>
      </c>
      <c r="AQ33" s="891"/>
      <c r="AR33" s="891"/>
      <c r="AS33" s="891"/>
      <c r="AT33" s="891"/>
      <c r="AU33" s="891">
        <v>91</v>
      </c>
      <c r="AV33" s="891"/>
      <c r="AW33" s="891"/>
      <c r="AX33" s="891"/>
      <c r="AY33" s="891"/>
      <c r="AZ33" s="892" t="s">
        <v>581</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400</v>
      </c>
      <c r="C34" s="816"/>
      <c r="D34" s="816"/>
      <c r="E34" s="816"/>
      <c r="F34" s="816"/>
      <c r="G34" s="816"/>
      <c r="H34" s="816"/>
      <c r="I34" s="816"/>
      <c r="J34" s="816"/>
      <c r="K34" s="816"/>
      <c r="L34" s="816"/>
      <c r="M34" s="816"/>
      <c r="N34" s="816"/>
      <c r="O34" s="816"/>
      <c r="P34" s="817"/>
      <c r="Q34" s="818">
        <v>179</v>
      </c>
      <c r="R34" s="819"/>
      <c r="S34" s="819"/>
      <c r="T34" s="819"/>
      <c r="U34" s="819"/>
      <c r="V34" s="819">
        <v>169</v>
      </c>
      <c r="W34" s="819"/>
      <c r="X34" s="819"/>
      <c r="Y34" s="819"/>
      <c r="Z34" s="819"/>
      <c r="AA34" s="819">
        <v>10</v>
      </c>
      <c r="AB34" s="819"/>
      <c r="AC34" s="819"/>
      <c r="AD34" s="819"/>
      <c r="AE34" s="820"/>
      <c r="AF34" s="821">
        <v>4</v>
      </c>
      <c r="AG34" s="822"/>
      <c r="AH34" s="822"/>
      <c r="AI34" s="822"/>
      <c r="AJ34" s="823"/>
      <c r="AK34" s="890">
        <v>43</v>
      </c>
      <c r="AL34" s="891"/>
      <c r="AM34" s="891"/>
      <c r="AN34" s="891"/>
      <c r="AO34" s="891"/>
      <c r="AP34" s="891">
        <v>483</v>
      </c>
      <c r="AQ34" s="891"/>
      <c r="AR34" s="891"/>
      <c r="AS34" s="891"/>
      <c r="AT34" s="891"/>
      <c r="AU34" s="891">
        <v>483</v>
      </c>
      <c r="AV34" s="891"/>
      <c r="AW34" s="891"/>
      <c r="AX34" s="891"/>
      <c r="AY34" s="891"/>
      <c r="AZ34" s="892" t="s">
        <v>581</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402</v>
      </c>
      <c r="C35" s="816"/>
      <c r="D35" s="816"/>
      <c r="E35" s="816"/>
      <c r="F35" s="816"/>
      <c r="G35" s="816"/>
      <c r="H35" s="816"/>
      <c r="I35" s="816"/>
      <c r="J35" s="816"/>
      <c r="K35" s="816"/>
      <c r="L35" s="816"/>
      <c r="M35" s="816"/>
      <c r="N35" s="816"/>
      <c r="O35" s="816"/>
      <c r="P35" s="817"/>
      <c r="Q35" s="818">
        <v>0</v>
      </c>
      <c r="R35" s="819"/>
      <c r="S35" s="819"/>
      <c r="T35" s="819"/>
      <c r="U35" s="819"/>
      <c r="V35" s="819">
        <v>0</v>
      </c>
      <c r="W35" s="819"/>
      <c r="X35" s="819"/>
      <c r="Y35" s="819"/>
      <c r="Z35" s="819"/>
      <c r="AA35" s="819">
        <v>0</v>
      </c>
      <c r="AB35" s="819"/>
      <c r="AC35" s="819"/>
      <c r="AD35" s="819"/>
      <c r="AE35" s="820"/>
      <c r="AF35" s="821" t="s">
        <v>403</v>
      </c>
      <c r="AG35" s="822"/>
      <c r="AH35" s="822"/>
      <c r="AI35" s="822"/>
      <c r="AJ35" s="823"/>
      <c r="AK35" s="890" t="s">
        <v>581</v>
      </c>
      <c r="AL35" s="891"/>
      <c r="AM35" s="891"/>
      <c r="AN35" s="891"/>
      <c r="AO35" s="891"/>
      <c r="AP35" s="891" t="s">
        <v>581</v>
      </c>
      <c r="AQ35" s="891"/>
      <c r="AR35" s="891"/>
      <c r="AS35" s="891"/>
      <c r="AT35" s="891"/>
      <c r="AU35" s="891" t="s">
        <v>581</v>
      </c>
      <c r="AV35" s="891"/>
      <c r="AW35" s="891"/>
      <c r="AX35" s="891"/>
      <c r="AY35" s="891"/>
      <c r="AZ35" s="892" t="s">
        <v>581</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2934</v>
      </c>
      <c r="AG63" s="902"/>
      <c r="AH63" s="902"/>
      <c r="AI63" s="902"/>
      <c r="AJ63" s="903"/>
      <c r="AK63" s="904"/>
      <c r="AL63" s="899"/>
      <c r="AM63" s="899"/>
      <c r="AN63" s="899"/>
      <c r="AO63" s="899"/>
      <c r="AP63" s="902">
        <f>SUM(AP28:AT35)</f>
        <v>4636</v>
      </c>
      <c r="AQ63" s="902"/>
      <c r="AR63" s="902"/>
      <c r="AS63" s="902"/>
      <c r="AT63" s="902"/>
      <c r="AU63" s="902">
        <v>578</v>
      </c>
      <c r="AV63" s="902"/>
      <c r="AW63" s="902"/>
      <c r="AX63" s="902"/>
      <c r="AY63" s="902"/>
      <c r="AZ63" s="906"/>
      <c r="BA63" s="906"/>
      <c r="BB63" s="906"/>
      <c r="BC63" s="906"/>
      <c r="BD63" s="906"/>
      <c r="BE63" s="907"/>
      <c r="BF63" s="907"/>
      <c r="BG63" s="907"/>
      <c r="BH63" s="907"/>
      <c r="BI63" s="908"/>
      <c r="BJ63" s="909" t="s">
        <v>407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411</v>
      </c>
      <c r="W66" s="778"/>
      <c r="X66" s="778"/>
      <c r="Y66" s="778"/>
      <c r="Z66" s="779"/>
      <c r="AA66" s="777" t="s">
        <v>387</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584</v>
      </c>
      <c r="C68" s="930"/>
      <c r="D68" s="930"/>
      <c r="E68" s="930"/>
      <c r="F68" s="930"/>
      <c r="G68" s="930"/>
      <c r="H68" s="930"/>
      <c r="I68" s="930"/>
      <c r="J68" s="930"/>
      <c r="K68" s="930"/>
      <c r="L68" s="930"/>
      <c r="M68" s="930"/>
      <c r="N68" s="930"/>
      <c r="O68" s="930"/>
      <c r="P68" s="931"/>
      <c r="Q68" s="932">
        <v>14739</v>
      </c>
      <c r="R68" s="926"/>
      <c r="S68" s="926"/>
      <c r="T68" s="926"/>
      <c r="U68" s="926"/>
      <c r="V68" s="926">
        <v>14662</v>
      </c>
      <c r="W68" s="926"/>
      <c r="X68" s="926"/>
      <c r="Y68" s="926"/>
      <c r="Z68" s="926"/>
      <c r="AA68" s="926">
        <v>77</v>
      </c>
      <c r="AB68" s="926"/>
      <c r="AC68" s="926"/>
      <c r="AD68" s="926"/>
      <c r="AE68" s="926"/>
      <c r="AF68" s="926">
        <v>77</v>
      </c>
      <c r="AG68" s="926"/>
      <c r="AH68" s="926"/>
      <c r="AI68" s="926"/>
      <c r="AJ68" s="926"/>
      <c r="AK68" s="926">
        <v>500</v>
      </c>
      <c r="AL68" s="926"/>
      <c r="AM68" s="926"/>
      <c r="AN68" s="926"/>
      <c r="AO68" s="926"/>
      <c r="AP68" s="926" t="s">
        <v>581</v>
      </c>
      <c r="AQ68" s="926"/>
      <c r="AR68" s="926"/>
      <c r="AS68" s="926"/>
      <c r="AT68" s="926"/>
      <c r="AU68" s="926" t="s">
        <v>581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585</v>
      </c>
      <c r="C69" s="934"/>
      <c r="D69" s="934"/>
      <c r="E69" s="934"/>
      <c r="F69" s="934"/>
      <c r="G69" s="934"/>
      <c r="H69" s="934"/>
      <c r="I69" s="934"/>
      <c r="J69" s="934"/>
      <c r="K69" s="934"/>
      <c r="L69" s="934"/>
      <c r="M69" s="934"/>
      <c r="N69" s="934"/>
      <c r="O69" s="934"/>
      <c r="P69" s="935"/>
      <c r="Q69" s="936">
        <v>127</v>
      </c>
      <c r="R69" s="891"/>
      <c r="S69" s="891"/>
      <c r="T69" s="891"/>
      <c r="U69" s="891"/>
      <c r="V69" s="891">
        <v>110</v>
      </c>
      <c r="W69" s="891"/>
      <c r="X69" s="891"/>
      <c r="Y69" s="891"/>
      <c r="Z69" s="891"/>
      <c r="AA69" s="891">
        <v>17</v>
      </c>
      <c r="AB69" s="891"/>
      <c r="AC69" s="891"/>
      <c r="AD69" s="891"/>
      <c r="AE69" s="891"/>
      <c r="AF69" s="891">
        <v>17</v>
      </c>
      <c r="AG69" s="891"/>
      <c r="AH69" s="891"/>
      <c r="AI69" s="891"/>
      <c r="AJ69" s="891"/>
      <c r="AK69" s="891" t="s">
        <v>588</v>
      </c>
      <c r="AL69" s="891"/>
      <c r="AM69" s="891"/>
      <c r="AN69" s="891"/>
      <c r="AO69" s="891"/>
      <c r="AP69" s="891" t="s">
        <v>581</v>
      </c>
      <c r="AQ69" s="891"/>
      <c r="AR69" s="891"/>
      <c r="AS69" s="891"/>
      <c r="AT69" s="891"/>
      <c r="AU69" s="891" t="s">
        <v>581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586</v>
      </c>
      <c r="C70" s="934"/>
      <c r="D70" s="934"/>
      <c r="E70" s="934"/>
      <c r="F70" s="934"/>
      <c r="G70" s="934"/>
      <c r="H70" s="934"/>
      <c r="I70" s="934"/>
      <c r="J70" s="934"/>
      <c r="K70" s="934"/>
      <c r="L70" s="934"/>
      <c r="M70" s="934"/>
      <c r="N70" s="934"/>
      <c r="O70" s="934"/>
      <c r="P70" s="935"/>
      <c r="Q70" s="936">
        <v>1732</v>
      </c>
      <c r="R70" s="891"/>
      <c r="S70" s="891"/>
      <c r="T70" s="891"/>
      <c r="U70" s="891"/>
      <c r="V70" s="891">
        <v>1728</v>
      </c>
      <c r="W70" s="891"/>
      <c r="X70" s="891"/>
      <c r="Y70" s="891"/>
      <c r="Z70" s="891"/>
      <c r="AA70" s="891">
        <v>4</v>
      </c>
      <c r="AB70" s="891"/>
      <c r="AC70" s="891"/>
      <c r="AD70" s="891"/>
      <c r="AE70" s="891"/>
      <c r="AF70" s="891">
        <v>4</v>
      </c>
      <c r="AG70" s="891"/>
      <c r="AH70" s="891"/>
      <c r="AI70" s="891"/>
      <c r="AJ70" s="891"/>
      <c r="AK70" s="891">
        <v>2</v>
      </c>
      <c r="AL70" s="891"/>
      <c r="AM70" s="891"/>
      <c r="AN70" s="891"/>
      <c r="AO70" s="891"/>
      <c r="AP70" s="891" t="s">
        <v>581</v>
      </c>
      <c r="AQ70" s="891"/>
      <c r="AR70" s="891"/>
      <c r="AS70" s="891"/>
      <c r="AT70" s="891"/>
      <c r="AU70" s="891" t="s">
        <v>581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587</v>
      </c>
      <c r="C71" s="934"/>
      <c r="D71" s="934"/>
      <c r="E71" s="934"/>
      <c r="F71" s="934"/>
      <c r="G71" s="934"/>
      <c r="H71" s="934"/>
      <c r="I71" s="934"/>
      <c r="J71" s="934"/>
      <c r="K71" s="934"/>
      <c r="L71" s="934"/>
      <c r="M71" s="934"/>
      <c r="N71" s="934"/>
      <c r="O71" s="934"/>
      <c r="P71" s="935"/>
      <c r="Q71" s="936">
        <v>281185</v>
      </c>
      <c r="R71" s="891"/>
      <c r="S71" s="891"/>
      <c r="T71" s="891"/>
      <c r="U71" s="891"/>
      <c r="V71" s="891">
        <v>271261</v>
      </c>
      <c r="W71" s="891"/>
      <c r="X71" s="891"/>
      <c r="Y71" s="891"/>
      <c r="Z71" s="891"/>
      <c r="AA71" s="891">
        <v>9925</v>
      </c>
      <c r="AB71" s="891"/>
      <c r="AC71" s="891"/>
      <c r="AD71" s="891"/>
      <c r="AE71" s="891"/>
      <c r="AF71" s="891">
        <v>9925</v>
      </c>
      <c r="AG71" s="891"/>
      <c r="AH71" s="891"/>
      <c r="AI71" s="891"/>
      <c r="AJ71" s="891"/>
      <c r="AK71" s="891">
        <v>1647</v>
      </c>
      <c r="AL71" s="891"/>
      <c r="AM71" s="891"/>
      <c r="AN71" s="891"/>
      <c r="AO71" s="891"/>
      <c r="AP71" s="891" t="s">
        <v>581</v>
      </c>
      <c r="AQ71" s="891"/>
      <c r="AR71" s="891"/>
      <c r="AS71" s="891"/>
      <c r="AT71" s="891"/>
      <c r="AU71" s="891" t="s">
        <v>581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SUM(AF68:AJ71)</f>
        <v>10023</v>
      </c>
      <c r="AG88" s="902"/>
      <c r="AH88" s="902"/>
      <c r="AI88" s="902"/>
      <c r="AJ88" s="902"/>
      <c r="AK88" s="899"/>
      <c r="AL88" s="899"/>
      <c r="AM88" s="899"/>
      <c r="AN88" s="899"/>
      <c r="AO88" s="899"/>
      <c r="AP88" s="902" t="s">
        <v>581</v>
      </c>
      <c r="AQ88" s="902"/>
      <c r="AR88" s="902"/>
      <c r="AS88" s="902"/>
      <c r="AT88" s="902"/>
      <c r="AU88" s="902" t="s">
        <v>581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f>
        <v>35</v>
      </c>
      <c r="CS102" s="910"/>
      <c r="CT102" s="910"/>
      <c r="CU102" s="910"/>
      <c r="CV102" s="953"/>
      <c r="CW102" s="952" t="s">
        <v>581</v>
      </c>
      <c r="CX102" s="910"/>
      <c r="CY102" s="910"/>
      <c r="CZ102" s="910"/>
      <c r="DA102" s="953"/>
      <c r="DB102" s="952">
        <f t="shared" ref="DB102" si="0">SUM(DB7:DF8)</f>
        <v>306</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297</v>
      </c>
      <c r="AG109" s="955"/>
      <c r="AH109" s="955"/>
      <c r="AI109" s="955"/>
      <c r="AJ109" s="956"/>
      <c r="AK109" s="954" t="s">
        <v>296</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297</v>
      </c>
      <c r="BW109" s="955"/>
      <c r="BX109" s="955"/>
      <c r="BY109" s="955"/>
      <c r="BZ109" s="956"/>
      <c r="CA109" s="954" t="s">
        <v>296</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297</v>
      </c>
      <c r="DM109" s="955"/>
      <c r="DN109" s="955"/>
      <c r="DO109" s="955"/>
      <c r="DP109" s="956"/>
      <c r="DQ109" s="954" t="s">
        <v>296</v>
      </c>
      <c r="DR109" s="955"/>
      <c r="DS109" s="955"/>
      <c r="DT109" s="955"/>
      <c r="DU109" s="956"/>
      <c r="DV109" s="954" t="s">
        <v>426</v>
      </c>
      <c r="DW109" s="955"/>
      <c r="DX109" s="955"/>
      <c r="DY109" s="955"/>
      <c r="DZ109" s="957"/>
    </row>
    <row r="110" spans="1:131" s="226" customFormat="1" ht="26.25" customHeight="1">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3674347</v>
      </c>
      <c r="AB110" s="962"/>
      <c r="AC110" s="962"/>
      <c r="AD110" s="962"/>
      <c r="AE110" s="963"/>
      <c r="AF110" s="964">
        <v>3732421</v>
      </c>
      <c r="AG110" s="962"/>
      <c r="AH110" s="962"/>
      <c r="AI110" s="962"/>
      <c r="AJ110" s="963"/>
      <c r="AK110" s="964">
        <v>3576178</v>
      </c>
      <c r="AL110" s="962"/>
      <c r="AM110" s="962"/>
      <c r="AN110" s="962"/>
      <c r="AO110" s="963"/>
      <c r="AP110" s="965">
        <v>23.9</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32307144</v>
      </c>
      <c r="BR110" s="997"/>
      <c r="BS110" s="997"/>
      <c r="BT110" s="997"/>
      <c r="BU110" s="997"/>
      <c r="BV110" s="997">
        <v>31833450</v>
      </c>
      <c r="BW110" s="997"/>
      <c r="BX110" s="997"/>
      <c r="BY110" s="997"/>
      <c r="BZ110" s="997"/>
      <c r="CA110" s="997">
        <v>31195969</v>
      </c>
      <c r="CB110" s="997"/>
      <c r="CC110" s="997"/>
      <c r="CD110" s="997"/>
      <c r="CE110" s="997"/>
      <c r="CF110" s="1011">
        <v>208.7</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432</v>
      </c>
      <c r="DH110" s="997"/>
      <c r="DI110" s="997"/>
      <c r="DJ110" s="997"/>
      <c r="DK110" s="997"/>
      <c r="DL110" s="997" t="s">
        <v>432</v>
      </c>
      <c r="DM110" s="997"/>
      <c r="DN110" s="997"/>
      <c r="DO110" s="997"/>
      <c r="DP110" s="997"/>
      <c r="DQ110" s="997" t="s">
        <v>432</v>
      </c>
      <c r="DR110" s="997"/>
      <c r="DS110" s="997"/>
      <c r="DT110" s="997"/>
      <c r="DU110" s="997"/>
      <c r="DV110" s="998" t="s">
        <v>432</v>
      </c>
      <c r="DW110" s="998"/>
      <c r="DX110" s="998"/>
      <c r="DY110" s="998"/>
      <c r="DZ110" s="999"/>
    </row>
    <row r="111" spans="1:131" s="226" customFormat="1" ht="26.25" customHeight="1">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407</v>
      </c>
      <c r="AB111" s="1004"/>
      <c r="AC111" s="1004"/>
      <c r="AD111" s="1004"/>
      <c r="AE111" s="1005"/>
      <c r="AF111" s="1006" t="s">
        <v>432</v>
      </c>
      <c r="AG111" s="1004"/>
      <c r="AH111" s="1004"/>
      <c r="AI111" s="1004"/>
      <c r="AJ111" s="1005"/>
      <c r="AK111" s="1006" t="s">
        <v>407</v>
      </c>
      <c r="AL111" s="1004"/>
      <c r="AM111" s="1004"/>
      <c r="AN111" s="1004"/>
      <c r="AO111" s="1005"/>
      <c r="AP111" s="1007" t="s">
        <v>407</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1120391</v>
      </c>
      <c r="BR111" s="990"/>
      <c r="BS111" s="990"/>
      <c r="BT111" s="990"/>
      <c r="BU111" s="990"/>
      <c r="BV111" s="990">
        <v>979125</v>
      </c>
      <c r="BW111" s="990"/>
      <c r="BX111" s="990"/>
      <c r="BY111" s="990"/>
      <c r="BZ111" s="990"/>
      <c r="CA111" s="990">
        <v>914095</v>
      </c>
      <c r="CB111" s="990"/>
      <c r="CC111" s="990"/>
      <c r="CD111" s="990"/>
      <c r="CE111" s="990"/>
      <c r="CF111" s="984">
        <v>6.1</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436</v>
      </c>
      <c r="DH111" s="990"/>
      <c r="DI111" s="990"/>
      <c r="DJ111" s="990"/>
      <c r="DK111" s="990"/>
      <c r="DL111" s="990" t="s">
        <v>122</v>
      </c>
      <c r="DM111" s="990"/>
      <c r="DN111" s="990"/>
      <c r="DO111" s="990"/>
      <c r="DP111" s="990"/>
      <c r="DQ111" s="990" t="s">
        <v>403</v>
      </c>
      <c r="DR111" s="990"/>
      <c r="DS111" s="990"/>
      <c r="DT111" s="990"/>
      <c r="DU111" s="990"/>
      <c r="DV111" s="991" t="s">
        <v>382</v>
      </c>
      <c r="DW111" s="991"/>
      <c r="DX111" s="991"/>
      <c r="DY111" s="991"/>
      <c r="DZ111" s="992"/>
    </row>
    <row r="112" spans="1:131" s="226" customFormat="1" ht="26.25" customHeight="1">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439</v>
      </c>
      <c r="AB112" s="1029"/>
      <c r="AC112" s="1029"/>
      <c r="AD112" s="1029"/>
      <c r="AE112" s="1030"/>
      <c r="AF112" s="1031" t="s">
        <v>439</v>
      </c>
      <c r="AG112" s="1029"/>
      <c r="AH112" s="1029"/>
      <c r="AI112" s="1029"/>
      <c r="AJ112" s="1030"/>
      <c r="AK112" s="1031" t="s">
        <v>440</v>
      </c>
      <c r="AL112" s="1029"/>
      <c r="AM112" s="1029"/>
      <c r="AN112" s="1029"/>
      <c r="AO112" s="1030"/>
      <c r="AP112" s="1032" t="s">
        <v>382</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1210294</v>
      </c>
      <c r="BR112" s="990"/>
      <c r="BS112" s="990"/>
      <c r="BT112" s="990"/>
      <c r="BU112" s="990"/>
      <c r="BV112" s="990">
        <v>1151120</v>
      </c>
      <c r="BW112" s="990"/>
      <c r="BX112" s="990"/>
      <c r="BY112" s="990"/>
      <c r="BZ112" s="990"/>
      <c r="CA112" s="990">
        <v>577702</v>
      </c>
      <c r="CB112" s="990"/>
      <c r="CC112" s="990"/>
      <c r="CD112" s="990"/>
      <c r="CE112" s="990"/>
      <c r="CF112" s="984">
        <v>3.9</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443</v>
      </c>
      <c r="DH112" s="990"/>
      <c r="DI112" s="990"/>
      <c r="DJ112" s="990"/>
      <c r="DK112" s="990"/>
      <c r="DL112" s="990" t="s">
        <v>439</v>
      </c>
      <c r="DM112" s="990"/>
      <c r="DN112" s="990"/>
      <c r="DO112" s="990"/>
      <c r="DP112" s="990"/>
      <c r="DQ112" s="990" t="s">
        <v>444</v>
      </c>
      <c r="DR112" s="990"/>
      <c r="DS112" s="990"/>
      <c r="DT112" s="990"/>
      <c r="DU112" s="990"/>
      <c r="DV112" s="991" t="s">
        <v>439</v>
      </c>
      <c r="DW112" s="991"/>
      <c r="DX112" s="991"/>
      <c r="DY112" s="991"/>
      <c r="DZ112" s="992"/>
    </row>
    <row r="113" spans="1:130" s="226" customFormat="1" ht="26.25" customHeight="1">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109388</v>
      </c>
      <c r="AB113" s="1004"/>
      <c r="AC113" s="1004"/>
      <c r="AD113" s="1004"/>
      <c r="AE113" s="1005"/>
      <c r="AF113" s="1006">
        <v>107337</v>
      </c>
      <c r="AG113" s="1004"/>
      <c r="AH113" s="1004"/>
      <c r="AI113" s="1004"/>
      <c r="AJ113" s="1005"/>
      <c r="AK113" s="1006">
        <v>47465</v>
      </c>
      <c r="AL113" s="1004"/>
      <c r="AM113" s="1004"/>
      <c r="AN113" s="1004"/>
      <c r="AO113" s="1005"/>
      <c r="AP113" s="1007">
        <v>0.3</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t="s">
        <v>382</v>
      </c>
      <c r="BR113" s="990"/>
      <c r="BS113" s="990"/>
      <c r="BT113" s="990"/>
      <c r="BU113" s="990"/>
      <c r="BV113" s="990" t="s">
        <v>122</v>
      </c>
      <c r="BW113" s="990"/>
      <c r="BX113" s="990"/>
      <c r="BY113" s="990"/>
      <c r="BZ113" s="990"/>
      <c r="CA113" s="990" t="s">
        <v>382</v>
      </c>
      <c r="CB113" s="990"/>
      <c r="CC113" s="990"/>
      <c r="CD113" s="990"/>
      <c r="CE113" s="990"/>
      <c r="CF113" s="984" t="s">
        <v>439</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443</v>
      </c>
      <c r="DH113" s="1029"/>
      <c r="DI113" s="1029"/>
      <c r="DJ113" s="1029"/>
      <c r="DK113" s="1030"/>
      <c r="DL113" s="1031" t="s">
        <v>443</v>
      </c>
      <c r="DM113" s="1029"/>
      <c r="DN113" s="1029"/>
      <c r="DO113" s="1029"/>
      <c r="DP113" s="1030"/>
      <c r="DQ113" s="1031" t="s">
        <v>443</v>
      </c>
      <c r="DR113" s="1029"/>
      <c r="DS113" s="1029"/>
      <c r="DT113" s="1029"/>
      <c r="DU113" s="1030"/>
      <c r="DV113" s="1032" t="s">
        <v>122</v>
      </c>
      <c r="DW113" s="1033"/>
      <c r="DX113" s="1033"/>
      <c r="DY113" s="1033"/>
      <c r="DZ113" s="1034"/>
    </row>
    <row r="114" spans="1:130" s="226" customFormat="1" ht="26.25" customHeight="1">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439</v>
      </c>
      <c r="AB114" s="1029"/>
      <c r="AC114" s="1029"/>
      <c r="AD114" s="1029"/>
      <c r="AE114" s="1030"/>
      <c r="AF114" s="1031" t="s">
        <v>439</v>
      </c>
      <c r="AG114" s="1029"/>
      <c r="AH114" s="1029"/>
      <c r="AI114" s="1029"/>
      <c r="AJ114" s="1030"/>
      <c r="AK114" s="1031" t="s">
        <v>443</v>
      </c>
      <c r="AL114" s="1029"/>
      <c r="AM114" s="1029"/>
      <c r="AN114" s="1029"/>
      <c r="AO114" s="1030"/>
      <c r="AP114" s="1032" t="s">
        <v>440</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2952782</v>
      </c>
      <c r="BR114" s="990"/>
      <c r="BS114" s="990"/>
      <c r="BT114" s="990"/>
      <c r="BU114" s="990"/>
      <c r="BV114" s="990">
        <v>3157995</v>
      </c>
      <c r="BW114" s="990"/>
      <c r="BX114" s="990"/>
      <c r="BY114" s="990"/>
      <c r="BZ114" s="990"/>
      <c r="CA114" s="990">
        <v>3246779</v>
      </c>
      <c r="CB114" s="990"/>
      <c r="CC114" s="990"/>
      <c r="CD114" s="990"/>
      <c r="CE114" s="990"/>
      <c r="CF114" s="984">
        <v>21.7</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382</v>
      </c>
      <c r="DH114" s="1029"/>
      <c r="DI114" s="1029"/>
      <c r="DJ114" s="1029"/>
      <c r="DK114" s="1030"/>
      <c r="DL114" s="1031" t="s">
        <v>382</v>
      </c>
      <c r="DM114" s="1029"/>
      <c r="DN114" s="1029"/>
      <c r="DO114" s="1029"/>
      <c r="DP114" s="1030"/>
      <c r="DQ114" s="1031" t="s">
        <v>122</v>
      </c>
      <c r="DR114" s="1029"/>
      <c r="DS114" s="1029"/>
      <c r="DT114" s="1029"/>
      <c r="DU114" s="1030"/>
      <c r="DV114" s="1032" t="s">
        <v>432</v>
      </c>
      <c r="DW114" s="1033"/>
      <c r="DX114" s="1033"/>
      <c r="DY114" s="1033"/>
      <c r="DZ114" s="1034"/>
    </row>
    <row r="115" spans="1:130" s="226" customFormat="1" ht="26.25" customHeight="1">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131593</v>
      </c>
      <c r="AB115" s="1004"/>
      <c r="AC115" s="1004"/>
      <c r="AD115" s="1004"/>
      <c r="AE115" s="1005"/>
      <c r="AF115" s="1006">
        <v>139868</v>
      </c>
      <c r="AG115" s="1004"/>
      <c r="AH115" s="1004"/>
      <c r="AI115" s="1004"/>
      <c r="AJ115" s="1005"/>
      <c r="AK115" s="1006">
        <v>139868</v>
      </c>
      <c r="AL115" s="1004"/>
      <c r="AM115" s="1004"/>
      <c r="AN115" s="1004"/>
      <c r="AO115" s="1005"/>
      <c r="AP115" s="1007">
        <v>0.9</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439</v>
      </c>
      <c r="BR115" s="990"/>
      <c r="BS115" s="990"/>
      <c r="BT115" s="990"/>
      <c r="BU115" s="990"/>
      <c r="BV115" s="990" t="s">
        <v>382</v>
      </c>
      <c r="BW115" s="990"/>
      <c r="BX115" s="990"/>
      <c r="BY115" s="990"/>
      <c r="BZ115" s="990"/>
      <c r="CA115" s="990" t="s">
        <v>122</v>
      </c>
      <c r="CB115" s="990"/>
      <c r="CC115" s="990"/>
      <c r="CD115" s="990"/>
      <c r="CE115" s="990"/>
      <c r="CF115" s="984" t="s">
        <v>439</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443</v>
      </c>
      <c r="DH115" s="1029"/>
      <c r="DI115" s="1029"/>
      <c r="DJ115" s="1029"/>
      <c r="DK115" s="1030"/>
      <c r="DL115" s="1031" t="s">
        <v>444</v>
      </c>
      <c r="DM115" s="1029"/>
      <c r="DN115" s="1029"/>
      <c r="DO115" s="1029"/>
      <c r="DP115" s="1030"/>
      <c r="DQ115" s="1031" t="s">
        <v>439</v>
      </c>
      <c r="DR115" s="1029"/>
      <c r="DS115" s="1029"/>
      <c r="DT115" s="1029"/>
      <c r="DU115" s="1030"/>
      <c r="DV115" s="1032" t="s">
        <v>439</v>
      </c>
      <c r="DW115" s="1033"/>
      <c r="DX115" s="1033"/>
      <c r="DY115" s="1033"/>
      <c r="DZ115" s="1034"/>
    </row>
    <row r="116" spans="1:130" s="226" customFormat="1" ht="26.25" customHeight="1">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443</v>
      </c>
      <c r="AB116" s="1029"/>
      <c r="AC116" s="1029"/>
      <c r="AD116" s="1029"/>
      <c r="AE116" s="1030"/>
      <c r="AF116" s="1031" t="s">
        <v>455</v>
      </c>
      <c r="AG116" s="1029"/>
      <c r="AH116" s="1029"/>
      <c r="AI116" s="1029"/>
      <c r="AJ116" s="1030"/>
      <c r="AK116" s="1031" t="s">
        <v>443</v>
      </c>
      <c r="AL116" s="1029"/>
      <c r="AM116" s="1029"/>
      <c r="AN116" s="1029"/>
      <c r="AO116" s="1030"/>
      <c r="AP116" s="1032" t="s">
        <v>403</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403</v>
      </c>
      <c r="BR116" s="990"/>
      <c r="BS116" s="990"/>
      <c r="BT116" s="990"/>
      <c r="BU116" s="990"/>
      <c r="BV116" s="990" t="s">
        <v>382</v>
      </c>
      <c r="BW116" s="990"/>
      <c r="BX116" s="990"/>
      <c r="BY116" s="990"/>
      <c r="BZ116" s="990"/>
      <c r="CA116" s="990" t="s">
        <v>443</v>
      </c>
      <c r="CB116" s="990"/>
      <c r="CC116" s="990"/>
      <c r="CD116" s="990"/>
      <c r="CE116" s="990"/>
      <c r="CF116" s="984" t="s">
        <v>403</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403</v>
      </c>
      <c r="DH116" s="1029"/>
      <c r="DI116" s="1029"/>
      <c r="DJ116" s="1029"/>
      <c r="DK116" s="1030"/>
      <c r="DL116" s="1031" t="s">
        <v>382</v>
      </c>
      <c r="DM116" s="1029"/>
      <c r="DN116" s="1029"/>
      <c r="DO116" s="1029"/>
      <c r="DP116" s="1030"/>
      <c r="DQ116" s="1031" t="s">
        <v>403</v>
      </c>
      <c r="DR116" s="1029"/>
      <c r="DS116" s="1029"/>
      <c r="DT116" s="1029"/>
      <c r="DU116" s="1030"/>
      <c r="DV116" s="1032" t="s">
        <v>439</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3915328</v>
      </c>
      <c r="AB117" s="1047"/>
      <c r="AC117" s="1047"/>
      <c r="AD117" s="1047"/>
      <c r="AE117" s="1048"/>
      <c r="AF117" s="1049">
        <v>3979626</v>
      </c>
      <c r="AG117" s="1047"/>
      <c r="AH117" s="1047"/>
      <c r="AI117" s="1047"/>
      <c r="AJ117" s="1048"/>
      <c r="AK117" s="1049">
        <v>3763511</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439</v>
      </c>
      <c r="BR117" s="990"/>
      <c r="BS117" s="990"/>
      <c r="BT117" s="990"/>
      <c r="BU117" s="990"/>
      <c r="BV117" s="990" t="s">
        <v>432</v>
      </c>
      <c r="BW117" s="990"/>
      <c r="BX117" s="990"/>
      <c r="BY117" s="990"/>
      <c r="BZ117" s="990"/>
      <c r="CA117" s="990" t="s">
        <v>439</v>
      </c>
      <c r="CB117" s="990"/>
      <c r="CC117" s="990"/>
      <c r="CD117" s="990"/>
      <c r="CE117" s="990"/>
      <c r="CF117" s="984" t="s">
        <v>439</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436</v>
      </c>
      <c r="DH117" s="1029"/>
      <c r="DI117" s="1029"/>
      <c r="DJ117" s="1029"/>
      <c r="DK117" s="1030"/>
      <c r="DL117" s="1031" t="s">
        <v>439</v>
      </c>
      <c r="DM117" s="1029"/>
      <c r="DN117" s="1029"/>
      <c r="DO117" s="1029"/>
      <c r="DP117" s="1030"/>
      <c r="DQ117" s="1031" t="s">
        <v>122</v>
      </c>
      <c r="DR117" s="1029"/>
      <c r="DS117" s="1029"/>
      <c r="DT117" s="1029"/>
      <c r="DU117" s="1030"/>
      <c r="DV117" s="1032" t="s">
        <v>439</v>
      </c>
      <c r="DW117" s="1033"/>
      <c r="DX117" s="1033"/>
      <c r="DY117" s="1033"/>
      <c r="DZ117" s="1034"/>
    </row>
    <row r="118" spans="1:130" s="226" customFormat="1" ht="26.25" customHeight="1">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297</v>
      </c>
      <c r="AG118" s="955"/>
      <c r="AH118" s="955"/>
      <c r="AI118" s="955"/>
      <c r="AJ118" s="956"/>
      <c r="AK118" s="954" t="s">
        <v>296</v>
      </c>
      <c r="AL118" s="955"/>
      <c r="AM118" s="955"/>
      <c r="AN118" s="955"/>
      <c r="AO118" s="956"/>
      <c r="AP118" s="1041" t="s">
        <v>426</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436</v>
      </c>
      <c r="BR118" s="1068"/>
      <c r="BS118" s="1068"/>
      <c r="BT118" s="1068"/>
      <c r="BU118" s="1068"/>
      <c r="BV118" s="1068" t="s">
        <v>432</v>
      </c>
      <c r="BW118" s="1068"/>
      <c r="BX118" s="1068"/>
      <c r="BY118" s="1068"/>
      <c r="BZ118" s="1068"/>
      <c r="CA118" s="1068" t="s">
        <v>439</v>
      </c>
      <c r="CB118" s="1068"/>
      <c r="CC118" s="1068"/>
      <c r="CD118" s="1068"/>
      <c r="CE118" s="1068"/>
      <c r="CF118" s="984" t="s">
        <v>122</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382</v>
      </c>
      <c r="DM118" s="1029"/>
      <c r="DN118" s="1029"/>
      <c r="DO118" s="1029"/>
      <c r="DP118" s="1030"/>
      <c r="DQ118" s="1031" t="s">
        <v>122</v>
      </c>
      <c r="DR118" s="1029"/>
      <c r="DS118" s="1029"/>
      <c r="DT118" s="1029"/>
      <c r="DU118" s="1030"/>
      <c r="DV118" s="1032" t="s">
        <v>432</v>
      </c>
      <c r="DW118" s="1033"/>
      <c r="DX118" s="1033"/>
      <c r="DY118" s="1033"/>
      <c r="DZ118" s="1034"/>
    </row>
    <row r="119" spans="1:130" s="226" customFormat="1" ht="26.25" customHeight="1">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432</v>
      </c>
      <c r="AB119" s="962"/>
      <c r="AC119" s="962"/>
      <c r="AD119" s="962"/>
      <c r="AE119" s="963"/>
      <c r="AF119" s="964" t="s">
        <v>444</v>
      </c>
      <c r="AG119" s="962"/>
      <c r="AH119" s="962"/>
      <c r="AI119" s="962"/>
      <c r="AJ119" s="963"/>
      <c r="AK119" s="964" t="s">
        <v>432</v>
      </c>
      <c r="AL119" s="962"/>
      <c r="AM119" s="962"/>
      <c r="AN119" s="962"/>
      <c r="AO119" s="963"/>
      <c r="AP119" s="965" t="s">
        <v>403</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463</v>
      </c>
      <c r="BP119" s="1076"/>
      <c r="BQ119" s="1067">
        <v>37590611</v>
      </c>
      <c r="BR119" s="1068"/>
      <c r="BS119" s="1068"/>
      <c r="BT119" s="1068"/>
      <c r="BU119" s="1068"/>
      <c r="BV119" s="1068">
        <v>37121690</v>
      </c>
      <c r="BW119" s="1068"/>
      <c r="BX119" s="1068"/>
      <c r="BY119" s="1068"/>
      <c r="BZ119" s="1068"/>
      <c r="CA119" s="1068">
        <v>35934545</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1120391</v>
      </c>
      <c r="DH119" s="1054"/>
      <c r="DI119" s="1054"/>
      <c r="DJ119" s="1054"/>
      <c r="DK119" s="1055"/>
      <c r="DL119" s="1053">
        <v>979125</v>
      </c>
      <c r="DM119" s="1054"/>
      <c r="DN119" s="1054"/>
      <c r="DO119" s="1054"/>
      <c r="DP119" s="1055"/>
      <c r="DQ119" s="1053">
        <v>914095</v>
      </c>
      <c r="DR119" s="1054"/>
      <c r="DS119" s="1054"/>
      <c r="DT119" s="1054"/>
      <c r="DU119" s="1055"/>
      <c r="DV119" s="1056">
        <v>6.1</v>
      </c>
      <c r="DW119" s="1057"/>
      <c r="DX119" s="1057"/>
      <c r="DY119" s="1057"/>
      <c r="DZ119" s="1058"/>
    </row>
    <row r="120" spans="1:130" s="226" customFormat="1" ht="26.25" customHeight="1">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403</v>
      </c>
      <c r="AB120" s="1029"/>
      <c r="AC120" s="1029"/>
      <c r="AD120" s="1029"/>
      <c r="AE120" s="1030"/>
      <c r="AF120" s="1031" t="s">
        <v>403</v>
      </c>
      <c r="AG120" s="1029"/>
      <c r="AH120" s="1029"/>
      <c r="AI120" s="1029"/>
      <c r="AJ120" s="1030"/>
      <c r="AK120" s="1031" t="s">
        <v>455</v>
      </c>
      <c r="AL120" s="1029"/>
      <c r="AM120" s="1029"/>
      <c r="AN120" s="1029"/>
      <c r="AO120" s="1030"/>
      <c r="AP120" s="1032" t="s">
        <v>382</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6883356</v>
      </c>
      <c r="BR120" s="997"/>
      <c r="BS120" s="997"/>
      <c r="BT120" s="997"/>
      <c r="BU120" s="997"/>
      <c r="BV120" s="997">
        <v>6913443</v>
      </c>
      <c r="BW120" s="997"/>
      <c r="BX120" s="997"/>
      <c r="BY120" s="997"/>
      <c r="BZ120" s="997"/>
      <c r="CA120" s="997">
        <v>6897542</v>
      </c>
      <c r="CB120" s="997"/>
      <c r="CC120" s="997"/>
      <c r="CD120" s="997"/>
      <c r="CE120" s="997"/>
      <c r="CF120" s="1011">
        <v>46.1</v>
      </c>
      <c r="CG120" s="1012"/>
      <c r="CH120" s="1012"/>
      <c r="CI120" s="1012"/>
      <c r="CJ120" s="1012"/>
      <c r="CK120" s="1077" t="s">
        <v>467</v>
      </c>
      <c r="CL120" s="1078"/>
      <c r="CM120" s="1078"/>
      <c r="CN120" s="1078"/>
      <c r="CO120" s="1079"/>
      <c r="CP120" s="1085" t="s">
        <v>468</v>
      </c>
      <c r="CQ120" s="1086"/>
      <c r="CR120" s="1086"/>
      <c r="CS120" s="1086"/>
      <c r="CT120" s="1086"/>
      <c r="CU120" s="1086"/>
      <c r="CV120" s="1086"/>
      <c r="CW120" s="1086"/>
      <c r="CX120" s="1086"/>
      <c r="CY120" s="1086"/>
      <c r="CZ120" s="1086"/>
      <c r="DA120" s="1086"/>
      <c r="DB120" s="1086"/>
      <c r="DC120" s="1086"/>
      <c r="DD120" s="1086"/>
      <c r="DE120" s="1086"/>
      <c r="DF120" s="1087"/>
      <c r="DG120" s="996">
        <v>459183</v>
      </c>
      <c r="DH120" s="997"/>
      <c r="DI120" s="997"/>
      <c r="DJ120" s="997"/>
      <c r="DK120" s="997"/>
      <c r="DL120" s="997">
        <v>464265</v>
      </c>
      <c r="DM120" s="997"/>
      <c r="DN120" s="997"/>
      <c r="DO120" s="997"/>
      <c r="DP120" s="997"/>
      <c r="DQ120" s="997">
        <v>483140</v>
      </c>
      <c r="DR120" s="997"/>
      <c r="DS120" s="997"/>
      <c r="DT120" s="997"/>
      <c r="DU120" s="997"/>
      <c r="DV120" s="998">
        <v>3.2</v>
      </c>
      <c r="DW120" s="998"/>
      <c r="DX120" s="998"/>
      <c r="DY120" s="998"/>
      <c r="DZ120" s="999"/>
    </row>
    <row r="121" spans="1:130" s="226" customFormat="1" ht="26.25" customHeight="1">
      <c r="A121" s="1129"/>
      <c r="B121" s="1016"/>
      <c r="C121" s="1037" t="s">
        <v>469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439</v>
      </c>
      <c r="AB121" s="1029"/>
      <c r="AC121" s="1029"/>
      <c r="AD121" s="1029"/>
      <c r="AE121" s="1030"/>
      <c r="AF121" s="1031" t="s">
        <v>439</v>
      </c>
      <c r="AG121" s="1029"/>
      <c r="AH121" s="1029"/>
      <c r="AI121" s="1029"/>
      <c r="AJ121" s="1030"/>
      <c r="AK121" s="1031" t="s">
        <v>439</v>
      </c>
      <c r="AL121" s="1029"/>
      <c r="AM121" s="1029"/>
      <c r="AN121" s="1029"/>
      <c r="AO121" s="1030"/>
      <c r="AP121" s="1032" t="s">
        <v>444</v>
      </c>
      <c r="AQ121" s="1033"/>
      <c r="AR121" s="1033"/>
      <c r="AS121" s="1033"/>
      <c r="AT121" s="1034"/>
      <c r="AU121" s="1062"/>
      <c r="AV121" s="1063"/>
      <c r="AW121" s="1063"/>
      <c r="AX121" s="1063"/>
      <c r="AY121" s="1064"/>
      <c r="AZ121" s="1019" t="s">
        <v>470</v>
      </c>
      <c r="BA121" s="1020"/>
      <c r="BB121" s="1020"/>
      <c r="BC121" s="1020"/>
      <c r="BD121" s="1020"/>
      <c r="BE121" s="1020"/>
      <c r="BF121" s="1020"/>
      <c r="BG121" s="1020"/>
      <c r="BH121" s="1020"/>
      <c r="BI121" s="1020"/>
      <c r="BJ121" s="1020"/>
      <c r="BK121" s="1020"/>
      <c r="BL121" s="1020"/>
      <c r="BM121" s="1020"/>
      <c r="BN121" s="1020"/>
      <c r="BO121" s="1020"/>
      <c r="BP121" s="1021"/>
      <c r="BQ121" s="989">
        <v>2258177</v>
      </c>
      <c r="BR121" s="990"/>
      <c r="BS121" s="990"/>
      <c r="BT121" s="990"/>
      <c r="BU121" s="990"/>
      <c r="BV121" s="990">
        <v>2622428</v>
      </c>
      <c r="BW121" s="990"/>
      <c r="BX121" s="990"/>
      <c r="BY121" s="990"/>
      <c r="BZ121" s="990"/>
      <c r="CA121" s="990">
        <v>2922576</v>
      </c>
      <c r="CB121" s="990"/>
      <c r="CC121" s="990"/>
      <c r="CD121" s="990"/>
      <c r="CE121" s="990"/>
      <c r="CF121" s="984">
        <v>19.600000000000001</v>
      </c>
      <c r="CG121" s="985"/>
      <c r="CH121" s="985"/>
      <c r="CI121" s="985"/>
      <c r="CJ121" s="985"/>
      <c r="CK121" s="1080"/>
      <c r="CL121" s="1081"/>
      <c r="CM121" s="1081"/>
      <c r="CN121" s="1081"/>
      <c r="CO121" s="1082"/>
      <c r="CP121" s="1090" t="s">
        <v>471</v>
      </c>
      <c r="CQ121" s="1091"/>
      <c r="CR121" s="1091"/>
      <c r="CS121" s="1091"/>
      <c r="CT121" s="1091"/>
      <c r="CU121" s="1091"/>
      <c r="CV121" s="1091"/>
      <c r="CW121" s="1091"/>
      <c r="CX121" s="1091"/>
      <c r="CY121" s="1091"/>
      <c r="CZ121" s="1091"/>
      <c r="DA121" s="1091"/>
      <c r="DB121" s="1091"/>
      <c r="DC121" s="1091"/>
      <c r="DD121" s="1091"/>
      <c r="DE121" s="1091"/>
      <c r="DF121" s="1092"/>
      <c r="DG121" s="989">
        <v>127533</v>
      </c>
      <c r="DH121" s="990"/>
      <c r="DI121" s="990"/>
      <c r="DJ121" s="990"/>
      <c r="DK121" s="990"/>
      <c r="DL121" s="990">
        <v>67760</v>
      </c>
      <c r="DM121" s="990"/>
      <c r="DN121" s="990"/>
      <c r="DO121" s="990"/>
      <c r="DP121" s="990"/>
      <c r="DQ121" s="990">
        <v>91072</v>
      </c>
      <c r="DR121" s="990"/>
      <c r="DS121" s="990"/>
      <c r="DT121" s="990"/>
      <c r="DU121" s="990"/>
      <c r="DV121" s="991">
        <v>0.6</v>
      </c>
      <c r="DW121" s="991"/>
      <c r="DX121" s="991"/>
      <c r="DY121" s="991"/>
      <c r="DZ121" s="992"/>
    </row>
    <row r="122" spans="1:130" s="226" customFormat="1" ht="26.25" customHeight="1">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439</v>
      </c>
      <c r="AB122" s="1029"/>
      <c r="AC122" s="1029"/>
      <c r="AD122" s="1029"/>
      <c r="AE122" s="1030"/>
      <c r="AF122" s="1031" t="s">
        <v>432</v>
      </c>
      <c r="AG122" s="1029"/>
      <c r="AH122" s="1029"/>
      <c r="AI122" s="1029"/>
      <c r="AJ122" s="1030"/>
      <c r="AK122" s="1031" t="s">
        <v>439</v>
      </c>
      <c r="AL122" s="1029"/>
      <c r="AM122" s="1029"/>
      <c r="AN122" s="1029"/>
      <c r="AO122" s="1030"/>
      <c r="AP122" s="1032" t="s">
        <v>444</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19455628</v>
      </c>
      <c r="BR122" s="1068"/>
      <c r="BS122" s="1068"/>
      <c r="BT122" s="1068"/>
      <c r="BU122" s="1068"/>
      <c r="BV122" s="1068">
        <v>19080085</v>
      </c>
      <c r="BW122" s="1068"/>
      <c r="BX122" s="1068"/>
      <c r="BY122" s="1068"/>
      <c r="BZ122" s="1068"/>
      <c r="CA122" s="1068">
        <v>18837985</v>
      </c>
      <c r="CB122" s="1068"/>
      <c r="CC122" s="1068"/>
      <c r="CD122" s="1068"/>
      <c r="CE122" s="1068"/>
      <c r="CF122" s="1088">
        <v>126</v>
      </c>
      <c r="CG122" s="1089"/>
      <c r="CH122" s="1089"/>
      <c r="CI122" s="1089"/>
      <c r="CJ122" s="1089"/>
      <c r="CK122" s="1080"/>
      <c r="CL122" s="1081"/>
      <c r="CM122" s="1081"/>
      <c r="CN122" s="1081"/>
      <c r="CO122" s="1082"/>
      <c r="CP122" s="1090" t="s">
        <v>473</v>
      </c>
      <c r="CQ122" s="1091"/>
      <c r="CR122" s="1091"/>
      <c r="CS122" s="1091"/>
      <c r="CT122" s="1091"/>
      <c r="CU122" s="1091"/>
      <c r="CV122" s="1091"/>
      <c r="CW122" s="1091"/>
      <c r="CX122" s="1091"/>
      <c r="CY122" s="1091"/>
      <c r="CZ122" s="1091"/>
      <c r="DA122" s="1091"/>
      <c r="DB122" s="1091"/>
      <c r="DC122" s="1091"/>
      <c r="DD122" s="1091"/>
      <c r="DE122" s="1091"/>
      <c r="DF122" s="1092"/>
      <c r="DG122" s="989">
        <v>3801</v>
      </c>
      <c r="DH122" s="990"/>
      <c r="DI122" s="990"/>
      <c r="DJ122" s="990"/>
      <c r="DK122" s="990"/>
      <c r="DL122" s="990">
        <v>3638</v>
      </c>
      <c r="DM122" s="990"/>
      <c r="DN122" s="990"/>
      <c r="DO122" s="990"/>
      <c r="DP122" s="990"/>
      <c r="DQ122" s="990">
        <v>3490</v>
      </c>
      <c r="DR122" s="990"/>
      <c r="DS122" s="990"/>
      <c r="DT122" s="990"/>
      <c r="DU122" s="990"/>
      <c r="DV122" s="991">
        <v>0</v>
      </c>
      <c r="DW122" s="991"/>
      <c r="DX122" s="991"/>
      <c r="DY122" s="991"/>
      <c r="DZ122" s="992"/>
    </row>
    <row r="123" spans="1:130" s="226" customFormat="1" ht="26.25" customHeight="1">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382</v>
      </c>
      <c r="AB123" s="1029"/>
      <c r="AC123" s="1029"/>
      <c r="AD123" s="1029"/>
      <c r="AE123" s="1030"/>
      <c r="AF123" s="1031" t="s">
        <v>432</v>
      </c>
      <c r="AG123" s="1029"/>
      <c r="AH123" s="1029"/>
      <c r="AI123" s="1029"/>
      <c r="AJ123" s="1030"/>
      <c r="AK123" s="1031" t="s">
        <v>432</v>
      </c>
      <c r="AL123" s="1029"/>
      <c r="AM123" s="1029"/>
      <c r="AN123" s="1029"/>
      <c r="AO123" s="1030"/>
      <c r="AP123" s="1032" t="s">
        <v>403</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474</v>
      </c>
      <c r="BP123" s="1076"/>
      <c r="BQ123" s="1135">
        <v>28597161</v>
      </c>
      <c r="BR123" s="1136"/>
      <c r="BS123" s="1136"/>
      <c r="BT123" s="1136"/>
      <c r="BU123" s="1136"/>
      <c r="BV123" s="1136">
        <v>28615956</v>
      </c>
      <c r="BW123" s="1136"/>
      <c r="BX123" s="1136"/>
      <c r="BY123" s="1136"/>
      <c r="BZ123" s="1136"/>
      <c r="CA123" s="1136">
        <v>28658103</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439</v>
      </c>
      <c r="DH123" s="1029"/>
      <c r="DI123" s="1029"/>
      <c r="DJ123" s="1029"/>
      <c r="DK123" s="1030"/>
      <c r="DL123" s="1031" t="s">
        <v>439</v>
      </c>
      <c r="DM123" s="1029"/>
      <c r="DN123" s="1029"/>
      <c r="DO123" s="1029"/>
      <c r="DP123" s="1030"/>
      <c r="DQ123" s="1031" t="s">
        <v>439</v>
      </c>
      <c r="DR123" s="1029"/>
      <c r="DS123" s="1029"/>
      <c r="DT123" s="1029"/>
      <c r="DU123" s="1030"/>
      <c r="DV123" s="1032" t="s">
        <v>436</v>
      </c>
      <c r="DW123" s="1033"/>
      <c r="DX123" s="1033"/>
      <c r="DY123" s="1033"/>
      <c r="DZ123" s="1034"/>
    </row>
    <row r="124" spans="1:130" s="226" customFormat="1" ht="26.25" customHeight="1" thickBot="1">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439</v>
      </c>
      <c r="AB124" s="1029"/>
      <c r="AC124" s="1029"/>
      <c r="AD124" s="1029"/>
      <c r="AE124" s="1030"/>
      <c r="AF124" s="1031" t="s">
        <v>403</v>
      </c>
      <c r="AG124" s="1029"/>
      <c r="AH124" s="1029"/>
      <c r="AI124" s="1029"/>
      <c r="AJ124" s="1030"/>
      <c r="AK124" s="1031" t="s">
        <v>439</v>
      </c>
      <c r="AL124" s="1029"/>
      <c r="AM124" s="1029"/>
      <c r="AN124" s="1029"/>
      <c r="AO124" s="1030"/>
      <c r="AP124" s="1032" t="s">
        <v>439</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60.6</v>
      </c>
      <c r="BR124" s="1098"/>
      <c r="BS124" s="1098"/>
      <c r="BT124" s="1098"/>
      <c r="BU124" s="1098"/>
      <c r="BV124" s="1098">
        <v>56.9</v>
      </c>
      <c r="BW124" s="1098"/>
      <c r="BX124" s="1098"/>
      <c r="BY124" s="1098"/>
      <c r="BZ124" s="1098"/>
      <c r="CA124" s="1098">
        <v>48.6</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v>619777</v>
      </c>
      <c r="DH124" s="1054"/>
      <c r="DI124" s="1054"/>
      <c r="DJ124" s="1054"/>
      <c r="DK124" s="1055"/>
      <c r="DL124" s="1053">
        <v>615457</v>
      </c>
      <c r="DM124" s="1054"/>
      <c r="DN124" s="1054"/>
      <c r="DO124" s="1054"/>
      <c r="DP124" s="1055"/>
      <c r="DQ124" s="1053" t="s">
        <v>403</v>
      </c>
      <c r="DR124" s="1054"/>
      <c r="DS124" s="1054"/>
      <c r="DT124" s="1054"/>
      <c r="DU124" s="1055"/>
      <c r="DV124" s="1056" t="s">
        <v>432</v>
      </c>
      <c r="DW124" s="1057"/>
      <c r="DX124" s="1057"/>
      <c r="DY124" s="1057"/>
      <c r="DZ124" s="1058"/>
    </row>
    <row r="125" spans="1:130" s="226" customFormat="1" ht="26.25" customHeight="1">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403</v>
      </c>
      <c r="AB125" s="1029"/>
      <c r="AC125" s="1029"/>
      <c r="AD125" s="1029"/>
      <c r="AE125" s="1030"/>
      <c r="AF125" s="1031" t="s">
        <v>382</v>
      </c>
      <c r="AG125" s="1029"/>
      <c r="AH125" s="1029"/>
      <c r="AI125" s="1029"/>
      <c r="AJ125" s="1030"/>
      <c r="AK125" s="1031" t="s">
        <v>432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382</v>
      </c>
      <c r="DH125" s="997"/>
      <c r="DI125" s="997"/>
      <c r="DJ125" s="997"/>
      <c r="DK125" s="997"/>
      <c r="DL125" s="997" t="s">
        <v>432</v>
      </c>
      <c r="DM125" s="997"/>
      <c r="DN125" s="997"/>
      <c r="DO125" s="997"/>
      <c r="DP125" s="997"/>
      <c r="DQ125" s="997" t="s">
        <v>403</v>
      </c>
      <c r="DR125" s="997"/>
      <c r="DS125" s="997"/>
      <c r="DT125" s="997"/>
      <c r="DU125" s="997"/>
      <c r="DV125" s="998" t="s">
        <v>455</v>
      </c>
      <c r="DW125" s="998"/>
      <c r="DX125" s="998"/>
      <c r="DY125" s="998"/>
      <c r="DZ125" s="999"/>
    </row>
    <row r="126" spans="1:130" s="226" customFormat="1" ht="26.25" customHeight="1" thickBot="1">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131593</v>
      </c>
      <c r="AB126" s="1029"/>
      <c r="AC126" s="1029"/>
      <c r="AD126" s="1029"/>
      <c r="AE126" s="1030"/>
      <c r="AF126" s="1031">
        <v>139868</v>
      </c>
      <c r="AG126" s="1029"/>
      <c r="AH126" s="1029"/>
      <c r="AI126" s="1029"/>
      <c r="AJ126" s="1030"/>
      <c r="AK126" s="1031">
        <v>139868</v>
      </c>
      <c r="AL126" s="1029"/>
      <c r="AM126" s="1029"/>
      <c r="AN126" s="1029"/>
      <c r="AO126" s="1030"/>
      <c r="AP126" s="1032">
        <v>0.9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403</v>
      </c>
      <c r="DM126" s="990"/>
      <c r="DN126" s="990"/>
      <c r="DO126" s="990"/>
      <c r="DP126" s="990"/>
      <c r="DQ126" s="990" t="s">
        <v>382</v>
      </c>
      <c r="DR126" s="990"/>
      <c r="DS126" s="990"/>
      <c r="DT126" s="990"/>
      <c r="DU126" s="990"/>
      <c r="DV126" s="991" t="s">
        <v>403</v>
      </c>
      <c r="DW126" s="991"/>
      <c r="DX126" s="991"/>
      <c r="DY126" s="991"/>
      <c r="DZ126" s="992"/>
    </row>
    <row r="127" spans="1:130" s="226" customFormat="1" ht="26.25" customHeight="1">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432</v>
      </c>
      <c r="AL127" s="1029"/>
      <c r="AM127" s="1029"/>
      <c r="AN127" s="1029"/>
      <c r="AO127" s="1030"/>
      <c r="AP127" s="1032" t="s">
        <v>403</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403</v>
      </c>
      <c r="DH127" s="990"/>
      <c r="DI127" s="990"/>
      <c r="DJ127" s="990"/>
      <c r="DK127" s="990"/>
      <c r="DL127" s="990" t="s">
        <v>432</v>
      </c>
      <c r="DM127" s="990"/>
      <c r="DN127" s="990"/>
      <c r="DO127" s="990"/>
      <c r="DP127" s="990"/>
      <c r="DQ127" s="990" t="s">
        <v>382</v>
      </c>
      <c r="DR127" s="990"/>
      <c r="DS127" s="990"/>
      <c r="DT127" s="990"/>
      <c r="DU127" s="990"/>
      <c r="DV127" s="991" t="s">
        <v>403</v>
      </c>
      <c r="DW127" s="991"/>
      <c r="DX127" s="991"/>
      <c r="DY127" s="991"/>
      <c r="DZ127" s="992"/>
    </row>
    <row r="128" spans="1:130" s="226" customFormat="1" ht="26.25" customHeight="1" thickBot="1">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v>387331</v>
      </c>
      <c r="AB128" s="1118"/>
      <c r="AC128" s="1118"/>
      <c r="AD128" s="1118"/>
      <c r="AE128" s="1119"/>
      <c r="AF128" s="1120">
        <v>415931</v>
      </c>
      <c r="AG128" s="1118"/>
      <c r="AH128" s="1118"/>
      <c r="AI128" s="1118"/>
      <c r="AJ128" s="1119"/>
      <c r="AK128" s="1120">
        <v>384173</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439</v>
      </c>
      <c r="BG128" s="1125"/>
      <c r="BH128" s="1125"/>
      <c r="BI128" s="1125"/>
      <c r="BJ128" s="1125"/>
      <c r="BK128" s="1125"/>
      <c r="BL128" s="1126"/>
      <c r="BM128" s="1124">
        <v>12.66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444</v>
      </c>
      <c r="DR128" s="1110"/>
      <c r="DS128" s="1110"/>
      <c r="DT128" s="1110"/>
      <c r="DU128" s="1110"/>
      <c r="DV128" s="1111" t="s">
        <v>455</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16818771</v>
      </c>
      <c r="AB129" s="1029"/>
      <c r="AC129" s="1029"/>
      <c r="AD129" s="1029"/>
      <c r="AE129" s="1030"/>
      <c r="AF129" s="1031">
        <v>16883236</v>
      </c>
      <c r="AG129" s="1029"/>
      <c r="AH129" s="1029"/>
      <c r="AI129" s="1029"/>
      <c r="AJ129" s="1030"/>
      <c r="AK129" s="1031">
        <v>16815883</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403</v>
      </c>
      <c r="BG129" s="1139"/>
      <c r="BH129" s="1139"/>
      <c r="BI129" s="1139"/>
      <c r="BJ129" s="1139"/>
      <c r="BK129" s="1139"/>
      <c r="BL129" s="1140"/>
      <c r="BM129" s="1138">
        <v>17.66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1978953</v>
      </c>
      <c r="AB130" s="1029"/>
      <c r="AC130" s="1029"/>
      <c r="AD130" s="1029"/>
      <c r="AE130" s="1030"/>
      <c r="AF130" s="1031">
        <v>1946141</v>
      </c>
      <c r="AG130" s="1029"/>
      <c r="AH130" s="1029"/>
      <c r="AI130" s="1029"/>
      <c r="AJ130" s="1030"/>
      <c r="AK130" s="1031">
        <v>1869095</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10.4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14839818</v>
      </c>
      <c r="AB131" s="1054"/>
      <c r="AC131" s="1054"/>
      <c r="AD131" s="1054"/>
      <c r="AE131" s="1055"/>
      <c r="AF131" s="1053">
        <v>14937095</v>
      </c>
      <c r="AG131" s="1054"/>
      <c r="AH131" s="1054"/>
      <c r="AI131" s="1054"/>
      <c r="AJ131" s="1055"/>
      <c r="AK131" s="1053">
        <v>14946788</v>
      </c>
      <c r="AL131" s="1054"/>
      <c r="AM131" s="1054"/>
      <c r="AN131" s="1054"/>
      <c r="AO131" s="1055"/>
      <c r="AP131" s="1184"/>
      <c r="AQ131" s="1185"/>
      <c r="AR131" s="1185"/>
      <c r="AS131" s="1185"/>
      <c r="AT131" s="1186"/>
      <c r="AU131" s="264"/>
      <c r="AV131" s="264"/>
      <c r="AW131" s="264"/>
      <c r="AX131" s="1156" t="s">
        <v>497</v>
      </c>
      <c r="AY131" s="1107"/>
      <c r="AZ131" s="1107"/>
      <c r="BA131" s="1107"/>
      <c r="BB131" s="1107"/>
      <c r="BC131" s="1107"/>
      <c r="BD131" s="1107"/>
      <c r="BE131" s="1108"/>
      <c r="BF131" s="1157">
        <v>48.6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10.43842991</v>
      </c>
      <c r="AB132" s="1170"/>
      <c r="AC132" s="1170"/>
      <c r="AD132" s="1170"/>
      <c r="AE132" s="1171"/>
      <c r="AF132" s="1172">
        <v>10.829107</v>
      </c>
      <c r="AG132" s="1170"/>
      <c r="AH132" s="1170"/>
      <c r="AI132" s="1170"/>
      <c r="AJ132" s="1171"/>
      <c r="AK132" s="1172">
        <v>10.10413073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10.8</v>
      </c>
      <c r="AB133" s="1153"/>
      <c r="AC133" s="1153"/>
      <c r="AD133" s="1153"/>
      <c r="AE133" s="1154"/>
      <c r="AF133" s="1152">
        <v>10.6</v>
      </c>
      <c r="AG133" s="1153"/>
      <c r="AH133" s="1153"/>
      <c r="AI133" s="1153"/>
      <c r="AJ133" s="1154"/>
      <c r="AK133" s="1152">
        <v>10.4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A2hOlVr8TVFIXuV0Q5eo3demz1PR1T2sTme+7DOeNumrSvT1fdoqNnKyhzY6w7hfIOSYAkd1DWrRb+9A/sBbg==" saltValue="YntqBGYEaEnaQirC7OHy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FAuBlbN6J5QX8rUmSQVYOiZdgy/8mjnhBiD8ae+FrrJVzUm4GunpF3HOeq4qZ0I8PJtetdOnIuNys2dElf6bw==" saltValue="3ouUUJ1fYybVzzcxoMb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GyYt3cBMo6Qb2IZShM5Zb2XWLqWTOTsBd+vtjnTU6MJzS15j8cp9m+6EdOm8oIZeKUOTSsTFVKLE1gZp/nPcQ==" saltValue="6/c/iWd4I8yK3zwJ/XL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4659581</v>
      </c>
      <c r="AP9" s="292">
        <v>60488</v>
      </c>
      <c r="AQ9" s="293">
        <v>57316</v>
      </c>
      <c r="AR9" s="294">
        <v>5.5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24293</v>
      </c>
      <c r="AP10" s="295">
        <v>315</v>
      </c>
      <c r="AQ10" s="296">
        <v>3762</v>
      </c>
      <c r="AR10" s="297">
        <v>-91.6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12605</v>
      </c>
      <c r="AP11" s="295">
        <v>164</v>
      </c>
      <c r="AQ11" s="296">
        <v>6408</v>
      </c>
      <c r="AR11" s="297">
        <v>-97.4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v>2533</v>
      </c>
      <c r="AP12" s="295">
        <v>33</v>
      </c>
      <c r="AQ12" s="296">
        <v>891</v>
      </c>
      <c r="AR12" s="297">
        <v>-96.3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514</v>
      </c>
      <c r="AP13" s="295" t="s">
        <v>514</v>
      </c>
      <c r="AQ13" s="296">
        <v>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192806</v>
      </c>
      <c r="AP14" s="295">
        <v>2503</v>
      </c>
      <c r="AQ14" s="296">
        <v>2694</v>
      </c>
      <c r="AR14" s="297">
        <v>-7.1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262584</v>
      </c>
      <c r="AP15" s="295">
        <v>3409</v>
      </c>
      <c r="AQ15" s="296">
        <v>1362</v>
      </c>
      <c r="AR15" s="297">
        <v>150.30000000000001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-162865</v>
      </c>
      <c r="AP16" s="295">
        <v>-2114</v>
      </c>
      <c r="AQ16" s="296">
        <v>-4530</v>
      </c>
      <c r="AR16" s="297">
        <v>-53.3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4991537</v>
      </c>
      <c r="AP17" s="295">
        <v>64797</v>
      </c>
      <c r="AQ17" s="296">
        <v>67903</v>
      </c>
      <c r="AR17" s="297">
        <v>-4.5999999999999996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7.13</v>
      </c>
      <c r="AP21" s="308">
        <v>6.2</v>
      </c>
      <c r="AQ21" s="309">
        <v>0.93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98.8</v>
      </c>
      <c r="AP22" s="313">
        <v>98.7</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3576178</v>
      </c>
      <c r="AP32" s="322">
        <v>46424</v>
      </c>
      <c r="AQ32" s="323">
        <v>34720</v>
      </c>
      <c r="AR32" s="324">
        <v>33.700000000000003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514</v>
      </c>
      <c r="AP33" s="322" t="s">
        <v>514</v>
      </c>
      <c r="AQ33" s="323">
        <v>1</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514</v>
      </c>
      <c r="AP34" s="322" t="s">
        <v>514</v>
      </c>
      <c r="AQ34" s="323">
        <v>22</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47465</v>
      </c>
      <c r="AP35" s="322">
        <v>616</v>
      </c>
      <c r="AQ35" s="323">
        <v>9232</v>
      </c>
      <c r="AR35" s="324">
        <v>-93.3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t="s">
        <v>514</v>
      </c>
      <c r="AP36" s="322" t="s">
        <v>514</v>
      </c>
      <c r="AQ36" s="323">
        <v>2017</v>
      </c>
      <c r="AR36" s="324" t="s">
        <v>514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v>139868</v>
      </c>
      <c r="AP37" s="322">
        <v>1816</v>
      </c>
      <c r="AQ37" s="323">
        <v>1146</v>
      </c>
      <c r="AR37" s="324">
        <v>58.5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t="s">
        <v>514</v>
      </c>
      <c r="AP38" s="325" t="s">
        <v>514</v>
      </c>
      <c r="AQ38" s="326">
        <v>1</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v>-384173</v>
      </c>
      <c r="AP39" s="322">
        <v>-4987</v>
      </c>
      <c r="AQ39" s="323">
        <v>-6713</v>
      </c>
      <c r="AR39" s="324">
        <v>-25.7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-1869095</v>
      </c>
      <c r="AP40" s="322">
        <v>-24264</v>
      </c>
      <c r="AQ40" s="323">
        <v>-28519</v>
      </c>
      <c r="AR40" s="324">
        <v>-14.9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1510243</v>
      </c>
      <c r="AP41" s="322">
        <v>19605</v>
      </c>
      <c r="AQ41" s="323">
        <v>11906</v>
      </c>
      <c r="AR41" s="324">
        <v>64.7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4428997</v>
      </c>
      <c r="AN51" s="344">
        <v>58304</v>
      </c>
      <c r="AO51" s="345">
        <v>27.9</v>
      </c>
      <c r="AP51" s="346">
        <v>63956</v>
      </c>
      <c r="AQ51" s="347">
        <v>25.7</v>
      </c>
      <c r="AR51" s="348">
        <v>2.2000000000000002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2694595</v>
      </c>
      <c r="AN52" s="352">
        <v>35472</v>
      </c>
      <c r="AO52" s="353">
        <v>51.3</v>
      </c>
      <c r="AP52" s="354">
        <v>29239</v>
      </c>
      <c r="AQ52" s="355">
        <v>8.8000000000000007</v>
      </c>
      <c r="AR52" s="356">
        <v>42.5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6831152</v>
      </c>
      <c r="AN53" s="344">
        <v>89607</v>
      </c>
      <c r="AO53" s="345">
        <v>53.7</v>
      </c>
      <c r="AP53" s="346">
        <v>66255</v>
      </c>
      <c r="AQ53" s="347">
        <v>3.6</v>
      </c>
      <c r="AR53" s="348">
        <v>50.1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3716451</v>
      </c>
      <c r="AN54" s="352">
        <v>48750</v>
      </c>
      <c r="AO54" s="353">
        <v>37.4</v>
      </c>
      <c r="AP54" s="354">
        <v>31822</v>
      </c>
      <c r="AQ54" s="355">
        <v>8.8000000000000007</v>
      </c>
      <c r="AR54" s="356">
        <v>28.6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3070650</v>
      </c>
      <c r="AN55" s="344">
        <v>40232</v>
      </c>
      <c r="AO55" s="345">
        <v>-55.1</v>
      </c>
      <c r="AP55" s="346">
        <v>47278</v>
      </c>
      <c r="AQ55" s="347">
        <v>-28.6</v>
      </c>
      <c r="AR55" s="348">
        <v>-26.5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2082419</v>
      </c>
      <c r="AN56" s="352">
        <v>27284</v>
      </c>
      <c r="AO56" s="353">
        <v>-44</v>
      </c>
      <c r="AP56" s="354">
        <v>24096</v>
      </c>
      <c r="AQ56" s="355">
        <v>-24.3</v>
      </c>
      <c r="AR56" s="356">
        <v>-19.7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4436269</v>
      </c>
      <c r="AN57" s="344">
        <v>57854</v>
      </c>
      <c r="AO57" s="345">
        <v>43.8</v>
      </c>
      <c r="AP57" s="346">
        <v>44504</v>
      </c>
      <c r="AQ57" s="347">
        <v>-5.9</v>
      </c>
      <c r="AR57" s="348">
        <v>49.7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2545225</v>
      </c>
      <c r="AN58" s="352">
        <v>33193</v>
      </c>
      <c r="AO58" s="353">
        <v>21.7</v>
      </c>
      <c r="AP58" s="354">
        <v>25876</v>
      </c>
      <c r="AQ58" s="355">
        <v>7.4</v>
      </c>
      <c r="AR58" s="356">
        <v>14.3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3750808</v>
      </c>
      <c r="AN59" s="344">
        <v>48691</v>
      </c>
      <c r="AO59" s="345">
        <v>-15.8</v>
      </c>
      <c r="AP59" s="346">
        <v>47820</v>
      </c>
      <c r="AQ59" s="347">
        <v>7.5</v>
      </c>
      <c r="AR59" s="348">
        <v>-23.3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2416756</v>
      </c>
      <c r="AN60" s="352">
        <v>31373</v>
      </c>
      <c r="AO60" s="353">
        <v>-5.5</v>
      </c>
      <c r="AP60" s="354">
        <v>25855</v>
      </c>
      <c r="AQ60" s="355">
        <v>-0.1</v>
      </c>
      <c r="AR60" s="356">
        <v>-5.4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4503575</v>
      </c>
      <c r="AN61" s="359">
        <v>58938</v>
      </c>
      <c r="AO61" s="360">
        <v>10.9</v>
      </c>
      <c r="AP61" s="361">
        <v>53963</v>
      </c>
      <c r="AQ61" s="362">
        <v>0.5</v>
      </c>
      <c r="AR61" s="348">
        <v>10.4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2691089</v>
      </c>
      <c r="AN62" s="352">
        <v>35214</v>
      </c>
      <c r="AO62" s="353">
        <v>12.2</v>
      </c>
      <c r="AP62" s="354">
        <v>27378</v>
      </c>
      <c r="AQ62" s="355">
        <v>0.1</v>
      </c>
      <c r="AR62" s="356">
        <v>12.1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8xfesAqgPfP2JLgYcaUL6Nh/Sv4UdWDchsMsJQaq6QMZKjR3Hnuqz1QJ5LS0a5Mc5K49tTtzCg6OLYiyHsGeA==" saltValue="RYIAJcInTBzfdGBsc4Pb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akeZIgYm9X97aDJn43dXB8eVWOWeyCH04BVElYwSHwu+v4KlOu7JsJxPY6EWcADetlp2mRn8krt35pgkcvR9w==" saltValue="PHHgirB6RzfTORegIplX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8xV41Sh2R8UXM0UY7Jcab3ZQQRkoF1G2KWwHMg1fbPHY1J80QdGAnQ2ocLQLF9Nf/1rFTFDoY511OQ5ZSq0nQ==" saltValue="v+j5b9JCSjGBvIsu3Rzl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19.77</v>
      </c>
      <c r="G47" s="12">
        <v>17.46</v>
      </c>
      <c r="H47" s="12">
        <v>16.420000000000002</v>
      </c>
      <c r="I47" s="12">
        <v>16.600000000000001</v>
      </c>
      <c r="J47" s="13">
        <v>15.97</v>
      </c>
    </row>
    <row r="48" spans="2:10" ht="57.75" customHeight="1">
      <c r="B48" s="14"/>
      <c r="C48" s="1214" t="s">
        <v>4</v>
      </c>
      <c r="D48" s="1214"/>
      <c r="E48" s="1215"/>
      <c r="F48" s="15">
        <v>5.8</v>
      </c>
      <c r="G48" s="16">
        <v>5.67</v>
      </c>
      <c r="H48" s="16">
        <v>8.1999999999999993</v>
      </c>
      <c r="I48" s="16">
        <v>6.49</v>
      </c>
      <c r="J48" s="17">
        <v>7.74</v>
      </c>
    </row>
    <row r="49" spans="2:10" ht="57.75" customHeight="1" thickBot="1">
      <c r="B49" s="18"/>
      <c r="C49" s="1216" t="s">
        <v>5</v>
      </c>
      <c r="D49" s="1216"/>
      <c r="E49" s="1217"/>
      <c r="F49" s="19" t="s">
        <v>561</v>
      </c>
      <c r="G49" s="20" t="s">
        <v>562</v>
      </c>
      <c r="H49" s="20" t="s">
        <v>563</v>
      </c>
      <c r="I49" s="20" t="s">
        <v>564</v>
      </c>
      <c r="J49" s="21" t="s">
        <v>565</v>
      </c>
    </row>
    <row r="50" spans="2:10" ht="13.5" customHeight="1"/>
    <row r="51" spans="2:10" ht="13.5" hidden="1" customHeight="1"/>
    <row r="52" spans="2:10" ht="13.5" hidden="1" customHeight="1"/>
    <row r="53" spans="2:10" ht="13.5" hidden="1" customHeight="1"/>
  </sheetData>
  <sheetProtection algorithmName="SHA-512" hashValue="hnbP88bdZePCFdaEvZh6Btx62xreOxBQ9eM5ZElsusRN/wEvrc5sZed70KCuz1YBmI7gQ79UUYOzsePWJsHuMQ==" saltValue="OIZYfb0UJW1FXhDCY2o7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2019-10-23T08:30:49Z</cp:lastPrinted>
  <dcterms:created xsi:type="dcterms:W3CDTF">2019-02-14T05:26:47Z</dcterms:created>
  <dcterms:modified xsi:type="dcterms:W3CDTF">2019-11-11T00:17:56Z</dcterms:modified>
  <cp:category/>
</cp:coreProperties>
</file>