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9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AM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AM34" i="10"/>
  <c r="AM35" i="10" s="1"/>
  <c r="BE34" i="10" l="1"/>
  <c r="BE35" i="10" s="1"/>
  <c r="BE36" i="10" s="1"/>
  <c r="BE37" i="10" s="1"/>
  <c r="BW34" i="10" l="1"/>
  <c r="BW35" i="10" s="1"/>
  <c r="BW36" i="10" s="1"/>
  <c r="BW37" i="10" s="1"/>
  <c r="BW38" i="10" s="1"/>
  <c r="BW39" i="10" s="1"/>
  <c r="CO34" i="10" l="1"/>
  <c r="CO35" i="10" s="1"/>
  <c r="CO36" i="10" s="1"/>
</calcChain>
</file>

<file path=xl/sharedStrings.xml><?xml version="1.0" encoding="utf-8"?>
<sst xmlns="http://schemas.openxmlformats.org/spreadsheetml/2006/main" count="1103" uniqueCount="625">
  <si>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</si>
  <si>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</si>
  <si>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</si>
  <si>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</si>
  <si>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</si>
  <si>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</si>
  <si>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</si>
  <si>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</si>
  <si>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</si>
  <si>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</si>
  <si>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</si>
  <si>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</si>
  <si>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</si>
  <si>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</si>
  <si>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</si>
  <si>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</si>
  <si>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</si>
  <si>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</si>
  <si>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</si>
  <si>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</si>
  <si>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</si>
  <si>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</si>
  <si>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</si>
  <si>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</si>
  <si>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</si>
  <si>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</si>
  <si>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</si>
  <si>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</si>
  <si>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</si>
  <si>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</si>
  <si>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</si>
  <si>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</si>
  <si>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</si>
  <si>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</si>
  <si>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</si>
  <si>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</si>
  <si>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</si>
  <si>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</si>
  <si>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</si>
  <si>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</si>
  <si>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</si>
  <si>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</si>
  <si>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</si>
  <si>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</si>
  <si>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</si>
  <si>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</si>
  <si>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</si>
  <si>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</si>
  <si>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</si>
  <si>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</si>
  <si>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</si>
  <si>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</si>
  <si>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</si>
  <si>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</si>
  <si>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</si>
  <si>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</si>
  <si>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</si>
  <si>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</si>
  <si>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</si>
  <si>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</si>
  <si>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</si>
  <si>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</si>
  <si>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</si>
  <si>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</si>
  <si>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</si>
  <si>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</si>
  <si>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</si>
  <si>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</si>
  <si>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</si>
  <si>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</si>
  <si>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</si>
  <si>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</si>
  <si>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</si>
  <si>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</si>
  <si>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</si>
  <si>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</si>
  <si>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</si>
  <si>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</si>
  <si>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</si>
  <si>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</si>
  <si>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</si>
  <si>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</si>
  <si>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</si>
  <si>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</si>
  <si>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</si>
  <si>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</si>
  <si>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</si>
  <si>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</si>
  <si>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</si>
  <si>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</si>
  <si>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</si>
  <si>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</si>
  <si>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</si>
  <si>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</si>
  <si>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</si>
  <si>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</si>
  <si>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</si>
  <si>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</si>
  <si>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</si>
  <si>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</si>
  <si>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</si>
  <si>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</si>
  <si>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</si>
  <si>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</si>
  <si>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</si>
  <si>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</si>
  <si>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</si>
  <si>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</si>
  <si>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</si>
  <si>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</si>
  <si>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</si>
  <si>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</si>
  <si>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</si>
  <si>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</si>
  <si>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</si>
  <si>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</si>
  <si>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</si>
  <si>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</si>
  <si>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</si>
  <si>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</si>
  <si>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</si>
  <si>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</si>
  <si>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</si>
  <si>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</si>
  <si>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</si>
  <si>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</si>
  <si>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</si>
  <si>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</si>
  <si>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</si>
  <si>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</si>
  <si>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</si>
  <si>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</si>
  <si>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</si>
  <si>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</si>
  <si>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</si>
  <si>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</si>
  <si>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</si>
  <si>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</si>
  <si>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</si>
  <si>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</si>
  <si>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</si>
  <si>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</si>
  <si>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</si>
  <si>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</si>
  <si>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</si>
  <si>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</si>
  <si>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</si>
  <si>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</si>
  <si>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</si>
  <si>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</si>
  <si>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</si>
  <si>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</si>
  <si>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</si>
  <si>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</si>
  <si>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</si>
  <si>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</si>
  <si>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</si>
  <si>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</si>
  <si>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</si>
  <si>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</si>
  <si>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</si>
  <si>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</si>
  <si>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</si>
  <si>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</si>
  <si>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</si>
  <si>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</si>
  <si>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</si>
  <si>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</si>
  <si>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</si>
  <si>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</si>
  <si>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</si>
  <si>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</si>
  <si>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</si>
  <si>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</si>
  <si>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</si>
  <si>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</si>
  <si>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</si>
  <si>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</si>
  <si>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</si>
  <si>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</si>
  <si>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</si>
  <si>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</si>
  <si>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</si>
  <si>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</si>
  <si>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</si>
  <si>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</si>
  <si>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</si>
  <si>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</si>
  <si>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</si>
  <si>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</si>
  <si>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</si>
  <si>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</si>
  <si>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</si>
  <si>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</si>
  <si>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</si>
  <si>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</si>
  <si>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</si>
  <si>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</si>
  <si>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</si>
  <si>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</si>
  <si>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</si>
  <si>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</si>
  <si>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</si>
  <si>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</si>
  <si>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</si>
  <si>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</si>
  <si>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</si>
  <si>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</si>
  <si>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</si>
  <si>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</si>
  <si>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鹿児島県南さつま市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</si>
  <si>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</si>
  <si>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</si>
  <si>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</si>
  <si>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</si>
  <si>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</si>
  <si>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</si>
  <si>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</si>
  <si>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</si>
  <si>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</si>
  <si>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</si>
  <si>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</si>
  <si>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</si>
  <si>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</si>
  <si>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</si>
  <si>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</si>
  <si>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</si>
  <si>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</si>
  <si>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</si>
  <si>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</si>
  <si>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</si>
  <si>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</si>
  <si>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</si>
  <si>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</si>
  <si>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</si>
  <si>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</si>
  <si>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</si>
  <si>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</si>
  <si>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</si>
  <si>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</si>
  <si>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</si>
  <si>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</si>
  <si>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</si>
  <si>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</si>
  <si>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</si>
  <si>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</si>
  <si>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</si>
  <si>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</si>
  <si>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</si>
  <si>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</si>
  <si>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</si>
  <si>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</si>
  <si>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</si>
  <si>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</si>
  <si>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</si>
  <si>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</si>
  <si>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</si>
  <si>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</si>
  <si>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</si>
  <si>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</si>
  <si>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</si>
  <si>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</si>
  <si>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</si>
  <si>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</si>
  <si>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</si>
  <si>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</si>
  <si>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</si>
  <si>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</si>
  <si>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</si>
  <si>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</si>
  <si>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</si>
  <si>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</si>
  <si>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</si>
  <si>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</si>
  <si>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</si>
  <si>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</si>
  <si>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</si>
  <si>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</si>
  <si>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</si>
  <si>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</si>
  <si>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</si>
  <si>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</si>
  <si>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</si>
  <si>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</si>
  <si>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</si>
  <si>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</si>
  <si>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</si>
  <si>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</si>
  <si>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</si>
  <si>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</si>
  <si>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</si>
  <si>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</si>
  <si>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</si>
  <si>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</si>
  <si>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</si>
  <si>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</si>
  <si>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</si>
  <si>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</si>
  <si>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</si>
  <si>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</si>
  <si>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</si>
  <si>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</si>
  <si>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</si>
  <si>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</si>
  <si>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</si>
  <si>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</si>
  <si>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</si>
  <si>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</si>
  <si>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</si>
  <si>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</si>
  <si>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</si>
  <si>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</si>
  <si>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</si>
  <si>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</si>
  <si>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</si>
  <si>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</si>
  <si>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</si>
  <si>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</si>
  <si>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</si>
  <si>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</si>
  <si>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</si>
  <si>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</si>
  <si>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</si>
  <si>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</si>
  <si>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</si>
  <si>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</si>
  <si>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</si>
  <si>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</si>
  <si>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</si>
  <si>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</si>
  <si>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</si>
  <si>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</si>
  <si>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</si>
  <si>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</si>
  <si>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</si>
  <si>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</si>
  <si>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</si>
  <si>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</si>
  <si>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</si>
  <si>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</si>
  <si>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</si>
  <si>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</si>
  <si>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</si>
  <si>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</si>
  <si>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</si>
  <si>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</si>
  <si>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</si>
  <si>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</si>
  <si>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</si>
  <si>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</si>
  <si>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</si>
  <si>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</si>
  <si>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</si>
  <si>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</si>
  <si>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</si>
  <si>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</si>
  <si>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</si>
  <si>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</si>
  <si>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</si>
  <si>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鹿児島県南さつま市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</si>
  <si>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</si>
  <si>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</si>
  <si>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</si>
  <si>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</si>
  <si>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</si>
  <si>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</si>
  <si>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</si>
  <si>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</si>
  <si>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</si>
  <si>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</si>
  <si>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</si>
  <si>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</si>
  <si>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</si>
  <si>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</si>
  <si>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</si>
  <si>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</si>
  <si>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</si>
  <si>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</si>
  <si>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</si>
  <si>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</si>
  <si>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</si>
  <si>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</si>
  <si>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</si>
  <si>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</si>
  <si>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</si>
  <si>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</si>
  <si>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</si>
  <si>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</si>
  <si>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</si>
  <si>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</si>
  <si>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</si>
  <si>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</si>
  <si>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</si>
  <si>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</si>
  <si>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</si>
  <si>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</si>
  <si>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</si>
  <si>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</si>
  <si>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交通災害共済特別会計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</si>
  <si>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</si>
  <si>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</si>
  <si>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</si>
  <si>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</si>
  <si>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</si>
  <si>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</si>
  <si>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法非適用企業</t>
    <phoneticPr fontId="5"/>
  </si>
  <si>
    <t>漁業集落環境整備事業特別会計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</si>
  <si>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</si>
  <si>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</si>
  <si>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</si>
  <si>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</si>
  <si>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</si>
  <si>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</si>
  <si>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</si>
  <si>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</si>
  <si>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</si>
  <si>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</si>
  <si>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</si>
  <si>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</si>
  <si>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</si>
  <si>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</si>
  <si>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</si>
  <si>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</si>
  <si>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</si>
  <si>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</si>
  <si>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</si>
  <si>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</si>
  <si>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</si>
  <si>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</si>
  <si>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</si>
  <si>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</si>
  <si>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</si>
  <si>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</si>
  <si>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</si>
  <si>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</si>
  <si>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</si>
  <si>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</si>
  <si>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</si>
  <si>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</si>
  <si>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</si>
  <si>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</si>
  <si>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</si>
  <si>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</si>
  <si>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</si>
  <si>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</si>
  <si>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</si>
  <si>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</si>
  <si>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</si>
  <si>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</si>
  <si>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</si>
  <si>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</si>
  <si>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</si>
  <si>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</si>
  <si>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</si>
  <si>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</si>
  <si>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</si>
  <si>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</si>
  <si>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</si>
  <si>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</si>
  <si>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</si>
  <si>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</si>
  <si>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</si>
  <si>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</si>
  <si>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</si>
  <si>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</si>
  <si>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</si>
  <si>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</si>
  <si>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</si>
  <si>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</si>
  <si>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</si>
  <si>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</si>
  <si>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</si>
  <si>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</si>
  <si>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</si>
  <si>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</si>
  <si>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</si>
  <si>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</si>
  <si>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</si>
  <si>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</si>
  <si>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</si>
  <si>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</si>
  <si>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</si>
  <si>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</si>
  <si>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</si>
  <si>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</si>
  <si>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</si>
  <si>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</si>
  <si>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</si>
  <si>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</si>
  <si>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</si>
  <si>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</si>
  <si>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</si>
  <si>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</si>
  <si>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</si>
  <si>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</si>
  <si>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</si>
  <si>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</si>
  <si>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</si>
  <si>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</si>
  <si>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</si>
  <si>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</si>
  <si>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</si>
  <si>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</si>
  <si>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</si>
  <si>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</si>
  <si>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</si>
  <si>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</si>
  <si>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</si>
  <si>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</si>
  <si>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</si>
  <si>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</si>
  <si>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</si>
  <si>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</si>
  <si>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</si>
  <si>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</si>
  <si>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</si>
  <si>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</si>
  <si>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</si>
  <si>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</si>
  <si>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</si>
  <si>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</si>
  <si>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</si>
  <si>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</si>
  <si>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</si>
  <si>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</si>
  <si>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</si>
  <si>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</si>
  <si>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</si>
  <si>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</si>
  <si>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</si>
  <si>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</si>
  <si>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</si>
  <si>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</si>
  <si>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</si>
  <si>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</si>
  <si>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</si>
  <si>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</si>
  <si>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</si>
  <si>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</si>
  <si>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</si>
  <si>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</si>
  <si>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</si>
  <si>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</si>
  <si>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</si>
  <si>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</si>
  <si>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</si>
  <si>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</si>
  <si>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</si>
  <si>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</si>
  <si>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</si>
  <si>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</si>
  <si>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</si>
  <si>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</si>
  <si>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</si>
  <si>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</si>
  <si>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</si>
  <si>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</si>
  <si>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</si>
  <si>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</si>
  <si>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</si>
  <si>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</si>
  <si>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</si>
  <si>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</si>
  <si>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</si>
  <si>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</si>
  <si>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</si>
  <si>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</si>
  <si>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</si>
  <si>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</si>
  <si>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0.25</t>
  </si>
  <si>
    <t>一般会計</t>
  </si>
  <si>
    <t>水道事業会計</t>
  </si>
  <si>
    <t>国民健康保険特別会計</t>
  </si>
  <si>
    <t>▲ 0.84</t>
  </si>
  <si>
    <t>介護保険特別会計</t>
  </si>
  <si>
    <t>病院事業会計</t>
  </si>
  <si>
    <t>簡易水道事業特別会計</t>
  </si>
  <si>
    <t>▲ 0.17</t>
  </si>
  <si>
    <t>特別養護老人ホーム事業特別会計</t>
  </si>
  <si>
    <t>交通災害共済特別会計</t>
  </si>
  <si>
    <t>その他会計（赤字）</t>
  </si>
  <si>
    <t>その他会計（黒字）</t>
  </si>
  <si>
    <t>-</t>
    <phoneticPr fontId="2"/>
  </si>
  <si>
    <t>-</t>
    <phoneticPr fontId="2"/>
  </si>
  <si>
    <t>-</t>
    <phoneticPr fontId="2"/>
  </si>
  <si>
    <t>-</t>
    <phoneticPr fontId="2"/>
  </si>
  <si>
    <t>-</t>
    <phoneticPr fontId="2"/>
  </si>
  <si>
    <t>南薩地区衛生管理組合</t>
    <rPh sb="0" eb="2">
      <t>ナンサツ</t>
    </rPh>
    <rPh sb="2" eb="4">
      <t>チク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</si>
  <si>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</si>
  <si>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</si>
  <si>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指宿南九州消防組合</t>
    <rPh sb="0" eb="2">
      <t>イブスキ</t>
    </rPh>
    <rPh sb="2" eb="5">
      <t>ミナミキュウシュウ</t>
    </rPh>
    <rPh sb="5" eb="7">
      <t>ショウボウ</t>
    </rPh>
    <rPh sb="7" eb="9">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</si>
  <si>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</si>
  <si>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</si>
  <si>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杜氏の里　笠沙</t>
    <rPh sb="0" eb="2">
      <t>トウジ</t>
    </rPh>
    <rPh sb="3" eb="4">
      <t>サト</t>
    </rPh>
    <rPh sb="5" eb="7">
      <t>カササ</t>
    </rPh>
    <phoneticPr fontId="2"/>
  </si>
  <si>
    <t>南さつま市農業公社</t>
    <rPh sb="0" eb="1">
      <t>ミナミ</t>
    </rPh>
    <rPh sb="4" eb="5">
      <t>シ</t>
    </rPh>
    <rPh sb="5" eb="7">
      <t>ノウギョウ</t>
    </rPh>
    <rPh sb="7" eb="9">
      <t>コウシャ</t>
    </rPh>
    <phoneticPr fontId="2"/>
  </si>
  <si>
    <t>-</t>
    <phoneticPr fontId="2"/>
  </si>
  <si>
    <t>-</t>
    <phoneticPr fontId="2"/>
  </si>
  <si>
    <t>-</t>
    <phoneticPr fontId="2"/>
  </si>
  <si>
    <t>-</t>
    <phoneticPr fontId="2"/>
  </si>
  <si>
    <t>地域振興基金</t>
    <rPh sb="0" eb="2">
      <t>チイキ</t>
    </rPh>
    <rPh sb="2" eb="4">
      <t>シンコウ</t>
    </rPh>
    <rPh sb="4" eb="6">
      <t>キキン</t>
    </rPh>
    <phoneticPr fontId="11"/>
  </si>
  <si>
    <t>ふるさと応援基金</t>
    <rPh sb="4" eb="6">
      <t>オウエン</t>
    </rPh>
    <rPh sb="6" eb="8">
      <t>キキン</t>
    </rPh>
    <phoneticPr fontId="11"/>
  </si>
  <si>
    <t>子ども応援基金</t>
    <rPh sb="0" eb="1">
      <t>コ</t>
    </rPh>
    <rPh sb="3" eb="5">
      <t>オウエン</t>
    </rPh>
    <rPh sb="5" eb="7">
      <t>キキン</t>
    </rPh>
    <phoneticPr fontId="11"/>
  </si>
  <si>
    <t>地域福祉基金</t>
    <rPh sb="0" eb="2">
      <t>チイキ</t>
    </rPh>
    <rPh sb="2" eb="4">
      <t>フクシ</t>
    </rPh>
    <rPh sb="4" eb="6">
      <t>キキン</t>
    </rPh>
    <phoneticPr fontId="11"/>
  </si>
  <si>
    <t>庁舎等整備基金</t>
    <rPh sb="0" eb="2">
      <t>チョウシャ</t>
    </rPh>
    <rPh sb="2" eb="3">
      <t>トウ</t>
    </rPh>
    <rPh sb="3" eb="5">
      <t>セイビ</t>
    </rPh>
    <rPh sb="5" eb="7">
      <t>キキン</t>
    </rPh>
    <phoneticPr fontId="11"/>
  </si>
  <si>
    <t>-</t>
    <phoneticPr fontId="2"/>
  </si>
  <si>
    <t>南薩木材加工センター</t>
    <rPh sb="0" eb="2">
      <t>ナンサツ</t>
    </rPh>
    <rPh sb="2" eb="4">
      <t>モクザイ</t>
    </rPh>
    <rPh sb="4" eb="6">
      <t>カコウ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</si>
  <si>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</si>
  <si>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</si>
  <si>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</si>
  <si>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</si>
  <si>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</si>
  <si>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</si>
  <si>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等管理計画に基づき、施設の更新や集約化に伴う除却を行ったことにより、有形固定資産減価償却率は類似団体と比較して低い水準となっている。施設の更新・除却事業の財源を確保するために市債の発行額が増加しているものの、交付税措置率が高い地方債を活用することで算入公債費も増加していることにより、将来負担比率は類似団体と比較して低い水準となっている。今後も、財政負担の低減、平準化を図りつつ、安全で時代のニーズに合った公共施設の管理に努める。</t>
    <rPh sb="1" eb="3">
      <t>コウキョウ</t>
    </rPh>
    <rPh sb="3" eb="5">
      <t>シセツ</t>
    </rPh>
    <rPh sb="5" eb="6">
      <t>トウ</t>
    </rPh>
    <rPh sb="6" eb="8">
      <t>カンリ</t>
    </rPh>
    <rPh sb="8" eb="10">
      <t>ケイカク</t>
    </rPh>
    <rPh sb="11" eb="12">
      <t>モト</t>
    </rPh>
    <rPh sb="15" eb="17">
      <t>シセツ</t>
    </rPh>
    <rPh sb="18" eb="20">
      <t>コウシン</t>
    </rPh>
    <rPh sb="21" eb="24">
      <t>シュウヤクカ</t>
    </rPh>
    <rPh sb="25" eb="26">
      <t>トモナ</t>
    </rPh>
    <rPh sb="27" eb="29">
      <t>ジョキャク</t>
    </rPh>
    <rPh sb="30" eb="31">
      <t>オコナ</t>
    </rPh>
    <rPh sb="71" eb="73">
      <t>シセツ</t>
    </rPh>
    <rPh sb="74" eb="76">
      <t>コウシン</t>
    </rPh>
    <rPh sb="77" eb="79">
      <t>ジョキャク</t>
    </rPh>
    <rPh sb="79" eb="81">
      <t>ジギョウ</t>
    </rPh>
    <rPh sb="82" eb="84">
      <t>ザイゲン</t>
    </rPh>
    <rPh sb="85" eb="87">
      <t>カクホ</t>
    </rPh>
    <rPh sb="92" eb="94">
      <t>シサイ</t>
    </rPh>
    <rPh sb="95" eb="97">
      <t>ハッコウ</t>
    </rPh>
    <rPh sb="97" eb="98">
      <t>ガク</t>
    </rPh>
    <rPh sb="99" eb="101">
      <t>ゾウカ</t>
    </rPh>
    <rPh sb="109" eb="112">
      <t>コウフゼイ</t>
    </rPh>
    <rPh sb="112" eb="114">
      <t>ソチ</t>
    </rPh>
    <rPh sb="114" eb="115">
      <t>リツ</t>
    </rPh>
    <rPh sb="116" eb="117">
      <t>タカ</t>
    </rPh>
    <rPh sb="118" eb="121">
      <t>チホウサイ</t>
    </rPh>
    <rPh sb="122" eb="124">
      <t>カツヨウ</t>
    </rPh>
    <rPh sb="129" eb="131">
      <t>サンニュウ</t>
    </rPh>
    <rPh sb="131" eb="134">
      <t>コウサイヒ</t>
    </rPh>
    <rPh sb="135" eb="137">
      <t>ゾウカ</t>
    </rPh>
    <rPh sb="147" eb="149">
      <t>ショウライ</t>
    </rPh>
    <rPh sb="149" eb="151">
      <t>フタン</t>
    </rPh>
    <rPh sb="151" eb="153">
      <t>ヒリツ</t>
    </rPh>
    <rPh sb="154" eb="156">
      <t>ルイジ</t>
    </rPh>
    <rPh sb="156" eb="158">
      <t>ダンタイ</t>
    </rPh>
    <rPh sb="159" eb="161">
      <t>ヒカク</t>
    </rPh>
    <rPh sb="163" eb="164">
      <t>ヒク</t>
    </rPh>
    <rPh sb="165" eb="167">
      <t>スイジュン</t>
    </rPh>
    <rPh sb="174" eb="176">
      <t>コンゴ</t>
    </rPh>
    <rPh sb="178" eb="180">
      <t>ザイセイ</t>
    </rPh>
    <rPh sb="180" eb="182">
      <t>フタン</t>
    </rPh>
    <rPh sb="183" eb="185">
      <t>テイゲン</t>
    </rPh>
    <rPh sb="186" eb="189">
      <t>ヘイジュンカ</t>
    </rPh>
    <rPh sb="190" eb="191">
      <t>ハカ</t>
    </rPh>
    <rPh sb="195" eb="197">
      <t>アンゼン</t>
    </rPh>
    <rPh sb="198" eb="200">
      <t>ジダイ</t>
    </rPh>
    <rPh sb="205" eb="206">
      <t>ア</t>
    </rPh>
    <rPh sb="208" eb="210">
      <t>コウキョウ</t>
    </rPh>
    <rPh sb="210" eb="212">
      <t>シセツ</t>
    </rPh>
    <rPh sb="213" eb="215">
      <t>カンリ</t>
    </rPh>
    <rPh sb="216" eb="21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</si>
  <si>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</si>
  <si>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</si>
  <si>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</si>
  <si>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</si>
  <si>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</si>
  <si>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</si>
  <si>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</si>
  <si>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</si>
  <si>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減少傾向にある。これに伴い将来負担比率についても、類似団体と比較して低い水準となっている。今後、新広域ごみ処理センターの建設や支所庁舎、消防庁舎、学校等の更新整備等、先送りできない大型事業による市債の新規発行が見込まれるが、引き続き計画的な事業執行により財政の健全性を維持し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30">
      <t>ゲンショウ</t>
    </rPh>
    <rPh sb="30" eb="32">
      <t>ケイコウ</t>
    </rPh>
    <rPh sb="39" eb="40">
      <t>トモナ</t>
    </rPh>
    <rPh sb="41" eb="43">
      <t>ショウライ</t>
    </rPh>
    <rPh sb="43" eb="45">
      <t>フタン</t>
    </rPh>
    <rPh sb="45" eb="47">
      <t>ヒリツ</t>
    </rPh>
    <rPh sb="53" eb="55">
      <t>ルイジ</t>
    </rPh>
    <rPh sb="55" eb="57">
      <t>ダンタイ</t>
    </rPh>
    <rPh sb="58" eb="60">
      <t>ヒカク</t>
    </rPh>
    <rPh sb="62" eb="63">
      <t>ヒク</t>
    </rPh>
    <rPh sb="64" eb="66">
      <t>スイジュン</t>
    </rPh>
    <rPh sb="73" eb="75">
      <t>コンゴ</t>
    </rPh>
    <rPh sb="76" eb="77">
      <t>シン</t>
    </rPh>
    <rPh sb="77" eb="79">
      <t>コウイキ</t>
    </rPh>
    <rPh sb="81" eb="83">
      <t>ショリ</t>
    </rPh>
    <rPh sb="88" eb="90">
      <t>ケンセツ</t>
    </rPh>
    <rPh sb="91" eb="93">
      <t>シショ</t>
    </rPh>
    <rPh sb="93" eb="95">
      <t>チョウシャ</t>
    </rPh>
    <rPh sb="96" eb="98">
      <t>ショウボウ</t>
    </rPh>
    <rPh sb="98" eb="100">
      <t>チョウシャ</t>
    </rPh>
    <rPh sb="101" eb="103">
      <t>ガッコウ</t>
    </rPh>
    <rPh sb="103" eb="104">
      <t>トウ</t>
    </rPh>
    <rPh sb="105" eb="107">
      <t>コウシン</t>
    </rPh>
    <rPh sb="107" eb="109">
      <t>セイビ</t>
    </rPh>
    <rPh sb="109" eb="110">
      <t>トウ</t>
    </rPh>
    <rPh sb="111" eb="113">
      <t>サキオク</t>
    </rPh>
    <rPh sb="118" eb="120">
      <t>オオガタ</t>
    </rPh>
    <rPh sb="120" eb="122">
      <t>ジギョウ</t>
    </rPh>
    <rPh sb="125" eb="127">
      <t>シサイ</t>
    </rPh>
    <rPh sb="128" eb="130">
      <t>シンキ</t>
    </rPh>
    <rPh sb="130" eb="132">
      <t>ハッコウ</t>
    </rPh>
    <rPh sb="133" eb="135">
      <t>ミコ</t>
    </rPh>
    <rPh sb="140" eb="141">
      <t>ヒ</t>
    </rPh>
    <rPh sb="142" eb="143">
      <t>ツヅ</t>
    </rPh>
    <rPh sb="144" eb="147">
      <t>ケイカクテキ</t>
    </rPh>
    <rPh sb="148" eb="150">
      <t>ジギョウ</t>
    </rPh>
    <rPh sb="150" eb="152">
      <t>シッコウ</t>
    </rPh>
    <rPh sb="155" eb="157">
      <t>ザイセイ</t>
    </rPh>
    <rPh sb="158" eb="161">
      <t>ケンゼンセイ</t>
    </rPh>
    <rPh sb="162" eb="164">
      <t>イジ</t>
    </rPh>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</si>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</sst>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2E0-4C01-BFB4-7FF22ACB15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98428</c:v>
                </c:pt>
                <c:pt idx="1">
                  <c:v>81674</c:v>
                </c:pt>
                <c:pt idx="2">
                  <c:v>94766</c:v>
                </c:pt>
                <c:pt idx="3">
                  <c:v>99085</c:v>
                </c:pt>
                <c:pt idx="4">
                  <c:v>143347</c:v>
                </c:pt>
              </c:numCache>
            </c:numRef>
          </c:val>
          <c:smooth val="0"/>
          <c:extLst>
            <c:ext xmlns:c16="http://schemas.microsoft.com/office/drawing/2014/chart" uri="{C3380CC4-5D6E-409C-BE32-E72D297353CC}">
              <c16:uniqueId val="{00000001-A2E0-4C01-BFB4-7FF22ACB15ED}"/>
            </c:ext>
          </c:extLst>
        </c:ser>
        <c:dLbls>
          <c:showLegendKey val="0"/>
          <c:showVal val="0"/>
          <c:showCatName val="0"/>
          <c:showSerName val="0"/>
          <c:showPercent val="0"/>
          <c:showBubbleSize val="0"/>
        </c:dLbls>
        <c:marker val="1"/>
        <c:smooth val="0"/>
        <c:axId val="112592768"/>
        <c:axId val="112599040"/>
      </c:lineChart>
      <c:catAx>
        <c:axId val="112592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99040"/>
        <c:crosses val="autoZero"/>
        <c:auto val="1"/>
        <c:lblAlgn val="ctr"/>
        <c:lblOffset val="100"/>
        <c:tickLblSkip val="1"/>
        <c:tickMarkSkip val="1"/>
        <c:noMultiLvlLbl val="0"/>
      </c:catAx>
      <c:valAx>
        <c:axId val="1125990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9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4.3899999999999997</c:v>
                </c:pt>
                <c:pt idx="1">
                  <c:v>5.09</c:v>
                </c:pt>
                <c:pt idx="2">
                  <c:v>5.44</c:v>
                </c:pt>
                <c:pt idx="3">
                  <c:v>5.22</c:v>
                </c:pt>
                <c:pt idx="4">
                  <c:v>7.62</c:v>
                </c:pt>
              </c:numCache>
            </c:numRef>
          </c:val>
          <c:extLst>
            <c:ext xmlns:c16="http://schemas.microsoft.com/office/drawing/2014/chart" uri="{C3380CC4-5D6E-409C-BE32-E72D297353CC}">
              <c16:uniqueId val="{00000000-BBBC-441A-AB92-4BABA7B1E3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10.73</c:v>
                </c:pt>
                <c:pt idx="1">
                  <c:v>10.81</c:v>
                </c:pt>
                <c:pt idx="2">
                  <c:v>11.23</c:v>
                </c:pt>
                <c:pt idx="3">
                  <c:v>11.75</c:v>
                </c:pt>
                <c:pt idx="4">
                  <c:v>12.02</c:v>
                </c:pt>
              </c:numCache>
            </c:numRef>
          </c:val>
          <c:extLst>
            <c:ext xmlns:c16="http://schemas.microsoft.com/office/drawing/2014/chart" uri="{C3380CC4-5D6E-409C-BE32-E72D297353CC}">
              <c16:uniqueId val="{00000001-BBBC-441A-AB92-4BABA7B1E397}"/>
            </c:ext>
          </c:extLst>
        </c:ser>
        <c:dLbls>
          <c:showLegendKey val="0"/>
          <c:showVal val="0"/>
          <c:showCatName val="0"/>
          <c:showSerName val="0"/>
          <c:showPercent val="0"/>
          <c:showBubbleSize val="0"/>
        </c:dLbls>
        <c:gapWidth val="250"/>
        <c:overlap val="100"/>
        <c:axId val="194007424"/>
        <c:axId val="19400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-0.43</c:v>
                </c:pt>
                <c:pt idx="1">
                  <c:v>0.7</c:v>
                </c:pt>
                <c:pt idx="2">
                  <c:v>0.89</c:v>
                </c:pt>
                <c:pt idx="3">
                  <c:v>-0.25</c:v>
                </c:pt>
                <c:pt idx="4">
                  <c:v>2.1800000000000002</c:v>
                </c:pt>
              </c:numCache>
            </c:numRef>
          </c:val>
          <c:smooth val="0"/>
          <c:extLst>
            <c:ext xmlns:c16="http://schemas.microsoft.com/office/drawing/2014/chart" uri="{C3380CC4-5D6E-409C-BE32-E72D297353CC}">
              <c16:uniqueId val="{00000002-BBBC-441A-AB92-4BABA7B1E397}"/>
            </c:ext>
          </c:extLst>
        </c:ser>
        <c:dLbls>
          <c:showLegendKey val="0"/>
          <c:showVal val="0"/>
          <c:showCatName val="0"/>
          <c:showSerName val="0"/>
          <c:showPercent val="0"/>
          <c:showBubbleSize val="0"/>
        </c:dLbls>
        <c:marker val="1"/>
        <c:smooth val="0"/>
        <c:axId val="194007424"/>
        <c:axId val="194009344"/>
      </c:lineChart>
      <c:catAx>
        <c:axId val="1940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009344"/>
        <c:crosses val="autoZero"/>
        <c:auto val="1"/>
        <c:lblAlgn val="ctr"/>
        <c:lblOffset val="100"/>
        <c:tickLblSkip val="1"/>
        <c:tickMarkSkip val="1"/>
        <c:noMultiLvlLbl val="0"/>
      </c:catAx>
      <c:valAx>
        <c:axId val="19400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0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2.25</c:v>
                </c:pt>
                <c:pt idx="2">
                  <c:v>#N/A</c:v>
                </c:pt>
                <c:pt idx="3">
                  <c:v>1.37</c:v>
                </c:pt>
                <c:pt idx="4">
                  <c:v>#N/A</c:v>
                </c:pt>
                <c:pt idx="5">
                  <c:v>0.04</c:v>
                </c:pt>
                <c:pt idx="6">
                  <c:v>#N/A</c:v>
                </c:pt>
                <c:pt idx="7">
                  <c:v>0.01</c:v>
                </c:pt>
                <c:pt idx="8">
                  <c:v>#N/A</c:v>
                </c:pt>
                <c:pt idx="9">
                  <c:v>0.01</c:v>
                </c:pt>
              </c:numCache>
            </c:numRef>
          </c:val>
          <c:extLst>
            <c:ext xmlns:c16="http://schemas.microsoft.com/office/drawing/2014/chart" uri="{C3380CC4-5D6E-409C-BE32-E72D297353CC}">
              <c16:uniqueId val="{00000000-9E8B-44E4-844B-2F4B8AD07F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8B-44E4-844B-2F4B8AD07F02}"/>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0.03</c:v>
                </c:pt>
                <c:pt idx="8">
                  <c:v>#N/A</c:v>
                </c:pt>
                <c:pt idx="9">
                  <c:v>0.01</c:v>
                </c:pt>
              </c:numCache>
            </c:numRef>
          </c:val>
          <c:extLst>
            <c:ext xmlns:c16="http://schemas.microsoft.com/office/drawing/2014/chart" uri="{C3380CC4-5D6E-409C-BE32-E72D297353CC}">
              <c16:uniqueId val="{00000002-9E8B-44E4-844B-2F4B8AD07F02}"/>
            </c:ext>
          </c:extLst>
        </c:ser>
        <c:ser>
          <c:idx val="3"/>
          <c:order val="3"/>
          <c:tx>
            <c:strRef>
              <c:f>データシート!$A$30</c:f>
              <c:strCache>
                <c:ptCount val="1"/>
                <c:pt idx="0">
                  <c:v>特別養護老人ホーム事業特別会計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0.04</c:v>
                </c:pt>
                <c:pt idx="4">
                  <c:v>#N/A</c:v>
                </c:pt>
                <c:pt idx="5">
                  <c:v>0.06</c:v>
                </c:pt>
                <c:pt idx="6">
                  <c:v>#N/A</c:v>
                </c:pt>
                <c:pt idx="7">
                  <c:v>0.05</c:v>
                </c:pt>
                <c:pt idx="8">
                  <c:v>#N/A</c:v>
                </c:pt>
                <c:pt idx="9">
                  <c:v>0.03</c:v>
                </c:pt>
              </c:numCache>
            </c:numRef>
          </c:val>
          <c:extLst>
            <c:ext xmlns:c16="http://schemas.microsoft.com/office/drawing/2014/chart" uri="{C3380CC4-5D6E-409C-BE32-E72D297353CC}">
              <c16:uniqueId val="{00000003-9E8B-44E4-844B-2F4B8AD07F0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0.17</c:v>
                </c:pt>
                <c:pt idx="5">
                  <c:v>#N/A</c:v>
                </c:pt>
                <c:pt idx="6">
                  <c:v>#N/A</c:v>
                </c:pt>
                <c:pt idx="7">
                  <c:v>0.05</c:v>
                </c:pt>
                <c:pt idx="8">
                  <c:v>#N/A</c:v>
                </c:pt>
                <c:pt idx="9">
                  <c:v>0.12</c:v>
                </c:pt>
              </c:numCache>
            </c:numRef>
          </c:val>
          <c:extLst>
            <c:ext xmlns:c16="http://schemas.microsoft.com/office/drawing/2014/chart" uri="{C3380CC4-5D6E-409C-BE32-E72D297353CC}">
              <c16:uniqueId val="{00000004-9E8B-44E4-844B-2F4B8AD07F0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1.05</c:v>
                </c:pt>
                <c:pt idx="2">
                  <c:v>#N/A</c:v>
                </c:pt>
                <c:pt idx="3">
                  <c:v>1.05</c:v>
                </c:pt>
                <c:pt idx="4">
                  <c:v>#N/A</c:v>
                </c:pt>
                <c:pt idx="5">
                  <c:v>0.99</c:v>
                </c:pt>
                <c:pt idx="6">
                  <c:v>#N/A</c:v>
                </c:pt>
                <c:pt idx="7">
                  <c:v>0.8</c:v>
                </c:pt>
                <c:pt idx="8">
                  <c:v>#N/A</c:v>
                </c:pt>
                <c:pt idx="9">
                  <c:v>0.59</c:v>
                </c:pt>
              </c:numCache>
            </c:numRef>
          </c:val>
          <c:extLst>
            <c:ext xmlns:c16="http://schemas.microsoft.com/office/drawing/2014/chart" uri="{C3380CC4-5D6E-409C-BE32-E72D297353CC}">
              <c16:uniqueId val="{00000005-9E8B-44E4-844B-2F4B8AD07F0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0.56999999999999995</c:v>
                </c:pt>
                <c:pt idx="4">
                  <c:v>#N/A</c:v>
                </c:pt>
                <c:pt idx="5">
                  <c:v>0.71</c:v>
                </c:pt>
                <c:pt idx="6">
                  <c:v>#N/A</c:v>
                </c:pt>
                <c:pt idx="7">
                  <c:v>0.66</c:v>
                </c:pt>
                <c:pt idx="8">
                  <c:v>#N/A</c:v>
                </c:pt>
                <c:pt idx="9">
                  <c:v>0.79</c:v>
                </c:pt>
              </c:numCache>
            </c:numRef>
          </c:val>
          <c:extLst>
            <c:ext xmlns:c16="http://schemas.microsoft.com/office/drawing/2014/chart" uri="{C3380CC4-5D6E-409C-BE32-E72D297353CC}">
              <c16:uniqueId val="{00000006-9E8B-44E4-844B-2F4B8AD07F0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1.05</c:v>
                </c:pt>
                <c:pt idx="2">
                  <c:v>#N/A</c:v>
                </c:pt>
                <c:pt idx="3">
                  <c:v>0.38</c:v>
                </c:pt>
                <c:pt idx="4">
                  <c:v>0.84</c:v>
                </c:pt>
                <c:pt idx="5">
                  <c:v>#N/A</c:v>
                </c:pt>
                <c:pt idx="6">
                  <c:v>#N/A</c:v>
                </c:pt>
                <c:pt idx="7">
                  <c:v>2.11</c:v>
                </c:pt>
                <c:pt idx="8">
                  <c:v>#N/A</c:v>
                </c:pt>
                <c:pt idx="9">
                  <c:v>1.1399999999999999</c:v>
                </c:pt>
              </c:numCache>
            </c:numRef>
          </c:val>
          <c:extLst>
            <c:ext xmlns:c16="http://schemas.microsoft.com/office/drawing/2014/chart" uri="{C3380CC4-5D6E-409C-BE32-E72D297353CC}">
              <c16:uniqueId val="{00000007-9E8B-44E4-844B-2F4B8AD07F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5.1100000000000003</c:v>
                </c:pt>
                <c:pt idx="2">
                  <c:v>#N/A</c:v>
                </c:pt>
                <c:pt idx="3">
                  <c:v>5.46</c:v>
                </c:pt>
                <c:pt idx="4">
                  <c:v>#N/A</c:v>
                </c:pt>
                <c:pt idx="5">
                  <c:v>5.72</c:v>
                </c:pt>
                <c:pt idx="6">
                  <c:v>#N/A</c:v>
                </c:pt>
                <c:pt idx="7">
                  <c:v>6.13</c:v>
                </c:pt>
                <c:pt idx="8">
                  <c:v>#N/A</c:v>
                </c:pt>
                <c:pt idx="9">
                  <c:v>5.7</c:v>
                </c:pt>
              </c:numCache>
            </c:numRef>
          </c:val>
          <c:extLst>
            <c:ext xmlns:c16="http://schemas.microsoft.com/office/drawing/2014/chart" uri="{C3380CC4-5D6E-409C-BE32-E72D297353CC}">
              <c16:uniqueId val="{00000008-9E8B-44E4-844B-2F4B8AD07F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4.3600000000000003</c:v>
                </c:pt>
                <c:pt idx="2">
                  <c:v>#N/A</c:v>
                </c:pt>
                <c:pt idx="3">
                  <c:v>5.05</c:v>
                </c:pt>
                <c:pt idx="4">
                  <c:v>#N/A</c:v>
                </c:pt>
                <c:pt idx="5">
                  <c:v>5.4</c:v>
                </c:pt>
                <c:pt idx="6">
                  <c:v>#N/A</c:v>
                </c:pt>
                <c:pt idx="7">
                  <c:v>5.22</c:v>
                </c:pt>
                <c:pt idx="8">
                  <c:v>#N/A</c:v>
                </c:pt>
                <c:pt idx="9">
                  <c:v>7.61</c:v>
                </c:pt>
              </c:numCache>
            </c:numRef>
          </c:val>
          <c:extLst>
            <c:ext xmlns:c16="http://schemas.microsoft.com/office/drawing/2014/chart" uri="{C3380CC4-5D6E-409C-BE32-E72D297353CC}">
              <c16:uniqueId val="{00000009-9E8B-44E4-844B-2F4B8AD07F02}"/>
            </c:ext>
          </c:extLst>
        </c:ser>
        <c:dLbls>
          <c:showLegendKey val="0"/>
          <c:showVal val="0"/>
          <c:showCatName val="0"/>
          <c:showSerName val="0"/>
          <c:showPercent val="0"/>
          <c:showBubbleSize val="0"/>
        </c:dLbls>
        <c:gapWidth val="150"/>
        <c:overlap val="100"/>
        <c:axId val="193785856"/>
        <c:axId val="193787392"/>
      </c:barChart>
      <c:catAx>
        <c:axId val="1937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87392"/>
        <c:crosses val="autoZero"/>
        <c:auto val="1"/>
        <c:lblAlgn val="ctr"/>
        <c:lblOffset val="100"/>
        <c:tickLblSkip val="1"/>
        <c:tickMarkSkip val="1"/>
        <c:noMultiLvlLbl val="0"/>
      </c:catAx>
      <c:valAx>
        <c:axId val="1937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8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2582</c:v>
                </c:pt>
                <c:pt idx="5">
                  <c:v>2727</c:v>
                </c:pt>
                <c:pt idx="8">
                  <c:v>2756</c:v>
                </c:pt>
                <c:pt idx="11">
                  <c:v>2668</c:v>
                </c:pt>
                <c:pt idx="14">
                  <c:v>2694</c:v>
                </c:pt>
              </c:numCache>
            </c:numRef>
          </c:val>
          <c:extLst>
            <c:ext xmlns:c16="http://schemas.microsoft.com/office/drawing/2014/chart" uri="{C3380CC4-5D6E-409C-BE32-E72D297353CC}">
              <c16:uniqueId val="{00000000-7645-4910-9F43-E5C0EB845B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45-4910-9F43-E5C0EB845B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c:v>
                </c:pt>
                <c:pt idx="3">
                  <c:v>92</c:v>
                </c:pt>
                <c:pt idx="6">
                  <c:v>33</c:v>
                </c:pt>
                <c:pt idx="9">
                  <c:v>33</c:v>
                </c:pt>
                <c:pt idx="12">
                  <c:v>33</c:v>
                </c:pt>
              </c:numCache>
            </c:numRef>
          </c:val>
          <c:extLst>
            <c:ext xmlns:c16="http://schemas.microsoft.com/office/drawing/2014/chart" uri="{C3380CC4-5D6E-409C-BE32-E72D297353CC}">
              <c16:uniqueId val="{00000002-7645-4910-9F43-E5C0EB845B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27</c:v>
                </c:pt>
                <c:pt idx="9">
                  <c:v>61</c:v>
                </c:pt>
                <c:pt idx="12">
                  <c:v>0</c:v>
                </c:pt>
              </c:numCache>
            </c:numRef>
          </c:val>
          <c:extLst>
            <c:ext xmlns:c16="http://schemas.microsoft.com/office/drawing/2014/chart" uri="{C3380CC4-5D6E-409C-BE32-E72D297353CC}">
              <c16:uniqueId val="{00000003-7645-4910-9F43-E5C0EB845B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214</c:v>
                </c:pt>
                <c:pt idx="3">
                  <c:v>190</c:v>
                </c:pt>
                <c:pt idx="6">
                  <c:v>177</c:v>
                </c:pt>
                <c:pt idx="9">
                  <c:v>169</c:v>
                </c:pt>
                <c:pt idx="12">
                  <c:v>196</c:v>
                </c:pt>
              </c:numCache>
            </c:numRef>
          </c:val>
          <c:extLst>
            <c:ext xmlns:c16="http://schemas.microsoft.com/office/drawing/2014/chart" uri="{C3380CC4-5D6E-409C-BE32-E72D297353CC}">
              <c16:uniqueId val="{00000004-7645-4910-9F43-E5C0EB845B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45-4910-9F43-E5C0EB845B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45-4910-9F43-E5C0EB845B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3229</c:v>
                </c:pt>
                <c:pt idx="3">
                  <c:v>3333</c:v>
                </c:pt>
                <c:pt idx="6">
                  <c:v>3361</c:v>
                </c:pt>
                <c:pt idx="9">
                  <c:v>3181</c:v>
                </c:pt>
                <c:pt idx="12">
                  <c:v>3257</c:v>
                </c:pt>
              </c:numCache>
            </c:numRef>
          </c:val>
          <c:extLst>
            <c:ext xmlns:c16="http://schemas.microsoft.com/office/drawing/2014/chart" uri="{C3380CC4-5D6E-409C-BE32-E72D297353CC}">
              <c16:uniqueId val="{00000007-7645-4910-9F43-E5C0EB845B02}"/>
            </c:ext>
          </c:extLst>
        </c:ser>
        <c:dLbls>
          <c:showLegendKey val="0"/>
          <c:showVal val="0"/>
          <c:showCatName val="0"/>
          <c:showSerName val="0"/>
          <c:showPercent val="0"/>
          <c:showBubbleSize val="0"/>
        </c:dLbls>
        <c:gapWidth val="100"/>
        <c:overlap val="100"/>
        <c:axId val="165661696"/>
        <c:axId val="16566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901</c:v>
                </c:pt>
                <c:pt idx="2">
                  <c:v>#N/A</c:v>
                </c:pt>
                <c:pt idx="3">
                  <c:v>#N/A</c:v>
                </c:pt>
                <c:pt idx="4">
                  <c:v>888</c:v>
                </c:pt>
                <c:pt idx="5">
                  <c:v>#N/A</c:v>
                </c:pt>
                <c:pt idx="6">
                  <c:v>#N/A</c:v>
                </c:pt>
                <c:pt idx="7">
                  <c:v>842</c:v>
                </c:pt>
                <c:pt idx="8">
                  <c:v>#N/A</c:v>
                </c:pt>
                <c:pt idx="9">
                  <c:v>#N/A</c:v>
                </c:pt>
                <c:pt idx="10">
                  <c:v>776</c:v>
                </c:pt>
                <c:pt idx="11">
                  <c:v>#N/A</c:v>
                </c:pt>
                <c:pt idx="12">
                  <c:v>#N/A</c:v>
                </c:pt>
                <c:pt idx="13">
                  <c:v>792</c:v>
                </c:pt>
                <c:pt idx="14">
                  <c:v>#N/A</c:v>
                </c:pt>
              </c:numCache>
            </c:numRef>
          </c:val>
          <c:smooth val="0"/>
          <c:extLst>
            <c:ext xmlns:c16="http://schemas.microsoft.com/office/drawing/2014/chart" uri="{C3380CC4-5D6E-409C-BE32-E72D297353CC}">
              <c16:uniqueId val="{00000008-7645-4910-9F43-E5C0EB845B02}"/>
            </c:ext>
          </c:extLst>
        </c:ser>
        <c:dLbls>
          <c:showLegendKey val="0"/>
          <c:showVal val="0"/>
          <c:showCatName val="0"/>
          <c:showSerName val="0"/>
          <c:showPercent val="0"/>
          <c:showBubbleSize val="0"/>
        </c:dLbls>
        <c:marker val="1"/>
        <c:smooth val="0"/>
        <c:axId val="165661696"/>
        <c:axId val="165667968"/>
      </c:lineChart>
      <c:catAx>
        <c:axId val="1656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67968"/>
        <c:crosses val="autoZero"/>
        <c:auto val="1"/>
        <c:lblAlgn val="ctr"/>
        <c:lblOffset val="100"/>
        <c:tickLblSkip val="1"/>
        <c:tickMarkSkip val="1"/>
        <c:noMultiLvlLbl val="0"/>
      </c:catAx>
      <c:valAx>
        <c:axId val="16566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23429</c:v>
                </c:pt>
                <c:pt idx="5">
                  <c:v>23586</c:v>
                </c:pt>
                <c:pt idx="8">
                  <c:v>24180</c:v>
                </c:pt>
                <c:pt idx="11">
                  <c:v>24212</c:v>
                </c:pt>
                <c:pt idx="14">
                  <c:v>24435</c:v>
                </c:pt>
              </c:numCache>
            </c:numRef>
          </c:val>
          <c:extLst>
            <c:ext xmlns:c16="http://schemas.microsoft.com/office/drawing/2014/chart" uri="{C3380CC4-5D6E-409C-BE32-E72D297353CC}">
              <c16:uniqueId val="{00000000-B8B6-4AED-8416-4B1A501D09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1460</c:v>
                </c:pt>
                <c:pt idx="5">
                  <c:v>1260</c:v>
                </c:pt>
                <c:pt idx="8">
                  <c:v>1115</c:v>
                </c:pt>
                <c:pt idx="11">
                  <c:v>1482</c:v>
                </c:pt>
                <c:pt idx="14">
                  <c:v>1338</c:v>
                </c:pt>
              </c:numCache>
            </c:numRef>
          </c:val>
          <c:extLst>
            <c:ext xmlns:c16="http://schemas.microsoft.com/office/drawing/2014/chart" uri="{C3380CC4-5D6E-409C-BE32-E72D297353CC}">
              <c16:uniqueId val="{00000001-B8B6-4AED-8416-4B1A501D09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9818</c:v>
                </c:pt>
                <c:pt idx="5">
                  <c:v>11720</c:v>
                </c:pt>
                <c:pt idx="8">
                  <c:v>13789</c:v>
                </c:pt>
                <c:pt idx="11">
                  <c:v>15515</c:v>
                </c:pt>
                <c:pt idx="14">
                  <c:v>16651</c:v>
                </c:pt>
              </c:numCache>
            </c:numRef>
          </c:val>
          <c:extLst>
            <c:ext xmlns:c16="http://schemas.microsoft.com/office/drawing/2014/chart" uri="{C3380CC4-5D6E-409C-BE32-E72D297353CC}">
              <c16:uniqueId val="{00000002-B8B6-4AED-8416-4B1A501D09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B6-4AED-8416-4B1A501D09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B6-4AED-8416-4B1A501D09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17</c:v>
                </c:pt>
                <c:pt idx="6">
                  <c:v>15</c:v>
                </c:pt>
                <c:pt idx="9">
                  <c:v>14</c:v>
                </c:pt>
                <c:pt idx="12">
                  <c:v>13</c:v>
                </c:pt>
              </c:numCache>
            </c:numRef>
          </c:val>
          <c:extLst>
            <c:ext xmlns:c16="http://schemas.microsoft.com/office/drawing/2014/chart" uri="{C3380CC4-5D6E-409C-BE32-E72D297353CC}">
              <c16:uniqueId val="{00000005-B8B6-4AED-8416-4B1A501D09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5509</c:v>
                </c:pt>
                <c:pt idx="3">
                  <c:v>5033</c:v>
                </c:pt>
                <c:pt idx="6">
                  <c:v>4518</c:v>
                </c:pt>
                <c:pt idx="9">
                  <c:v>4301</c:v>
                </c:pt>
                <c:pt idx="12">
                  <c:v>4006</c:v>
                </c:pt>
              </c:numCache>
            </c:numRef>
          </c:val>
          <c:extLst>
            <c:ext xmlns:c16="http://schemas.microsoft.com/office/drawing/2014/chart" uri="{C3380CC4-5D6E-409C-BE32-E72D297353CC}">
              <c16:uniqueId val="{00000006-B8B6-4AED-8416-4B1A501D09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27</c:v>
                </c:pt>
                <c:pt idx="9">
                  <c:v>61</c:v>
                </c:pt>
                <c:pt idx="12">
                  <c:v>67</c:v>
                </c:pt>
              </c:numCache>
            </c:numRef>
          </c:val>
          <c:extLst>
            <c:ext xmlns:c16="http://schemas.microsoft.com/office/drawing/2014/chart" uri="{C3380CC4-5D6E-409C-BE32-E72D297353CC}">
              <c16:uniqueId val="{00000007-B8B6-4AED-8416-4B1A501D09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1806</c:v>
                </c:pt>
                <c:pt idx="3">
                  <c:v>1832</c:v>
                </c:pt>
                <c:pt idx="6">
                  <c:v>1873</c:v>
                </c:pt>
                <c:pt idx="9">
                  <c:v>1783</c:v>
                </c:pt>
                <c:pt idx="12">
                  <c:v>1763</c:v>
                </c:pt>
              </c:numCache>
            </c:numRef>
          </c:val>
          <c:extLst>
            <c:ext xmlns:c16="http://schemas.microsoft.com/office/drawing/2014/chart" uri="{C3380CC4-5D6E-409C-BE32-E72D297353CC}">
              <c16:uniqueId val="{00000008-B8B6-4AED-8416-4B1A501D09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836</c:v>
                </c:pt>
                <c:pt idx="3">
                  <c:v>719</c:v>
                </c:pt>
                <c:pt idx="6">
                  <c:v>656</c:v>
                </c:pt>
                <c:pt idx="9">
                  <c:v>594</c:v>
                </c:pt>
                <c:pt idx="12">
                  <c:v>532</c:v>
                </c:pt>
              </c:numCache>
            </c:numRef>
          </c:val>
          <c:extLst>
            <c:ext xmlns:c16="http://schemas.microsoft.com/office/drawing/2014/chart" uri="{C3380CC4-5D6E-409C-BE32-E72D297353CC}">
              <c16:uniqueId val="{00000009-B8B6-4AED-8416-4B1A501D09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28860</c:v>
                </c:pt>
                <c:pt idx="3">
                  <c:v>28332</c:v>
                </c:pt>
                <c:pt idx="6">
                  <c:v>28538</c:v>
                </c:pt>
                <c:pt idx="9">
                  <c:v>29160</c:v>
                </c:pt>
                <c:pt idx="12">
                  <c:v>29711</c:v>
                </c:pt>
              </c:numCache>
            </c:numRef>
          </c:val>
          <c:extLst>
            <c:ext xmlns:c16="http://schemas.microsoft.com/office/drawing/2014/chart" uri="{C3380CC4-5D6E-409C-BE32-E72D297353CC}">
              <c16:uniqueId val="{0000000A-B8B6-4AED-8416-4B1A501D09CD}"/>
            </c:ext>
          </c:extLst>
        </c:ser>
        <c:dLbls>
          <c:showLegendKey val="0"/>
          <c:showVal val="0"/>
          <c:showCatName val="0"/>
          <c:showSerName val="0"/>
          <c:showPercent val="0"/>
          <c:showBubbleSize val="0"/>
        </c:dLbls>
        <c:gapWidth val="100"/>
        <c:overlap val="100"/>
        <c:axId val="175489408"/>
        <c:axId val="17549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B6-4AED-8416-4B1A501D09CD}"/>
            </c:ext>
          </c:extLst>
        </c:ser>
        <c:dLbls>
          <c:showLegendKey val="0"/>
          <c:showVal val="0"/>
          <c:showCatName val="0"/>
          <c:showSerName val="0"/>
          <c:showPercent val="0"/>
          <c:showBubbleSize val="0"/>
        </c:dLbls>
        <c:marker val="1"/>
        <c:smooth val="0"/>
        <c:axId val="175489408"/>
        <c:axId val="175491328"/>
      </c:lineChart>
      <c:catAx>
        <c:axId val="1754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491328"/>
        <c:crosses val="autoZero"/>
        <c:auto val="1"/>
        <c:lblAlgn val="ctr"/>
        <c:lblOffset val="100"/>
        <c:tickLblSkip val="1"/>
        <c:tickMarkSkip val="1"/>
        <c:noMultiLvlLbl val="0"/>
      </c:catAx>
      <c:valAx>
        <c:axId val="17549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1599</c:v>
                </c:pt>
                <c:pt idx="1">
                  <c:v>1619</c:v>
                </c:pt>
                <c:pt idx="2">
                  <c:v>1610</c:v>
                </c:pt>
              </c:numCache>
            </c:numRef>
          </c:val>
          <c:extLst>
            <c:ext xmlns:c16="http://schemas.microsoft.com/office/drawing/2014/chart" uri="{C3380CC4-5D6E-409C-BE32-E72D297353CC}">
              <c16:uniqueId val="{00000000-268D-48E9-9E2A-42C4086181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6025</c:v>
                </c:pt>
                <c:pt idx="1">
                  <c:v>6040</c:v>
                </c:pt>
                <c:pt idx="2">
                  <c:v>6060</c:v>
                </c:pt>
              </c:numCache>
            </c:numRef>
          </c:val>
          <c:extLst>
            <c:ext xmlns:c16="http://schemas.microsoft.com/office/drawing/2014/chart" uri="{C3380CC4-5D6E-409C-BE32-E72D297353CC}">
              <c16:uniqueId val="{00000001-268D-48E9-9E2A-42C4086181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6878</c:v>
                </c:pt>
                <c:pt idx="1">
                  <c:v>8429</c:v>
                </c:pt>
                <c:pt idx="2">
                  <c:v>9193</c:v>
                </c:pt>
              </c:numCache>
            </c:numRef>
          </c:val>
          <c:extLst>
            <c:ext xmlns:c16="http://schemas.microsoft.com/office/drawing/2014/chart" uri="{C3380CC4-5D6E-409C-BE32-E72D297353CC}">
              <c16:uniqueId val="{00000002-268D-48E9-9E2A-42C4086181E9}"/>
            </c:ext>
          </c:extLst>
        </c:ser>
        <c:dLbls>
          <c:showLegendKey val="0"/>
          <c:showVal val="0"/>
          <c:showCatName val="0"/>
          <c:showSerName val="0"/>
          <c:showPercent val="0"/>
          <c:showBubbleSize val="0"/>
        </c:dLbls>
        <c:gapWidth val="120"/>
        <c:overlap val="100"/>
        <c:axId val="175621248"/>
        <c:axId val="175622784"/>
      </c:barChart>
      <c:catAx>
        <c:axId val="1756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5622784"/>
        <c:crosses val="autoZero"/>
        <c:auto val="1"/>
        <c:lblAlgn val="ctr"/>
        <c:lblOffset val="100"/>
        <c:tickLblSkip val="1"/>
        <c:tickMarkSkip val="1"/>
        <c:noMultiLvlLbl val="0"/>
      </c:catAx>
      <c:valAx>
        <c:axId val="175622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62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{61A82A8A-4D9C-4C1A-8BBC-21FC9435D79C}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50-4BF5-B499-EBFD71A306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{DBEA4118-B6F7-4207-B1DA-3051684C394E}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50-4BF5-B499-EBFD71A306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{D4E639BC-5F41-4806-97C2-BEE4996588C5}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50-4BF5-B499-EBFD71A306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{22440C15-C21A-4DD0-A71E-EC3F0D01AC12}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50-4BF5-B499-EBFD71A306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{97BD1A80-89CA-4492-B5DE-B90A95BED3CD}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50-4BF5-B499-EBFD71A306B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{5427EECF-D8F5-406D-9C91-AA3F106B49F2}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50-4BF5-B499-EBFD71A306B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{E6207F10-0378-40A7-9255-9F2FB41C4096}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50-4BF5-B499-EBFD71A306B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{1B29ACA7-6FC9-45C8-A8E9-4C7C71871278}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50-4BF5-B499-EBFD71A306B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{5130EF11-8892-4CD3-B101-571CF48C597B}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50-4BF5-B499-EBFD71A306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85.6</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50-4BF5-B499-EBFD71A306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{F3FC6653-36E9-4451-826E-EF468AF409D1}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50-4BF5-B499-EBFD71A306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{B871BF44-2A26-45A2-B7E3-8660E821B90F}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50-4BF5-B499-EBFD71A306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{4A80DF87-3E50-4CDA-A64C-77DC03E282A6}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50-4BF5-B499-EBFD71A306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{A268BE18-6BF2-4D12-B184-F5D5C096B30C}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50-4BF5-B499-EBFD71A306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{9534663E-2A62-4B16-BB7A-368C6F5EA701}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50-4BF5-B499-EBFD71A306B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{8019D56D-A111-4F71-9E3C-26FBB0F96B45}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50-4BF5-B499-EBFD71A306B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{CF76910E-0888-4F66-ACA4-5DF75B9C6727}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50-4BF5-B499-EBFD71A306B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{5D16DA42-B119-4D09-8063-A112B4FF1FBB}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50-4BF5-B499-EBFD71A306B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{1BAE2E61-53E6-49C9-9C93-5F05DC13B064}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50-4BF5-B499-EBFD71A306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FA50-4BF5-B499-EBFD71A306B9}"/>
            </c:ext>
          </c:extLst>
        </c:ser>
        <c:dLbls>
          <c:showLegendKey val="0"/>
          <c:showVal val="1"/>
          <c:showCatName val="0"/>
          <c:showSerName val="0"/>
          <c:showPercent val="0"/>
          <c:showBubbleSize val="0"/>
        </c:dLbls>
        <c:axId val="98747520"/>
        <c:axId val="98749440"/>
      </c:scatterChart>
      <c:valAx>
        <c:axId val="98747520"/>
        <c:scaling>
          <c:orientation val="minMax"/>
          <c:max val="58.9"/>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49440"/>
        <c:crosses val="autoZero"/>
        <c:crossBetween val="midCat"/>
      </c:valAx>
      <c:valAx>
        <c:axId val="98749440"/>
        <c:scaling>
          <c:orientation val="minMax"/>
          <c:max val="54.9"/>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747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{E0C8F59A-8A58-4F62-8315-C7D82080B556}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79F-452A-8190-DD1E93B0F1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{7EDB6B3E-3309-4DFE-B84A-4866B3B312F0}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9F-452A-8190-DD1E93B0F1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{051D7379-22A0-4724-A7BD-9C25E4C8B3BE}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9F-452A-8190-DD1E93B0F1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{7E0D0550-959C-4E4F-8424-91E8AECE5B09}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9F-452A-8190-DD1E93B0F1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{E31B4C2F-8914-445B-B7A5-920B8E600DD6}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9F-452A-8190-DD1E93B0F11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{B1195457-B7E2-4E82-8EA7-BAA419C57B08}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79F-452A-8190-DD1E93B0F11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{D88709C6-D619-4D4A-9B3B-A30AAF6226AD}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79F-452A-8190-DD1E93B0F11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{769FE866-A73D-41B2-BDD4-E058A042F31B}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79F-452A-8190-DD1E93B0F11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{DFCD2553-08B6-4A0A-B3DF-C91F977ABDEA}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79F-452A-8190-DD1E93B0F1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c:v>
                </c:pt>
                <c:pt idx="16">
                  <c:v>7.5</c:v>
                </c:pt>
                <c:pt idx="24">
                  <c:v>7.2</c:v>
                </c:pt>
                <c:pt idx="32">
                  <c:v>7.1</c:v>
                </c:pt>
              </c:numCache>
            </c:numRef>
          </c:xVal>
          <c:yVal>
            <c:numRef>
              <c:f>公会計指標分析・財政指標組合せ分析表!$BP$73:$DC$73</c:f>
              <c:numCache>
                <c:formatCode>#,##0.0;"▲ "#,##0.0</c:formatCode>
                <c:ptCount val="40"/>
                <c:pt idx="0">
                  <c:v>19.8</c:v>
                </c:pt>
              </c:numCache>
            </c:numRef>
          </c:yVal>
          <c:smooth val="0"/>
          <c:extLst>
            <c:ext xmlns:c16="http://schemas.microsoft.com/office/drawing/2014/chart" uri="{C3380CC4-5D6E-409C-BE32-E72D297353CC}">
              <c16:uniqueId val="{00000009-A79F-452A-8190-DD1E93B0F1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{113A2A9A-85FD-4C1C-A0F3-CAAEE2D612D8}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79F-452A-8190-DD1E93B0F1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{A8F2AD53-DB97-4B85-BFAE-B2621C350C4C}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9F-452A-8190-DD1E93B0F1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{8B813193-149F-4FD8-85DB-FC434F0AC764}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9F-452A-8190-DD1E93B0F1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{4AA08E83-4917-43A6-ADE6-04B24A3D1517}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9F-452A-8190-DD1E93B0F1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{968E9ADD-407D-4EF6-8A9C-AEEC9B7EF184}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9F-452A-8190-DD1E93B0F11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{05DEA958-8D3A-4608-9907-196DA3DC047A}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79F-452A-8190-DD1E93B0F11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{CA12945F-3CC0-4DDD-9989-4413D53588E3}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79F-452A-8190-DD1E93B0F11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{84F0BED5-0765-4D57-9CEB-134E4A6CD05D}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79F-452A-8190-DD1E93B0F11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{700E88C7-20F6-4D9C-923D-1C43D9F27F99}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79F-452A-8190-DD1E93B0F1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79F-452A-8190-DD1E93B0F112}"/>
            </c:ext>
          </c:extLst>
        </c:ser>
        <c:dLbls>
          <c:showLegendKey val="0"/>
          <c:showVal val="1"/>
          <c:showCatName val="0"/>
          <c:showSerName val="0"/>
          <c:showPercent val="0"/>
          <c:showBubbleSize val="0"/>
        </c:dLbls>
        <c:axId val="102937344"/>
        <c:axId val="102939264"/>
      </c:scatterChart>
      <c:valAx>
        <c:axId val="102937344"/>
        <c:scaling>
          <c:orientation val="minMax"/>
          <c:max val="12.29999999999999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939264"/>
        <c:crosses val="autoZero"/>
        <c:crossBetween val="midCat"/>
      </c:valAx>
      <c:valAx>
        <c:axId val="102939264"/>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937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元利償還金は横ばいであるが、過疎債、辺地債等の交付税措置率が高い地方債を活用しているため控除される算入公債費が増加していることにより、実質公債費比率の分子は減少傾向にある。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今後も、借入額の抑制や可能な範囲内での繰上償還等を行い、実質的な市債残高を減少させ、健全財政の維持に努める。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地方債現在高は増加しているものの、職員数の減少に伴い退職手当支給見込額が減少しているため、将来負担額はほぼ横ばいとなっている。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これに対して、充当可能基金の増加、及び交付税措置率の高い地方債の活用しているため基準財政需要額算入見込額が増加していることにより、充当可能財源等は増加傾向にある。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今後も、実施事業の峻別を行い将来負担額を抑制するとともに、充当可能財源等の増加を図り、将来への負担軽減に努める。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鹿児島県南さつま市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分遣所建設及び庁舎の耐震化工事に伴い「庁舎等整備基金」を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万円、前年度に他基金の廃止に伴い財政調整基金に積立てた分の充当事業実施に伴い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万円をそれぞれ取り崩した一方、普通交付税の合併支援措置分の縮減に対応するために「地域振興基金」に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財政調整基金の残高は、標準財政規模の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％程度となるように努めることとしている。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減債基金及びその他特定目的金については、</a:t>
          </a:r>
          <a:r>
            <a:rPr kumimoji="1" lang="ja-JP" altLang="ja-JP" sz="1300">
              <a:solidFill>
                <a:schemeClr val="dk1"/>
              </a:solidFill>
              <a:effectLst/>
              <a:latin typeface="+mn-lt"/>
              <a:ea typeface="+mn-ea"/>
              <a:cs typeface="+mn-cs"/>
            </a:rPr>
            <a:t>今後、新広域ごみ処理センターの建設や支所庁舎、消防庁舎、学校等の更新整備等、先送りできない大型事業を控えており多額の経費を要することになるため、基金残高は年々減少していく見込みである。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に伴う住民の一体感の醸成並びに個性ある地域・集落の活性化及び均衡ある発展を図る。地域における福祉活動の促進及び快適な生活環境の形成並びに地域の独創性を発揮したふるさとおこしに関す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ふるさと応援基金：ふるさと南さつま市を応援する出身者等の志を実現するために必要な事業の推進を図る。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子ども応援基金：少子化対策及び次代を担う子どもの育成の推進を図る。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地域福祉基金：地域における在宅福祉の向上、健康づくり及びボランティア活動の活性化等を図る。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庁舎等整備基金：庁舎等の円滑な整備を図る。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地域振興基金：普通交付税の合併支援措置分の段階的縮減に対応するため、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ふるさと応援基金：ふるさと納税寄附金から事務費を除いた分を基金として積立て、後年度の事業の平準化を図るため積立て額の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を取り崩しをしたことにより、平成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庁舎等整備基金：分遣所建設及び</a:t>
          </a:r>
          <a:r>
            <a:rPr kumimoji="1" lang="ja-JP" altLang="ja-JP" sz="1300">
              <a:solidFill>
                <a:schemeClr val="dk1"/>
              </a:solidFill>
              <a:effectLst/>
              <a:latin typeface="+mn-lt"/>
              <a:ea typeface="+mn-ea"/>
              <a:cs typeface="+mn-cs"/>
            </a:rPr>
            <a:t>庁舎の耐震化工事に</a:t>
          </a:r>
          <a:r>
            <a:rPr kumimoji="1" lang="ja-JP" altLang="ja-JP" sz="1300">
              <a:solidFill>
                <a:schemeClr val="dk1"/>
              </a:solidFill>
              <a:effectLst/>
              <a:latin typeface="+mn-ea"/>
              <a:ea typeface="+mn-ea"/>
              <a:cs typeface="+mn-cs"/>
            </a:rPr>
            <a:t>伴</a:t>
          </a:r>
          <a:r>
            <a:rPr kumimoji="1" lang="ja-JP" altLang="en-US" sz="1300">
              <a:solidFill>
                <a:schemeClr val="dk1"/>
              </a:solidFill>
              <a:effectLst/>
              <a:latin typeface="+mn-ea"/>
              <a:ea typeface="+mn-ea"/>
              <a:cs typeface="+mn-cs"/>
            </a:rPr>
            <a:t>い</a:t>
          </a:r>
          <a:r>
            <a:rPr kumimoji="1" lang="en-US" altLang="ja-JP" sz="1300">
              <a:solidFill>
                <a:schemeClr val="dk1"/>
              </a:solidFill>
              <a:effectLst/>
              <a:latin typeface="+mn-ea"/>
              <a:ea typeface="+mn-ea"/>
              <a:cs typeface="+mn-cs"/>
            </a:rPr>
            <a:t>3,546</a:t>
          </a:r>
          <a:r>
            <a:rPr kumimoji="1" lang="ja-JP" altLang="en-US" sz="1300">
              <a:solidFill>
                <a:schemeClr val="dk1"/>
              </a:solidFill>
              <a:effectLst/>
              <a:latin typeface="+mn-ea"/>
              <a:ea typeface="+mn-ea"/>
              <a:cs typeface="+mn-cs"/>
            </a:rPr>
            <a:t>万円を取り崩したことにより減少した。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今後、新広域ごみ処理センターの建設や支所庁舎、消防庁舎、学校等の更新整備等、先送りできない大型事業を控えており多額の経費を要することになるため、基金残高は年々減少していく見込みである。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他の基金の廃止に伴い平成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年度に積立てを行い、充当事業が繰り越しになったため平成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年度に処分を行った分を除いて、ほぼ横ばいとなっている。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万円）及び運動公園の国体に関する事業の上乗せ分（県費負担分）の積立て（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償還のピークを迎えるため、それに備えて毎年度計画的に積立てを行う予定である。また、今後も先送りできない大型事業の実施を予定しており地方債の償還は増加傾向にあるため、今後５年間で基金残高は現在の半分程度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前年度と比較して大幅に数値が減少しているのは、初期登録時の耐用年数の誤りを是正したことによるものである。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その結果、類似団体と比較して低い水準となっている。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今後も南さつま市公共施設等管理計画に基づき、施設の長寿命化や施設総量の適正化に取り組んでいく。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8" name="テキスト ボックス 57"/>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2" name="テキスト ボックス 61"/>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6" name="テキスト ボックス 65"/>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8" name="テキスト ボックス 67"/>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0" name="テキスト ボックス 69"/>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4" name="直線コネクタ 73"/>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5"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6" name="直線コネクタ 75"/>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7"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8" name="直線コネクタ 77"/>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9"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0" name="フローチャート: 判断 79"/>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1" name="フローチャート: 判断 80"/>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2" name="フローチャート: 判断 81"/>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22066</xdr:rowOff>
    </xdr:from>
    <xdr:to>
      <xdr:col>23</xdr:col>
      <xdr:colOff>136525</xdr:colOff>
      <xdr:row>31</xdr:row>
      <xdr:rowOff>123666</xdr:rowOff>
    </xdr:to>
    <xdr:sp macro="" textlink="">
      <xdr:nvSpPr>
        <xdr:cNvPr id="88" name="楕円 87"/>
        <xdr:cNvSpPr/>
      </xdr:nvSpPr>
      <xdr:spPr>
        <a:xfrm>
          <a:off x="4711700" y="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493</xdr:rowOff>
    </xdr:from>
    <xdr:ext cx="405111" cy="259045"/>
    <xdr:sp macro="" textlink="">
      <xdr:nvSpPr>
        <xdr:cNvPr id="89" name="有形固定資産減価償却率該当値テキスト"/>
        <xdr:cNvSpPr txBox="1"/>
      </xdr:nvSpPr>
      <xdr:spPr>
        <a:xfrm>
          <a:off x="4813300" y="60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61595</xdr:rowOff>
    </xdr:from>
    <xdr:to>
      <xdr:col>19</xdr:col>
      <xdr:colOff>187325</xdr:colOff>
      <xdr:row>26</xdr:row>
      <xdr:rowOff>163195</xdr:rowOff>
    </xdr:to>
    <xdr:sp macro="" textlink="">
      <xdr:nvSpPr>
        <xdr:cNvPr id="90" name="楕円 89"/>
        <xdr:cNvSpPr/>
      </xdr:nvSpPr>
      <xdr:spPr>
        <a:xfrm>
          <a:off x="4000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31</xdr:row>
      <xdr:rowOff>72866</xdr:rowOff>
    </xdr:to>
    <xdr:cxnSp macro="">
      <xdr:nvCxnSpPr>
        <xdr:cNvPr id="91" name="直線コネクタ 90"/>
        <xdr:cNvCxnSpPr/>
      </xdr:nvCxnSpPr>
      <xdr:spPr>
        <a:xfrm>
          <a:off x="4051300" y="5341620"/>
          <a:ext cx="711200" cy="8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92"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93"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8272</xdr:rowOff>
    </xdr:from>
    <xdr:ext cx="405111" cy="259045"/>
    <xdr:sp macro="" textlink="">
      <xdr:nvSpPr>
        <xdr:cNvPr id="94" name="n_1mainValue有形固定資産減価償却率"/>
        <xdr:cNvSpPr txBox="1"/>
      </xdr:nvSpPr>
      <xdr:spPr>
        <a:xfrm>
          <a:off x="38360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や物件費などの業務支出が類似団体より高い水準にあり、分母の数値を引き下げているものの、普通交付税合併支援措置分の縮減に対応するための地域振興基金やふるさと納税寄附金の増額によるふるさと応援基金への積立てにより、類似団体よりも充当可能基金残高が高い水準にあり、分子の数値を引き下げている。結果、債務償還可能年数は類似団体よりも少な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7" name="テキスト ボックス 11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9" name="テキスト ボックス 118"/>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5" name="直線コネクタ 124"/>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6"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7" name="直線コネクタ 126"/>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8"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9" name="直線コネクタ 128"/>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0"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1" name="フローチャート: 判断 130"/>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73327</xdr:rowOff>
    </xdr:from>
    <xdr:to>
      <xdr:col>76</xdr:col>
      <xdr:colOff>73025</xdr:colOff>
      <xdr:row>33</xdr:row>
      <xdr:rowOff>3477</xdr:rowOff>
    </xdr:to>
    <xdr:sp macro="" textlink="">
      <xdr:nvSpPr>
        <xdr:cNvPr id="137" name="楕円 136"/>
        <xdr:cNvSpPr/>
      </xdr:nvSpPr>
      <xdr:spPr>
        <a:xfrm>
          <a:off x="14744700" y="63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51754</xdr:rowOff>
    </xdr:from>
    <xdr:ext cx="340478" cy="259045"/>
    <xdr:sp macro="" textlink="">
      <xdr:nvSpPr>
        <xdr:cNvPr id="138" name="債務償還可能年数該当値テキスト"/>
        <xdr:cNvSpPr txBox="1"/>
      </xdr:nvSpPr>
      <xdr:spPr>
        <a:xfrm>
          <a:off x="14846300" y="6309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0" name="楕円 69"/>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1"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36830</xdr:rowOff>
    </xdr:from>
    <xdr:to>
      <xdr:col>20</xdr:col>
      <xdr:colOff>38100</xdr:colOff>
      <xdr:row>33</xdr:row>
      <xdr:rowOff>138430</xdr:rowOff>
    </xdr:to>
    <xdr:sp macro="" textlink="">
      <xdr:nvSpPr>
        <xdr:cNvPr id="72" name="楕円 71"/>
        <xdr:cNvSpPr/>
      </xdr:nvSpPr>
      <xdr:spPr>
        <a:xfrm>
          <a:off x="3746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87630</xdr:rowOff>
    </xdr:from>
    <xdr:to>
      <xdr:col>24</xdr:col>
      <xdr:colOff>63500</xdr:colOff>
      <xdr:row>38</xdr:row>
      <xdr:rowOff>137160</xdr:rowOff>
    </xdr:to>
    <xdr:cxnSp macro="">
      <xdr:nvCxnSpPr>
        <xdr:cNvPr id="73" name="直線コネクタ 72"/>
        <xdr:cNvCxnSpPr/>
      </xdr:nvCxnSpPr>
      <xdr:spPr>
        <a:xfrm>
          <a:off x="3797300" y="574548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154957</xdr:rowOff>
    </xdr:from>
    <xdr:ext cx="405111" cy="259045"/>
    <xdr:sp macro="" textlink="">
      <xdr:nvSpPr>
        <xdr:cNvPr id="76" name="n_1mainValue【道路】&#10;有形固定資産減価償却率"/>
        <xdr:cNvSpPr txBox="1"/>
      </xdr:nvSpPr>
      <xdr:spPr>
        <a:xfrm>
          <a:off x="35820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129935</xdr:rowOff>
    </xdr:from>
    <xdr:to>
      <xdr:col>55</xdr:col>
      <xdr:colOff>50800</xdr:colOff>
      <xdr:row>39</xdr:row>
      <xdr:rowOff>60085</xdr:rowOff>
    </xdr:to>
    <xdr:sp macro="" textlink="">
      <xdr:nvSpPr>
        <xdr:cNvPr id="117" name="楕円 116"/>
        <xdr:cNvSpPr/>
      </xdr:nvSpPr>
      <xdr:spPr>
        <a:xfrm>
          <a:off x="10426700" y="66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152812</xdr:rowOff>
    </xdr:from>
    <xdr:ext cx="534377" cy="259045"/>
    <xdr:sp macro="" textlink="">
      <xdr:nvSpPr>
        <xdr:cNvPr id="118" name="【道路】&#10;一人当たり延長該当値テキスト"/>
        <xdr:cNvSpPr txBox="1"/>
      </xdr:nvSpPr>
      <xdr:spPr>
        <a:xfrm>
          <a:off x="10515600" y="64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581</xdr:rowOff>
    </xdr:from>
    <xdr:to>
      <xdr:col>50</xdr:col>
      <xdr:colOff>165100</xdr:colOff>
      <xdr:row>39</xdr:row>
      <xdr:rowOff>102181</xdr:rowOff>
    </xdr:to>
    <xdr:sp macro="" textlink="">
      <xdr:nvSpPr>
        <xdr:cNvPr id="119" name="楕円 118"/>
        <xdr:cNvSpPr/>
      </xdr:nvSpPr>
      <xdr:spPr>
        <a:xfrm>
          <a:off x="9588500" y="66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9285</xdr:rowOff>
    </xdr:from>
    <xdr:to>
      <xdr:col>55</xdr:col>
      <xdr:colOff>0</xdr:colOff>
      <xdr:row>39</xdr:row>
      <xdr:rowOff>51381</xdr:rowOff>
    </xdr:to>
    <xdr:cxnSp macro="">
      <xdr:nvCxnSpPr>
        <xdr:cNvPr id="120" name="直線コネクタ 119"/>
        <xdr:cNvCxnSpPr/>
      </xdr:nvCxnSpPr>
      <xdr:spPr>
        <a:xfrm flipV="1">
          <a:off x="9639300" y="6695835"/>
          <a:ext cx="8382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118708</xdr:rowOff>
    </xdr:from>
    <xdr:ext cx="534377" cy="259045"/>
    <xdr:sp macro="" textlink="">
      <xdr:nvSpPr>
        <xdr:cNvPr id="123" name="n_1mainValue【道路】&#10;一人当たり延長"/>
        <xdr:cNvSpPr txBox="1"/>
      </xdr:nvSpPr>
      <xdr:spPr>
        <a:xfrm>
          <a:off x="93594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1" name="楕円 160"/>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62" name="【橋りょう・トンネ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163" name="楕円 162"/>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5715</xdr:rowOff>
    </xdr:to>
    <xdr:cxnSp macro="">
      <xdr:nvCxnSpPr>
        <xdr:cNvPr id="164" name="直線コネクタ 163"/>
        <xdr:cNvCxnSpPr/>
      </xdr:nvCxnSpPr>
      <xdr:spPr>
        <a:xfrm flipV="1">
          <a:off x="3797300" y="9921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73042</xdr:rowOff>
    </xdr:from>
    <xdr:ext cx="405111" cy="259045"/>
    <xdr:sp macro="" textlink="">
      <xdr:nvSpPr>
        <xdr:cNvPr id="167" name="n_1mainValue【橋りょう・トンネル】&#10;有形固定資産減価償却率"/>
        <xdr:cNvSpPr txBox="1"/>
      </xdr:nvSpPr>
      <xdr:spPr>
        <a:xfrm>
          <a:off x="3582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158197</xdr:rowOff>
    </xdr:from>
    <xdr:to>
      <xdr:col>55</xdr:col>
      <xdr:colOff>50800</xdr:colOff>
      <xdr:row>62</xdr:row>
      <xdr:rowOff>88347</xdr:rowOff>
    </xdr:to>
    <xdr:sp macro="" textlink="">
      <xdr:nvSpPr>
        <xdr:cNvPr id="203" name="楕円 202"/>
        <xdr:cNvSpPr/>
      </xdr:nvSpPr>
      <xdr:spPr>
        <a:xfrm>
          <a:off x="10426700" y="106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136624</xdr:rowOff>
    </xdr:from>
    <xdr:ext cx="599010" cy="259045"/>
    <xdr:sp macro="" textlink="">
      <xdr:nvSpPr>
        <xdr:cNvPr id="204" name="【橋りょう・トンネル】&#10;一人当たり有形固定資産（償却資産）額該当値テキスト"/>
        <xdr:cNvSpPr txBox="1"/>
      </xdr:nvSpPr>
      <xdr:spPr>
        <a:xfrm>
          <a:off x="10515600" y="1059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163142</xdr:rowOff>
    </xdr:from>
    <xdr:to>
      <xdr:col>50</xdr:col>
      <xdr:colOff>165100</xdr:colOff>
      <xdr:row>62</xdr:row>
      <xdr:rowOff>93292</xdr:rowOff>
    </xdr:to>
    <xdr:sp macro="" textlink="">
      <xdr:nvSpPr>
        <xdr:cNvPr id="205" name="楕円 204"/>
        <xdr:cNvSpPr/>
      </xdr:nvSpPr>
      <xdr:spPr>
        <a:xfrm>
          <a:off x="9588500" y="106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37547</xdr:rowOff>
    </xdr:from>
    <xdr:to>
      <xdr:col>55</xdr:col>
      <xdr:colOff>0</xdr:colOff>
      <xdr:row>62</xdr:row>
      <xdr:rowOff>42492</xdr:rowOff>
    </xdr:to>
    <xdr:cxnSp macro="">
      <xdr:nvCxnSpPr>
        <xdr:cNvPr id="206" name="直線コネクタ 205"/>
        <xdr:cNvCxnSpPr/>
      </xdr:nvCxnSpPr>
      <xdr:spPr>
        <a:xfrm flipV="1">
          <a:off x="9639300" y="10667447"/>
          <a:ext cx="8382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84419</xdr:rowOff>
    </xdr:from>
    <xdr:ext cx="599010" cy="259045"/>
    <xdr:sp macro="" textlink="">
      <xdr:nvSpPr>
        <xdr:cNvPr id="209" name="n_1mainValue【橋りょう・トンネル】&#10;一人当たり有形固定資産（償却資産）額"/>
        <xdr:cNvSpPr txBox="1"/>
      </xdr:nvSpPr>
      <xdr:spPr>
        <a:xfrm>
          <a:off x="9327095" y="107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48" name="楕円 247"/>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249" name="【公営住宅】&#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0" name="楕円 249"/>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26670</xdr:rowOff>
    </xdr:to>
    <xdr:cxnSp macro="">
      <xdr:nvCxnSpPr>
        <xdr:cNvPr id="251" name="直線コネクタ 250"/>
        <xdr:cNvCxnSpPr/>
      </xdr:nvCxnSpPr>
      <xdr:spPr>
        <a:xfrm flipV="1">
          <a:off x="3797300" y="13876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4"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36068</xdr:rowOff>
    </xdr:from>
    <xdr:to>
      <xdr:col>55</xdr:col>
      <xdr:colOff>50800</xdr:colOff>
      <xdr:row>83</xdr:row>
      <xdr:rowOff>137668</xdr:rowOff>
    </xdr:to>
    <xdr:sp macro="" textlink="">
      <xdr:nvSpPr>
        <xdr:cNvPr id="292" name="楕円 291"/>
        <xdr:cNvSpPr/>
      </xdr:nvSpPr>
      <xdr:spPr>
        <a:xfrm>
          <a:off x="1042670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58945</xdr:rowOff>
    </xdr:from>
    <xdr:ext cx="469744" cy="259045"/>
    <xdr:sp macro="" textlink="">
      <xdr:nvSpPr>
        <xdr:cNvPr id="293" name="【公営住宅】&#10;一人当たり面積該当値テキスト"/>
        <xdr:cNvSpPr txBox="1"/>
      </xdr:nvSpPr>
      <xdr:spPr>
        <a:xfrm>
          <a:off x="10515600"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46355</xdr:rowOff>
    </xdr:from>
    <xdr:to>
      <xdr:col>50</xdr:col>
      <xdr:colOff>165100</xdr:colOff>
      <xdr:row>83</xdr:row>
      <xdr:rowOff>147955</xdr:rowOff>
    </xdr:to>
    <xdr:sp macro="" textlink="">
      <xdr:nvSpPr>
        <xdr:cNvPr id="294" name="楕円 293"/>
        <xdr:cNvSpPr/>
      </xdr:nvSpPr>
      <xdr:spPr>
        <a:xfrm>
          <a:off x="958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86868</xdr:rowOff>
    </xdr:from>
    <xdr:to>
      <xdr:col>55</xdr:col>
      <xdr:colOff>0</xdr:colOff>
      <xdr:row>83</xdr:row>
      <xdr:rowOff>97155</xdr:rowOff>
    </xdr:to>
    <xdr:cxnSp macro="">
      <xdr:nvCxnSpPr>
        <xdr:cNvPr id="295" name="直線コネクタ 294"/>
        <xdr:cNvCxnSpPr/>
      </xdr:nvCxnSpPr>
      <xdr:spPr>
        <a:xfrm flipV="1">
          <a:off x="9639300" y="1431721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164482</xdr:rowOff>
    </xdr:from>
    <xdr:ext cx="469744" cy="259045"/>
    <xdr:sp macro="" textlink="">
      <xdr:nvSpPr>
        <xdr:cNvPr id="298" name="n_1mainValue【公営住宅】&#10;一人当たり面積"/>
        <xdr:cNvSpPr txBox="1"/>
      </xdr:nvSpPr>
      <xdr:spPr>
        <a:xfrm>
          <a:off x="939172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28666</xdr:rowOff>
    </xdr:from>
    <xdr:to>
      <xdr:col>24</xdr:col>
      <xdr:colOff>114300</xdr:colOff>
      <xdr:row>100</xdr:row>
      <xdr:rowOff>130266</xdr:rowOff>
    </xdr:to>
    <xdr:sp macro="" textlink="">
      <xdr:nvSpPr>
        <xdr:cNvPr id="338" name="楕円 337"/>
        <xdr:cNvSpPr/>
      </xdr:nvSpPr>
      <xdr:spPr>
        <a:xfrm>
          <a:off x="45847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153143</xdr:rowOff>
    </xdr:from>
    <xdr:ext cx="405111" cy="259045"/>
    <xdr:sp macro="" textlink="">
      <xdr:nvSpPr>
        <xdr:cNvPr id="339" name="【港湾・漁港】&#10;有形固定資産減価償却率該当値テキスト"/>
        <xdr:cNvSpPr txBox="1"/>
      </xdr:nvSpPr>
      <xdr:spPr>
        <a:xfrm>
          <a:off x="4673600" y="1712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61323</xdr:rowOff>
    </xdr:from>
    <xdr:to>
      <xdr:col>20</xdr:col>
      <xdr:colOff>38100</xdr:colOff>
      <xdr:row>100</xdr:row>
      <xdr:rowOff>162923</xdr:rowOff>
    </xdr:to>
    <xdr:sp macro="" textlink="">
      <xdr:nvSpPr>
        <xdr:cNvPr id="340" name="楕円 339"/>
        <xdr:cNvSpPr/>
      </xdr:nvSpPr>
      <xdr:spPr>
        <a:xfrm>
          <a:off x="3746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79466</xdr:rowOff>
    </xdr:from>
    <xdr:to>
      <xdr:col>24</xdr:col>
      <xdr:colOff>63500</xdr:colOff>
      <xdr:row>100</xdr:row>
      <xdr:rowOff>112123</xdr:rowOff>
    </xdr:to>
    <xdr:cxnSp macro="">
      <xdr:nvCxnSpPr>
        <xdr:cNvPr id="341" name="直線コネクタ 340"/>
        <xdr:cNvCxnSpPr/>
      </xdr:nvCxnSpPr>
      <xdr:spPr>
        <a:xfrm flipV="1">
          <a:off x="3797300" y="17224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8000</xdr:rowOff>
    </xdr:from>
    <xdr:ext cx="405111" cy="259045"/>
    <xdr:sp macro="" textlink="">
      <xdr:nvSpPr>
        <xdr:cNvPr id="344" name="n_1mainValue【港湾・漁港】&#10;有形固定資産減価償却率"/>
        <xdr:cNvSpPr txBox="1"/>
      </xdr:nvSpPr>
      <xdr:spPr>
        <a:xfrm>
          <a:off x="35820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69"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73372</xdr:rowOff>
    </xdr:from>
    <xdr:to>
      <xdr:col>55</xdr:col>
      <xdr:colOff>50800</xdr:colOff>
      <xdr:row>108</xdr:row>
      <xdr:rowOff>3522</xdr:rowOff>
    </xdr:to>
    <xdr:sp macro="" textlink="">
      <xdr:nvSpPr>
        <xdr:cNvPr id="378" name="楕円 377"/>
        <xdr:cNvSpPr/>
      </xdr:nvSpPr>
      <xdr:spPr>
        <a:xfrm>
          <a:off x="10426700" y="184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159749</xdr:rowOff>
    </xdr:from>
    <xdr:ext cx="534377" cy="259045"/>
    <xdr:sp macro="" textlink="">
      <xdr:nvSpPr>
        <xdr:cNvPr id="379" name="【港湾・漁港】&#10;一人当たり有形固定資産（償却資産）額該当値テキスト"/>
        <xdr:cNvSpPr txBox="1"/>
      </xdr:nvSpPr>
      <xdr:spPr>
        <a:xfrm>
          <a:off x="10515600" y="183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73509</xdr:rowOff>
    </xdr:from>
    <xdr:to>
      <xdr:col>50</xdr:col>
      <xdr:colOff>165100</xdr:colOff>
      <xdr:row>108</xdr:row>
      <xdr:rowOff>3659</xdr:rowOff>
    </xdr:to>
    <xdr:sp macro="" textlink="">
      <xdr:nvSpPr>
        <xdr:cNvPr id="380" name="楕円 379"/>
        <xdr:cNvSpPr/>
      </xdr:nvSpPr>
      <xdr:spPr>
        <a:xfrm>
          <a:off x="9588500" y="184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124172</xdr:rowOff>
    </xdr:from>
    <xdr:to>
      <xdr:col>55</xdr:col>
      <xdr:colOff>0</xdr:colOff>
      <xdr:row>107</xdr:row>
      <xdr:rowOff>124309</xdr:rowOff>
    </xdr:to>
    <xdr:cxnSp macro="">
      <xdr:nvCxnSpPr>
        <xdr:cNvPr id="381" name="直線コネクタ 380"/>
        <xdr:cNvCxnSpPr/>
      </xdr:nvCxnSpPr>
      <xdr:spPr>
        <a:xfrm flipV="1">
          <a:off x="9639300" y="1846932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2"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3"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166236</xdr:rowOff>
    </xdr:from>
    <xdr:ext cx="534377" cy="259045"/>
    <xdr:sp macro="" textlink="">
      <xdr:nvSpPr>
        <xdr:cNvPr id="384" name="n_1mainValue【港湾・漁港】&#10;一人当たり有形固定資産（償却資産）額"/>
        <xdr:cNvSpPr txBox="1"/>
      </xdr:nvSpPr>
      <xdr:spPr>
        <a:xfrm>
          <a:off x="9359411" y="1851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126365</xdr:rowOff>
    </xdr:from>
    <xdr:to>
      <xdr:col>85</xdr:col>
      <xdr:colOff>177800</xdr:colOff>
      <xdr:row>35</xdr:row>
      <xdr:rowOff>56515</xdr:rowOff>
    </xdr:to>
    <xdr:sp macro="" textlink="">
      <xdr:nvSpPr>
        <xdr:cNvPr id="423" name="楕円 422"/>
        <xdr:cNvSpPr/>
      </xdr:nvSpPr>
      <xdr:spPr>
        <a:xfrm>
          <a:off x="16268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149242</xdr:rowOff>
    </xdr:from>
    <xdr:ext cx="405111" cy="259045"/>
    <xdr:sp macro="" textlink="">
      <xdr:nvSpPr>
        <xdr:cNvPr id="424" name="【認定こども園・幼稚園・保育所】&#10;有形固定資産減価償却率該当値テキスト"/>
        <xdr:cNvSpPr txBox="1"/>
      </xdr:nvSpPr>
      <xdr:spPr>
        <a:xfrm>
          <a:off x="16357600"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25" name="楕円 424"/>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xdr:rowOff>
    </xdr:from>
    <xdr:to>
      <xdr:col>85</xdr:col>
      <xdr:colOff>127000</xdr:colOff>
      <xdr:row>35</xdr:row>
      <xdr:rowOff>41910</xdr:rowOff>
    </xdr:to>
    <xdr:cxnSp macro="">
      <xdr:nvCxnSpPr>
        <xdr:cNvPr id="426" name="直線コネクタ 425"/>
        <xdr:cNvCxnSpPr/>
      </xdr:nvCxnSpPr>
      <xdr:spPr>
        <a:xfrm flipV="1">
          <a:off x="15481300" y="60064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29"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56"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65" name="楕円 464"/>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66"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146558</xdr:rowOff>
    </xdr:from>
    <xdr:to>
      <xdr:col>112</xdr:col>
      <xdr:colOff>38100</xdr:colOff>
      <xdr:row>41</xdr:row>
      <xdr:rowOff>76708</xdr:rowOff>
    </xdr:to>
    <xdr:sp macro="" textlink="">
      <xdr:nvSpPr>
        <xdr:cNvPr id="467" name="楕円 466"/>
        <xdr:cNvSpPr/>
      </xdr:nvSpPr>
      <xdr:spPr>
        <a:xfrm>
          <a:off x="2127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25908</xdr:rowOff>
    </xdr:to>
    <xdr:cxnSp macro="">
      <xdr:nvCxnSpPr>
        <xdr:cNvPr id="468" name="直線コネクタ 467"/>
        <xdr:cNvCxnSpPr/>
      </xdr:nvCxnSpPr>
      <xdr:spPr>
        <a:xfrm flipV="1">
          <a:off x="21323300" y="705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67835</xdr:rowOff>
    </xdr:from>
    <xdr:ext cx="469744" cy="259045"/>
    <xdr:sp macro="" textlink="">
      <xdr:nvSpPr>
        <xdr:cNvPr id="471" name="n_1mainValue【認定こども園・幼稚園・保育所】&#10;一人当たり面積"/>
        <xdr:cNvSpPr txBox="1"/>
      </xdr:nvSpPr>
      <xdr:spPr>
        <a:xfrm>
          <a:off x="21075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65405</xdr:rowOff>
    </xdr:from>
    <xdr:to>
      <xdr:col>85</xdr:col>
      <xdr:colOff>177800</xdr:colOff>
      <xdr:row>58</xdr:row>
      <xdr:rowOff>167005</xdr:rowOff>
    </xdr:to>
    <xdr:sp macro="" textlink="">
      <xdr:nvSpPr>
        <xdr:cNvPr id="510" name="楕円 509"/>
        <xdr:cNvSpPr/>
      </xdr:nvSpPr>
      <xdr:spPr>
        <a:xfrm>
          <a:off x="16268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88282</xdr:rowOff>
    </xdr:from>
    <xdr:ext cx="405111" cy="259045"/>
    <xdr:sp macro="" textlink="">
      <xdr:nvSpPr>
        <xdr:cNvPr id="511" name="【学校施設】&#10;有形固定資産減価償却率該当値テキスト"/>
        <xdr:cNvSpPr txBox="1"/>
      </xdr:nvSpPr>
      <xdr:spPr>
        <a:xfrm>
          <a:off x="16357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512" name="楕円 511"/>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116205</xdr:rowOff>
    </xdr:from>
    <xdr:to>
      <xdr:col>85</xdr:col>
      <xdr:colOff>127000</xdr:colOff>
      <xdr:row>58</xdr:row>
      <xdr:rowOff>131445</xdr:rowOff>
    </xdr:to>
    <xdr:cxnSp macro="">
      <xdr:nvCxnSpPr>
        <xdr:cNvPr id="513" name="直線コネクタ 512"/>
        <xdr:cNvCxnSpPr/>
      </xdr:nvCxnSpPr>
      <xdr:spPr>
        <a:xfrm flipV="1">
          <a:off x="15481300" y="10060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516" name="n_1mainValue【学校施設】&#10;有形固定資産減価償却率"/>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123154</xdr:rowOff>
    </xdr:from>
    <xdr:to>
      <xdr:col>116</xdr:col>
      <xdr:colOff>114300</xdr:colOff>
      <xdr:row>63</xdr:row>
      <xdr:rowOff>53304</xdr:rowOff>
    </xdr:to>
    <xdr:sp macro="" textlink="">
      <xdr:nvSpPr>
        <xdr:cNvPr id="556" name="楕円 555"/>
        <xdr:cNvSpPr/>
      </xdr:nvSpPr>
      <xdr:spPr>
        <a:xfrm>
          <a:off x="22110700" y="107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146031</xdr:rowOff>
    </xdr:from>
    <xdr:ext cx="469744" cy="259045"/>
    <xdr:sp macro="" textlink="">
      <xdr:nvSpPr>
        <xdr:cNvPr id="557" name="【学校施設】&#10;一人当たり面積該当値テキスト"/>
        <xdr:cNvSpPr txBox="1"/>
      </xdr:nvSpPr>
      <xdr:spPr>
        <a:xfrm>
          <a:off x="22199600" y="1060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133060</xdr:rowOff>
    </xdr:from>
    <xdr:to>
      <xdr:col>112</xdr:col>
      <xdr:colOff>38100</xdr:colOff>
      <xdr:row>63</xdr:row>
      <xdr:rowOff>63210</xdr:rowOff>
    </xdr:to>
    <xdr:sp macro="" textlink="">
      <xdr:nvSpPr>
        <xdr:cNvPr id="558" name="楕円 557"/>
        <xdr:cNvSpPr/>
      </xdr:nvSpPr>
      <xdr:spPr>
        <a:xfrm>
          <a:off x="21272500" y="10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2504</xdr:rowOff>
    </xdr:from>
    <xdr:to>
      <xdr:col>116</xdr:col>
      <xdr:colOff>63500</xdr:colOff>
      <xdr:row>63</xdr:row>
      <xdr:rowOff>12410</xdr:rowOff>
    </xdr:to>
    <xdr:cxnSp macro="">
      <xdr:nvCxnSpPr>
        <xdr:cNvPr id="559" name="直線コネクタ 558"/>
        <xdr:cNvCxnSpPr/>
      </xdr:nvCxnSpPr>
      <xdr:spPr>
        <a:xfrm flipV="1">
          <a:off x="21323300" y="1080385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6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79737</xdr:rowOff>
    </xdr:from>
    <xdr:ext cx="469744" cy="259045"/>
    <xdr:sp macro="" textlink="">
      <xdr:nvSpPr>
        <xdr:cNvPr id="562" name="n_1mainValue【学校施設】&#10;一人当たり面積"/>
        <xdr:cNvSpPr txBox="1"/>
      </xdr:nvSpPr>
      <xdr:spPr>
        <a:xfrm>
          <a:off x="21075727" y="105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4" name="直線コネクタ 60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6" name="直線コネクタ 6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0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0" name="フローチャート: 判断 60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1" name="フローチャート: 判断 61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2" name="フローチャート: 判断 61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40095</xdr:rowOff>
    </xdr:from>
    <xdr:to>
      <xdr:col>85</xdr:col>
      <xdr:colOff>177800</xdr:colOff>
      <xdr:row>102</xdr:row>
      <xdr:rowOff>141695</xdr:rowOff>
    </xdr:to>
    <xdr:sp macro="" textlink="">
      <xdr:nvSpPr>
        <xdr:cNvPr id="618" name="楕円 617"/>
        <xdr:cNvSpPr/>
      </xdr:nvSpPr>
      <xdr:spPr>
        <a:xfrm>
          <a:off x="16268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62972</xdr:rowOff>
    </xdr:from>
    <xdr:ext cx="405111" cy="259045"/>
    <xdr:sp macro="" textlink="">
      <xdr:nvSpPr>
        <xdr:cNvPr id="619" name="【公民館】&#10;有形固定資産減価償却率該当値テキスト"/>
        <xdr:cNvSpPr txBox="1"/>
      </xdr:nvSpPr>
      <xdr:spPr>
        <a:xfrm>
          <a:off x="16357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620" name="楕円 619"/>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90895</xdr:rowOff>
    </xdr:to>
    <xdr:cxnSp macro="">
      <xdr:nvCxnSpPr>
        <xdr:cNvPr id="621" name="直線コネクタ 620"/>
        <xdr:cNvCxnSpPr/>
      </xdr:nvCxnSpPr>
      <xdr:spPr>
        <a:xfrm>
          <a:off x="15481300" y="1756899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2"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3"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624" name="n_1mainValue【公民館】&#10;有形固定資産減価償却率"/>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8" name="直線コネクタ 64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0" name="直線コネクタ 64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2" name="直線コネクタ 65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4" name="フローチャート: 判断 65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5" name="フローチャート: 判断 65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56" name="フローチャート: 判断 65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103505</xdr:rowOff>
    </xdr:from>
    <xdr:to>
      <xdr:col>116</xdr:col>
      <xdr:colOff>114300</xdr:colOff>
      <xdr:row>103</xdr:row>
      <xdr:rowOff>33655</xdr:rowOff>
    </xdr:to>
    <xdr:sp macro="" textlink="">
      <xdr:nvSpPr>
        <xdr:cNvPr id="662" name="楕円 661"/>
        <xdr:cNvSpPr/>
      </xdr:nvSpPr>
      <xdr:spPr>
        <a:xfrm>
          <a:off x="22110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126382</xdr:rowOff>
    </xdr:from>
    <xdr:ext cx="469744" cy="259045"/>
    <xdr:sp macro="" textlink="">
      <xdr:nvSpPr>
        <xdr:cNvPr id="663" name="【公民館】&#10;一人当たり面積該当値テキスト"/>
        <xdr:cNvSpPr txBox="1"/>
      </xdr:nvSpPr>
      <xdr:spPr>
        <a:xfrm>
          <a:off x="22199600"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664" name="楕円 663"/>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154305</xdr:rowOff>
    </xdr:from>
    <xdr:to>
      <xdr:col>116</xdr:col>
      <xdr:colOff>63500</xdr:colOff>
      <xdr:row>103</xdr:row>
      <xdr:rowOff>110489</xdr:rowOff>
    </xdr:to>
    <xdr:cxnSp macro="">
      <xdr:nvCxnSpPr>
        <xdr:cNvPr id="665" name="直線コネクタ 664"/>
        <xdr:cNvCxnSpPr/>
      </xdr:nvCxnSpPr>
      <xdr:spPr>
        <a:xfrm flipV="1">
          <a:off x="21323300" y="17642205"/>
          <a:ext cx="8382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66"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67"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668"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道路の有形固定資産減価償却率の数値が前年度と比較して大幅に減少していることについては、初期登録時の耐用年数の誤りを是正したことによるものである。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公民館、認定こども園・幼稚園・保育所である。港湾・漁港及び公民館については、老朽化が進んでいるが公共施設等管理計画に基づき長寿命化・適正化に向けて取り組みを進めている。認定こども園・幼稚園・保育所については、すでに閉園しており今後除却等処分を計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7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8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82"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88" name="楕円 87"/>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89" name="【体育館・プー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90" name="楕円 89"/>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76200</xdr:rowOff>
    </xdr:to>
    <xdr:cxnSp macro="">
      <xdr:nvCxnSpPr>
        <xdr:cNvPr id="91" name="直線コネクタ 90"/>
        <xdr:cNvCxnSpPr/>
      </xdr:nvCxnSpPr>
      <xdr:spPr>
        <a:xfrm flipV="1">
          <a:off x="3797300" y="9928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143527</xdr:rowOff>
    </xdr:from>
    <xdr:ext cx="405111" cy="259045"/>
    <xdr:sp macro="" textlink="">
      <xdr:nvSpPr>
        <xdr:cNvPr id="92" name="n_1mainValue【体育館・プール】&#10;有形固定資産減価償却率"/>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4" name="テキスト ボックス 11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6" name="直線コネクタ 115"/>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17"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18" name="直線コネクタ 117"/>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19"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0" name="直線コネクタ 119"/>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21"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2" name="フローチャート: 判断 121"/>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3" name="フローチャート: 判断 122"/>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24"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5" name="フローチャート: 判断 12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26"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71501</xdr:rowOff>
    </xdr:from>
    <xdr:to>
      <xdr:col>55</xdr:col>
      <xdr:colOff>50800</xdr:colOff>
      <xdr:row>56</xdr:row>
      <xdr:rowOff>1651</xdr:rowOff>
    </xdr:to>
    <xdr:sp macro="" textlink="">
      <xdr:nvSpPr>
        <xdr:cNvPr id="132" name="楕円 131"/>
        <xdr:cNvSpPr/>
      </xdr:nvSpPr>
      <xdr:spPr>
        <a:xfrm>
          <a:off x="10426700" y="95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24528</xdr:rowOff>
    </xdr:from>
    <xdr:ext cx="469744" cy="259045"/>
    <xdr:sp macro="" textlink="">
      <xdr:nvSpPr>
        <xdr:cNvPr id="133" name="【体育館・プール】&#10;一人当たり面積該当値テキスト"/>
        <xdr:cNvSpPr txBox="1"/>
      </xdr:nvSpPr>
      <xdr:spPr>
        <a:xfrm>
          <a:off x="10515600" y="94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99314</xdr:rowOff>
    </xdr:from>
    <xdr:to>
      <xdr:col>50</xdr:col>
      <xdr:colOff>165100</xdr:colOff>
      <xdr:row>64</xdr:row>
      <xdr:rowOff>29464</xdr:rowOff>
    </xdr:to>
    <xdr:sp macro="" textlink="">
      <xdr:nvSpPr>
        <xdr:cNvPr id="134" name="楕円 133"/>
        <xdr:cNvSpPr/>
      </xdr:nvSpPr>
      <xdr:spPr>
        <a:xfrm>
          <a:off x="9588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122301</xdr:rowOff>
    </xdr:from>
    <xdr:to>
      <xdr:col>55</xdr:col>
      <xdr:colOff>0</xdr:colOff>
      <xdr:row>63</xdr:row>
      <xdr:rowOff>150114</xdr:rowOff>
    </xdr:to>
    <xdr:cxnSp macro="">
      <xdr:nvCxnSpPr>
        <xdr:cNvPr id="135" name="直線コネクタ 134"/>
        <xdr:cNvCxnSpPr/>
      </xdr:nvCxnSpPr>
      <xdr:spPr>
        <a:xfrm flipV="1">
          <a:off x="9639300" y="9552051"/>
          <a:ext cx="8382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45991</xdr:rowOff>
    </xdr:from>
    <xdr:ext cx="469744" cy="259045"/>
    <xdr:sp macro="" textlink="">
      <xdr:nvSpPr>
        <xdr:cNvPr id="136" name="n_1mainValue【体育館・プール】&#10;一人当たり面積"/>
        <xdr:cNvSpPr txBox="1"/>
      </xdr:nvSpPr>
      <xdr:spPr>
        <a:xfrm>
          <a:off x="9391727"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1" name="直線コネクタ 16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3" name="直線コネクタ 16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6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65" name="直線コネクタ 16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166"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67" name="フローチャート: 判断 16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68" name="フローチャート: 判断 16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69"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0" name="フローチャート: 判断 16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7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177" name="楕円 176"/>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178" name="【福祉施設】&#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179" name="楕円 178"/>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59055</xdr:rowOff>
    </xdr:to>
    <xdr:cxnSp macro="">
      <xdr:nvCxnSpPr>
        <xdr:cNvPr id="180" name="直線コネクタ 179"/>
        <xdr:cNvCxnSpPr/>
      </xdr:nvCxnSpPr>
      <xdr:spPr>
        <a:xfrm flipV="1">
          <a:off x="3797300" y="142455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100982</xdr:rowOff>
    </xdr:from>
    <xdr:ext cx="405111" cy="259045"/>
    <xdr:sp macro="" textlink="">
      <xdr:nvSpPr>
        <xdr:cNvPr id="181" name="n_1mainValue【福祉施設】&#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2" name="直線コネクタ 1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3" name="テキスト ボックス 1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4" name="直線コネクタ 1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5" name="テキスト ボックス 1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6" name="直線コネクタ 1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7" name="テキスト ボックス 1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8" name="直線コネクタ 1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9" name="テキスト ボックス 1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03" name="直線コネクタ 202"/>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04"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05" name="直線コネクタ 204"/>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06"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07" name="直線コネクタ 206"/>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08"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09" name="フローチャート: 判断 20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0" name="フローチャート: 判断 209"/>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11"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12" name="フローチャート: 判断 211"/>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13"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156463</xdr:rowOff>
    </xdr:from>
    <xdr:to>
      <xdr:col>55</xdr:col>
      <xdr:colOff>50800</xdr:colOff>
      <xdr:row>83</xdr:row>
      <xdr:rowOff>86613</xdr:rowOff>
    </xdr:to>
    <xdr:sp macro="" textlink="">
      <xdr:nvSpPr>
        <xdr:cNvPr id="219" name="楕円 218"/>
        <xdr:cNvSpPr/>
      </xdr:nvSpPr>
      <xdr:spPr>
        <a:xfrm>
          <a:off x="10426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7890</xdr:rowOff>
    </xdr:from>
    <xdr:ext cx="469744" cy="259045"/>
    <xdr:sp macro="" textlink="">
      <xdr:nvSpPr>
        <xdr:cNvPr id="220" name="【福祉施設】&#10;一人当たり面積該当値テキスト"/>
        <xdr:cNvSpPr txBox="1"/>
      </xdr:nvSpPr>
      <xdr:spPr>
        <a:xfrm>
          <a:off x="10515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163322</xdr:rowOff>
    </xdr:from>
    <xdr:to>
      <xdr:col>50</xdr:col>
      <xdr:colOff>165100</xdr:colOff>
      <xdr:row>83</xdr:row>
      <xdr:rowOff>93472</xdr:rowOff>
    </xdr:to>
    <xdr:sp macro="" textlink="">
      <xdr:nvSpPr>
        <xdr:cNvPr id="221" name="楕円 220"/>
        <xdr:cNvSpPr/>
      </xdr:nvSpPr>
      <xdr:spPr>
        <a:xfrm>
          <a:off x="9588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35813</xdr:rowOff>
    </xdr:from>
    <xdr:to>
      <xdr:col>55</xdr:col>
      <xdr:colOff>0</xdr:colOff>
      <xdr:row>83</xdr:row>
      <xdr:rowOff>42672</xdr:rowOff>
    </xdr:to>
    <xdr:cxnSp macro="">
      <xdr:nvCxnSpPr>
        <xdr:cNvPr id="222" name="直線コネクタ 221"/>
        <xdr:cNvCxnSpPr/>
      </xdr:nvCxnSpPr>
      <xdr:spPr>
        <a:xfrm flipV="1">
          <a:off x="9639300" y="142661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109999</xdr:rowOff>
    </xdr:from>
    <xdr:ext cx="469744" cy="259045"/>
    <xdr:sp macro="" textlink="">
      <xdr:nvSpPr>
        <xdr:cNvPr id="223" name="n_1mainValue【福祉施設】&#10;一人当たり面積"/>
        <xdr:cNvSpPr txBox="1"/>
      </xdr:nvSpPr>
      <xdr:spPr>
        <a:xfrm>
          <a:off x="93917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5" name="テキスト ボックス 23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7" name="直線コネクタ 24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49" name="直線コネクタ 24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1" name="直線コネクタ 25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5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3" name="フローチャート: 判断 25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4" name="フローチャート: 判断 25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55"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56" name="フローチャート: 判断 255"/>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257"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133350</xdr:rowOff>
    </xdr:from>
    <xdr:to>
      <xdr:col>24</xdr:col>
      <xdr:colOff>114300</xdr:colOff>
      <xdr:row>103</xdr:row>
      <xdr:rowOff>63500</xdr:rowOff>
    </xdr:to>
    <xdr:sp macro="" textlink="">
      <xdr:nvSpPr>
        <xdr:cNvPr id="263" name="楕円 262"/>
        <xdr:cNvSpPr/>
      </xdr:nvSpPr>
      <xdr:spPr>
        <a:xfrm>
          <a:off x="45847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156227</xdr:rowOff>
    </xdr:from>
    <xdr:ext cx="405111" cy="259045"/>
    <xdr:sp macro="" textlink="">
      <xdr:nvSpPr>
        <xdr:cNvPr id="264" name="【市民会館】&#10;有形固定資産減価償却率該当値テキスト"/>
        <xdr:cNvSpPr txBox="1"/>
      </xdr:nvSpPr>
      <xdr:spPr>
        <a:xfrm>
          <a:off x="4673600"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160020</xdr:rowOff>
    </xdr:from>
    <xdr:to>
      <xdr:col>20</xdr:col>
      <xdr:colOff>38100</xdr:colOff>
      <xdr:row>103</xdr:row>
      <xdr:rowOff>90170</xdr:rowOff>
    </xdr:to>
    <xdr:sp macro="" textlink="">
      <xdr:nvSpPr>
        <xdr:cNvPr id="265" name="楕円 264"/>
        <xdr:cNvSpPr/>
      </xdr:nvSpPr>
      <xdr:spPr>
        <a:xfrm>
          <a:off x="3746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12700</xdr:rowOff>
    </xdr:from>
    <xdr:to>
      <xdr:col>24</xdr:col>
      <xdr:colOff>63500</xdr:colOff>
      <xdr:row>103</xdr:row>
      <xdr:rowOff>39370</xdr:rowOff>
    </xdr:to>
    <xdr:cxnSp macro="">
      <xdr:nvCxnSpPr>
        <xdr:cNvPr id="266" name="直線コネクタ 265"/>
        <xdr:cNvCxnSpPr/>
      </xdr:nvCxnSpPr>
      <xdr:spPr>
        <a:xfrm flipV="1">
          <a:off x="3797300" y="17672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106697</xdr:rowOff>
    </xdr:from>
    <xdr:ext cx="405111" cy="259045"/>
    <xdr:sp macro="" textlink="">
      <xdr:nvSpPr>
        <xdr:cNvPr id="267" name="n_1mainValue【市民会館】&#10;有形固定資産減価償却率"/>
        <xdr:cNvSpPr txBox="1"/>
      </xdr:nvSpPr>
      <xdr:spPr>
        <a:xfrm>
          <a:off x="35820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3" name="直線コネクタ 292"/>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4"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5" name="直線コネクタ 294"/>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6"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97" name="直線コネクタ 296"/>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98"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299" name="フローチャート: 判断 298"/>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0" name="フローチャート: 判断 299"/>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01"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02" name="フローチャート: 判断 301"/>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03"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9071</xdr:rowOff>
    </xdr:from>
    <xdr:to>
      <xdr:col>55</xdr:col>
      <xdr:colOff>50800</xdr:colOff>
      <xdr:row>107</xdr:row>
      <xdr:rowOff>110671</xdr:rowOff>
    </xdr:to>
    <xdr:sp macro="" textlink="">
      <xdr:nvSpPr>
        <xdr:cNvPr id="309" name="楕円 308"/>
        <xdr:cNvSpPr/>
      </xdr:nvSpPr>
      <xdr:spPr>
        <a:xfrm>
          <a:off x="10426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31948</xdr:rowOff>
    </xdr:from>
    <xdr:ext cx="469744" cy="259045"/>
    <xdr:sp macro="" textlink="">
      <xdr:nvSpPr>
        <xdr:cNvPr id="310" name="【市民会館】&#10;一人当たり面積該当値テキスト"/>
        <xdr:cNvSpPr txBox="1"/>
      </xdr:nvSpPr>
      <xdr:spPr>
        <a:xfrm>
          <a:off x="10515600" y="182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311" name="楕円 310"/>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59871</xdr:rowOff>
    </xdr:from>
    <xdr:to>
      <xdr:col>55</xdr:col>
      <xdr:colOff>0</xdr:colOff>
      <xdr:row>107</xdr:row>
      <xdr:rowOff>64770</xdr:rowOff>
    </xdr:to>
    <xdr:cxnSp macro="">
      <xdr:nvCxnSpPr>
        <xdr:cNvPr id="312" name="直線コネクタ 311"/>
        <xdr:cNvCxnSpPr/>
      </xdr:nvCxnSpPr>
      <xdr:spPr>
        <a:xfrm flipV="1">
          <a:off x="9639300" y="184050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132097</xdr:rowOff>
    </xdr:from>
    <xdr:ext cx="469744" cy="259045"/>
    <xdr:sp macro="" textlink="">
      <xdr:nvSpPr>
        <xdr:cNvPr id="313" name="n_1mainValue【市民会館】&#10;一人当たり面積"/>
        <xdr:cNvSpPr txBox="1"/>
      </xdr:nvSpPr>
      <xdr:spPr>
        <a:xfrm>
          <a:off x="9391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39" name="直線コネクタ 338"/>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0"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1" name="直線コネクタ 340"/>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2"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3" name="直線コネクタ 342"/>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44"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5" name="フローチャート: 判断 34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6" name="フローチャート: 判断 345"/>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47"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48" name="フローチャート: 判断 347"/>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49"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355" name="楕円 354"/>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16890</xdr:rowOff>
    </xdr:from>
    <xdr:ext cx="405111" cy="259045"/>
    <xdr:sp macro="" textlink="">
      <xdr:nvSpPr>
        <xdr:cNvPr id="356" name="【一般廃棄物処理施設】&#10;有形固定資産減価償却率該当値テキスト"/>
        <xdr:cNvSpPr txBox="1"/>
      </xdr:nvSpPr>
      <xdr:spPr>
        <a:xfrm>
          <a:off x="16357600"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357" name="楕円 356"/>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131717</xdr:rowOff>
    </xdr:to>
    <xdr:cxnSp macro="">
      <xdr:nvCxnSpPr>
        <xdr:cNvPr id="358" name="直線コネクタ 357"/>
        <xdr:cNvCxnSpPr/>
      </xdr:nvCxnSpPr>
      <xdr:spPr>
        <a:xfrm flipV="1">
          <a:off x="15481300" y="64329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59" name="n_1mainValue【一般廃棄物処理施設】&#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1" name="テキスト ボックス 3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3" name="テキスト ボックス 3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5" name="テキスト ボックス 3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7" name="テキスト ボックス 3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81" name="直線コネクタ 380"/>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2"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3" name="直線コネクタ 382"/>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4"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5" name="直線コネクタ 384"/>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6"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7" name="フローチャート: 判断 386"/>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8" name="フローチャート: 判断 387"/>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389"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0" name="フローチャート: 判断 389"/>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9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114289</xdr:rowOff>
    </xdr:from>
    <xdr:to>
      <xdr:col>116</xdr:col>
      <xdr:colOff>114300</xdr:colOff>
      <xdr:row>35</xdr:row>
      <xdr:rowOff>44439</xdr:rowOff>
    </xdr:to>
    <xdr:sp macro="" textlink="">
      <xdr:nvSpPr>
        <xdr:cNvPr id="397" name="楕円 396"/>
        <xdr:cNvSpPr/>
      </xdr:nvSpPr>
      <xdr:spPr>
        <a:xfrm>
          <a:off x="22110700" y="59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137166</xdr:rowOff>
    </xdr:from>
    <xdr:ext cx="599010" cy="259045"/>
    <xdr:sp macro="" textlink="">
      <xdr:nvSpPr>
        <xdr:cNvPr id="398" name="【一般廃棄物処理施設】&#10;一人当たり有形固定資産（償却資産）額該当値テキスト"/>
        <xdr:cNvSpPr txBox="1"/>
      </xdr:nvSpPr>
      <xdr:spPr>
        <a:xfrm>
          <a:off x="22199600" y="579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131617</xdr:rowOff>
    </xdr:from>
    <xdr:to>
      <xdr:col>112</xdr:col>
      <xdr:colOff>38100</xdr:colOff>
      <xdr:row>35</xdr:row>
      <xdr:rowOff>61767</xdr:rowOff>
    </xdr:to>
    <xdr:sp macro="" textlink="">
      <xdr:nvSpPr>
        <xdr:cNvPr id="399" name="楕円 398"/>
        <xdr:cNvSpPr/>
      </xdr:nvSpPr>
      <xdr:spPr>
        <a:xfrm>
          <a:off x="21272500" y="59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165089</xdr:rowOff>
    </xdr:from>
    <xdr:to>
      <xdr:col>116</xdr:col>
      <xdr:colOff>63500</xdr:colOff>
      <xdr:row>35</xdr:row>
      <xdr:rowOff>10967</xdr:rowOff>
    </xdr:to>
    <xdr:cxnSp macro="">
      <xdr:nvCxnSpPr>
        <xdr:cNvPr id="400" name="直線コネクタ 399"/>
        <xdr:cNvCxnSpPr/>
      </xdr:nvCxnSpPr>
      <xdr:spPr>
        <a:xfrm flipV="1">
          <a:off x="21323300" y="5994389"/>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78294</xdr:rowOff>
    </xdr:from>
    <xdr:ext cx="599010" cy="259045"/>
    <xdr:sp macro="" textlink="">
      <xdr:nvSpPr>
        <xdr:cNvPr id="401" name="n_1mainValue【一般廃棄物処理施設】&#10;一人当たり有形固定資産（償却資産）額"/>
        <xdr:cNvSpPr txBox="1"/>
      </xdr:nvSpPr>
      <xdr:spPr>
        <a:xfrm>
          <a:off x="21011095" y="57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32"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5"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6" name="フローチャート: 判断 43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7"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443" name="楕円 442"/>
        <xdr:cNvSpPr/>
      </xdr:nvSpPr>
      <xdr:spPr>
        <a:xfrm>
          <a:off x="16268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444" name="【保健センター・保健所】&#10;有形固定資産減価償却率該当値テキスト"/>
        <xdr:cNvSpPr txBox="1"/>
      </xdr:nvSpPr>
      <xdr:spPr>
        <a:xfrm>
          <a:off x="16357600"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445" name="楕円 444"/>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26126</xdr:rowOff>
    </xdr:to>
    <xdr:cxnSp macro="">
      <xdr:nvCxnSpPr>
        <xdr:cNvPr id="446" name="直線コネクタ 445"/>
        <xdr:cNvCxnSpPr/>
      </xdr:nvCxnSpPr>
      <xdr:spPr>
        <a:xfrm flipV="1">
          <a:off x="15481300" y="1044212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68053</xdr:rowOff>
    </xdr:from>
    <xdr:ext cx="405111" cy="259045"/>
    <xdr:sp macro="" textlink="">
      <xdr:nvSpPr>
        <xdr:cNvPr id="447" name="n_1mainValue【保健センター・保健所】&#10;有形固定資産減価償却率"/>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4"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477"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8" name="フローチャート: 判断 477"/>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79"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95504</xdr:rowOff>
    </xdr:from>
    <xdr:to>
      <xdr:col>116</xdr:col>
      <xdr:colOff>114300</xdr:colOff>
      <xdr:row>57</xdr:row>
      <xdr:rowOff>25654</xdr:rowOff>
    </xdr:to>
    <xdr:sp macro="" textlink="">
      <xdr:nvSpPr>
        <xdr:cNvPr id="485" name="楕円 484"/>
        <xdr:cNvSpPr/>
      </xdr:nvSpPr>
      <xdr:spPr>
        <a:xfrm>
          <a:off x="221107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118381</xdr:rowOff>
    </xdr:from>
    <xdr:ext cx="469744" cy="259045"/>
    <xdr:sp macro="" textlink="">
      <xdr:nvSpPr>
        <xdr:cNvPr id="486" name="【保健センター・保健所】&#10;一人当たり面積該当値テキスト"/>
        <xdr:cNvSpPr txBox="1"/>
      </xdr:nvSpPr>
      <xdr:spPr>
        <a:xfrm>
          <a:off x="22199600" y="95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113792</xdr:rowOff>
    </xdr:from>
    <xdr:to>
      <xdr:col>112</xdr:col>
      <xdr:colOff>38100</xdr:colOff>
      <xdr:row>57</xdr:row>
      <xdr:rowOff>43942</xdr:rowOff>
    </xdr:to>
    <xdr:sp macro="" textlink="">
      <xdr:nvSpPr>
        <xdr:cNvPr id="487" name="楕円 486"/>
        <xdr:cNvSpPr/>
      </xdr:nvSpPr>
      <xdr:spPr>
        <a:xfrm>
          <a:off x="21272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146304</xdr:rowOff>
    </xdr:from>
    <xdr:to>
      <xdr:col>116</xdr:col>
      <xdr:colOff>63500</xdr:colOff>
      <xdr:row>56</xdr:row>
      <xdr:rowOff>164592</xdr:rowOff>
    </xdr:to>
    <xdr:cxnSp macro="">
      <xdr:nvCxnSpPr>
        <xdr:cNvPr id="488" name="直線コネクタ 487"/>
        <xdr:cNvCxnSpPr/>
      </xdr:nvCxnSpPr>
      <xdr:spPr>
        <a:xfrm flipV="1">
          <a:off x="21323300" y="9747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60469</xdr:rowOff>
    </xdr:from>
    <xdr:ext cx="469744" cy="259045"/>
    <xdr:sp macro="" textlink="">
      <xdr:nvSpPr>
        <xdr:cNvPr id="489" name="n_1mainValue【保健センター・保健所】&#10;一人当たり面積"/>
        <xdr:cNvSpPr txBox="1"/>
      </xdr:nvSpPr>
      <xdr:spPr>
        <a:xfrm>
          <a:off x="210757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20"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2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4" name="フローチャート: 判断 52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2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31" name="楕円 530"/>
        <xdr:cNvSpPr/>
      </xdr:nvSpPr>
      <xdr:spPr>
        <a:xfrm>
          <a:off x="16268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49003</xdr:rowOff>
    </xdr:from>
    <xdr:ext cx="405111" cy="259045"/>
    <xdr:sp macro="" textlink="">
      <xdr:nvSpPr>
        <xdr:cNvPr id="532" name="【消防施設】&#10;有形固定資産減価償却率該当値テキスト"/>
        <xdr:cNvSpPr txBox="1"/>
      </xdr:nvSpPr>
      <xdr:spPr>
        <a:xfrm>
          <a:off x="16357600"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533" name="楕円 532"/>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121376</xdr:rowOff>
    </xdr:to>
    <xdr:cxnSp macro="">
      <xdr:nvCxnSpPr>
        <xdr:cNvPr id="534" name="直線コネクタ 533"/>
        <xdr:cNvCxnSpPr/>
      </xdr:nvCxnSpPr>
      <xdr:spPr>
        <a:xfrm>
          <a:off x="15481300" y="14087202"/>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535" name="n_1mainValue【消防施設】&#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4"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56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8" name="フローチャート: 判断 56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9"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29211</xdr:rowOff>
    </xdr:from>
    <xdr:to>
      <xdr:col>116</xdr:col>
      <xdr:colOff>114300</xdr:colOff>
      <xdr:row>82</xdr:row>
      <xdr:rowOff>130811</xdr:rowOff>
    </xdr:to>
    <xdr:sp macro="" textlink="">
      <xdr:nvSpPr>
        <xdr:cNvPr id="575" name="楕円 574"/>
        <xdr:cNvSpPr/>
      </xdr:nvSpPr>
      <xdr:spPr>
        <a:xfrm>
          <a:off x="22110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52088</xdr:rowOff>
    </xdr:from>
    <xdr:ext cx="469744" cy="259045"/>
    <xdr:sp macro="" textlink="">
      <xdr:nvSpPr>
        <xdr:cNvPr id="576" name="【消防施設】&#10;一人当たり面積該当値テキスト"/>
        <xdr:cNvSpPr txBox="1"/>
      </xdr:nvSpPr>
      <xdr:spPr>
        <a:xfrm>
          <a:off x="2219960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135889</xdr:rowOff>
    </xdr:from>
    <xdr:to>
      <xdr:col>112</xdr:col>
      <xdr:colOff>38100</xdr:colOff>
      <xdr:row>83</xdr:row>
      <xdr:rowOff>66039</xdr:rowOff>
    </xdr:to>
    <xdr:sp macro="" textlink="">
      <xdr:nvSpPr>
        <xdr:cNvPr id="577" name="楕円 576"/>
        <xdr:cNvSpPr/>
      </xdr:nvSpPr>
      <xdr:spPr>
        <a:xfrm>
          <a:off x="2127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80011</xdr:rowOff>
    </xdr:from>
    <xdr:to>
      <xdr:col>116</xdr:col>
      <xdr:colOff>63500</xdr:colOff>
      <xdr:row>83</xdr:row>
      <xdr:rowOff>15239</xdr:rowOff>
    </xdr:to>
    <xdr:cxnSp macro="">
      <xdr:nvCxnSpPr>
        <xdr:cNvPr id="578" name="直線コネクタ 577"/>
        <xdr:cNvCxnSpPr/>
      </xdr:nvCxnSpPr>
      <xdr:spPr>
        <a:xfrm flipV="1">
          <a:off x="21323300" y="141389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82566</xdr:rowOff>
    </xdr:from>
    <xdr:ext cx="469744" cy="259045"/>
    <xdr:sp macro="" textlink="">
      <xdr:nvSpPr>
        <xdr:cNvPr id="579" name="n_1mainValue【消防施設】&#10;一人当たり面積"/>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1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4" name="フローチャート: 判断 61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621" name="楕円 620"/>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622" name="【庁舎】&#10;有形固定資産減価償却率該当値テキスト"/>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623" name="楕円 622"/>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14151</xdr:rowOff>
    </xdr:to>
    <xdr:cxnSp macro="">
      <xdr:nvCxnSpPr>
        <xdr:cNvPr id="624" name="直線コネクタ 623"/>
        <xdr:cNvCxnSpPr/>
      </xdr:nvCxnSpPr>
      <xdr:spPr>
        <a:xfrm flipV="1">
          <a:off x="15481300" y="174742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81478</xdr:rowOff>
    </xdr:from>
    <xdr:ext cx="405111" cy="259045"/>
    <xdr:sp macro="" textlink="">
      <xdr:nvSpPr>
        <xdr:cNvPr id="625" name="n_1mainValue【庁舎】&#10;有形固定資産減価償却率"/>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4"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7"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8" name="フローチャート: 判断 65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59"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80645</xdr:rowOff>
    </xdr:from>
    <xdr:to>
      <xdr:col>116</xdr:col>
      <xdr:colOff>114300</xdr:colOff>
      <xdr:row>104</xdr:row>
      <xdr:rowOff>10795</xdr:rowOff>
    </xdr:to>
    <xdr:sp macro="" textlink="">
      <xdr:nvSpPr>
        <xdr:cNvPr id="665" name="楕円 664"/>
        <xdr:cNvSpPr/>
      </xdr:nvSpPr>
      <xdr:spPr>
        <a:xfrm>
          <a:off x="22110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103522</xdr:rowOff>
    </xdr:from>
    <xdr:ext cx="469744" cy="259045"/>
    <xdr:sp macro="" textlink="">
      <xdr:nvSpPr>
        <xdr:cNvPr id="666" name="【庁舎】&#10;一人当たり面積該当値テキスト"/>
        <xdr:cNvSpPr txBox="1"/>
      </xdr:nvSpPr>
      <xdr:spPr>
        <a:xfrm>
          <a:off x="2219960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88264</xdr:rowOff>
    </xdr:from>
    <xdr:to>
      <xdr:col>112</xdr:col>
      <xdr:colOff>38100</xdr:colOff>
      <xdr:row>104</xdr:row>
      <xdr:rowOff>18414</xdr:rowOff>
    </xdr:to>
    <xdr:sp macro="" textlink="">
      <xdr:nvSpPr>
        <xdr:cNvPr id="667" name="楕円 666"/>
        <xdr:cNvSpPr/>
      </xdr:nvSpPr>
      <xdr:spPr>
        <a:xfrm>
          <a:off x="21272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131445</xdr:rowOff>
    </xdr:from>
    <xdr:to>
      <xdr:col>116</xdr:col>
      <xdr:colOff>63500</xdr:colOff>
      <xdr:row>103</xdr:row>
      <xdr:rowOff>139064</xdr:rowOff>
    </xdr:to>
    <xdr:cxnSp macro="">
      <xdr:nvCxnSpPr>
        <xdr:cNvPr id="668" name="直線コネクタ 667"/>
        <xdr:cNvCxnSpPr/>
      </xdr:nvCxnSpPr>
      <xdr:spPr>
        <a:xfrm flipV="1">
          <a:off x="21323300" y="177907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34941</xdr:rowOff>
    </xdr:from>
    <xdr:ext cx="469744" cy="259045"/>
    <xdr:sp macro="" textlink="">
      <xdr:nvSpPr>
        <xdr:cNvPr id="669" name="n_1mainValue【庁舎】&#10;一人当たり面積"/>
        <xdr:cNvSpPr txBox="1"/>
      </xdr:nvSpPr>
      <xdr:spPr>
        <a:xfrm>
          <a:off x="210757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及び庁舎となっている。市町合併に伴い管理しなければならない施設が増えたことにより、財政上いっせいに整理・更新等を行うことが困難であるため老朽化が進んでいる状況になっているが、今後公共施設等総合管理計画に基づき施設の長寿命化や施設総量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人口の減少や全国平均を上回る高齢化率に加え、基幹産業である農林水産業の衰退や安定した雇用を確保する産業がないことから税源に乏しく、類似団体平均を下回る水準で推移している。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今後は、行政改革大綱に基づく集中改革プログラムの実施や財政健全化計画の数値目標の達成に向け、行政のスリム化と財政の健全化に向けた取り組み強化に努める。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年度の合併以来、人件費の削減等を進めているが、社会保障費の増加や大型事業実施に係る市債元金償還開始による公債費の増加により、経常経費の大幅な削減は進んでいない。</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今後は、行政改革大綱に基づく集中改革プログラムの実施や財政健全化計画の数値目標の達成に向け、行政の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スリム化と財政の健全化に向けた取り組み</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強化に努める。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121920</xdr:rowOff>
    </xdr:to>
    <xdr:cxnSp macro="">
      <xdr:nvCxnSpPr>
        <xdr:cNvPr id="132" name="直線コネクタ 131"/>
        <xdr:cNvCxnSpPr/>
      </xdr:nvCxnSpPr>
      <xdr:spPr>
        <a:xfrm>
          <a:off x="4114800" y="1038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60</xdr:row>
      <xdr:rowOff>97790</xdr:rowOff>
    </xdr:to>
    <xdr:cxnSp macro="">
      <xdr:nvCxnSpPr>
        <xdr:cNvPr id="135" name="直線コネクタ 134"/>
        <xdr:cNvCxnSpPr/>
      </xdr:nvCxnSpPr>
      <xdr:spPr>
        <a:xfrm>
          <a:off x="3225800" y="103043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133985</xdr:rowOff>
    </xdr:to>
    <xdr:cxnSp macro="">
      <xdr:nvCxnSpPr>
        <xdr:cNvPr id="138" name="直線コネクタ 137"/>
        <xdr:cNvCxnSpPr/>
      </xdr:nvCxnSpPr>
      <xdr:spPr>
        <a:xfrm flipV="1">
          <a:off x="2336800" y="103043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45508</xdr:rowOff>
    </xdr:from>
    <xdr:to>
      <xdr:col>11</xdr:col>
      <xdr:colOff>31750</xdr:colOff>
      <xdr:row>60</xdr:row>
      <xdr:rowOff>133985</xdr:rowOff>
    </xdr:to>
    <xdr:cxnSp macro="">
      <xdr:nvCxnSpPr>
        <xdr:cNvPr id="141" name="直線コネクタ 140"/>
        <xdr:cNvCxnSpPr/>
      </xdr:nvCxnSpPr>
      <xdr:spPr>
        <a:xfrm>
          <a:off x="1447800" y="103325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83185</xdr:rowOff>
    </xdr:from>
    <xdr:to>
      <xdr:col>11</xdr:col>
      <xdr:colOff>82550</xdr:colOff>
      <xdr:row>61</xdr:row>
      <xdr:rowOff>13335</xdr:rowOff>
    </xdr:to>
    <xdr:sp macro="" textlink="">
      <xdr:nvSpPr>
        <xdr:cNvPr id="157" name="楕円 156"/>
        <xdr:cNvSpPr/>
      </xdr:nvSpPr>
      <xdr:spPr>
        <a:xfrm>
          <a:off x="2286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169562</xdr:rowOff>
    </xdr:from>
    <xdr:ext cx="762000" cy="259045"/>
    <xdr:sp macro="" textlink="">
      <xdr:nvSpPr>
        <xdr:cNvPr id="158" name="テキスト ボックス 157"/>
        <xdr:cNvSpPr txBox="1"/>
      </xdr:nvSpPr>
      <xdr:spPr>
        <a:xfrm>
          <a:off x="1955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59" name="楕円 158"/>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60" name="テキスト ボックス 159"/>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類似団体平均値を上回る状況が継続している。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人件費については、定員管理適正化計画に基づき計画的に削減を進めている。物件費については、公共施設の維持管理経費が依然として多いが、平成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年度は、ふるさと納税返礼品が増加したことを受けて大きく増加した。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政改革大綱に基づく集中改革プログラムの実施や財政健全化計画の数値目標の達成に向けた取り組みのほか、公共施設等総合管理計画に基づき、施設の統廃合や民営化等を住民の理解を得ながら着実に進めて、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170842</xdr:rowOff>
    </xdr:from>
    <xdr:to>
      <xdr:col>23</xdr:col>
      <xdr:colOff>133350</xdr:colOff>
      <xdr:row>85</xdr:row>
      <xdr:rowOff>107696</xdr:rowOff>
    </xdr:to>
    <xdr:cxnSp macro="">
      <xdr:nvCxnSpPr>
        <xdr:cNvPr id="195" name="直線コネクタ 194"/>
        <xdr:cNvCxnSpPr/>
      </xdr:nvCxnSpPr>
      <xdr:spPr>
        <a:xfrm>
          <a:off x="4114800" y="14572642"/>
          <a:ext cx="838200" cy="10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51487</xdr:rowOff>
    </xdr:from>
    <xdr:to>
      <xdr:col>19</xdr:col>
      <xdr:colOff>133350</xdr:colOff>
      <xdr:row>84</xdr:row>
      <xdr:rowOff>170842</xdr:rowOff>
    </xdr:to>
    <xdr:cxnSp macro="">
      <xdr:nvCxnSpPr>
        <xdr:cNvPr id="198" name="直線コネクタ 197"/>
        <xdr:cNvCxnSpPr/>
      </xdr:nvCxnSpPr>
      <xdr:spPr>
        <a:xfrm>
          <a:off x="3225800" y="14453287"/>
          <a:ext cx="889000" cy="1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846</xdr:rowOff>
    </xdr:from>
    <xdr:to>
      <xdr:col>15</xdr:col>
      <xdr:colOff>82550</xdr:colOff>
      <xdr:row>84</xdr:row>
      <xdr:rowOff>51487</xdr:rowOff>
    </xdr:to>
    <xdr:cxnSp macro="">
      <xdr:nvCxnSpPr>
        <xdr:cNvPr id="201" name="直線コネクタ 200"/>
        <xdr:cNvCxnSpPr/>
      </xdr:nvCxnSpPr>
      <xdr:spPr>
        <a:xfrm>
          <a:off x="2336800" y="14402646"/>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127060</xdr:rowOff>
    </xdr:from>
    <xdr:to>
      <xdr:col>11</xdr:col>
      <xdr:colOff>31750</xdr:colOff>
      <xdr:row>84</xdr:row>
      <xdr:rowOff>846</xdr:rowOff>
    </xdr:to>
    <xdr:cxnSp macro="">
      <xdr:nvCxnSpPr>
        <xdr:cNvPr id="204" name="直線コネクタ 203"/>
        <xdr:cNvCxnSpPr/>
      </xdr:nvCxnSpPr>
      <xdr:spPr>
        <a:xfrm>
          <a:off x="1447800" y="1435741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56896</xdr:rowOff>
    </xdr:from>
    <xdr:to>
      <xdr:col>23</xdr:col>
      <xdr:colOff>184150</xdr:colOff>
      <xdr:row>85</xdr:row>
      <xdr:rowOff>158496</xdr:rowOff>
    </xdr:to>
    <xdr:sp macro="" textlink="">
      <xdr:nvSpPr>
        <xdr:cNvPr id="214" name="楕円 213"/>
        <xdr:cNvSpPr/>
      </xdr:nvSpPr>
      <xdr:spPr>
        <a:xfrm>
          <a:off x="4902200" y="146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28973</xdr:rowOff>
    </xdr:from>
    <xdr:ext cx="762000" cy="259045"/>
    <xdr:sp macro="" textlink="">
      <xdr:nvSpPr>
        <xdr:cNvPr id="215" name="人件費・物件費等の状況該当値テキスト"/>
        <xdr:cNvSpPr txBox="1"/>
      </xdr:nvSpPr>
      <xdr:spPr>
        <a:xfrm>
          <a:off x="5041900" y="1460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120042</xdr:rowOff>
    </xdr:from>
    <xdr:to>
      <xdr:col>19</xdr:col>
      <xdr:colOff>184150</xdr:colOff>
      <xdr:row>85</xdr:row>
      <xdr:rowOff>50192</xdr:rowOff>
    </xdr:to>
    <xdr:sp macro="" textlink="">
      <xdr:nvSpPr>
        <xdr:cNvPr id="216" name="楕円 215"/>
        <xdr:cNvSpPr/>
      </xdr:nvSpPr>
      <xdr:spPr>
        <a:xfrm>
          <a:off x="4064000" y="145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34969</xdr:rowOff>
    </xdr:from>
    <xdr:ext cx="736600" cy="259045"/>
    <xdr:sp macro="" textlink="">
      <xdr:nvSpPr>
        <xdr:cNvPr id="217" name="テキスト ボックス 216"/>
        <xdr:cNvSpPr txBox="1"/>
      </xdr:nvSpPr>
      <xdr:spPr>
        <a:xfrm>
          <a:off x="3733800" y="1460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687</xdr:rowOff>
    </xdr:from>
    <xdr:to>
      <xdr:col>15</xdr:col>
      <xdr:colOff>133350</xdr:colOff>
      <xdr:row>84</xdr:row>
      <xdr:rowOff>102287</xdr:rowOff>
    </xdr:to>
    <xdr:sp macro="" textlink="">
      <xdr:nvSpPr>
        <xdr:cNvPr id="218" name="楕円 217"/>
        <xdr:cNvSpPr/>
      </xdr:nvSpPr>
      <xdr:spPr>
        <a:xfrm>
          <a:off x="3175000" y="14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87064</xdr:rowOff>
    </xdr:from>
    <xdr:ext cx="762000" cy="259045"/>
    <xdr:sp macro="" textlink="">
      <xdr:nvSpPr>
        <xdr:cNvPr id="219" name="テキスト ボックス 218"/>
        <xdr:cNvSpPr txBox="1"/>
      </xdr:nvSpPr>
      <xdr:spPr>
        <a:xfrm>
          <a:off x="2844800" y="1448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121496</xdr:rowOff>
    </xdr:from>
    <xdr:to>
      <xdr:col>11</xdr:col>
      <xdr:colOff>82550</xdr:colOff>
      <xdr:row>84</xdr:row>
      <xdr:rowOff>51646</xdr:rowOff>
    </xdr:to>
    <xdr:sp macro="" textlink="">
      <xdr:nvSpPr>
        <xdr:cNvPr id="220" name="楕円 219"/>
        <xdr:cNvSpPr/>
      </xdr:nvSpPr>
      <xdr:spPr>
        <a:xfrm>
          <a:off x="2286000" y="14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36423</xdr:rowOff>
    </xdr:from>
    <xdr:ext cx="762000" cy="259045"/>
    <xdr:sp macro="" textlink="">
      <xdr:nvSpPr>
        <xdr:cNvPr id="221" name="テキスト ボックス 220"/>
        <xdr:cNvSpPr txBox="1"/>
      </xdr:nvSpPr>
      <xdr:spPr>
        <a:xfrm>
          <a:off x="1955800" y="1443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76260</xdr:rowOff>
    </xdr:from>
    <xdr:to>
      <xdr:col>7</xdr:col>
      <xdr:colOff>31750</xdr:colOff>
      <xdr:row>84</xdr:row>
      <xdr:rowOff>6410</xdr:rowOff>
    </xdr:to>
    <xdr:sp macro="" textlink="">
      <xdr:nvSpPr>
        <xdr:cNvPr id="222" name="楕円 221"/>
        <xdr:cNvSpPr/>
      </xdr:nvSpPr>
      <xdr:spPr>
        <a:xfrm>
          <a:off x="1397000" y="143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162637</xdr:rowOff>
    </xdr:from>
    <xdr:ext cx="762000" cy="259045"/>
    <xdr:sp macro="" textlink="">
      <xdr:nvSpPr>
        <xdr:cNvPr id="223" name="テキスト ボックス 222"/>
        <xdr:cNvSpPr txBox="1"/>
      </xdr:nvSpPr>
      <xdr:spPr>
        <a:xfrm>
          <a:off x="1066800" y="143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指数は類似団体平均に対して平成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年度は若干上回っていたが、それ以降は下回る水準で推移している。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年の合併以降新規採用職員数を抑制した結果、総職員数に対して入庁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年の職員の割合が大きくなり、指数を高める要因となっていたが、退職等によりその年代の職員数が年々減少しているため、類似団体平均を下回る指数となっている。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なお、分析に使用した数値は前年度数値を引用している。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7" name="直線コネクタ 256"/>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85</xdr:row>
      <xdr:rowOff>168487</xdr:rowOff>
    </xdr:to>
    <xdr:cxnSp macro="">
      <xdr:nvCxnSpPr>
        <xdr:cNvPr id="260" name="直線コネクタ 259"/>
        <xdr:cNvCxnSpPr/>
      </xdr:nvCxnSpPr>
      <xdr:spPr>
        <a:xfrm flipV="1">
          <a:off x="15290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13123</xdr:rowOff>
    </xdr:to>
    <xdr:cxnSp macro="">
      <xdr:nvCxnSpPr>
        <xdr:cNvPr id="263" name="直線コネクタ 262"/>
        <xdr:cNvCxnSpPr/>
      </xdr:nvCxnSpPr>
      <xdr:spPr>
        <a:xfrm flipV="1">
          <a:off x="14401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13123</xdr:rowOff>
    </xdr:to>
    <xdr:cxnSp macro="">
      <xdr:nvCxnSpPr>
        <xdr:cNvPr id="266" name="直線コネクタ 265"/>
        <xdr:cNvCxnSpPr/>
      </xdr:nvCxnSpPr>
      <xdr:spPr>
        <a:xfrm>
          <a:off x="13512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6" name="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8" name="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79" name="テキスト ボックス 278"/>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0" name="楕円 279"/>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1" name="テキスト ボックス 280"/>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2" name="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4" name="楕円 283"/>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5" name="テキスト ボックス 284"/>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年の合併時から平成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年４月までの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人減少したものの、人口減少が進んでいることから、人口当たりの職員数は類似団体平均を上回る水準で推移している。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今後も、事務事業の見直しや施設の統廃合を進めながら、定員管理適正化計画に基づいて職員数の削減に努める。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145083</xdr:rowOff>
    </xdr:from>
    <xdr:to>
      <xdr:col>81</xdr:col>
      <xdr:colOff>44450</xdr:colOff>
      <xdr:row>64</xdr:row>
      <xdr:rowOff>168063</xdr:rowOff>
    </xdr:to>
    <xdr:cxnSp macro="">
      <xdr:nvCxnSpPr>
        <xdr:cNvPr id="322" name="直線コネクタ 321"/>
        <xdr:cNvCxnSpPr/>
      </xdr:nvCxnSpPr>
      <xdr:spPr>
        <a:xfrm>
          <a:off x="16179800" y="1111788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133592</xdr:rowOff>
    </xdr:from>
    <xdr:to>
      <xdr:col>77</xdr:col>
      <xdr:colOff>44450</xdr:colOff>
      <xdr:row>64</xdr:row>
      <xdr:rowOff>145083</xdr:rowOff>
    </xdr:to>
    <xdr:cxnSp macro="">
      <xdr:nvCxnSpPr>
        <xdr:cNvPr id="325" name="直線コネクタ 324"/>
        <xdr:cNvCxnSpPr/>
      </xdr:nvCxnSpPr>
      <xdr:spPr>
        <a:xfrm>
          <a:off x="15290800" y="1110639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109462</xdr:rowOff>
    </xdr:from>
    <xdr:to>
      <xdr:col>72</xdr:col>
      <xdr:colOff>203200</xdr:colOff>
      <xdr:row>64</xdr:row>
      <xdr:rowOff>133592</xdr:rowOff>
    </xdr:to>
    <xdr:cxnSp macro="">
      <xdr:nvCxnSpPr>
        <xdr:cNvPr id="328" name="直線コネクタ 327"/>
        <xdr:cNvCxnSpPr/>
      </xdr:nvCxnSpPr>
      <xdr:spPr>
        <a:xfrm>
          <a:off x="14401800" y="1108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109462</xdr:rowOff>
    </xdr:from>
    <xdr:to>
      <xdr:col>68</xdr:col>
      <xdr:colOff>152400</xdr:colOff>
      <xdr:row>64</xdr:row>
      <xdr:rowOff>134741</xdr:rowOff>
    </xdr:to>
    <xdr:cxnSp macro="">
      <xdr:nvCxnSpPr>
        <xdr:cNvPr id="331" name="直線コネクタ 330"/>
        <xdr:cNvCxnSpPr/>
      </xdr:nvCxnSpPr>
      <xdr:spPr>
        <a:xfrm flipV="1">
          <a:off x="13512800" y="1108226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117263</xdr:rowOff>
    </xdr:from>
    <xdr:to>
      <xdr:col>81</xdr:col>
      <xdr:colOff>95250</xdr:colOff>
      <xdr:row>65</xdr:row>
      <xdr:rowOff>47413</xdr:rowOff>
    </xdr:to>
    <xdr:sp macro="" textlink="">
      <xdr:nvSpPr>
        <xdr:cNvPr id="341" name="楕円 340"/>
        <xdr:cNvSpPr/>
      </xdr:nvSpPr>
      <xdr:spPr>
        <a:xfrm>
          <a:off x="16967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89340</xdr:rowOff>
    </xdr:from>
    <xdr:ext cx="762000" cy="259045"/>
    <xdr:sp macro="" textlink="">
      <xdr:nvSpPr>
        <xdr:cNvPr id="342" name="定員管理の状況該当値テキスト"/>
        <xdr:cNvSpPr txBox="1"/>
      </xdr:nvSpPr>
      <xdr:spPr>
        <a:xfrm>
          <a:off x="17106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94283</xdr:rowOff>
    </xdr:from>
    <xdr:to>
      <xdr:col>77</xdr:col>
      <xdr:colOff>95250</xdr:colOff>
      <xdr:row>65</xdr:row>
      <xdr:rowOff>24433</xdr:rowOff>
    </xdr:to>
    <xdr:sp macro="" textlink="">
      <xdr:nvSpPr>
        <xdr:cNvPr id="343" name="楕円 342"/>
        <xdr:cNvSpPr/>
      </xdr:nvSpPr>
      <xdr:spPr>
        <a:xfrm>
          <a:off x="16129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9210</xdr:rowOff>
    </xdr:from>
    <xdr:ext cx="736600" cy="259045"/>
    <xdr:sp macro="" textlink="">
      <xdr:nvSpPr>
        <xdr:cNvPr id="344" name="テキスト ボックス 343"/>
        <xdr:cNvSpPr txBox="1"/>
      </xdr:nvSpPr>
      <xdr:spPr>
        <a:xfrm>
          <a:off x="15798800" y="1115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82792</xdr:rowOff>
    </xdr:from>
    <xdr:to>
      <xdr:col>73</xdr:col>
      <xdr:colOff>44450</xdr:colOff>
      <xdr:row>65</xdr:row>
      <xdr:rowOff>12942</xdr:rowOff>
    </xdr:to>
    <xdr:sp macro="" textlink="">
      <xdr:nvSpPr>
        <xdr:cNvPr id="345" name="楕円 344"/>
        <xdr:cNvSpPr/>
      </xdr:nvSpPr>
      <xdr:spPr>
        <a:xfrm>
          <a:off x="15240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169169</xdr:rowOff>
    </xdr:from>
    <xdr:ext cx="762000" cy="259045"/>
    <xdr:sp macro="" textlink="">
      <xdr:nvSpPr>
        <xdr:cNvPr id="346" name="テキスト ボックス 345"/>
        <xdr:cNvSpPr txBox="1"/>
      </xdr:nvSpPr>
      <xdr:spPr>
        <a:xfrm>
          <a:off x="14909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58662</xdr:rowOff>
    </xdr:from>
    <xdr:to>
      <xdr:col>68</xdr:col>
      <xdr:colOff>203200</xdr:colOff>
      <xdr:row>64</xdr:row>
      <xdr:rowOff>160262</xdr:rowOff>
    </xdr:to>
    <xdr:sp macro="" textlink="">
      <xdr:nvSpPr>
        <xdr:cNvPr id="347" name="楕円 346"/>
        <xdr:cNvSpPr/>
      </xdr:nvSpPr>
      <xdr:spPr>
        <a:xfrm>
          <a:off x="14351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145039</xdr:rowOff>
    </xdr:from>
    <xdr:ext cx="762000" cy="259045"/>
    <xdr:sp macro="" textlink="">
      <xdr:nvSpPr>
        <xdr:cNvPr id="348" name="テキスト ボックス 347"/>
        <xdr:cNvSpPr txBox="1"/>
      </xdr:nvSpPr>
      <xdr:spPr>
        <a:xfrm>
          <a:off x="14020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83941</xdr:rowOff>
    </xdr:from>
    <xdr:to>
      <xdr:col>64</xdr:col>
      <xdr:colOff>152400</xdr:colOff>
      <xdr:row>65</xdr:row>
      <xdr:rowOff>14091</xdr:rowOff>
    </xdr:to>
    <xdr:sp macro="" textlink="">
      <xdr:nvSpPr>
        <xdr:cNvPr id="349" name="楕円 348"/>
        <xdr:cNvSpPr/>
      </xdr:nvSpPr>
      <xdr:spPr>
        <a:xfrm>
          <a:off x="13462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170318</xdr:rowOff>
    </xdr:from>
    <xdr:ext cx="762000" cy="259045"/>
    <xdr:sp macro="" textlink="">
      <xdr:nvSpPr>
        <xdr:cNvPr id="350" name="テキスト ボックス 349"/>
        <xdr:cNvSpPr txBox="1"/>
      </xdr:nvSpPr>
      <xdr:spPr>
        <a:xfrm>
          <a:off x="13131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大型の施設整備事業等を行ったことにより地方債の元利償還金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、公共施設等除却事業等の先送りできない大型事業が計画されているため、公債費が膨らむことが予想されるが</a:t>
          </a:r>
          <a:r>
            <a:rPr kumimoji="1" lang="ja-JP" altLang="en-US" sz="1300">
              <a:latin typeface="ＭＳ Ｐゴシック" panose="020B0600070205080204" pitchFamily="50" charset="-128"/>
              <a:ea typeface="ＭＳ Ｐゴシック" panose="020B0600070205080204" pitchFamily="50" charset="-128"/>
            </a:rPr>
            <a:t>市債の発行を抑制し、公債費の負担軽減に努める。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153247</xdr:rowOff>
    </xdr:to>
    <xdr:cxnSp macro="">
      <xdr:nvCxnSpPr>
        <xdr:cNvPr id="384" name="直線コネクタ 383"/>
        <xdr:cNvCxnSpPr/>
      </xdr:nvCxnSpPr>
      <xdr:spPr>
        <a:xfrm flipV="1">
          <a:off x="16179800" y="632343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136013</xdr:rowOff>
    </xdr:from>
    <xdr:ext cx="762000" cy="259045"/>
    <xdr:sp macro="" textlink="">
      <xdr:nvSpPr>
        <xdr:cNvPr id="385" name="公債費負担の状況平均値テキスト"/>
        <xdr:cNvSpPr txBox="1"/>
      </xdr:nvSpPr>
      <xdr:spPr>
        <a:xfrm>
          <a:off x="17106900" y="630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159279</xdr:rowOff>
    </xdr:to>
    <xdr:cxnSp macro="">
      <xdr:nvCxnSpPr>
        <xdr:cNvPr id="387" name="直線コネクタ 386"/>
        <xdr:cNvCxnSpPr/>
      </xdr:nvCxnSpPr>
      <xdr:spPr>
        <a:xfrm flipV="1">
          <a:off x="15290800" y="632544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171344</xdr:rowOff>
    </xdr:to>
    <xdr:cxnSp macro="">
      <xdr:nvCxnSpPr>
        <xdr:cNvPr id="390" name="直線コネクタ 389"/>
        <xdr:cNvCxnSpPr/>
      </xdr:nvCxnSpPr>
      <xdr:spPr>
        <a:xfrm flipV="1">
          <a:off x="14401800" y="6331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171344</xdr:rowOff>
    </xdr:from>
    <xdr:to>
      <xdr:col>68</xdr:col>
      <xdr:colOff>152400</xdr:colOff>
      <xdr:row>37</xdr:row>
      <xdr:rowOff>17992</xdr:rowOff>
    </xdr:to>
    <xdr:cxnSp macro="">
      <xdr:nvCxnSpPr>
        <xdr:cNvPr id="393" name="直線コネクタ 392"/>
        <xdr:cNvCxnSpPr/>
      </xdr:nvCxnSpPr>
      <xdr:spPr>
        <a:xfrm flipV="1">
          <a:off x="13512800" y="63435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3" name="楕円 402"/>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21713</xdr:rowOff>
    </xdr:from>
    <xdr:ext cx="762000" cy="259045"/>
    <xdr:sp macro="" textlink="">
      <xdr:nvSpPr>
        <xdr:cNvPr id="404" name="公債費負担の状況該当値テキスト"/>
        <xdr:cNvSpPr txBox="1"/>
      </xdr:nvSpPr>
      <xdr:spPr>
        <a:xfrm>
          <a:off x="17106900" y="61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5" name="楕円 404"/>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6" name="テキスト ボックス 405"/>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7" name="楕円 406"/>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8" name="テキスト ボックス 407"/>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120544</xdr:rowOff>
    </xdr:from>
    <xdr:to>
      <xdr:col>68</xdr:col>
      <xdr:colOff>203200</xdr:colOff>
      <xdr:row>37</xdr:row>
      <xdr:rowOff>50694</xdr:rowOff>
    </xdr:to>
    <xdr:sp macro="" textlink="">
      <xdr:nvSpPr>
        <xdr:cNvPr id="409" name="楕円 408"/>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60871</xdr:rowOff>
    </xdr:from>
    <xdr:ext cx="762000" cy="259045"/>
    <xdr:sp macro="" textlink="">
      <xdr:nvSpPr>
        <xdr:cNvPr id="410" name="テキスト ボックス 409"/>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1" name="楕円 410"/>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12" name="テキスト ボックス 411"/>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将来負担額に対し、基金等の残高が大きいため将来負担比率の表示はない。今後も起債残高の適正な管理を行っていく。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3" name="テキスト ボックス 452"/>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47777</xdr:rowOff>
    </xdr:from>
    <xdr:to>
      <xdr:col>64</xdr:col>
      <xdr:colOff>152400</xdr:colOff>
      <xdr:row>14</xdr:row>
      <xdr:rowOff>149377</xdr:rowOff>
    </xdr:to>
    <xdr:sp macro="" textlink="">
      <xdr:nvSpPr>
        <xdr:cNvPr id="459" name="楕円 458"/>
        <xdr:cNvSpPr/>
      </xdr:nvSpPr>
      <xdr:spPr>
        <a:xfrm>
          <a:off x="13462000" y="24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159554</xdr:rowOff>
    </xdr:from>
    <xdr:ext cx="762000" cy="259045"/>
    <xdr:sp macro="" textlink="">
      <xdr:nvSpPr>
        <xdr:cNvPr id="460" name="テキスト ボックス 459"/>
        <xdr:cNvSpPr txBox="1"/>
      </xdr:nvSpPr>
      <xdr:spPr>
        <a:xfrm>
          <a:off x="13131800" y="22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mn-lt"/>
              <a:ea typeface="+mn-ea"/>
              <a:cs typeface="+mn-cs"/>
            </a:rPr>
            <a:t>定</a:t>
          </a:r>
          <a:r>
            <a:rPr kumimoji="1" lang="ja-JP" altLang="ja-JP" sz="1300">
              <a:solidFill>
                <a:schemeClr val="dk1"/>
              </a:solidFill>
              <a:effectLst/>
              <a:latin typeface="+mn-lt"/>
              <a:ea typeface="+mn-ea"/>
              <a:cs typeface="+mn-cs"/>
            </a:rPr>
            <a:t>員管理適正化計画に基づ</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削減</a:t>
          </a:r>
          <a:r>
            <a:rPr kumimoji="1" lang="ja-JP" altLang="en-US" sz="1300">
              <a:solidFill>
                <a:schemeClr val="dk1"/>
              </a:solidFill>
              <a:effectLst/>
              <a:latin typeface="+mn-lt"/>
              <a:ea typeface="+mn-ea"/>
              <a:cs typeface="+mn-cs"/>
            </a:rPr>
            <a:t>を進めているものの、類似団体平均と比べて高い水準で推移している。これは、合併により職員数が多いことや、病院や特別養護老人ホームなどを直営で管理しているため、そこに従事する職員を多く抱えていることなどが主な要因である。今後は、民間委託の推進や、行政嘱託員をはじめとする嘱託員報酬や委員等報酬の制度見直しを進めるなど人件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38</xdr:row>
      <xdr:rowOff>140716</xdr:rowOff>
    </xdr:to>
    <xdr:cxnSp macro="">
      <xdr:nvCxnSpPr>
        <xdr:cNvPr id="64" name="直線コネクタ 63"/>
        <xdr:cNvCxnSpPr/>
      </xdr:nvCxnSpPr>
      <xdr:spPr>
        <a:xfrm>
          <a:off x="3987800" y="66466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38</xdr:row>
      <xdr:rowOff>131572</xdr:rowOff>
    </xdr:to>
    <xdr:cxnSp macro="">
      <xdr:nvCxnSpPr>
        <xdr:cNvPr id="67" name="直線コネクタ 66"/>
        <xdr:cNvCxnSpPr/>
      </xdr:nvCxnSpPr>
      <xdr:spPr>
        <a:xfrm>
          <a:off x="3098800" y="6628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14986</xdr:rowOff>
    </xdr:to>
    <xdr:cxnSp macro="">
      <xdr:nvCxnSpPr>
        <xdr:cNvPr id="70" name="直線コネクタ 69"/>
        <xdr:cNvCxnSpPr/>
      </xdr:nvCxnSpPr>
      <xdr:spPr>
        <a:xfrm flipV="1">
          <a:off x="2209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14986</xdr:rowOff>
    </xdr:to>
    <xdr:cxnSp macro="">
      <xdr:nvCxnSpPr>
        <xdr:cNvPr id="73" name="直線コネクタ 72"/>
        <xdr:cNvCxnSpPr/>
      </xdr:nvCxnSpPr>
      <xdr:spPr>
        <a:xfrm>
          <a:off x="1320800" y="66741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135636</xdr:rowOff>
    </xdr:from>
    <xdr:to>
      <xdr:col>11</xdr:col>
      <xdr:colOff>60325</xdr:colOff>
      <xdr:row>39</xdr:row>
      <xdr:rowOff>65786</xdr:rowOff>
    </xdr:to>
    <xdr:sp macro="" textlink="">
      <xdr:nvSpPr>
        <xdr:cNvPr id="89" name="楕円 88"/>
        <xdr:cNvSpPr/>
      </xdr:nvSpPr>
      <xdr:spPr>
        <a:xfrm>
          <a:off x="2159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50563</xdr:rowOff>
    </xdr:from>
    <xdr:ext cx="762000" cy="259045"/>
    <xdr:sp macro="" textlink="">
      <xdr:nvSpPr>
        <xdr:cNvPr id="90" name="テキスト ボックス 89"/>
        <xdr:cNvSpPr txBox="1"/>
      </xdr:nvSpPr>
      <xdr:spPr>
        <a:xfrm>
          <a:off x="1828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類似団体平均より低くなっているものの、合併に伴い類似の公共施設が多く存在しているため、施設の管理費に多額の経費を要している。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今後は、公共施設の統廃合を進めるなど、必要性や効率性等を十分に検討し、見直し・合理化に努める。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53521</xdr:rowOff>
    </xdr:to>
    <xdr:cxnSp macro="">
      <xdr:nvCxnSpPr>
        <xdr:cNvPr id="127" name="直線コネクタ 126"/>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53521</xdr:rowOff>
    </xdr:to>
    <xdr:cxnSp macro="">
      <xdr:nvCxnSpPr>
        <xdr:cNvPr id="130" name="直線コネクタ 129"/>
        <xdr:cNvCxnSpPr/>
      </xdr:nvCxnSpPr>
      <xdr:spPr>
        <a:xfrm>
          <a:off x="14782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31750</xdr:rowOff>
    </xdr:to>
    <xdr:cxnSp macro="">
      <xdr:nvCxnSpPr>
        <xdr:cNvPr id="133" name="直線コネクタ 132"/>
        <xdr:cNvCxnSpPr/>
      </xdr:nvCxnSpPr>
      <xdr:spPr>
        <a:xfrm>
          <a:off x="13893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20864</xdr:rowOff>
    </xdr:to>
    <xdr:cxnSp macro="">
      <xdr:nvCxnSpPr>
        <xdr:cNvPr id="136" name="直線コネクタ 135"/>
        <xdr:cNvCxnSpPr/>
      </xdr:nvCxnSpPr>
      <xdr:spPr>
        <a:xfrm flipV="1">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6" name="楕円 145"/>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7"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4" name="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類似団体とほぼ同水準で推移しているものの、少子高齢化により子育て支援や高齢者支援に係る経費は年々増加傾向にある。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今後は、市の単独事業については、改めて費用対効果を検証して、見直しを行うなど扶助費の適正化に努める。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50800</xdr:rowOff>
    </xdr:to>
    <xdr:cxnSp macro="">
      <xdr:nvCxnSpPr>
        <xdr:cNvPr id="189" name="直線コネクタ 188"/>
        <xdr:cNvCxnSpPr/>
      </xdr:nvCxnSpPr>
      <xdr:spPr>
        <a:xfrm flipV="1">
          <a:off x="3987800" y="9962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50800</xdr:rowOff>
    </xdr:to>
    <xdr:cxnSp macro="">
      <xdr:nvCxnSpPr>
        <xdr:cNvPr id="192" name="直線コネクタ 191"/>
        <xdr:cNvCxnSpPr/>
      </xdr:nvCxnSpPr>
      <xdr:spPr>
        <a:xfrm>
          <a:off x="3098800" y="9940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61685</xdr:rowOff>
    </xdr:to>
    <xdr:cxnSp macro="">
      <xdr:nvCxnSpPr>
        <xdr:cNvPr id="195" name="直線コネクタ 194"/>
        <xdr:cNvCxnSpPr/>
      </xdr:nvCxnSpPr>
      <xdr:spPr>
        <a:xfrm flipV="1">
          <a:off x="2209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61685</xdr:rowOff>
    </xdr:to>
    <xdr:cxnSp macro="">
      <xdr:nvCxnSpPr>
        <xdr:cNvPr id="198" name="直線コネクタ 197"/>
        <xdr:cNvCxnSpPr/>
      </xdr:nvCxnSpPr>
      <xdr:spPr>
        <a:xfrm>
          <a:off x="1320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8" name="楕円 207"/>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155320</xdr:rowOff>
    </xdr:from>
    <xdr:ext cx="762000" cy="259045"/>
    <xdr:sp macro="" textlink="">
      <xdr:nvSpPr>
        <xdr:cNvPr id="209" name="扶助費該当値テキスト"/>
        <xdr:cNvSpPr txBox="1"/>
      </xdr:nvSpPr>
      <xdr:spPr>
        <a:xfrm>
          <a:off x="4914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0" name="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1" name="テキスト ボックス 21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2" name="楕円 211"/>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3" name="テキスト ボックス 212"/>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4" name="楕円 213"/>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5" name="テキスト ボックス 214"/>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6" name="楕円 215"/>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7" name="テキスト ボックス 216"/>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類似団体平均をやや下回る水準で推移しており、健全な財政に寄与しているものと考えている。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今後は、いっそう高齢化が進むため、後期高齢者医療特別会計および介護保険特別会計繰出金の増加が見込まれるが</a:t>
          </a:r>
          <a:r>
            <a:rPr kumimoji="1" lang="ja-JP" altLang="en-US"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健康増進への取り組みや保険料の適正化に向けた取り組み等を行い、各会計の支出を抑制し、</a:t>
          </a:r>
          <a:r>
            <a:rPr kumimoji="1" lang="ja-JP" altLang="ja-JP" sz="1300">
              <a:solidFill>
                <a:schemeClr val="dk1"/>
              </a:solidFill>
              <a:effectLst/>
              <a:latin typeface="+mn-lt"/>
              <a:ea typeface="+mn-ea"/>
              <a:cs typeface="+mn-cs"/>
            </a:rPr>
            <a:t>普通会計への負担を軽減</a:t>
          </a:r>
          <a:r>
            <a:rPr kumimoji="1" lang="ja-JP" altLang="en-US" sz="1300">
              <a:solidFill>
                <a:schemeClr val="dk1"/>
              </a:solidFill>
              <a:effectLst/>
              <a:latin typeface="+mn-lt"/>
              <a:ea typeface="+mn-ea"/>
              <a:cs typeface="+mn-cs"/>
            </a:rPr>
            <a:t>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25763</xdr:rowOff>
    </xdr:to>
    <xdr:cxnSp macro="">
      <xdr:nvCxnSpPr>
        <xdr:cNvPr id="252" name="直線コネクタ 251"/>
        <xdr:cNvCxnSpPr/>
      </xdr:nvCxnSpPr>
      <xdr:spPr>
        <a:xfrm>
          <a:off x="15671800" y="9620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19231</xdr:rowOff>
    </xdr:to>
    <xdr:cxnSp macro="">
      <xdr:nvCxnSpPr>
        <xdr:cNvPr id="255" name="直線コネクタ 254"/>
        <xdr:cNvCxnSpPr/>
      </xdr:nvCxnSpPr>
      <xdr:spPr>
        <a:xfrm>
          <a:off x="14782800" y="9594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12700</xdr:rowOff>
    </xdr:to>
    <xdr:cxnSp macro="">
      <xdr:nvCxnSpPr>
        <xdr:cNvPr id="258" name="直線コネクタ 257"/>
        <xdr:cNvCxnSpPr/>
      </xdr:nvCxnSpPr>
      <xdr:spPr>
        <a:xfrm flipV="1">
          <a:off x="13893800" y="9594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12700</xdr:rowOff>
    </xdr:to>
    <xdr:cxnSp macro="">
      <xdr:nvCxnSpPr>
        <xdr:cNvPr id="261" name="直線コネクタ 260"/>
        <xdr:cNvCxnSpPr/>
      </xdr:nvCxnSpPr>
      <xdr:spPr>
        <a:xfrm>
          <a:off x="13004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1" name="楕円 270"/>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2"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3" name="楕円 272"/>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4" name="テキスト ボックス 273"/>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7" name="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9" name="楕円 278"/>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0" name="テキスト ボックス 27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類似団体平均より低くなっており、健全な財政に寄与しているものと考えている。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清掃センター建設のための一部事務組合への負担金等、経費の増加が見込まれるが、補助金等見直し基準等に基づき、事業実績の精査や団体自立のための指導等の取り組みを行い、経費の削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122428</xdr:rowOff>
    </xdr:to>
    <xdr:cxnSp macro="">
      <xdr:nvCxnSpPr>
        <xdr:cNvPr id="310" name="直線コネクタ 309"/>
        <xdr:cNvCxnSpPr/>
      </xdr:nvCxnSpPr>
      <xdr:spPr>
        <a:xfrm>
          <a:off x="15671800" y="5942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113284</xdr:rowOff>
    </xdr:to>
    <xdr:cxnSp macro="">
      <xdr:nvCxnSpPr>
        <xdr:cNvPr id="313" name="直線コネクタ 312"/>
        <xdr:cNvCxnSpPr/>
      </xdr:nvCxnSpPr>
      <xdr:spPr>
        <a:xfrm>
          <a:off x="14782800" y="5910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104140</xdr:rowOff>
    </xdr:to>
    <xdr:cxnSp macro="">
      <xdr:nvCxnSpPr>
        <xdr:cNvPr id="316" name="直線コネクタ 315"/>
        <xdr:cNvCxnSpPr/>
      </xdr:nvCxnSpPr>
      <xdr:spPr>
        <a:xfrm flipV="1">
          <a:off x="13893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117856</xdr:rowOff>
    </xdr:to>
    <xdr:cxnSp macro="">
      <xdr:nvCxnSpPr>
        <xdr:cNvPr id="319" name="直線コネクタ 318"/>
        <xdr:cNvCxnSpPr/>
      </xdr:nvCxnSpPr>
      <xdr:spPr>
        <a:xfrm flipV="1">
          <a:off x="13004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9" name="楕円 328"/>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88155</xdr:rowOff>
    </xdr:from>
    <xdr:ext cx="762000" cy="259045"/>
    <xdr:sp macro="" textlink="">
      <xdr:nvSpPr>
        <xdr:cNvPr id="330"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31" name="楕円 330"/>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32" name="テキスト ボックス 331"/>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3" name="楕円 332"/>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4" name="テキスト ボックス 333"/>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5" name="楕円 334"/>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6" name="テキスト ボックス 335"/>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7" name="楕円 336"/>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8" name="テキスト ボックス 337"/>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大型の施設整備事業等を行ったことにより地方債の元利償還金が増加したため、類似団体平均を上回っている。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今後も、公共施設等除却事業等の先送りできない大型事業が計画されているため、公債費が膨らむことが予想されるが、財政健全化計画に基づいて地方債発行額の抑制に努める。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85090</xdr:rowOff>
    </xdr:to>
    <xdr:cxnSp macro="">
      <xdr:nvCxnSpPr>
        <xdr:cNvPr id="370" name="直線コネクタ 369"/>
        <xdr:cNvCxnSpPr/>
      </xdr:nvCxnSpPr>
      <xdr:spPr>
        <a:xfrm>
          <a:off x="3987800" y="12924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69850</xdr:rowOff>
    </xdr:to>
    <xdr:cxnSp macro="">
      <xdr:nvCxnSpPr>
        <xdr:cNvPr id="373" name="直線コネクタ 372"/>
        <xdr:cNvCxnSpPr/>
      </xdr:nvCxnSpPr>
      <xdr:spPr>
        <a:xfrm flipV="1">
          <a:off x="3098800" y="12924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71755</xdr:rowOff>
    </xdr:to>
    <xdr:cxnSp macro="">
      <xdr:nvCxnSpPr>
        <xdr:cNvPr id="376" name="直線コネクタ 375"/>
        <xdr:cNvCxnSpPr/>
      </xdr:nvCxnSpPr>
      <xdr:spPr>
        <a:xfrm flipV="1">
          <a:off x="2209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71755</xdr:rowOff>
    </xdr:to>
    <xdr:cxnSp macro="">
      <xdr:nvCxnSpPr>
        <xdr:cNvPr id="379" name="直線コネクタ 378"/>
        <xdr:cNvCxnSpPr/>
      </xdr:nvCxnSpPr>
      <xdr:spPr>
        <a:xfrm>
          <a:off x="1320800" y="12917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90"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91" name="楕円 390"/>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101616</xdr:rowOff>
    </xdr:from>
    <xdr:ext cx="736600" cy="259045"/>
    <xdr:sp macro="" textlink="">
      <xdr:nvSpPr>
        <xdr:cNvPr id="392" name="テキスト ボックス 391"/>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3" name="楕円 392"/>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4" name="テキスト ボックス 393"/>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5" name="楕円 394"/>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6" name="テキスト ボックス 395"/>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7" name="楕円 396"/>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8" name="テキスト ボックス 397"/>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扶助費については年々増加傾向にあり、また、人件費については定員管理適正化計画に基づき削減を進めているが、依然として類似団体に比べ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今後も、人件費、扶助費をはじめとする各経費について、各面からコスト削減に努める。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165100</xdr:rowOff>
    </xdr:to>
    <xdr:cxnSp macro="">
      <xdr:nvCxnSpPr>
        <xdr:cNvPr id="431" name="直線コネクタ 430"/>
        <xdr:cNvCxnSpPr/>
      </xdr:nvCxnSpPr>
      <xdr:spPr>
        <a:xfrm flipV="1">
          <a:off x="15671800" y="13180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165100</xdr:rowOff>
    </xdr:to>
    <xdr:cxnSp macro="">
      <xdr:nvCxnSpPr>
        <xdr:cNvPr id="434" name="直線コネクタ 433"/>
        <xdr:cNvCxnSpPr/>
      </xdr:nvCxnSpPr>
      <xdr:spPr>
        <a:xfrm>
          <a:off x="14782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16511</xdr:rowOff>
    </xdr:to>
    <xdr:cxnSp macro="">
      <xdr:nvCxnSpPr>
        <xdr:cNvPr id="437" name="直線コネクタ 436"/>
        <xdr:cNvCxnSpPr/>
      </xdr:nvCxnSpPr>
      <xdr:spPr>
        <a:xfrm flipV="1">
          <a:off x="13893800" y="131114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16511</xdr:rowOff>
    </xdr:to>
    <xdr:cxnSp macro="">
      <xdr:nvCxnSpPr>
        <xdr:cNvPr id="440" name="直線コネクタ 439"/>
        <xdr:cNvCxnSpPr/>
      </xdr:nvCxnSpPr>
      <xdr:spPr>
        <a:xfrm>
          <a:off x="13004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0" name="楕円 449"/>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1"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2" name="楕円 451"/>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3" name="テキスト ボックス 452"/>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4" name="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6" name="楕円 455"/>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7" name="テキスト ボックス 456"/>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8" name="楕円 45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59" name="テキスト ボックス 45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140703</xdr:rowOff>
    </xdr:from>
    <xdr:to>
      <xdr:col>29</xdr:col>
      <xdr:colOff>127000</xdr:colOff>
      <xdr:row>15</xdr:row>
      <xdr:rowOff>161887</xdr:rowOff>
    </xdr:to>
    <xdr:cxnSp macro="">
      <xdr:nvCxnSpPr>
        <xdr:cNvPr id="50" name="直線コネクタ 49"/>
        <xdr:cNvCxnSpPr/>
      </xdr:nvCxnSpPr>
      <xdr:spPr bwMode="auto">
        <a:xfrm flipV="1">
          <a:off x="5003800" y="2760078"/>
          <a:ext cx="6477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148361</xdr:rowOff>
    </xdr:from>
    <xdr:to>
      <xdr:col>26</xdr:col>
      <xdr:colOff>50800</xdr:colOff>
      <xdr:row>15</xdr:row>
      <xdr:rowOff>161887</xdr:rowOff>
    </xdr:to>
    <xdr:cxnSp macro="">
      <xdr:nvCxnSpPr>
        <xdr:cNvPr id="53" name="直線コネクタ 52"/>
        <xdr:cNvCxnSpPr/>
      </xdr:nvCxnSpPr>
      <xdr:spPr bwMode="auto">
        <a:xfrm>
          <a:off x="4305300" y="2767736"/>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120218</xdr:rowOff>
    </xdr:from>
    <xdr:to>
      <xdr:col>22</xdr:col>
      <xdr:colOff>114300</xdr:colOff>
      <xdr:row>15</xdr:row>
      <xdr:rowOff>148361</xdr:rowOff>
    </xdr:to>
    <xdr:cxnSp macro="">
      <xdr:nvCxnSpPr>
        <xdr:cNvPr id="56" name="直線コネクタ 55"/>
        <xdr:cNvCxnSpPr/>
      </xdr:nvCxnSpPr>
      <xdr:spPr bwMode="auto">
        <a:xfrm>
          <a:off x="3606800" y="2739593"/>
          <a:ext cx="698500" cy="2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120218</xdr:rowOff>
    </xdr:from>
    <xdr:to>
      <xdr:col>18</xdr:col>
      <xdr:colOff>177800</xdr:colOff>
      <xdr:row>15</xdr:row>
      <xdr:rowOff>165379</xdr:rowOff>
    </xdr:to>
    <xdr:cxnSp macro="">
      <xdr:nvCxnSpPr>
        <xdr:cNvPr id="59" name="直線コネクタ 58"/>
        <xdr:cNvCxnSpPr/>
      </xdr:nvCxnSpPr>
      <xdr:spPr bwMode="auto">
        <a:xfrm flipV="1">
          <a:off x="2908300" y="2739593"/>
          <a:ext cx="698500" cy="45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89903</xdr:rowOff>
    </xdr:from>
    <xdr:to>
      <xdr:col>29</xdr:col>
      <xdr:colOff>177800</xdr:colOff>
      <xdr:row>16</xdr:row>
      <xdr:rowOff>20053</xdr:rowOff>
    </xdr:to>
    <xdr:sp macro="" textlink="">
      <xdr:nvSpPr>
        <xdr:cNvPr id="69" name="楕円 68"/>
        <xdr:cNvSpPr/>
      </xdr:nvSpPr>
      <xdr:spPr bwMode="auto">
        <a:xfrm>
          <a:off x="5600700" y="27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106430</xdr:rowOff>
    </xdr:from>
    <xdr:ext cx="762000" cy="259045"/>
    <xdr:sp macro="" textlink="">
      <xdr:nvSpPr>
        <xdr:cNvPr id="70" name="人口1人当たり決算額の推移該当値テキスト130"/>
        <xdr:cNvSpPr txBox="1"/>
      </xdr:nvSpPr>
      <xdr:spPr>
        <a:xfrm>
          <a:off x="5740400" y="255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111087</xdr:rowOff>
    </xdr:from>
    <xdr:to>
      <xdr:col>26</xdr:col>
      <xdr:colOff>101600</xdr:colOff>
      <xdr:row>16</xdr:row>
      <xdr:rowOff>41237</xdr:rowOff>
    </xdr:to>
    <xdr:sp macro="" textlink="">
      <xdr:nvSpPr>
        <xdr:cNvPr id="71" name="楕円 70"/>
        <xdr:cNvSpPr/>
      </xdr:nvSpPr>
      <xdr:spPr bwMode="auto">
        <a:xfrm>
          <a:off x="4953000" y="273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51414</xdr:rowOff>
    </xdr:from>
    <xdr:ext cx="736600" cy="259045"/>
    <xdr:sp macro="" textlink="">
      <xdr:nvSpPr>
        <xdr:cNvPr id="72" name="テキスト ボックス 71"/>
        <xdr:cNvSpPr txBox="1"/>
      </xdr:nvSpPr>
      <xdr:spPr>
        <a:xfrm>
          <a:off x="4622800" y="249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97561</xdr:rowOff>
    </xdr:from>
    <xdr:to>
      <xdr:col>22</xdr:col>
      <xdr:colOff>165100</xdr:colOff>
      <xdr:row>16</xdr:row>
      <xdr:rowOff>27711</xdr:rowOff>
    </xdr:to>
    <xdr:sp macro="" textlink="">
      <xdr:nvSpPr>
        <xdr:cNvPr id="73" name="楕円 72"/>
        <xdr:cNvSpPr/>
      </xdr:nvSpPr>
      <xdr:spPr bwMode="auto">
        <a:xfrm>
          <a:off x="4254500" y="271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37888</xdr:rowOff>
    </xdr:from>
    <xdr:ext cx="762000" cy="259045"/>
    <xdr:sp macro="" textlink="">
      <xdr:nvSpPr>
        <xdr:cNvPr id="74" name="テキスト ボックス 73"/>
        <xdr:cNvSpPr txBox="1"/>
      </xdr:nvSpPr>
      <xdr:spPr>
        <a:xfrm>
          <a:off x="3924300" y="24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69418</xdr:rowOff>
    </xdr:from>
    <xdr:to>
      <xdr:col>19</xdr:col>
      <xdr:colOff>38100</xdr:colOff>
      <xdr:row>15</xdr:row>
      <xdr:rowOff>171018</xdr:rowOff>
    </xdr:to>
    <xdr:sp macro="" textlink="">
      <xdr:nvSpPr>
        <xdr:cNvPr id="75" name="楕円 74"/>
        <xdr:cNvSpPr/>
      </xdr:nvSpPr>
      <xdr:spPr bwMode="auto">
        <a:xfrm>
          <a:off x="3556000" y="268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9745</xdr:rowOff>
    </xdr:from>
    <xdr:ext cx="762000" cy="259045"/>
    <xdr:sp macro="" textlink="">
      <xdr:nvSpPr>
        <xdr:cNvPr id="76" name="テキスト ボックス 75"/>
        <xdr:cNvSpPr txBox="1"/>
      </xdr:nvSpPr>
      <xdr:spPr>
        <a:xfrm>
          <a:off x="3225800" y="245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114579</xdr:rowOff>
    </xdr:from>
    <xdr:to>
      <xdr:col>15</xdr:col>
      <xdr:colOff>101600</xdr:colOff>
      <xdr:row>16</xdr:row>
      <xdr:rowOff>44729</xdr:rowOff>
    </xdr:to>
    <xdr:sp macro="" textlink="">
      <xdr:nvSpPr>
        <xdr:cNvPr id="77" name="楕円 76"/>
        <xdr:cNvSpPr/>
      </xdr:nvSpPr>
      <xdr:spPr bwMode="auto">
        <a:xfrm>
          <a:off x="2857500" y="273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54906</xdr:rowOff>
    </xdr:from>
    <xdr:ext cx="762000" cy="259045"/>
    <xdr:sp macro="" textlink="">
      <xdr:nvSpPr>
        <xdr:cNvPr id="78" name="テキスト ボックス 77"/>
        <xdr:cNvSpPr txBox="1"/>
      </xdr:nvSpPr>
      <xdr:spPr>
        <a:xfrm>
          <a:off x="2527300" y="250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252090</xdr:rowOff>
    </xdr:from>
    <xdr:to>
      <xdr:col>29</xdr:col>
      <xdr:colOff>127000</xdr:colOff>
      <xdr:row>37</xdr:row>
      <xdr:rowOff>255501</xdr:rowOff>
    </xdr:to>
    <xdr:cxnSp macro="">
      <xdr:nvCxnSpPr>
        <xdr:cNvPr id="110" name="直線コネクタ 109"/>
        <xdr:cNvCxnSpPr/>
      </xdr:nvCxnSpPr>
      <xdr:spPr bwMode="auto">
        <a:xfrm flipV="1">
          <a:off x="5003800" y="7376790"/>
          <a:ext cx="647700" cy="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248661</xdr:rowOff>
    </xdr:from>
    <xdr:to>
      <xdr:col>26</xdr:col>
      <xdr:colOff>50800</xdr:colOff>
      <xdr:row>37</xdr:row>
      <xdr:rowOff>255501</xdr:rowOff>
    </xdr:to>
    <xdr:cxnSp macro="">
      <xdr:nvCxnSpPr>
        <xdr:cNvPr id="113" name="直線コネクタ 112"/>
        <xdr:cNvCxnSpPr/>
      </xdr:nvCxnSpPr>
      <xdr:spPr bwMode="auto">
        <a:xfrm>
          <a:off x="4305300" y="7373361"/>
          <a:ext cx="698500" cy="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245277</xdr:rowOff>
    </xdr:from>
    <xdr:to>
      <xdr:col>22</xdr:col>
      <xdr:colOff>114300</xdr:colOff>
      <xdr:row>37</xdr:row>
      <xdr:rowOff>248661</xdr:rowOff>
    </xdr:to>
    <xdr:cxnSp macro="">
      <xdr:nvCxnSpPr>
        <xdr:cNvPr id="116" name="直線コネクタ 115"/>
        <xdr:cNvCxnSpPr/>
      </xdr:nvCxnSpPr>
      <xdr:spPr bwMode="auto">
        <a:xfrm>
          <a:off x="3606800" y="7369977"/>
          <a:ext cx="698500" cy="3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245277</xdr:rowOff>
    </xdr:from>
    <xdr:to>
      <xdr:col>18</xdr:col>
      <xdr:colOff>177800</xdr:colOff>
      <xdr:row>37</xdr:row>
      <xdr:rowOff>245529</xdr:rowOff>
    </xdr:to>
    <xdr:cxnSp macro="">
      <xdr:nvCxnSpPr>
        <xdr:cNvPr id="119" name="直線コネクタ 118"/>
        <xdr:cNvCxnSpPr/>
      </xdr:nvCxnSpPr>
      <xdr:spPr bwMode="auto">
        <a:xfrm flipV="1">
          <a:off x="2908300" y="7369977"/>
          <a:ext cx="698500" cy="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201290</xdr:rowOff>
    </xdr:from>
    <xdr:to>
      <xdr:col>29</xdr:col>
      <xdr:colOff>177800</xdr:colOff>
      <xdr:row>37</xdr:row>
      <xdr:rowOff>302890</xdr:rowOff>
    </xdr:to>
    <xdr:sp macro="" textlink="">
      <xdr:nvSpPr>
        <xdr:cNvPr id="129" name="楕円 128"/>
        <xdr:cNvSpPr/>
      </xdr:nvSpPr>
      <xdr:spPr bwMode="auto">
        <a:xfrm>
          <a:off x="5600700" y="732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204701</xdr:rowOff>
    </xdr:from>
    <xdr:to>
      <xdr:col>26</xdr:col>
      <xdr:colOff>101600</xdr:colOff>
      <xdr:row>37</xdr:row>
      <xdr:rowOff>306301</xdr:rowOff>
    </xdr:to>
    <xdr:sp macro="" textlink="">
      <xdr:nvSpPr>
        <xdr:cNvPr id="131" name="楕円 130"/>
        <xdr:cNvSpPr/>
      </xdr:nvSpPr>
      <xdr:spPr bwMode="auto">
        <a:xfrm>
          <a:off x="4953000" y="732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291078</xdr:rowOff>
    </xdr:from>
    <xdr:ext cx="736600" cy="259045"/>
    <xdr:sp macro="" textlink="">
      <xdr:nvSpPr>
        <xdr:cNvPr id="132" name="テキスト ボックス 131"/>
        <xdr:cNvSpPr txBox="1"/>
      </xdr:nvSpPr>
      <xdr:spPr>
        <a:xfrm>
          <a:off x="4622800" y="74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197861</xdr:rowOff>
    </xdr:from>
    <xdr:to>
      <xdr:col>22</xdr:col>
      <xdr:colOff>165100</xdr:colOff>
      <xdr:row>37</xdr:row>
      <xdr:rowOff>299461</xdr:rowOff>
    </xdr:to>
    <xdr:sp macro="" textlink="">
      <xdr:nvSpPr>
        <xdr:cNvPr id="133" name="楕円 132"/>
        <xdr:cNvSpPr/>
      </xdr:nvSpPr>
      <xdr:spPr bwMode="auto">
        <a:xfrm>
          <a:off x="4254500" y="732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284238</xdr:rowOff>
    </xdr:from>
    <xdr:ext cx="762000" cy="259045"/>
    <xdr:sp macro="" textlink="">
      <xdr:nvSpPr>
        <xdr:cNvPr id="134" name="テキスト ボックス 133"/>
        <xdr:cNvSpPr txBox="1"/>
      </xdr:nvSpPr>
      <xdr:spPr>
        <a:xfrm>
          <a:off x="3924300" y="740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194477</xdr:rowOff>
    </xdr:from>
    <xdr:to>
      <xdr:col>19</xdr:col>
      <xdr:colOff>38100</xdr:colOff>
      <xdr:row>37</xdr:row>
      <xdr:rowOff>296077</xdr:rowOff>
    </xdr:to>
    <xdr:sp macro="" textlink="">
      <xdr:nvSpPr>
        <xdr:cNvPr id="135" name="楕円 134"/>
        <xdr:cNvSpPr/>
      </xdr:nvSpPr>
      <xdr:spPr bwMode="auto">
        <a:xfrm>
          <a:off x="3556000" y="731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280854</xdr:rowOff>
    </xdr:from>
    <xdr:ext cx="762000" cy="259045"/>
    <xdr:sp macro="" textlink="">
      <xdr:nvSpPr>
        <xdr:cNvPr id="136" name="テキスト ボックス 135"/>
        <xdr:cNvSpPr txBox="1"/>
      </xdr:nvSpPr>
      <xdr:spPr>
        <a:xfrm>
          <a:off x="3225800" y="740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194729</xdr:rowOff>
    </xdr:from>
    <xdr:to>
      <xdr:col>15</xdr:col>
      <xdr:colOff>101600</xdr:colOff>
      <xdr:row>37</xdr:row>
      <xdr:rowOff>296329</xdr:rowOff>
    </xdr:to>
    <xdr:sp macro="" textlink="">
      <xdr:nvSpPr>
        <xdr:cNvPr id="137" name="楕円 136"/>
        <xdr:cNvSpPr/>
      </xdr:nvSpPr>
      <xdr:spPr bwMode="auto">
        <a:xfrm>
          <a:off x="2857500" y="731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281106</xdr:rowOff>
    </xdr:from>
    <xdr:ext cx="762000" cy="259045"/>
    <xdr:sp macro="" textlink="">
      <xdr:nvSpPr>
        <xdr:cNvPr id="138" name="テキスト ボックス 137"/>
        <xdr:cNvSpPr txBox="1"/>
      </xdr:nvSpPr>
      <xdr:spPr>
        <a:xfrm>
          <a:off x="2527300" y="74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36525</xdr:rowOff>
    </xdr:from>
    <xdr:to>
      <xdr:col>24</xdr:col>
      <xdr:colOff>63500</xdr:colOff>
      <xdr:row>32</xdr:row>
      <xdr:rowOff>39446</xdr:rowOff>
    </xdr:to>
    <xdr:cxnSp macro="">
      <xdr:nvCxnSpPr>
        <xdr:cNvPr id="61" name="直線コネクタ 60"/>
        <xdr:cNvCxnSpPr/>
      </xdr:nvCxnSpPr>
      <xdr:spPr>
        <a:xfrm>
          <a:off x="3797300" y="5522925"/>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16307</xdr:rowOff>
    </xdr:from>
    <xdr:to>
      <xdr:col>19</xdr:col>
      <xdr:colOff>177800</xdr:colOff>
      <xdr:row>32</xdr:row>
      <xdr:rowOff>36525</xdr:rowOff>
    </xdr:to>
    <xdr:cxnSp macro="">
      <xdr:nvCxnSpPr>
        <xdr:cNvPr id="64" name="直線コネクタ 63"/>
        <xdr:cNvCxnSpPr/>
      </xdr:nvCxnSpPr>
      <xdr:spPr>
        <a:xfrm>
          <a:off x="2908300" y="5502707"/>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163779</xdr:rowOff>
    </xdr:from>
    <xdr:to>
      <xdr:col>15</xdr:col>
      <xdr:colOff>50800</xdr:colOff>
      <xdr:row>32</xdr:row>
      <xdr:rowOff>16307</xdr:rowOff>
    </xdr:to>
    <xdr:cxnSp macro="">
      <xdr:nvCxnSpPr>
        <xdr:cNvPr id="67" name="直線コネクタ 66"/>
        <xdr:cNvCxnSpPr/>
      </xdr:nvCxnSpPr>
      <xdr:spPr>
        <a:xfrm>
          <a:off x="2019300" y="5478729"/>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163779</xdr:rowOff>
    </xdr:from>
    <xdr:to>
      <xdr:col>10</xdr:col>
      <xdr:colOff>114300</xdr:colOff>
      <xdr:row>32</xdr:row>
      <xdr:rowOff>40577</xdr:rowOff>
    </xdr:to>
    <xdr:cxnSp macro="">
      <xdr:nvCxnSpPr>
        <xdr:cNvPr id="70" name="直線コネクタ 69"/>
        <xdr:cNvCxnSpPr/>
      </xdr:nvCxnSpPr>
      <xdr:spPr>
        <a:xfrm flipV="1">
          <a:off x="1130300" y="5478729"/>
          <a:ext cx="8890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160096</xdr:rowOff>
    </xdr:from>
    <xdr:to>
      <xdr:col>24</xdr:col>
      <xdr:colOff>114300</xdr:colOff>
      <xdr:row>32</xdr:row>
      <xdr:rowOff>90246</xdr:rowOff>
    </xdr:to>
    <xdr:sp macro="" textlink="">
      <xdr:nvSpPr>
        <xdr:cNvPr id="80" name="楕円 79"/>
        <xdr:cNvSpPr/>
      </xdr:nvSpPr>
      <xdr:spPr>
        <a:xfrm>
          <a:off x="4584700" y="54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11523</xdr:rowOff>
    </xdr:from>
    <xdr:ext cx="599010" cy="259045"/>
    <xdr:sp macro="" textlink="">
      <xdr:nvSpPr>
        <xdr:cNvPr id="81" name="人件費該当値テキスト"/>
        <xdr:cNvSpPr txBox="1"/>
      </xdr:nvSpPr>
      <xdr:spPr>
        <a:xfrm>
          <a:off x="4686300" y="53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157175</xdr:rowOff>
    </xdr:from>
    <xdr:to>
      <xdr:col>20</xdr:col>
      <xdr:colOff>38100</xdr:colOff>
      <xdr:row>32</xdr:row>
      <xdr:rowOff>87325</xdr:rowOff>
    </xdr:to>
    <xdr:sp macro="" textlink="">
      <xdr:nvSpPr>
        <xdr:cNvPr id="82" name="楕円 81"/>
        <xdr:cNvSpPr/>
      </xdr:nvSpPr>
      <xdr:spPr>
        <a:xfrm>
          <a:off x="3746500" y="54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103852</xdr:rowOff>
    </xdr:from>
    <xdr:ext cx="599010" cy="259045"/>
    <xdr:sp macro="" textlink="">
      <xdr:nvSpPr>
        <xdr:cNvPr id="83" name="テキスト ボックス 82"/>
        <xdr:cNvSpPr txBox="1"/>
      </xdr:nvSpPr>
      <xdr:spPr>
        <a:xfrm>
          <a:off x="3497795" y="52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136957</xdr:rowOff>
    </xdr:from>
    <xdr:to>
      <xdr:col>15</xdr:col>
      <xdr:colOff>101600</xdr:colOff>
      <xdr:row>32</xdr:row>
      <xdr:rowOff>67107</xdr:rowOff>
    </xdr:to>
    <xdr:sp macro="" textlink="">
      <xdr:nvSpPr>
        <xdr:cNvPr id="84" name="楕円 83"/>
        <xdr:cNvSpPr/>
      </xdr:nvSpPr>
      <xdr:spPr>
        <a:xfrm>
          <a:off x="2857500" y="54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83634</xdr:rowOff>
    </xdr:from>
    <xdr:ext cx="599010" cy="259045"/>
    <xdr:sp macro="" textlink="">
      <xdr:nvSpPr>
        <xdr:cNvPr id="85" name="テキスト ボックス 84"/>
        <xdr:cNvSpPr txBox="1"/>
      </xdr:nvSpPr>
      <xdr:spPr>
        <a:xfrm>
          <a:off x="2608795" y="522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112979</xdr:rowOff>
    </xdr:from>
    <xdr:to>
      <xdr:col>10</xdr:col>
      <xdr:colOff>165100</xdr:colOff>
      <xdr:row>32</xdr:row>
      <xdr:rowOff>43129</xdr:rowOff>
    </xdr:to>
    <xdr:sp macro="" textlink="">
      <xdr:nvSpPr>
        <xdr:cNvPr id="86" name="楕円 85"/>
        <xdr:cNvSpPr/>
      </xdr:nvSpPr>
      <xdr:spPr>
        <a:xfrm>
          <a:off x="1968500" y="54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59656</xdr:rowOff>
    </xdr:from>
    <xdr:ext cx="599010" cy="259045"/>
    <xdr:sp macro="" textlink="">
      <xdr:nvSpPr>
        <xdr:cNvPr id="87" name="テキスト ボックス 86"/>
        <xdr:cNvSpPr txBox="1"/>
      </xdr:nvSpPr>
      <xdr:spPr>
        <a:xfrm>
          <a:off x="1719795" y="520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161227</xdr:rowOff>
    </xdr:from>
    <xdr:to>
      <xdr:col>6</xdr:col>
      <xdr:colOff>38100</xdr:colOff>
      <xdr:row>32</xdr:row>
      <xdr:rowOff>91377</xdr:rowOff>
    </xdr:to>
    <xdr:sp macro="" textlink="">
      <xdr:nvSpPr>
        <xdr:cNvPr id="88" name="楕円 87"/>
        <xdr:cNvSpPr/>
      </xdr:nvSpPr>
      <xdr:spPr>
        <a:xfrm>
          <a:off x="1079500" y="547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107904</xdr:rowOff>
    </xdr:from>
    <xdr:ext cx="599010" cy="259045"/>
    <xdr:sp macro="" textlink="">
      <xdr:nvSpPr>
        <xdr:cNvPr id="89" name="テキスト ボックス 88"/>
        <xdr:cNvSpPr txBox="1"/>
      </xdr:nvSpPr>
      <xdr:spPr>
        <a:xfrm>
          <a:off x="830795" y="525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108623</xdr:rowOff>
    </xdr:from>
    <xdr:to>
      <xdr:col>24</xdr:col>
      <xdr:colOff>63500</xdr:colOff>
      <xdr:row>55</xdr:row>
      <xdr:rowOff>111061</xdr:rowOff>
    </xdr:to>
    <xdr:cxnSp macro="">
      <xdr:nvCxnSpPr>
        <xdr:cNvPr id="119" name="直線コネクタ 118"/>
        <xdr:cNvCxnSpPr/>
      </xdr:nvCxnSpPr>
      <xdr:spPr>
        <a:xfrm flipV="1">
          <a:off x="3797300" y="9366923"/>
          <a:ext cx="838200" cy="1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111061</xdr:rowOff>
    </xdr:from>
    <xdr:to>
      <xdr:col>19</xdr:col>
      <xdr:colOff>177800</xdr:colOff>
      <xdr:row>56</xdr:row>
      <xdr:rowOff>146279</xdr:rowOff>
    </xdr:to>
    <xdr:cxnSp macro="">
      <xdr:nvCxnSpPr>
        <xdr:cNvPr id="122" name="直線コネクタ 121"/>
        <xdr:cNvCxnSpPr/>
      </xdr:nvCxnSpPr>
      <xdr:spPr>
        <a:xfrm flipV="1">
          <a:off x="2908300" y="9540811"/>
          <a:ext cx="889000" cy="20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146279</xdr:rowOff>
    </xdr:from>
    <xdr:to>
      <xdr:col>15</xdr:col>
      <xdr:colOff>50800</xdr:colOff>
      <xdr:row>57</xdr:row>
      <xdr:rowOff>77000</xdr:rowOff>
    </xdr:to>
    <xdr:cxnSp macro="">
      <xdr:nvCxnSpPr>
        <xdr:cNvPr id="125" name="直線コネクタ 124"/>
        <xdr:cNvCxnSpPr/>
      </xdr:nvCxnSpPr>
      <xdr:spPr>
        <a:xfrm flipV="1">
          <a:off x="2019300" y="9747479"/>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77000</xdr:rowOff>
    </xdr:from>
    <xdr:to>
      <xdr:col>10</xdr:col>
      <xdr:colOff>114300</xdr:colOff>
      <xdr:row>57</xdr:row>
      <xdr:rowOff>87668</xdr:rowOff>
    </xdr:to>
    <xdr:cxnSp macro="">
      <xdr:nvCxnSpPr>
        <xdr:cNvPr id="128" name="直線コネクタ 127"/>
        <xdr:cNvCxnSpPr/>
      </xdr:nvCxnSpPr>
      <xdr:spPr>
        <a:xfrm flipV="1">
          <a:off x="1130300" y="98496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57823</xdr:rowOff>
    </xdr:from>
    <xdr:to>
      <xdr:col>24</xdr:col>
      <xdr:colOff>114300</xdr:colOff>
      <xdr:row>54</xdr:row>
      <xdr:rowOff>159423</xdr:rowOff>
    </xdr:to>
    <xdr:sp macro="" textlink="">
      <xdr:nvSpPr>
        <xdr:cNvPr id="138" name="楕円 137"/>
        <xdr:cNvSpPr/>
      </xdr:nvSpPr>
      <xdr:spPr>
        <a:xfrm>
          <a:off x="4584700" y="931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80700</xdr:rowOff>
    </xdr:from>
    <xdr:ext cx="534377" cy="259045"/>
    <xdr:sp macro="" textlink="">
      <xdr:nvSpPr>
        <xdr:cNvPr id="139" name="物件費該当値テキスト"/>
        <xdr:cNvSpPr txBox="1"/>
      </xdr:nvSpPr>
      <xdr:spPr>
        <a:xfrm>
          <a:off x="4686300" y="91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60261</xdr:rowOff>
    </xdr:from>
    <xdr:to>
      <xdr:col>20</xdr:col>
      <xdr:colOff>38100</xdr:colOff>
      <xdr:row>55</xdr:row>
      <xdr:rowOff>161861</xdr:rowOff>
    </xdr:to>
    <xdr:sp macro="" textlink="">
      <xdr:nvSpPr>
        <xdr:cNvPr id="140" name="楕円 139"/>
        <xdr:cNvSpPr/>
      </xdr:nvSpPr>
      <xdr:spPr>
        <a:xfrm>
          <a:off x="3746500" y="94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6938</xdr:rowOff>
    </xdr:from>
    <xdr:ext cx="534377" cy="259045"/>
    <xdr:sp macro="" textlink="">
      <xdr:nvSpPr>
        <xdr:cNvPr id="141" name="テキスト ボックス 140"/>
        <xdr:cNvSpPr txBox="1"/>
      </xdr:nvSpPr>
      <xdr:spPr>
        <a:xfrm>
          <a:off x="3530111" y="92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95479</xdr:rowOff>
    </xdr:from>
    <xdr:to>
      <xdr:col>15</xdr:col>
      <xdr:colOff>101600</xdr:colOff>
      <xdr:row>57</xdr:row>
      <xdr:rowOff>25629</xdr:rowOff>
    </xdr:to>
    <xdr:sp macro="" textlink="">
      <xdr:nvSpPr>
        <xdr:cNvPr id="142" name="楕円 141"/>
        <xdr:cNvSpPr/>
      </xdr:nvSpPr>
      <xdr:spPr>
        <a:xfrm>
          <a:off x="2857500" y="96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16756</xdr:rowOff>
    </xdr:from>
    <xdr:ext cx="534377" cy="259045"/>
    <xdr:sp macro="" textlink="">
      <xdr:nvSpPr>
        <xdr:cNvPr id="143" name="テキスト ボックス 142"/>
        <xdr:cNvSpPr txBox="1"/>
      </xdr:nvSpPr>
      <xdr:spPr>
        <a:xfrm>
          <a:off x="2641111" y="97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26200</xdr:rowOff>
    </xdr:from>
    <xdr:to>
      <xdr:col>10</xdr:col>
      <xdr:colOff>165100</xdr:colOff>
      <xdr:row>57</xdr:row>
      <xdr:rowOff>127800</xdr:rowOff>
    </xdr:to>
    <xdr:sp macro="" textlink="">
      <xdr:nvSpPr>
        <xdr:cNvPr id="144" name="楕円 143"/>
        <xdr:cNvSpPr/>
      </xdr:nvSpPr>
      <xdr:spPr>
        <a:xfrm>
          <a:off x="1968500" y="97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118927</xdr:rowOff>
    </xdr:from>
    <xdr:ext cx="534377" cy="259045"/>
    <xdr:sp macro="" textlink="">
      <xdr:nvSpPr>
        <xdr:cNvPr id="145" name="テキスト ボックス 144"/>
        <xdr:cNvSpPr txBox="1"/>
      </xdr:nvSpPr>
      <xdr:spPr>
        <a:xfrm>
          <a:off x="1752111" y="98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36868</xdr:rowOff>
    </xdr:from>
    <xdr:to>
      <xdr:col>6</xdr:col>
      <xdr:colOff>38100</xdr:colOff>
      <xdr:row>57</xdr:row>
      <xdr:rowOff>138468</xdr:rowOff>
    </xdr:to>
    <xdr:sp macro="" textlink="">
      <xdr:nvSpPr>
        <xdr:cNvPr id="146" name="楕円 145"/>
        <xdr:cNvSpPr/>
      </xdr:nvSpPr>
      <xdr:spPr>
        <a:xfrm>
          <a:off x="1079500" y="98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129595</xdr:rowOff>
    </xdr:from>
    <xdr:ext cx="534377" cy="259045"/>
    <xdr:sp macro="" textlink="">
      <xdr:nvSpPr>
        <xdr:cNvPr id="147" name="テキスト ボックス 146"/>
        <xdr:cNvSpPr txBox="1"/>
      </xdr:nvSpPr>
      <xdr:spPr>
        <a:xfrm>
          <a:off x="863111" y="99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124937</xdr:rowOff>
    </xdr:from>
    <xdr:to>
      <xdr:col>24</xdr:col>
      <xdr:colOff>63500</xdr:colOff>
      <xdr:row>78</xdr:row>
      <xdr:rowOff>153663</xdr:rowOff>
    </xdr:to>
    <xdr:cxnSp macro="">
      <xdr:nvCxnSpPr>
        <xdr:cNvPr id="176" name="直線コネクタ 175"/>
        <xdr:cNvCxnSpPr/>
      </xdr:nvCxnSpPr>
      <xdr:spPr>
        <a:xfrm>
          <a:off x="3797300" y="13498037"/>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123337</xdr:rowOff>
    </xdr:from>
    <xdr:to>
      <xdr:col>19</xdr:col>
      <xdr:colOff>177800</xdr:colOff>
      <xdr:row>78</xdr:row>
      <xdr:rowOff>124937</xdr:rowOff>
    </xdr:to>
    <xdr:cxnSp macro="">
      <xdr:nvCxnSpPr>
        <xdr:cNvPr id="179" name="直線コネクタ 178"/>
        <xdr:cNvCxnSpPr/>
      </xdr:nvCxnSpPr>
      <xdr:spPr>
        <a:xfrm>
          <a:off x="2908300" y="1349643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122346</xdr:rowOff>
    </xdr:from>
    <xdr:to>
      <xdr:col>15</xdr:col>
      <xdr:colOff>50800</xdr:colOff>
      <xdr:row>78</xdr:row>
      <xdr:rowOff>123337</xdr:rowOff>
    </xdr:to>
    <xdr:cxnSp macro="">
      <xdr:nvCxnSpPr>
        <xdr:cNvPr id="182" name="直線コネクタ 181"/>
        <xdr:cNvCxnSpPr/>
      </xdr:nvCxnSpPr>
      <xdr:spPr>
        <a:xfrm>
          <a:off x="2019300" y="134954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122346</xdr:rowOff>
    </xdr:from>
    <xdr:to>
      <xdr:col>10</xdr:col>
      <xdr:colOff>114300</xdr:colOff>
      <xdr:row>78</xdr:row>
      <xdr:rowOff>133262</xdr:rowOff>
    </xdr:to>
    <xdr:cxnSp macro="">
      <xdr:nvCxnSpPr>
        <xdr:cNvPr id="185" name="直線コネクタ 184"/>
        <xdr:cNvCxnSpPr/>
      </xdr:nvCxnSpPr>
      <xdr:spPr>
        <a:xfrm flipV="1">
          <a:off x="1130300" y="1349544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102863</xdr:rowOff>
    </xdr:from>
    <xdr:to>
      <xdr:col>24</xdr:col>
      <xdr:colOff>114300</xdr:colOff>
      <xdr:row>79</xdr:row>
      <xdr:rowOff>33013</xdr:rowOff>
    </xdr:to>
    <xdr:sp macro="" textlink="">
      <xdr:nvSpPr>
        <xdr:cNvPr id="195" name="楕円 194"/>
        <xdr:cNvSpPr/>
      </xdr:nvSpPr>
      <xdr:spPr>
        <a:xfrm>
          <a:off x="4584700" y="134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17790</xdr:rowOff>
    </xdr:from>
    <xdr:ext cx="469744" cy="259045"/>
    <xdr:sp macro="" textlink="">
      <xdr:nvSpPr>
        <xdr:cNvPr id="196" name="維持補修費該当値テキスト"/>
        <xdr:cNvSpPr txBox="1"/>
      </xdr:nvSpPr>
      <xdr:spPr>
        <a:xfrm>
          <a:off x="4686300" y="1339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74137</xdr:rowOff>
    </xdr:from>
    <xdr:to>
      <xdr:col>20</xdr:col>
      <xdr:colOff>38100</xdr:colOff>
      <xdr:row>79</xdr:row>
      <xdr:rowOff>4287</xdr:rowOff>
    </xdr:to>
    <xdr:sp macro="" textlink="">
      <xdr:nvSpPr>
        <xdr:cNvPr id="197" name="楕円 196"/>
        <xdr:cNvSpPr/>
      </xdr:nvSpPr>
      <xdr:spPr>
        <a:xfrm>
          <a:off x="3746500" y="13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166864</xdr:rowOff>
    </xdr:from>
    <xdr:ext cx="469744" cy="259045"/>
    <xdr:sp macro="" textlink="">
      <xdr:nvSpPr>
        <xdr:cNvPr id="198" name="テキスト ボックス 197"/>
        <xdr:cNvSpPr txBox="1"/>
      </xdr:nvSpPr>
      <xdr:spPr>
        <a:xfrm>
          <a:off x="3562428" y="1353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72537</xdr:rowOff>
    </xdr:from>
    <xdr:to>
      <xdr:col>15</xdr:col>
      <xdr:colOff>101600</xdr:colOff>
      <xdr:row>79</xdr:row>
      <xdr:rowOff>2687</xdr:rowOff>
    </xdr:to>
    <xdr:sp macro="" textlink="">
      <xdr:nvSpPr>
        <xdr:cNvPr id="199" name="楕円 198"/>
        <xdr:cNvSpPr/>
      </xdr:nvSpPr>
      <xdr:spPr>
        <a:xfrm>
          <a:off x="2857500" y="134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165264</xdr:rowOff>
    </xdr:from>
    <xdr:ext cx="469744" cy="259045"/>
    <xdr:sp macro="" textlink="">
      <xdr:nvSpPr>
        <xdr:cNvPr id="200" name="テキスト ボックス 199"/>
        <xdr:cNvSpPr txBox="1"/>
      </xdr:nvSpPr>
      <xdr:spPr>
        <a:xfrm>
          <a:off x="2673428" y="1353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71546</xdr:rowOff>
    </xdr:from>
    <xdr:to>
      <xdr:col>10</xdr:col>
      <xdr:colOff>165100</xdr:colOff>
      <xdr:row>79</xdr:row>
      <xdr:rowOff>1696</xdr:rowOff>
    </xdr:to>
    <xdr:sp macro="" textlink="">
      <xdr:nvSpPr>
        <xdr:cNvPr id="201" name="楕円 200"/>
        <xdr:cNvSpPr/>
      </xdr:nvSpPr>
      <xdr:spPr>
        <a:xfrm>
          <a:off x="1968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164273</xdr:rowOff>
    </xdr:from>
    <xdr:ext cx="469744" cy="259045"/>
    <xdr:sp macro="" textlink="">
      <xdr:nvSpPr>
        <xdr:cNvPr id="202" name="テキスト ボックス 201"/>
        <xdr:cNvSpPr txBox="1"/>
      </xdr:nvSpPr>
      <xdr:spPr>
        <a:xfrm>
          <a:off x="1784428" y="135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82462</xdr:rowOff>
    </xdr:from>
    <xdr:to>
      <xdr:col>6</xdr:col>
      <xdr:colOff>38100</xdr:colOff>
      <xdr:row>79</xdr:row>
      <xdr:rowOff>12612</xdr:rowOff>
    </xdr:to>
    <xdr:sp macro="" textlink="">
      <xdr:nvSpPr>
        <xdr:cNvPr id="203" name="楕円 202"/>
        <xdr:cNvSpPr/>
      </xdr:nvSpPr>
      <xdr:spPr>
        <a:xfrm>
          <a:off x="1079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3739</xdr:rowOff>
    </xdr:from>
    <xdr:ext cx="469744" cy="259045"/>
    <xdr:sp macro="" textlink="">
      <xdr:nvSpPr>
        <xdr:cNvPr id="204" name="テキスト ボックス 203"/>
        <xdr:cNvSpPr txBox="1"/>
      </xdr:nvSpPr>
      <xdr:spPr>
        <a:xfrm>
          <a:off x="895428"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167043</xdr:rowOff>
    </xdr:from>
    <xdr:to>
      <xdr:col>24</xdr:col>
      <xdr:colOff>63500</xdr:colOff>
      <xdr:row>94</xdr:row>
      <xdr:rowOff>5220</xdr:rowOff>
    </xdr:to>
    <xdr:cxnSp macro="">
      <xdr:nvCxnSpPr>
        <xdr:cNvPr id="234" name="直線コネクタ 233"/>
        <xdr:cNvCxnSpPr/>
      </xdr:nvCxnSpPr>
      <xdr:spPr>
        <a:xfrm flipV="1">
          <a:off x="3797300" y="16111893"/>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5220</xdr:rowOff>
    </xdr:from>
    <xdr:to>
      <xdr:col>19</xdr:col>
      <xdr:colOff>177800</xdr:colOff>
      <xdr:row>95</xdr:row>
      <xdr:rowOff>330</xdr:rowOff>
    </xdr:to>
    <xdr:cxnSp macro="">
      <xdr:nvCxnSpPr>
        <xdr:cNvPr id="237" name="直線コネクタ 236"/>
        <xdr:cNvCxnSpPr/>
      </xdr:nvCxnSpPr>
      <xdr:spPr>
        <a:xfrm flipV="1">
          <a:off x="2908300" y="16121520"/>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330</xdr:rowOff>
    </xdr:from>
    <xdr:to>
      <xdr:col>15</xdr:col>
      <xdr:colOff>50800</xdr:colOff>
      <xdr:row>95</xdr:row>
      <xdr:rowOff>31598</xdr:rowOff>
    </xdr:to>
    <xdr:cxnSp macro="">
      <xdr:nvCxnSpPr>
        <xdr:cNvPr id="240" name="直線コネクタ 239"/>
        <xdr:cNvCxnSpPr/>
      </xdr:nvCxnSpPr>
      <xdr:spPr>
        <a:xfrm flipV="1">
          <a:off x="2019300" y="16288080"/>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31598</xdr:rowOff>
    </xdr:from>
    <xdr:to>
      <xdr:col>10</xdr:col>
      <xdr:colOff>114300</xdr:colOff>
      <xdr:row>96</xdr:row>
      <xdr:rowOff>2705</xdr:rowOff>
    </xdr:to>
    <xdr:cxnSp macro="">
      <xdr:nvCxnSpPr>
        <xdr:cNvPr id="243" name="直線コネクタ 242"/>
        <xdr:cNvCxnSpPr/>
      </xdr:nvCxnSpPr>
      <xdr:spPr>
        <a:xfrm flipV="1">
          <a:off x="1130300" y="16319348"/>
          <a:ext cx="889000" cy="1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116243</xdr:rowOff>
    </xdr:from>
    <xdr:to>
      <xdr:col>24</xdr:col>
      <xdr:colOff>114300</xdr:colOff>
      <xdr:row>94</xdr:row>
      <xdr:rowOff>46393</xdr:rowOff>
    </xdr:to>
    <xdr:sp macro="" textlink="">
      <xdr:nvSpPr>
        <xdr:cNvPr id="253" name="楕円 252"/>
        <xdr:cNvSpPr/>
      </xdr:nvSpPr>
      <xdr:spPr>
        <a:xfrm>
          <a:off x="4584700" y="16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139120</xdr:rowOff>
    </xdr:from>
    <xdr:ext cx="599010" cy="259045"/>
    <xdr:sp macro="" textlink="">
      <xdr:nvSpPr>
        <xdr:cNvPr id="254" name="扶助費該当値テキスト"/>
        <xdr:cNvSpPr txBox="1"/>
      </xdr:nvSpPr>
      <xdr:spPr>
        <a:xfrm>
          <a:off x="4686300" y="159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125870</xdr:rowOff>
    </xdr:from>
    <xdr:to>
      <xdr:col>20</xdr:col>
      <xdr:colOff>38100</xdr:colOff>
      <xdr:row>94</xdr:row>
      <xdr:rowOff>56020</xdr:rowOff>
    </xdr:to>
    <xdr:sp macro="" textlink="">
      <xdr:nvSpPr>
        <xdr:cNvPr id="255" name="楕円 254"/>
        <xdr:cNvSpPr/>
      </xdr:nvSpPr>
      <xdr:spPr>
        <a:xfrm>
          <a:off x="3746500" y="16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72547</xdr:rowOff>
    </xdr:from>
    <xdr:ext cx="599010" cy="259045"/>
    <xdr:sp macro="" textlink="">
      <xdr:nvSpPr>
        <xdr:cNvPr id="256" name="テキスト ボックス 255"/>
        <xdr:cNvSpPr txBox="1"/>
      </xdr:nvSpPr>
      <xdr:spPr>
        <a:xfrm>
          <a:off x="3497795" y="158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120980</xdr:rowOff>
    </xdr:from>
    <xdr:to>
      <xdr:col>15</xdr:col>
      <xdr:colOff>101600</xdr:colOff>
      <xdr:row>95</xdr:row>
      <xdr:rowOff>51130</xdr:rowOff>
    </xdr:to>
    <xdr:sp macro="" textlink="">
      <xdr:nvSpPr>
        <xdr:cNvPr id="257" name="楕円 256"/>
        <xdr:cNvSpPr/>
      </xdr:nvSpPr>
      <xdr:spPr>
        <a:xfrm>
          <a:off x="28575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67657</xdr:rowOff>
    </xdr:from>
    <xdr:ext cx="599010" cy="259045"/>
    <xdr:sp macro="" textlink="">
      <xdr:nvSpPr>
        <xdr:cNvPr id="258" name="テキスト ボックス 257"/>
        <xdr:cNvSpPr txBox="1"/>
      </xdr:nvSpPr>
      <xdr:spPr>
        <a:xfrm>
          <a:off x="2608795" y="160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152248</xdr:rowOff>
    </xdr:from>
    <xdr:to>
      <xdr:col>10</xdr:col>
      <xdr:colOff>165100</xdr:colOff>
      <xdr:row>95</xdr:row>
      <xdr:rowOff>82398</xdr:rowOff>
    </xdr:to>
    <xdr:sp macro="" textlink="">
      <xdr:nvSpPr>
        <xdr:cNvPr id="259" name="楕円 258"/>
        <xdr:cNvSpPr/>
      </xdr:nvSpPr>
      <xdr:spPr>
        <a:xfrm>
          <a:off x="1968500" y="162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98925</xdr:rowOff>
    </xdr:from>
    <xdr:ext cx="599010" cy="259045"/>
    <xdr:sp macro="" textlink="">
      <xdr:nvSpPr>
        <xdr:cNvPr id="260" name="テキスト ボックス 259"/>
        <xdr:cNvSpPr txBox="1"/>
      </xdr:nvSpPr>
      <xdr:spPr>
        <a:xfrm>
          <a:off x="1719795" y="1604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123355</xdr:rowOff>
    </xdr:from>
    <xdr:to>
      <xdr:col>6</xdr:col>
      <xdr:colOff>38100</xdr:colOff>
      <xdr:row>96</xdr:row>
      <xdr:rowOff>53505</xdr:rowOff>
    </xdr:to>
    <xdr:sp macro="" textlink="">
      <xdr:nvSpPr>
        <xdr:cNvPr id="261" name="楕円 260"/>
        <xdr:cNvSpPr/>
      </xdr:nvSpPr>
      <xdr:spPr>
        <a:xfrm>
          <a:off x="1079500" y="164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70032</xdr:rowOff>
    </xdr:from>
    <xdr:ext cx="599010" cy="259045"/>
    <xdr:sp macro="" textlink="">
      <xdr:nvSpPr>
        <xdr:cNvPr id="262" name="テキスト ボックス 261"/>
        <xdr:cNvSpPr txBox="1"/>
      </xdr:nvSpPr>
      <xdr:spPr>
        <a:xfrm>
          <a:off x="830795" y="1618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99451</xdr:rowOff>
    </xdr:from>
    <xdr:to>
      <xdr:col>55</xdr:col>
      <xdr:colOff>0</xdr:colOff>
      <xdr:row>37</xdr:row>
      <xdr:rowOff>111308</xdr:rowOff>
    </xdr:to>
    <xdr:cxnSp macro="">
      <xdr:nvCxnSpPr>
        <xdr:cNvPr id="291" name="直線コネクタ 290"/>
        <xdr:cNvCxnSpPr/>
      </xdr:nvCxnSpPr>
      <xdr:spPr>
        <a:xfrm flipV="1">
          <a:off x="9639300" y="6443101"/>
          <a:ext cx="8382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123828</xdr:rowOff>
    </xdr:from>
    <xdr:to>
      <xdr:col>50</xdr:col>
      <xdr:colOff>114300</xdr:colOff>
      <xdr:row>37</xdr:row>
      <xdr:rowOff>111308</xdr:rowOff>
    </xdr:to>
    <xdr:cxnSp macro="">
      <xdr:nvCxnSpPr>
        <xdr:cNvPr id="294" name="直線コネクタ 293"/>
        <xdr:cNvCxnSpPr/>
      </xdr:nvCxnSpPr>
      <xdr:spPr>
        <a:xfrm>
          <a:off x="8750300" y="6296028"/>
          <a:ext cx="889000" cy="1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123828</xdr:rowOff>
    </xdr:from>
    <xdr:to>
      <xdr:col>45</xdr:col>
      <xdr:colOff>177800</xdr:colOff>
      <xdr:row>37</xdr:row>
      <xdr:rowOff>105418</xdr:rowOff>
    </xdr:to>
    <xdr:cxnSp macro="">
      <xdr:nvCxnSpPr>
        <xdr:cNvPr id="297" name="直線コネクタ 296"/>
        <xdr:cNvCxnSpPr/>
      </xdr:nvCxnSpPr>
      <xdr:spPr>
        <a:xfrm flipV="1">
          <a:off x="7861300" y="6296028"/>
          <a:ext cx="889000" cy="15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105418</xdr:rowOff>
    </xdr:from>
    <xdr:to>
      <xdr:col>41</xdr:col>
      <xdr:colOff>50800</xdr:colOff>
      <xdr:row>37</xdr:row>
      <xdr:rowOff>117945</xdr:rowOff>
    </xdr:to>
    <xdr:cxnSp macro="">
      <xdr:nvCxnSpPr>
        <xdr:cNvPr id="300" name="直線コネクタ 299"/>
        <xdr:cNvCxnSpPr/>
      </xdr:nvCxnSpPr>
      <xdr:spPr>
        <a:xfrm flipV="1">
          <a:off x="6972300" y="6449068"/>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48651</xdr:rowOff>
    </xdr:from>
    <xdr:to>
      <xdr:col>55</xdr:col>
      <xdr:colOff>50800</xdr:colOff>
      <xdr:row>37</xdr:row>
      <xdr:rowOff>150251</xdr:rowOff>
    </xdr:to>
    <xdr:sp macro="" textlink="">
      <xdr:nvSpPr>
        <xdr:cNvPr id="310" name="楕円 309"/>
        <xdr:cNvSpPr/>
      </xdr:nvSpPr>
      <xdr:spPr>
        <a:xfrm>
          <a:off x="10426700" y="63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27078</xdr:rowOff>
    </xdr:from>
    <xdr:ext cx="534377" cy="259045"/>
    <xdr:sp macro="" textlink="">
      <xdr:nvSpPr>
        <xdr:cNvPr id="311" name="補助費等該当値テキスト"/>
        <xdr:cNvSpPr txBox="1"/>
      </xdr:nvSpPr>
      <xdr:spPr>
        <a:xfrm>
          <a:off x="10528300" y="637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60508</xdr:rowOff>
    </xdr:from>
    <xdr:to>
      <xdr:col>50</xdr:col>
      <xdr:colOff>165100</xdr:colOff>
      <xdr:row>37</xdr:row>
      <xdr:rowOff>162108</xdr:rowOff>
    </xdr:to>
    <xdr:sp macro="" textlink="">
      <xdr:nvSpPr>
        <xdr:cNvPr id="312" name="楕円 311"/>
        <xdr:cNvSpPr/>
      </xdr:nvSpPr>
      <xdr:spPr>
        <a:xfrm>
          <a:off x="9588500" y="64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153235</xdr:rowOff>
    </xdr:from>
    <xdr:ext cx="534377" cy="259045"/>
    <xdr:sp macro="" textlink="">
      <xdr:nvSpPr>
        <xdr:cNvPr id="313" name="テキスト ボックス 312"/>
        <xdr:cNvSpPr txBox="1"/>
      </xdr:nvSpPr>
      <xdr:spPr>
        <a:xfrm>
          <a:off x="9372111" y="64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73028</xdr:rowOff>
    </xdr:from>
    <xdr:to>
      <xdr:col>46</xdr:col>
      <xdr:colOff>38100</xdr:colOff>
      <xdr:row>37</xdr:row>
      <xdr:rowOff>3178</xdr:rowOff>
    </xdr:to>
    <xdr:sp macro="" textlink="">
      <xdr:nvSpPr>
        <xdr:cNvPr id="314" name="楕円 313"/>
        <xdr:cNvSpPr/>
      </xdr:nvSpPr>
      <xdr:spPr>
        <a:xfrm>
          <a:off x="8699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165755</xdr:rowOff>
    </xdr:from>
    <xdr:ext cx="534377" cy="259045"/>
    <xdr:sp macro="" textlink="">
      <xdr:nvSpPr>
        <xdr:cNvPr id="315" name="テキスト ボックス 314"/>
        <xdr:cNvSpPr txBox="1"/>
      </xdr:nvSpPr>
      <xdr:spPr>
        <a:xfrm>
          <a:off x="8483111"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54618</xdr:rowOff>
    </xdr:from>
    <xdr:to>
      <xdr:col>41</xdr:col>
      <xdr:colOff>101600</xdr:colOff>
      <xdr:row>37</xdr:row>
      <xdr:rowOff>156218</xdr:rowOff>
    </xdr:to>
    <xdr:sp macro="" textlink="">
      <xdr:nvSpPr>
        <xdr:cNvPr id="316" name="楕円 315"/>
        <xdr:cNvSpPr/>
      </xdr:nvSpPr>
      <xdr:spPr>
        <a:xfrm>
          <a:off x="7810500" y="63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147345</xdr:rowOff>
    </xdr:from>
    <xdr:ext cx="534377" cy="259045"/>
    <xdr:sp macro="" textlink="">
      <xdr:nvSpPr>
        <xdr:cNvPr id="317" name="テキスト ボックス 316"/>
        <xdr:cNvSpPr txBox="1"/>
      </xdr:nvSpPr>
      <xdr:spPr>
        <a:xfrm>
          <a:off x="7594111" y="649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67145</xdr:rowOff>
    </xdr:from>
    <xdr:to>
      <xdr:col>36</xdr:col>
      <xdr:colOff>165100</xdr:colOff>
      <xdr:row>37</xdr:row>
      <xdr:rowOff>168745</xdr:rowOff>
    </xdr:to>
    <xdr:sp macro="" textlink="">
      <xdr:nvSpPr>
        <xdr:cNvPr id="318" name="楕円 317"/>
        <xdr:cNvSpPr/>
      </xdr:nvSpPr>
      <xdr:spPr>
        <a:xfrm>
          <a:off x="6921500" y="6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159872</xdr:rowOff>
    </xdr:from>
    <xdr:ext cx="534377" cy="259045"/>
    <xdr:sp macro="" textlink="">
      <xdr:nvSpPr>
        <xdr:cNvPr id="319" name="テキスト ボックス 318"/>
        <xdr:cNvSpPr txBox="1"/>
      </xdr:nvSpPr>
      <xdr:spPr>
        <a:xfrm>
          <a:off x="6705111" y="65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170118</xdr:rowOff>
    </xdr:from>
    <xdr:to>
      <xdr:col>55</xdr:col>
      <xdr:colOff>0</xdr:colOff>
      <xdr:row>56</xdr:row>
      <xdr:rowOff>29583</xdr:rowOff>
    </xdr:to>
    <xdr:cxnSp macro="">
      <xdr:nvCxnSpPr>
        <xdr:cNvPr id="346" name="直線コネクタ 345"/>
        <xdr:cNvCxnSpPr/>
      </xdr:nvCxnSpPr>
      <xdr:spPr>
        <a:xfrm flipV="1">
          <a:off x="9639300" y="9428418"/>
          <a:ext cx="838200" cy="20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29583</xdr:rowOff>
    </xdr:from>
    <xdr:to>
      <xdr:col>50</xdr:col>
      <xdr:colOff>114300</xdr:colOff>
      <xdr:row>56</xdr:row>
      <xdr:rowOff>49330</xdr:rowOff>
    </xdr:to>
    <xdr:cxnSp macro="">
      <xdr:nvCxnSpPr>
        <xdr:cNvPr id="349" name="直線コネクタ 348"/>
        <xdr:cNvCxnSpPr/>
      </xdr:nvCxnSpPr>
      <xdr:spPr>
        <a:xfrm flipV="1">
          <a:off x="8750300" y="963078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49330</xdr:rowOff>
    </xdr:from>
    <xdr:to>
      <xdr:col>45</xdr:col>
      <xdr:colOff>177800</xdr:colOff>
      <xdr:row>56</xdr:row>
      <xdr:rowOff>109186</xdr:rowOff>
    </xdr:to>
    <xdr:cxnSp macro="">
      <xdr:nvCxnSpPr>
        <xdr:cNvPr id="352" name="直線コネクタ 351"/>
        <xdr:cNvCxnSpPr/>
      </xdr:nvCxnSpPr>
      <xdr:spPr>
        <a:xfrm flipV="1">
          <a:off x="7861300" y="9650530"/>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32587</xdr:rowOff>
    </xdr:from>
    <xdr:to>
      <xdr:col>41</xdr:col>
      <xdr:colOff>50800</xdr:colOff>
      <xdr:row>56</xdr:row>
      <xdr:rowOff>109186</xdr:rowOff>
    </xdr:to>
    <xdr:cxnSp macro="">
      <xdr:nvCxnSpPr>
        <xdr:cNvPr id="355" name="直線コネクタ 354"/>
        <xdr:cNvCxnSpPr/>
      </xdr:nvCxnSpPr>
      <xdr:spPr>
        <a:xfrm>
          <a:off x="6972300" y="9633787"/>
          <a:ext cx="889000" cy="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119318</xdr:rowOff>
    </xdr:from>
    <xdr:to>
      <xdr:col>55</xdr:col>
      <xdr:colOff>50800</xdr:colOff>
      <xdr:row>55</xdr:row>
      <xdr:rowOff>49468</xdr:rowOff>
    </xdr:to>
    <xdr:sp macro="" textlink="">
      <xdr:nvSpPr>
        <xdr:cNvPr id="365" name="楕円 364"/>
        <xdr:cNvSpPr/>
      </xdr:nvSpPr>
      <xdr:spPr>
        <a:xfrm>
          <a:off x="10426700" y="93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142195</xdr:rowOff>
    </xdr:from>
    <xdr:ext cx="599010" cy="259045"/>
    <xdr:sp macro="" textlink="">
      <xdr:nvSpPr>
        <xdr:cNvPr id="366" name="普通建設事業費該当値テキスト"/>
        <xdr:cNvSpPr txBox="1"/>
      </xdr:nvSpPr>
      <xdr:spPr>
        <a:xfrm>
          <a:off x="10528300" y="922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150233</xdr:rowOff>
    </xdr:from>
    <xdr:to>
      <xdr:col>50</xdr:col>
      <xdr:colOff>165100</xdr:colOff>
      <xdr:row>56</xdr:row>
      <xdr:rowOff>80383</xdr:rowOff>
    </xdr:to>
    <xdr:sp macro="" textlink="">
      <xdr:nvSpPr>
        <xdr:cNvPr id="367" name="楕円 366"/>
        <xdr:cNvSpPr/>
      </xdr:nvSpPr>
      <xdr:spPr>
        <a:xfrm>
          <a:off x="9588500" y="9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96910</xdr:rowOff>
    </xdr:from>
    <xdr:ext cx="534377" cy="259045"/>
    <xdr:sp macro="" textlink="">
      <xdr:nvSpPr>
        <xdr:cNvPr id="368" name="テキスト ボックス 367"/>
        <xdr:cNvSpPr txBox="1"/>
      </xdr:nvSpPr>
      <xdr:spPr>
        <a:xfrm>
          <a:off x="9372111" y="93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169980</xdr:rowOff>
    </xdr:from>
    <xdr:to>
      <xdr:col>46</xdr:col>
      <xdr:colOff>38100</xdr:colOff>
      <xdr:row>56</xdr:row>
      <xdr:rowOff>100130</xdr:rowOff>
    </xdr:to>
    <xdr:sp macro="" textlink="">
      <xdr:nvSpPr>
        <xdr:cNvPr id="369" name="楕円 368"/>
        <xdr:cNvSpPr/>
      </xdr:nvSpPr>
      <xdr:spPr>
        <a:xfrm>
          <a:off x="8699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116657</xdr:rowOff>
    </xdr:from>
    <xdr:ext cx="534377" cy="259045"/>
    <xdr:sp macro="" textlink="">
      <xdr:nvSpPr>
        <xdr:cNvPr id="370" name="テキスト ボックス 369"/>
        <xdr:cNvSpPr txBox="1"/>
      </xdr:nvSpPr>
      <xdr:spPr>
        <a:xfrm>
          <a:off x="8483111" y="93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58386</xdr:rowOff>
    </xdr:from>
    <xdr:to>
      <xdr:col>41</xdr:col>
      <xdr:colOff>101600</xdr:colOff>
      <xdr:row>56</xdr:row>
      <xdr:rowOff>159986</xdr:rowOff>
    </xdr:to>
    <xdr:sp macro="" textlink="">
      <xdr:nvSpPr>
        <xdr:cNvPr id="371" name="楕円 370"/>
        <xdr:cNvSpPr/>
      </xdr:nvSpPr>
      <xdr:spPr>
        <a:xfrm>
          <a:off x="7810500" y="96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151113</xdr:rowOff>
    </xdr:from>
    <xdr:ext cx="534377" cy="259045"/>
    <xdr:sp macro="" textlink="">
      <xdr:nvSpPr>
        <xdr:cNvPr id="372" name="テキスト ボックス 371"/>
        <xdr:cNvSpPr txBox="1"/>
      </xdr:nvSpPr>
      <xdr:spPr>
        <a:xfrm>
          <a:off x="7594111" y="97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153237</xdr:rowOff>
    </xdr:from>
    <xdr:to>
      <xdr:col>36</xdr:col>
      <xdr:colOff>165100</xdr:colOff>
      <xdr:row>56</xdr:row>
      <xdr:rowOff>83387</xdr:rowOff>
    </xdr:to>
    <xdr:sp macro="" textlink="">
      <xdr:nvSpPr>
        <xdr:cNvPr id="373" name="楕円 372"/>
        <xdr:cNvSpPr/>
      </xdr:nvSpPr>
      <xdr:spPr>
        <a:xfrm>
          <a:off x="6921500" y="95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99914</xdr:rowOff>
    </xdr:from>
    <xdr:ext cx="534377" cy="259045"/>
    <xdr:sp macro="" textlink="">
      <xdr:nvSpPr>
        <xdr:cNvPr id="374" name="テキスト ボックス 373"/>
        <xdr:cNvSpPr txBox="1"/>
      </xdr:nvSpPr>
      <xdr:spPr>
        <a:xfrm>
          <a:off x="6705111" y="93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133517</xdr:rowOff>
    </xdr:from>
    <xdr:to>
      <xdr:col>55</xdr:col>
      <xdr:colOff>0</xdr:colOff>
      <xdr:row>78</xdr:row>
      <xdr:rowOff>21732</xdr:rowOff>
    </xdr:to>
    <xdr:cxnSp macro="">
      <xdr:nvCxnSpPr>
        <xdr:cNvPr id="405" name="直線コネクタ 404"/>
        <xdr:cNvCxnSpPr/>
      </xdr:nvCxnSpPr>
      <xdr:spPr>
        <a:xfrm>
          <a:off x="9639300" y="13163717"/>
          <a:ext cx="838200" cy="2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12946</xdr:rowOff>
    </xdr:from>
    <xdr:to>
      <xdr:col>50</xdr:col>
      <xdr:colOff>114300</xdr:colOff>
      <xdr:row>76</xdr:row>
      <xdr:rowOff>133517</xdr:rowOff>
    </xdr:to>
    <xdr:cxnSp macro="">
      <xdr:nvCxnSpPr>
        <xdr:cNvPr id="408" name="直線コネクタ 407"/>
        <xdr:cNvCxnSpPr/>
      </xdr:nvCxnSpPr>
      <xdr:spPr>
        <a:xfrm>
          <a:off x="8750300" y="13043146"/>
          <a:ext cx="889000" cy="1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12946</xdr:rowOff>
    </xdr:from>
    <xdr:to>
      <xdr:col>45</xdr:col>
      <xdr:colOff>177800</xdr:colOff>
      <xdr:row>76</xdr:row>
      <xdr:rowOff>112877</xdr:rowOff>
    </xdr:to>
    <xdr:cxnSp macro="">
      <xdr:nvCxnSpPr>
        <xdr:cNvPr id="411" name="直線コネクタ 410"/>
        <xdr:cNvCxnSpPr/>
      </xdr:nvCxnSpPr>
      <xdr:spPr>
        <a:xfrm flipV="1">
          <a:off x="7861300" y="13043146"/>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142382</xdr:rowOff>
    </xdr:from>
    <xdr:to>
      <xdr:col>55</xdr:col>
      <xdr:colOff>50800</xdr:colOff>
      <xdr:row>78</xdr:row>
      <xdr:rowOff>72532</xdr:rowOff>
    </xdr:to>
    <xdr:sp macro="" textlink="">
      <xdr:nvSpPr>
        <xdr:cNvPr id="421" name="楕円 420"/>
        <xdr:cNvSpPr/>
      </xdr:nvSpPr>
      <xdr:spPr>
        <a:xfrm>
          <a:off x="10426700" y="13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120809</xdr:rowOff>
    </xdr:from>
    <xdr:ext cx="534377" cy="259045"/>
    <xdr:sp macro="" textlink="">
      <xdr:nvSpPr>
        <xdr:cNvPr id="422" name="普通建設事業費 （ うち新規整備　）該当値テキスト"/>
        <xdr:cNvSpPr txBox="1"/>
      </xdr:nvSpPr>
      <xdr:spPr>
        <a:xfrm>
          <a:off x="10528300" y="133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82717</xdr:rowOff>
    </xdr:from>
    <xdr:to>
      <xdr:col>50</xdr:col>
      <xdr:colOff>165100</xdr:colOff>
      <xdr:row>77</xdr:row>
      <xdr:rowOff>12867</xdr:rowOff>
    </xdr:to>
    <xdr:sp macro="" textlink="">
      <xdr:nvSpPr>
        <xdr:cNvPr id="423" name="楕円 422"/>
        <xdr:cNvSpPr/>
      </xdr:nvSpPr>
      <xdr:spPr>
        <a:xfrm>
          <a:off x="9588500" y="131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29394</xdr:rowOff>
    </xdr:from>
    <xdr:ext cx="534377" cy="259045"/>
    <xdr:sp macro="" textlink="">
      <xdr:nvSpPr>
        <xdr:cNvPr id="424" name="テキスト ボックス 423"/>
        <xdr:cNvSpPr txBox="1"/>
      </xdr:nvSpPr>
      <xdr:spPr>
        <a:xfrm>
          <a:off x="9372111" y="128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133596</xdr:rowOff>
    </xdr:from>
    <xdr:to>
      <xdr:col>46</xdr:col>
      <xdr:colOff>38100</xdr:colOff>
      <xdr:row>76</xdr:row>
      <xdr:rowOff>63746</xdr:rowOff>
    </xdr:to>
    <xdr:sp macro="" textlink="">
      <xdr:nvSpPr>
        <xdr:cNvPr id="425" name="楕円 424"/>
        <xdr:cNvSpPr/>
      </xdr:nvSpPr>
      <xdr:spPr>
        <a:xfrm>
          <a:off x="8699500" y="129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80273</xdr:rowOff>
    </xdr:from>
    <xdr:ext cx="534377" cy="259045"/>
    <xdr:sp macro="" textlink="">
      <xdr:nvSpPr>
        <xdr:cNvPr id="426" name="テキスト ボックス 425"/>
        <xdr:cNvSpPr txBox="1"/>
      </xdr:nvSpPr>
      <xdr:spPr>
        <a:xfrm>
          <a:off x="8483111" y="127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62077</xdr:rowOff>
    </xdr:from>
    <xdr:to>
      <xdr:col>41</xdr:col>
      <xdr:colOff>101600</xdr:colOff>
      <xdr:row>76</xdr:row>
      <xdr:rowOff>163677</xdr:rowOff>
    </xdr:to>
    <xdr:sp macro="" textlink="">
      <xdr:nvSpPr>
        <xdr:cNvPr id="427" name="楕円 426"/>
        <xdr:cNvSpPr/>
      </xdr:nvSpPr>
      <xdr:spPr>
        <a:xfrm>
          <a:off x="7810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154804</xdr:rowOff>
    </xdr:from>
    <xdr:ext cx="534377" cy="259045"/>
    <xdr:sp macro="" textlink="">
      <xdr:nvSpPr>
        <xdr:cNvPr id="428" name="テキスト ボックス 427"/>
        <xdr:cNvSpPr txBox="1"/>
      </xdr:nvSpPr>
      <xdr:spPr>
        <a:xfrm>
          <a:off x="7594111" y="131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91176</xdr:rowOff>
    </xdr:from>
    <xdr:to>
      <xdr:col>55</xdr:col>
      <xdr:colOff>0</xdr:colOff>
      <xdr:row>97</xdr:row>
      <xdr:rowOff>86466</xdr:rowOff>
    </xdr:to>
    <xdr:cxnSp macro="">
      <xdr:nvCxnSpPr>
        <xdr:cNvPr id="457" name="直線コネクタ 456"/>
        <xdr:cNvCxnSpPr/>
      </xdr:nvCxnSpPr>
      <xdr:spPr>
        <a:xfrm flipV="1">
          <a:off x="9639300" y="16207476"/>
          <a:ext cx="838200" cy="50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86466</xdr:rowOff>
    </xdr:from>
    <xdr:to>
      <xdr:col>50</xdr:col>
      <xdr:colOff>114300</xdr:colOff>
      <xdr:row>98</xdr:row>
      <xdr:rowOff>14236</xdr:rowOff>
    </xdr:to>
    <xdr:cxnSp macro="">
      <xdr:nvCxnSpPr>
        <xdr:cNvPr id="460" name="直線コネクタ 459"/>
        <xdr:cNvCxnSpPr/>
      </xdr:nvCxnSpPr>
      <xdr:spPr>
        <a:xfrm flipV="1">
          <a:off x="8750300" y="16717116"/>
          <a:ext cx="8890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14236</xdr:rowOff>
    </xdr:from>
    <xdr:to>
      <xdr:col>45</xdr:col>
      <xdr:colOff>177800</xdr:colOff>
      <xdr:row>98</xdr:row>
      <xdr:rowOff>15556</xdr:rowOff>
    </xdr:to>
    <xdr:cxnSp macro="">
      <xdr:nvCxnSpPr>
        <xdr:cNvPr id="463" name="直線コネクタ 462"/>
        <xdr:cNvCxnSpPr/>
      </xdr:nvCxnSpPr>
      <xdr:spPr>
        <a:xfrm flipV="1">
          <a:off x="7861300" y="16816336"/>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40376</xdr:rowOff>
    </xdr:from>
    <xdr:to>
      <xdr:col>55</xdr:col>
      <xdr:colOff>50800</xdr:colOff>
      <xdr:row>94</xdr:row>
      <xdr:rowOff>141976</xdr:rowOff>
    </xdr:to>
    <xdr:sp macro="" textlink="">
      <xdr:nvSpPr>
        <xdr:cNvPr id="473" name="楕円 472"/>
        <xdr:cNvSpPr/>
      </xdr:nvSpPr>
      <xdr:spPr>
        <a:xfrm>
          <a:off x="10426700" y="16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63253</xdr:rowOff>
    </xdr:from>
    <xdr:ext cx="599010" cy="259045"/>
    <xdr:sp macro="" textlink="">
      <xdr:nvSpPr>
        <xdr:cNvPr id="474" name="普通建設事業費 （ うち更新整備　）該当値テキスト"/>
        <xdr:cNvSpPr txBox="1"/>
      </xdr:nvSpPr>
      <xdr:spPr>
        <a:xfrm>
          <a:off x="10528300" y="1600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35666</xdr:rowOff>
    </xdr:from>
    <xdr:to>
      <xdr:col>50</xdr:col>
      <xdr:colOff>165100</xdr:colOff>
      <xdr:row>97</xdr:row>
      <xdr:rowOff>137266</xdr:rowOff>
    </xdr:to>
    <xdr:sp macro="" textlink="">
      <xdr:nvSpPr>
        <xdr:cNvPr id="475" name="楕円 474"/>
        <xdr:cNvSpPr/>
      </xdr:nvSpPr>
      <xdr:spPr>
        <a:xfrm>
          <a:off x="9588500" y="166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153793</xdr:rowOff>
    </xdr:from>
    <xdr:ext cx="534377" cy="259045"/>
    <xdr:sp macro="" textlink="">
      <xdr:nvSpPr>
        <xdr:cNvPr id="476" name="テキスト ボックス 475"/>
        <xdr:cNvSpPr txBox="1"/>
      </xdr:nvSpPr>
      <xdr:spPr>
        <a:xfrm>
          <a:off x="9372111" y="164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134886</xdr:rowOff>
    </xdr:from>
    <xdr:to>
      <xdr:col>46</xdr:col>
      <xdr:colOff>38100</xdr:colOff>
      <xdr:row>98</xdr:row>
      <xdr:rowOff>65036</xdr:rowOff>
    </xdr:to>
    <xdr:sp macro="" textlink="">
      <xdr:nvSpPr>
        <xdr:cNvPr id="477" name="楕円 476"/>
        <xdr:cNvSpPr/>
      </xdr:nvSpPr>
      <xdr:spPr>
        <a:xfrm>
          <a:off x="8699500" y="16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56163</xdr:rowOff>
    </xdr:from>
    <xdr:ext cx="534377" cy="259045"/>
    <xdr:sp macro="" textlink="">
      <xdr:nvSpPr>
        <xdr:cNvPr id="478" name="テキスト ボックス 477"/>
        <xdr:cNvSpPr txBox="1"/>
      </xdr:nvSpPr>
      <xdr:spPr>
        <a:xfrm>
          <a:off x="8483111" y="168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136206</xdr:rowOff>
    </xdr:from>
    <xdr:to>
      <xdr:col>41</xdr:col>
      <xdr:colOff>101600</xdr:colOff>
      <xdr:row>98</xdr:row>
      <xdr:rowOff>66356</xdr:rowOff>
    </xdr:to>
    <xdr:sp macro="" textlink="">
      <xdr:nvSpPr>
        <xdr:cNvPr id="479" name="楕円 478"/>
        <xdr:cNvSpPr/>
      </xdr:nvSpPr>
      <xdr:spPr>
        <a:xfrm>
          <a:off x="7810500" y="167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57483</xdr:rowOff>
    </xdr:from>
    <xdr:ext cx="534377" cy="259045"/>
    <xdr:sp macro="" textlink="">
      <xdr:nvSpPr>
        <xdr:cNvPr id="480" name="テキスト ボックス 479"/>
        <xdr:cNvSpPr txBox="1"/>
      </xdr:nvSpPr>
      <xdr:spPr>
        <a:xfrm>
          <a:off x="7594111" y="168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129451</xdr:rowOff>
    </xdr:from>
    <xdr:to>
      <xdr:col>85</xdr:col>
      <xdr:colOff>127000</xdr:colOff>
      <xdr:row>38</xdr:row>
      <xdr:rowOff>170117</xdr:rowOff>
    </xdr:to>
    <xdr:cxnSp macro="">
      <xdr:nvCxnSpPr>
        <xdr:cNvPr id="509" name="直線コネクタ 508"/>
        <xdr:cNvCxnSpPr/>
      </xdr:nvCxnSpPr>
      <xdr:spPr>
        <a:xfrm>
          <a:off x="15481300" y="6644551"/>
          <a:ext cx="8382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106515</xdr:rowOff>
    </xdr:from>
    <xdr:to>
      <xdr:col>81</xdr:col>
      <xdr:colOff>50800</xdr:colOff>
      <xdr:row>38</xdr:row>
      <xdr:rowOff>129451</xdr:rowOff>
    </xdr:to>
    <xdr:cxnSp macro="">
      <xdr:nvCxnSpPr>
        <xdr:cNvPr id="512" name="直線コネクタ 511"/>
        <xdr:cNvCxnSpPr/>
      </xdr:nvCxnSpPr>
      <xdr:spPr>
        <a:xfrm>
          <a:off x="14592300" y="662161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106515</xdr:rowOff>
    </xdr:from>
    <xdr:to>
      <xdr:col>76</xdr:col>
      <xdr:colOff>114300</xdr:colOff>
      <xdr:row>39</xdr:row>
      <xdr:rowOff>33845</xdr:rowOff>
    </xdr:to>
    <xdr:cxnSp macro="">
      <xdr:nvCxnSpPr>
        <xdr:cNvPr id="515" name="直線コネクタ 514"/>
        <xdr:cNvCxnSpPr/>
      </xdr:nvCxnSpPr>
      <xdr:spPr>
        <a:xfrm flipV="1">
          <a:off x="13703300" y="6621615"/>
          <a:ext cx="889000" cy="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33845</xdr:rowOff>
    </xdr:from>
    <xdr:to>
      <xdr:col>71</xdr:col>
      <xdr:colOff>177800</xdr:colOff>
      <xdr:row>39</xdr:row>
      <xdr:rowOff>41529</xdr:rowOff>
    </xdr:to>
    <xdr:cxnSp macro="">
      <xdr:nvCxnSpPr>
        <xdr:cNvPr id="518" name="直線コネクタ 517"/>
        <xdr:cNvCxnSpPr/>
      </xdr:nvCxnSpPr>
      <xdr:spPr>
        <a:xfrm flipV="1">
          <a:off x="12814300" y="6720395"/>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119317</xdr:rowOff>
    </xdr:from>
    <xdr:to>
      <xdr:col>85</xdr:col>
      <xdr:colOff>177800</xdr:colOff>
      <xdr:row>39</xdr:row>
      <xdr:rowOff>49467</xdr:rowOff>
    </xdr:to>
    <xdr:sp macro="" textlink="">
      <xdr:nvSpPr>
        <xdr:cNvPr id="528" name="楕円 527"/>
        <xdr:cNvSpPr/>
      </xdr:nvSpPr>
      <xdr:spPr>
        <a:xfrm>
          <a:off x="16268700" y="66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78651</xdr:rowOff>
    </xdr:from>
    <xdr:to>
      <xdr:col>81</xdr:col>
      <xdr:colOff>101600</xdr:colOff>
      <xdr:row>39</xdr:row>
      <xdr:rowOff>8801</xdr:rowOff>
    </xdr:to>
    <xdr:sp macro="" textlink="">
      <xdr:nvSpPr>
        <xdr:cNvPr id="530" name="楕円 529"/>
        <xdr:cNvSpPr/>
      </xdr:nvSpPr>
      <xdr:spPr>
        <a:xfrm>
          <a:off x="15430500" y="6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25328</xdr:rowOff>
    </xdr:from>
    <xdr:ext cx="469744" cy="259045"/>
    <xdr:sp macro="" textlink="">
      <xdr:nvSpPr>
        <xdr:cNvPr id="531" name="テキスト ボックス 530"/>
        <xdr:cNvSpPr txBox="1"/>
      </xdr:nvSpPr>
      <xdr:spPr>
        <a:xfrm>
          <a:off x="15246428" y="636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55715</xdr:rowOff>
    </xdr:from>
    <xdr:to>
      <xdr:col>76</xdr:col>
      <xdr:colOff>165100</xdr:colOff>
      <xdr:row>38</xdr:row>
      <xdr:rowOff>157315</xdr:rowOff>
    </xdr:to>
    <xdr:sp macro="" textlink="">
      <xdr:nvSpPr>
        <xdr:cNvPr id="532" name="楕円 531"/>
        <xdr:cNvSpPr/>
      </xdr:nvSpPr>
      <xdr:spPr>
        <a:xfrm>
          <a:off x="14541500" y="65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2392</xdr:rowOff>
    </xdr:from>
    <xdr:ext cx="469744" cy="259045"/>
    <xdr:sp macro="" textlink="">
      <xdr:nvSpPr>
        <xdr:cNvPr id="533" name="テキスト ボックス 532"/>
        <xdr:cNvSpPr txBox="1"/>
      </xdr:nvSpPr>
      <xdr:spPr>
        <a:xfrm>
          <a:off x="14357428" y="63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154495</xdr:rowOff>
    </xdr:from>
    <xdr:to>
      <xdr:col>72</xdr:col>
      <xdr:colOff>38100</xdr:colOff>
      <xdr:row>39</xdr:row>
      <xdr:rowOff>84645</xdr:rowOff>
    </xdr:to>
    <xdr:sp macro="" textlink="">
      <xdr:nvSpPr>
        <xdr:cNvPr id="534" name="楕円 533"/>
        <xdr:cNvSpPr/>
      </xdr:nvSpPr>
      <xdr:spPr>
        <a:xfrm>
          <a:off x="13652500" y="66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75772</xdr:rowOff>
    </xdr:from>
    <xdr:ext cx="378565" cy="259045"/>
    <xdr:sp macro="" textlink="">
      <xdr:nvSpPr>
        <xdr:cNvPr id="535" name="テキスト ボックス 534"/>
        <xdr:cNvSpPr txBox="1"/>
      </xdr:nvSpPr>
      <xdr:spPr>
        <a:xfrm>
          <a:off x="13514017" y="676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162179</xdr:rowOff>
    </xdr:from>
    <xdr:to>
      <xdr:col>67</xdr:col>
      <xdr:colOff>101600</xdr:colOff>
      <xdr:row>39</xdr:row>
      <xdr:rowOff>92329</xdr:rowOff>
    </xdr:to>
    <xdr:sp macro="" textlink="">
      <xdr:nvSpPr>
        <xdr:cNvPr id="536" name="楕円 535"/>
        <xdr:cNvSpPr/>
      </xdr:nvSpPr>
      <xdr:spPr>
        <a:xfrm>
          <a:off x="1276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83456</xdr:rowOff>
    </xdr:from>
    <xdr:ext cx="378565" cy="259045"/>
    <xdr:sp macro="" textlink="">
      <xdr:nvSpPr>
        <xdr:cNvPr id="537" name="テキスト ボックス 536"/>
        <xdr:cNvSpPr txBox="1"/>
      </xdr:nvSpPr>
      <xdr:spPr>
        <a:xfrm>
          <a:off x="12625017" y="677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37500</xdr:rowOff>
    </xdr:from>
    <xdr:to>
      <xdr:col>85</xdr:col>
      <xdr:colOff>127000</xdr:colOff>
      <xdr:row>77</xdr:row>
      <xdr:rowOff>50878</xdr:rowOff>
    </xdr:to>
    <xdr:cxnSp macro="">
      <xdr:nvCxnSpPr>
        <xdr:cNvPr id="623" name="直線コネクタ 622"/>
        <xdr:cNvCxnSpPr/>
      </xdr:nvCxnSpPr>
      <xdr:spPr>
        <a:xfrm flipV="1">
          <a:off x="15481300" y="13239150"/>
          <a:ext cx="8382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36891</xdr:rowOff>
    </xdr:from>
    <xdr:to>
      <xdr:col>81</xdr:col>
      <xdr:colOff>50800</xdr:colOff>
      <xdr:row>77</xdr:row>
      <xdr:rowOff>50878</xdr:rowOff>
    </xdr:to>
    <xdr:cxnSp macro="">
      <xdr:nvCxnSpPr>
        <xdr:cNvPr id="626" name="直線コネクタ 625"/>
        <xdr:cNvCxnSpPr/>
      </xdr:nvCxnSpPr>
      <xdr:spPr>
        <a:xfrm>
          <a:off x="14592300" y="13238541"/>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36891</xdr:rowOff>
    </xdr:from>
    <xdr:to>
      <xdr:col>76</xdr:col>
      <xdr:colOff>114300</xdr:colOff>
      <xdr:row>77</xdr:row>
      <xdr:rowOff>46980</xdr:rowOff>
    </xdr:to>
    <xdr:cxnSp macro="">
      <xdr:nvCxnSpPr>
        <xdr:cNvPr id="629" name="直線コネクタ 628"/>
        <xdr:cNvCxnSpPr/>
      </xdr:nvCxnSpPr>
      <xdr:spPr>
        <a:xfrm flipV="1">
          <a:off x="13703300" y="13238541"/>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46980</xdr:rowOff>
    </xdr:from>
    <xdr:to>
      <xdr:col>71</xdr:col>
      <xdr:colOff>177800</xdr:colOff>
      <xdr:row>77</xdr:row>
      <xdr:rowOff>63599</xdr:rowOff>
    </xdr:to>
    <xdr:cxnSp macro="">
      <xdr:nvCxnSpPr>
        <xdr:cNvPr id="632" name="直線コネクタ 631"/>
        <xdr:cNvCxnSpPr/>
      </xdr:nvCxnSpPr>
      <xdr:spPr>
        <a:xfrm flipV="1">
          <a:off x="12814300" y="1324863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158150</xdr:rowOff>
    </xdr:from>
    <xdr:to>
      <xdr:col>85</xdr:col>
      <xdr:colOff>177800</xdr:colOff>
      <xdr:row>77</xdr:row>
      <xdr:rowOff>88300</xdr:rowOff>
    </xdr:to>
    <xdr:sp macro="" textlink="">
      <xdr:nvSpPr>
        <xdr:cNvPr id="642" name="楕円 641"/>
        <xdr:cNvSpPr/>
      </xdr:nvSpPr>
      <xdr:spPr>
        <a:xfrm>
          <a:off x="16268700" y="131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9577</xdr:rowOff>
    </xdr:from>
    <xdr:ext cx="534377" cy="259045"/>
    <xdr:sp macro="" textlink="">
      <xdr:nvSpPr>
        <xdr:cNvPr id="643" name="公債費該当値テキスト"/>
        <xdr:cNvSpPr txBox="1"/>
      </xdr:nvSpPr>
      <xdr:spPr>
        <a:xfrm>
          <a:off x="16370300" y="130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xdr:rowOff>
    </xdr:from>
    <xdr:to>
      <xdr:col>81</xdr:col>
      <xdr:colOff>101600</xdr:colOff>
      <xdr:row>77</xdr:row>
      <xdr:rowOff>101678</xdr:rowOff>
    </xdr:to>
    <xdr:sp macro="" textlink="">
      <xdr:nvSpPr>
        <xdr:cNvPr id="644" name="楕円 643"/>
        <xdr:cNvSpPr/>
      </xdr:nvSpPr>
      <xdr:spPr>
        <a:xfrm>
          <a:off x="15430500" y="132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118205</xdr:rowOff>
    </xdr:from>
    <xdr:ext cx="534377" cy="259045"/>
    <xdr:sp macro="" textlink="">
      <xdr:nvSpPr>
        <xdr:cNvPr id="645" name="テキスト ボックス 644"/>
        <xdr:cNvSpPr txBox="1"/>
      </xdr:nvSpPr>
      <xdr:spPr>
        <a:xfrm>
          <a:off x="15214111" y="129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157541</xdr:rowOff>
    </xdr:from>
    <xdr:to>
      <xdr:col>76</xdr:col>
      <xdr:colOff>165100</xdr:colOff>
      <xdr:row>77</xdr:row>
      <xdr:rowOff>87691</xdr:rowOff>
    </xdr:to>
    <xdr:sp macro="" textlink="">
      <xdr:nvSpPr>
        <xdr:cNvPr id="646" name="楕円 645"/>
        <xdr:cNvSpPr/>
      </xdr:nvSpPr>
      <xdr:spPr>
        <a:xfrm>
          <a:off x="14541500" y="13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104218</xdr:rowOff>
    </xdr:from>
    <xdr:ext cx="534377" cy="259045"/>
    <xdr:sp macro="" textlink="">
      <xdr:nvSpPr>
        <xdr:cNvPr id="647" name="テキスト ボックス 646"/>
        <xdr:cNvSpPr txBox="1"/>
      </xdr:nvSpPr>
      <xdr:spPr>
        <a:xfrm>
          <a:off x="14325111" y="129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167630</xdr:rowOff>
    </xdr:from>
    <xdr:to>
      <xdr:col>72</xdr:col>
      <xdr:colOff>38100</xdr:colOff>
      <xdr:row>77</xdr:row>
      <xdr:rowOff>97780</xdr:rowOff>
    </xdr:to>
    <xdr:sp macro="" textlink="">
      <xdr:nvSpPr>
        <xdr:cNvPr id="648" name="楕円 647"/>
        <xdr:cNvSpPr/>
      </xdr:nvSpPr>
      <xdr:spPr>
        <a:xfrm>
          <a:off x="13652500" y="13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114307</xdr:rowOff>
    </xdr:from>
    <xdr:ext cx="534377" cy="259045"/>
    <xdr:sp macro="" textlink="">
      <xdr:nvSpPr>
        <xdr:cNvPr id="649" name="テキスト ボックス 648"/>
        <xdr:cNvSpPr txBox="1"/>
      </xdr:nvSpPr>
      <xdr:spPr>
        <a:xfrm>
          <a:off x="13436111" y="129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12799</xdr:rowOff>
    </xdr:from>
    <xdr:to>
      <xdr:col>67</xdr:col>
      <xdr:colOff>101600</xdr:colOff>
      <xdr:row>77</xdr:row>
      <xdr:rowOff>114399</xdr:rowOff>
    </xdr:to>
    <xdr:sp macro="" textlink="">
      <xdr:nvSpPr>
        <xdr:cNvPr id="650" name="楕円 649"/>
        <xdr:cNvSpPr/>
      </xdr:nvSpPr>
      <xdr:spPr>
        <a:xfrm>
          <a:off x="12763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130926</xdr:rowOff>
    </xdr:from>
    <xdr:ext cx="534377" cy="259045"/>
    <xdr:sp macro="" textlink="">
      <xdr:nvSpPr>
        <xdr:cNvPr id="651" name="テキスト ボックス 650"/>
        <xdr:cNvSpPr txBox="1"/>
      </xdr:nvSpPr>
      <xdr:spPr>
        <a:xfrm>
          <a:off x="12547111" y="129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159451</xdr:rowOff>
    </xdr:from>
    <xdr:to>
      <xdr:col>85</xdr:col>
      <xdr:colOff>127000</xdr:colOff>
      <xdr:row>97</xdr:row>
      <xdr:rowOff>97143</xdr:rowOff>
    </xdr:to>
    <xdr:cxnSp macro="">
      <xdr:nvCxnSpPr>
        <xdr:cNvPr id="680" name="直線コネクタ 679"/>
        <xdr:cNvCxnSpPr/>
      </xdr:nvCxnSpPr>
      <xdr:spPr>
        <a:xfrm>
          <a:off x="15481300" y="16618651"/>
          <a:ext cx="8382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123912</xdr:rowOff>
    </xdr:from>
    <xdr:to>
      <xdr:col>81</xdr:col>
      <xdr:colOff>50800</xdr:colOff>
      <xdr:row>96</xdr:row>
      <xdr:rowOff>159451</xdr:rowOff>
    </xdr:to>
    <xdr:cxnSp macro="">
      <xdr:nvCxnSpPr>
        <xdr:cNvPr id="683" name="直線コネクタ 682"/>
        <xdr:cNvCxnSpPr/>
      </xdr:nvCxnSpPr>
      <xdr:spPr>
        <a:xfrm>
          <a:off x="14592300" y="16583112"/>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123912</xdr:rowOff>
    </xdr:from>
    <xdr:to>
      <xdr:col>76</xdr:col>
      <xdr:colOff>114300</xdr:colOff>
      <xdr:row>97</xdr:row>
      <xdr:rowOff>61108</xdr:rowOff>
    </xdr:to>
    <xdr:cxnSp macro="">
      <xdr:nvCxnSpPr>
        <xdr:cNvPr id="686" name="直線コネクタ 685"/>
        <xdr:cNvCxnSpPr/>
      </xdr:nvCxnSpPr>
      <xdr:spPr>
        <a:xfrm flipV="1">
          <a:off x="13703300" y="16583112"/>
          <a:ext cx="889000" cy="1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66229</xdr:rowOff>
    </xdr:from>
    <xdr:to>
      <xdr:col>71</xdr:col>
      <xdr:colOff>177800</xdr:colOff>
      <xdr:row>97</xdr:row>
      <xdr:rowOff>61108</xdr:rowOff>
    </xdr:to>
    <xdr:cxnSp macro="">
      <xdr:nvCxnSpPr>
        <xdr:cNvPr id="689" name="直線コネクタ 688"/>
        <xdr:cNvCxnSpPr/>
      </xdr:nvCxnSpPr>
      <xdr:spPr>
        <a:xfrm>
          <a:off x="12814300" y="16525429"/>
          <a:ext cx="889000" cy="1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46343</xdr:rowOff>
    </xdr:from>
    <xdr:to>
      <xdr:col>85</xdr:col>
      <xdr:colOff>177800</xdr:colOff>
      <xdr:row>97</xdr:row>
      <xdr:rowOff>147943</xdr:rowOff>
    </xdr:to>
    <xdr:sp macro="" textlink="">
      <xdr:nvSpPr>
        <xdr:cNvPr id="699" name="楕円 698"/>
        <xdr:cNvSpPr/>
      </xdr:nvSpPr>
      <xdr:spPr>
        <a:xfrm>
          <a:off x="16268700" y="166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69220</xdr:rowOff>
    </xdr:from>
    <xdr:ext cx="534377" cy="259045"/>
    <xdr:sp macro="" textlink="">
      <xdr:nvSpPr>
        <xdr:cNvPr id="700" name="積立金該当値テキスト"/>
        <xdr:cNvSpPr txBox="1"/>
      </xdr:nvSpPr>
      <xdr:spPr>
        <a:xfrm>
          <a:off x="16370300" y="165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108651</xdr:rowOff>
    </xdr:from>
    <xdr:to>
      <xdr:col>81</xdr:col>
      <xdr:colOff>101600</xdr:colOff>
      <xdr:row>97</xdr:row>
      <xdr:rowOff>38801</xdr:rowOff>
    </xdr:to>
    <xdr:sp macro="" textlink="">
      <xdr:nvSpPr>
        <xdr:cNvPr id="701" name="楕円 700"/>
        <xdr:cNvSpPr/>
      </xdr:nvSpPr>
      <xdr:spPr>
        <a:xfrm>
          <a:off x="15430500" y="165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55328</xdr:rowOff>
    </xdr:from>
    <xdr:ext cx="534377" cy="259045"/>
    <xdr:sp macro="" textlink="">
      <xdr:nvSpPr>
        <xdr:cNvPr id="702" name="テキスト ボックス 701"/>
        <xdr:cNvSpPr txBox="1"/>
      </xdr:nvSpPr>
      <xdr:spPr>
        <a:xfrm>
          <a:off x="15214111" y="163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73112</xdr:rowOff>
    </xdr:from>
    <xdr:to>
      <xdr:col>76</xdr:col>
      <xdr:colOff>165100</xdr:colOff>
      <xdr:row>97</xdr:row>
      <xdr:rowOff>3262</xdr:rowOff>
    </xdr:to>
    <xdr:sp macro="" textlink="">
      <xdr:nvSpPr>
        <xdr:cNvPr id="703" name="楕円 702"/>
        <xdr:cNvSpPr/>
      </xdr:nvSpPr>
      <xdr:spPr>
        <a:xfrm>
          <a:off x="14541500" y="165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19789</xdr:rowOff>
    </xdr:from>
    <xdr:ext cx="534377" cy="259045"/>
    <xdr:sp macro="" textlink="">
      <xdr:nvSpPr>
        <xdr:cNvPr id="704" name="テキスト ボックス 703"/>
        <xdr:cNvSpPr txBox="1"/>
      </xdr:nvSpPr>
      <xdr:spPr>
        <a:xfrm>
          <a:off x="14325111" y="163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10308</xdr:rowOff>
    </xdr:from>
    <xdr:to>
      <xdr:col>72</xdr:col>
      <xdr:colOff>38100</xdr:colOff>
      <xdr:row>97</xdr:row>
      <xdr:rowOff>111908</xdr:rowOff>
    </xdr:to>
    <xdr:sp macro="" textlink="">
      <xdr:nvSpPr>
        <xdr:cNvPr id="705" name="楕円 704"/>
        <xdr:cNvSpPr/>
      </xdr:nvSpPr>
      <xdr:spPr>
        <a:xfrm>
          <a:off x="13652500" y="166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128435</xdr:rowOff>
    </xdr:from>
    <xdr:ext cx="534377" cy="259045"/>
    <xdr:sp macro="" textlink="">
      <xdr:nvSpPr>
        <xdr:cNvPr id="706" name="テキスト ボックス 705"/>
        <xdr:cNvSpPr txBox="1"/>
      </xdr:nvSpPr>
      <xdr:spPr>
        <a:xfrm>
          <a:off x="13436111" y="164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15429</xdr:rowOff>
    </xdr:from>
    <xdr:to>
      <xdr:col>67</xdr:col>
      <xdr:colOff>101600</xdr:colOff>
      <xdr:row>96</xdr:row>
      <xdr:rowOff>117029</xdr:rowOff>
    </xdr:to>
    <xdr:sp macro="" textlink="">
      <xdr:nvSpPr>
        <xdr:cNvPr id="707" name="楕円 706"/>
        <xdr:cNvSpPr/>
      </xdr:nvSpPr>
      <xdr:spPr>
        <a:xfrm>
          <a:off x="12763500" y="1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133556</xdr:rowOff>
    </xdr:from>
    <xdr:ext cx="534377" cy="259045"/>
    <xdr:sp macro="" textlink="">
      <xdr:nvSpPr>
        <xdr:cNvPr id="708" name="テキスト ボックス 707"/>
        <xdr:cNvSpPr txBox="1"/>
      </xdr:nvSpPr>
      <xdr:spPr>
        <a:xfrm>
          <a:off x="12547111" y="162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44031</xdr:rowOff>
    </xdr:from>
    <xdr:to>
      <xdr:col>116</xdr:col>
      <xdr:colOff>63500</xdr:colOff>
      <xdr:row>39</xdr:row>
      <xdr:rowOff>44107</xdr:rowOff>
    </xdr:to>
    <xdr:cxnSp macro="">
      <xdr:nvCxnSpPr>
        <xdr:cNvPr id="737" name="直線コネクタ 736"/>
        <xdr:cNvCxnSpPr/>
      </xdr:nvCxnSpPr>
      <xdr:spPr>
        <a:xfrm>
          <a:off x="21323300" y="673058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44031</xdr:rowOff>
    </xdr:from>
    <xdr:to>
      <xdr:col>111</xdr:col>
      <xdr:colOff>177800</xdr:colOff>
      <xdr:row>39</xdr:row>
      <xdr:rowOff>44031</xdr:rowOff>
    </xdr:to>
    <xdr:cxnSp macro="">
      <xdr:nvCxnSpPr>
        <xdr:cNvPr id="740" name="直線コネクタ 739"/>
        <xdr:cNvCxnSpPr/>
      </xdr:nvCxnSpPr>
      <xdr:spPr>
        <a:xfrm>
          <a:off x="20434300" y="673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44031</xdr:rowOff>
    </xdr:to>
    <xdr:cxnSp macro="">
      <xdr:nvCxnSpPr>
        <xdr:cNvPr id="743" name="直線コネクタ 742"/>
        <xdr:cNvCxnSpPr/>
      </xdr:nvCxnSpPr>
      <xdr:spPr>
        <a:xfrm>
          <a:off x="19545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43993</xdr:rowOff>
    </xdr:to>
    <xdr:cxnSp macro="">
      <xdr:nvCxnSpPr>
        <xdr:cNvPr id="746" name="直線コネクタ 745"/>
        <xdr:cNvCxnSpPr/>
      </xdr:nvCxnSpPr>
      <xdr:spPr>
        <a:xfrm>
          <a:off x="18656300" y="6730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164757</xdr:rowOff>
    </xdr:from>
    <xdr:to>
      <xdr:col>116</xdr:col>
      <xdr:colOff>114300</xdr:colOff>
      <xdr:row>39</xdr:row>
      <xdr:rowOff>94907</xdr:rowOff>
    </xdr:to>
    <xdr:sp macro="" textlink="">
      <xdr:nvSpPr>
        <xdr:cNvPr id="756" name="楕円 755"/>
        <xdr:cNvSpPr/>
      </xdr:nvSpPr>
      <xdr:spPr>
        <a:xfrm>
          <a:off x="22110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79684</xdr:rowOff>
    </xdr:from>
    <xdr:ext cx="249299" cy="259045"/>
    <xdr:sp macro="" textlink="">
      <xdr:nvSpPr>
        <xdr:cNvPr id="757" name="投資及び出資金該当値テキスト"/>
        <xdr:cNvSpPr txBox="1"/>
      </xdr:nvSpPr>
      <xdr:spPr>
        <a:xfrm>
          <a:off x="22212300" y="6594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164681</xdr:rowOff>
    </xdr:from>
    <xdr:to>
      <xdr:col>112</xdr:col>
      <xdr:colOff>38100</xdr:colOff>
      <xdr:row>39</xdr:row>
      <xdr:rowOff>94831</xdr:rowOff>
    </xdr:to>
    <xdr:sp macro="" textlink="">
      <xdr:nvSpPr>
        <xdr:cNvPr id="758" name="楕円 757"/>
        <xdr:cNvSpPr/>
      </xdr:nvSpPr>
      <xdr:spPr>
        <a:xfrm>
          <a:off x="2127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85958</xdr:rowOff>
    </xdr:from>
    <xdr:ext cx="313932" cy="259045"/>
    <xdr:sp macro="" textlink="">
      <xdr:nvSpPr>
        <xdr:cNvPr id="759" name="テキスト ボックス 758"/>
        <xdr:cNvSpPr txBox="1"/>
      </xdr:nvSpPr>
      <xdr:spPr>
        <a:xfrm>
          <a:off x="2116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164681</xdr:rowOff>
    </xdr:from>
    <xdr:to>
      <xdr:col>107</xdr:col>
      <xdr:colOff>101600</xdr:colOff>
      <xdr:row>39</xdr:row>
      <xdr:rowOff>94831</xdr:rowOff>
    </xdr:to>
    <xdr:sp macro="" textlink="">
      <xdr:nvSpPr>
        <xdr:cNvPr id="760" name="楕円 759"/>
        <xdr:cNvSpPr/>
      </xdr:nvSpPr>
      <xdr:spPr>
        <a:xfrm>
          <a:off x="2038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85958</xdr:rowOff>
    </xdr:from>
    <xdr:ext cx="313932" cy="259045"/>
    <xdr:sp macro="" textlink="">
      <xdr:nvSpPr>
        <xdr:cNvPr id="761" name="テキスト ボックス 760"/>
        <xdr:cNvSpPr txBox="1"/>
      </xdr:nvSpPr>
      <xdr:spPr>
        <a:xfrm>
          <a:off x="2027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164643</xdr:rowOff>
    </xdr:from>
    <xdr:to>
      <xdr:col>102</xdr:col>
      <xdr:colOff>165100</xdr:colOff>
      <xdr:row>39</xdr:row>
      <xdr:rowOff>94793</xdr:rowOff>
    </xdr:to>
    <xdr:sp macro="" textlink="">
      <xdr:nvSpPr>
        <xdr:cNvPr id="762" name="楕円 761"/>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85920</xdr:rowOff>
    </xdr:from>
    <xdr:ext cx="313932" cy="259045"/>
    <xdr:sp macro="" textlink="">
      <xdr:nvSpPr>
        <xdr:cNvPr id="763" name="テキスト ボックス 762"/>
        <xdr:cNvSpPr txBox="1"/>
      </xdr:nvSpPr>
      <xdr:spPr>
        <a:xfrm>
          <a:off x="19388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64" name="楕円 763"/>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85920</xdr:rowOff>
    </xdr:from>
    <xdr:ext cx="313932" cy="259045"/>
    <xdr:sp macro="" textlink="">
      <xdr:nvSpPr>
        <xdr:cNvPr id="765" name="テキスト ボックス 764"/>
        <xdr:cNvSpPr txBox="1"/>
      </xdr:nvSpPr>
      <xdr:spPr>
        <a:xfrm>
          <a:off x="18499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106004</xdr:rowOff>
    </xdr:from>
    <xdr:to>
      <xdr:col>116</xdr:col>
      <xdr:colOff>63500</xdr:colOff>
      <xdr:row>58</xdr:row>
      <xdr:rowOff>85705</xdr:rowOff>
    </xdr:to>
    <xdr:cxnSp macro="">
      <xdr:nvCxnSpPr>
        <xdr:cNvPr id="792" name="直線コネクタ 791"/>
        <xdr:cNvCxnSpPr/>
      </xdr:nvCxnSpPr>
      <xdr:spPr>
        <a:xfrm>
          <a:off x="21323300" y="9707204"/>
          <a:ext cx="838200" cy="3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106004</xdr:rowOff>
    </xdr:from>
    <xdr:to>
      <xdr:col>111</xdr:col>
      <xdr:colOff>177800</xdr:colOff>
      <xdr:row>58</xdr:row>
      <xdr:rowOff>91397</xdr:rowOff>
    </xdr:to>
    <xdr:cxnSp macro="">
      <xdr:nvCxnSpPr>
        <xdr:cNvPr id="795" name="直線コネクタ 794"/>
        <xdr:cNvCxnSpPr/>
      </xdr:nvCxnSpPr>
      <xdr:spPr>
        <a:xfrm flipV="1">
          <a:off x="20434300" y="9707204"/>
          <a:ext cx="889000" cy="3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79075</xdr:rowOff>
    </xdr:from>
    <xdr:to>
      <xdr:col>107</xdr:col>
      <xdr:colOff>50800</xdr:colOff>
      <xdr:row>58</xdr:row>
      <xdr:rowOff>91397</xdr:rowOff>
    </xdr:to>
    <xdr:cxnSp macro="">
      <xdr:nvCxnSpPr>
        <xdr:cNvPr id="798" name="直線コネクタ 797"/>
        <xdr:cNvCxnSpPr/>
      </xdr:nvCxnSpPr>
      <xdr:spPr>
        <a:xfrm>
          <a:off x="19545300" y="10023175"/>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76378</xdr:rowOff>
    </xdr:from>
    <xdr:to>
      <xdr:col>102</xdr:col>
      <xdr:colOff>114300</xdr:colOff>
      <xdr:row>58</xdr:row>
      <xdr:rowOff>79075</xdr:rowOff>
    </xdr:to>
    <xdr:cxnSp macro="">
      <xdr:nvCxnSpPr>
        <xdr:cNvPr id="801" name="直線コネクタ 800"/>
        <xdr:cNvCxnSpPr/>
      </xdr:nvCxnSpPr>
      <xdr:spPr>
        <a:xfrm>
          <a:off x="18656300" y="10020478"/>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34905</xdr:rowOff>
    </xdr:from>
    <xdr:to>
      <xdr:col>116</xdr:col>
      <xdr:colOff>114300</xdr:colOff>
      <xdr:row>58</xdr:row>
      <xdr:rowOff>136505</xdr:rowOff>
    </xdr:to>
    <xdr:sp macro="" textlink="">
      <xdr:nvSpPr>
        <xdr:cNvPr id="811" name="楕円 810"/>
        <xdr:cNvSpPr/>
      </xdr:nvSpPr>
      <xdr:spPr>
        <a:xfrm>
          <a:off x="22110700" y="9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121282</xdr:rowOff>
    </xdr:from>
    <xdr:ext cx="469744" cy="259045"/>
    <xdr:sp macro="" textlink="">
      <xdr:nvSpPr>
        <xdr:cNvPr id="812" name="貸付金該当値テキスト"/>
        <xdr:cNvSpPr txBox="1"/>
      </xdr:nvSpPr>
      <xdr:spPr>
        <a:xfrm>
          <a:off x="22212300" y="989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55204</xdr:rowOff>
    </xdr:from>
    <xdr:to>
      <xdr:col>112</xdr:col>
      <xdr:colOff>38100</xdr:colOff>
      <xdr:row>56</xdr:row>
      <xdr:rowOff>156804</xdr:rowOff>
    </xdr:to>
    <xdr:sp macro="" textlink="">
      <xdr:nvSpPr>
        <xdr:cNvPr id="813" name="楕円 812"/>
        <xdr:cNvSpPr/>
      </xdr:nvSpPr>
      <xdr:spPr>
        <a:xfrm>
          <a:off x="21272500" y="96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1881</xdr:rowOff>
    </xdr:from>
    <xdr:ext cx="534377" cy="259045"/>
    <xdr:sp macro="" textlink="">
      <xdr:nvSpPr>
        <xdr:cNvPr id="814" name="テキスト ボックス 813"/>
        <xdr:cNvSpPr txBox="1"/>
      </xdr:nvSpPr>
      <xdr:spPr>
        <a:xfrm>
          <a:off x="21056111" y="94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40597</xdr:rowOff>
    </xdr:from>
    <xdr:to>
      <xdr:col>107</xdr:col>
      <xdr:colOff>101600</xdr:colOff>
      <xdr:row>58</xdr:row>
      <xdr:rowOff>142197</xdr:rowOff>
    </xdr:to>
    <xdr:sp macro="" textlink="">
      <xdr:nvSpPr>
        <xdr:cNvPr id="815" name="楕円 814"/>
        <xdr:cNvSpPr/>
      </xdr:nvSpPr>
      <xdr:spPr>
        <a:xfrm>
          <a:off x="20383500" y="99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133324</xdr:rowOff>
    </xdr:from>
    <xdr:ext cx="469744" cy="259045"/>
    <xdr:sp macro="" textlink="">
      <xdr:nvSpPr>
        <xdr:cNvPr id="816" name="テキスト ボックス 815"/>
        <xdr:cNvSpPr txBox="1"/>
      </xdr:nvSpPr>
      <xdr:spPr>
        <a:xfrm>
          <a:off x="20199428" y="10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28275</xdr:rowOff>
    </xdr:from>
    <xdr:to>
      <xdr:col>102</xdr:col>
      <xdr:colOff>165100</xdr:colOff>
      <xdr:row>58</xdr:row>
      <xdr:rowOff>129875</xdr:rowOff>
    </xdr:to>
    <xdr:sp macro="" textlink="">
      <xdr:nvSpPr>
        <xdr:cNvPr id="817" name="楕円 816"/>
        <xdr:cNvSpPr/>
      </xdr:nvSpPr>
      <xdr:spPr>
        <a:xfrm>
          <a:off x="19494500" y="99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121002</xdr:rowOff>
    </xdr:from>
    <xdr:ext cx="469744" cy="259045"/>
    <xdr:sp macro="" textlink="">
      <xdr:nvSpPr>
        <xdr:cNvPr id="818" name="テキスト ボックス 817"/>
        <xdr:cNvSpPr txBox="1"/>
      </xdr:nvSpPr>
      <xdr:spPr>
        <a:xfrm>
          <a:off x="19310428" y="1006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25578</xdr:rowOff>
    </xdr:from>
    <xdr:to>
      <xdr:col>98</xdr:col>
      <xdr:colOff>38100</xdr:colOff>
      <xdr:row>58</xdr:row>
      <xdr:rowOff>127178</xdr:rowOff>
    </xdr:to>
    <xdr:sp macro="" textlink="">
      <xdr:nvSpPr>
        <xdr:cNvPr id="819" name="楕円 818"/>
        <xdr:cNvSpPr/>
      </xdr:nvSpPr>
      <xdr:spPr>
        <a:xfrm>
          <a:off x="18605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118305</xdr:rowOff>
    </xdr:from>
    <xdr:ext cx="469744" cy="259045"/>
    <xdr:sp macro="" textlink="">
      <xdr:nvSpPr>
        <xdr:cNvPr id="820" name="テキスト ボックス 819"/>
        <xdr:cNvSpPr txBox="1"/>
      </xdr:nvSpPr>
      <xdr:spPr>
        <a:xfrm>
          <a:off x="18421428"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23816</xdr:rowOff>
    </xdr:from>
    <xdr:to>
      <xdr:col>116</xdr:col>
      <xdr:colOff>63500</xdr:colOff>
      <xdr:row>74</xdr:row>
      <xdr:rowOff>142492</xdr:rowOff>
    </xdr:to>
    <xdr:cxnSp macro="">
      <xdr:nvCxnSpPr>
        <xdr:cNvPr id="852" name="直線コネクタ 851"/>
        <xdr:cNvCxnSpPr/>
      </xdr:nvCxnSpPr>
      <xdr:spPr>
        <a:xfrm>
          <a:off x="21323300" y="12711116"/>
          <a:ext cx="8382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23816</xdr:rowOff>
    </xdr:from>
    <xdr:to>
      <xdr:col>111</xdr:col>
      <xdr:colOff>177800</xdr:colOff>
      <xdr:row>75</xdr:row>
      <xdr:rowOff>42512</xdr:rowOff>
    </xdr:to>
    <xdr:cxnSp macro="">
      <xdr:nvCxnSpPr>
        <xdr:cNvPr id="855" name="直線コネクタ 854"/>
        <xdr:cNvCxnSpPr/>
      </xdr:nvCxnSpPr>
      <xdr:spPr>
        <a:xfrm flipV="1">
          <a:off x="20434300" y="12711116"/>
          <a:ext cx="889000" cy="1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21857</xdr:rowOff>
    </xdr:from>
    <xdr:to>
      <xdr:col>107</xdr:col>
      <xdr:colOff>50800</xdr:colOff>
      <xdr:row>75</xdr:row>
      <xdr:rowOff>42512</xdr:rowOff>
    </xdr:to>
    <xdr:cxnSp macro="">
      <xdr:nvCxnSpPr>
        <xdr:cNvPr id="858" name="直線コネクタ 857"/>
        <xdr:cNvCxnSpPr/>
      </xdr:nvCxnSpPr>
      <xdr:spPr>
        <a:xfrm>
          <a:off x="19545300" y="12880607"/>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21857</xdr:rowOff>
    </xdr:from>
    <xdr:to>
      <xdr:col>102</xdr:col>
      <xdr:colOff>114300</xdr:colOff>
      <xdr:row>75</xdr:row>
      <xdr:rowOff>80770</xdr:rowOff>
    </xdr:to>
    <xdr:cxnSp macro="">
      <xdr:nvCxnSpPr>
        <xdr:cNvPr id="861" name="直線コネクタ 860"/>
        <xdr:cNvCxnSpPr/>
      </xdr:nvCxnSpPr>
      <xdr:spPr>
        <a:xfrm flipV="1">
          <a:off x="18656300" y="12880607"/>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91692</xdr:rowOff>
    </xdr:from>
    <xdr:to>
      <xdr:col>116</xdr:col>
      <xdr:colOff>114300</xdr:colOff>
      <xdr:row>75</xdr:row>
      <xdr:rowOff>21842</xdr:rowOff>
    </xdr:to>
    <xdr:sp macro="" textlink="">
      <xdr:nvSpPr>
        <xdr:cNvPr id="871" name="楕円 870"/>
        <xdr:cNvSpPr/>
      </xdr:nvSpPr>
      <xdr:spPr>
        <a:xfrm>
          <a:off x="22110700" y="127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114569</xdr:rowOff>
    </xdr:from>
    <xdr:ext cx="534377" cy="259045"/>
    <xdr:sp macro="" textlink="">
      <xdr:nvSpPr>
        <xdr:cNvPr id="872" name="繰出金該当値テキスト"/>
        <xdr:cNvSpPr txBox="1"/>
      </xdr:nvSpPr>
      <xdr:spPr>
        <a:xfrm>
          <a:off x="22212300" y="1263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144466</xdr:rowOff>
    </xdr:from>
    <xdr:to>
      <xdr:col>112</xdr:col>
      <xdr:colOff>38100</xdr:colOff>
      <xdr:row>74</xdr:row>
      <xdr:rowOff>74616</xdr:rowOff>
    </xdr:to>
    <xdr:sp macro="" textlink="">
      <xdr:nvSpPr>
        <xdr:cNvPr id="873" name="楕円 872"/>
        <xdr:cNvSpPr/>
      </xdr:nvSpPr>
      <xdr:spPr>
        <a:xfrm>
          <a:off x="21272500" y="126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91143</xdr:rowOff>
    </xdr:from>
    <xdr:ext cx="534377" cy="259045"/>
    <xdr:sp macro="" textlink="">
      <xdr:nvSpPr>
        <xdr:cNvPr id="874" name="テキスト ボックス 873"/>
        <xdr:cNvSpPr txBox="1"/>
      </xdr:nvSpPr>
      <xdr:spPr>
        <a:xfrm>
          <a:off x="21056111" y="124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163162</xdr:rowOff>
    </xdr:from>
    <xdr:to>
      <xdr:col>107</xdr:col>
      <xdr:colOff>101600</xdr:colOff>
      <xdr:row>75</xdr:row>
      <xdr:rowOff>93312</xdr:rowOff>
    </xdr:to>
    <xdr:sp macro="" textlink="">
      <xdr:nvSpPr>
        <xdr:cNvPr id="875" name="楕円 874"/>
        <xdr:cNvSpPr/>
      </xdr:nvSpPr>
      <xdr:spPr>
        <a:xfrm>
          <a:off x="20383500" y="128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109839</xdr:rowOff>
    </xdr:from>
    <xdr:ext cx="534377" cy="259045"/>
    <xdr:sp macro="" textlink="">
      <xdr:nvSpPr>
        <xdr:cNvPr id="876" name="テキスト ボックス 875"/>
        <xdr:cNvSpPr txBox="1"/>
      </xdr:nvSpPr>
      <xdr:spPr>
        <a:xfrm>
          <a:off x="20167111" y="126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142507</xdr:rowOff>
    </xdr:from>
    <xdr:to>
      <xdr:col>102</xdr:col>
      <xdr:colOff>165100</xdr:colOff>
      <xdr:row>75</xdr:row>
      <xdr:rowOff>72657</xdr:rowOff>
    </xdr:to>
    <xdr:sp macro="" textlink="">
      <xdr:nvSpPr>
        <xdr:cNvPr id="877" name="楕円 876"/>
        <xdr:cNvSpPr/>
      </xdr:nvSpPr>
      <xdr:spPr>
        <a:xfrm>
          <a:off x="19494500" y="128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89184</xdr:rowOff>
    </xdr:from>
    <xdr:ext cx="534377" cy="259045"/>
    <xdr:sp macro="" textlink="">
      <xdr:nvSpPr>
        <xdr:cNvPr id="878" name="テキスト ボックス 877"/>
        <xdr:cNvSpPr txBox="1"/>
      </xdr:nvSpPr>
      <xdr:spPr>
        <a:xfrm>
          <a:off x="19278111" y="126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29970</xdr:rowOff>
    </xdr:from>
    <xdr:to>
      <xdr:col>98</xdr:col>
      <xdr:colOff>38100</xdr:colOff>
      <xdr:row>75</xdr:row>
      <xdr:rowOff>131570</xdr:rowOff>
    </xdr:to>
    <xdr:sp macro="" textlink="">
      <xdr:nvSpPr>
        <xdr:cNvPr id="879" name="楕円 878"/>
        <xdr:cNvSpPr/>
      </xdr:nvSpPr>
      <xdr:spPr>
        <a:xfrm>
          <a:off x="18605500" y="12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148097</xdr:rowOff>
    </xdr:from>
    <xdr:ext cx="534377" cy="259045"/>
    <xdr:sp macro="" textlink="">
      <xdr:nvSpPr>
        <xdr:cNvPr id="880" name="テキスト ボックス 879"/>
        <xdr:cNvSpPr txBox="1"/>
      </xdr:nvSpPr>
      <xdr:spPr>
        <a:xfrm>
          <a:off x="18389111" y="126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類似団体平均と比べて、人件費及び扶助費が大きく上回る水準で推移している。人件費については、職員定員適正化計画に基づく職員数の適正化を進めているものの、依然として職員数が多いことや、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代の職員の割合が高いため人件費を引き上げていること等が主な要因である。扶助費については、子育て支援や高齢者支援に要する経費が高くなっていることが主な要因である。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年度は普通建設事業費（うち更新整備）が前年度に比べて大きく増加している。これは、小学校大規模改修や陸上競技場整備等の大型事業の実施に伴うものである。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の影響による扶助費の増加や、先送りできない施設の更新等の大型事業の実施による普通建設事業費の増加が見込まれるが、事務の効率化を図るとともに、事業の峻別や見直しを行い、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34,798
283.59
26,915,681
25,818,754
1,020,438
13,399,146
29,673,519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445</xdr:rowOff>
    </xdr:from>
    <xdr:to>
      <xdr:col>24</xdr:col>
      <xdr:colOff>63500</xdr:colOff>
      <xdr:row>36</xdr:row>
      <xdr:rowOff>10160</xdr:rowOff>
    </xdr:to>
    <xdr:cxnSp macro="">
      <xdr:nvCxnSpPr>
        <xdr:cNvPr id="61" name="直線コネクタ 60"/>
        <xdr:cNvCxnSpPr/>
      </xdr:nvCxnSpPr>
      <xdr:spPr>
        <a:xfrm flipV="1">
          <a:off x="3797300" y="6172645"/>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109601</xdr:rowOff>
    </xdr:from>
    <xdr:to>
      <xdr:col>19</xdr:col>
      <xdr:colOff>177800</xdr:colOff>
      <xdr:row>36</xdr:row>
      <xdr:rowOff>10160</xdr:rowOff>
    </xdr:to>
    <xdr:cxnSp macro="">
      <xdr:nvCxnSpPr>
        <xdr:cNvPr id="64" name="直線コネクタ 63"/>
        <xdr:cNvCxnSpPr/>
      </xdr:nvCxnSpPr>
      <xdr:spPr>
        <a:xfrm>
          <a:off x="2908300" y="611035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109601</xdr:rowOff>
    </xdr:from>
    <xdr:to>
      <xdr:col>15</xdr:col>
      <xdr:colOff>50800</xdr:colOff>
      <xdr:row>35</xdr:row>
      <xdr:rowOff>166941</xdr:rowOff>
    </xdr:to>
    <xdr:cxnSp macro="">
      <xdr:nvCxnSpPr>
        <xdr:cNvPr id="67" name="直線コネクタ 66"/>
        <xdr:cNvCxnSpPr/>
      </xdr:nvCxnSpPr>
      <xdr:spPr>
        <a:xfrm flipV="1">
          <a:off x="2019300" y="611035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166941</xdr:rowOff>
    </xdr:from>
    <xdr:to>
      <xdr:col>10</xdr:col>
      <xdr:colOff>114300</xdr:colOff>
      <xdr:row>35</xdr:row>
      <xdr:rowOff>169799</xdr:rowOff>
    </xdr:to>
    <xdr:cxnSp macro="">
      <xdr:nvCxnSpPr>
        <xdr:cNvPr id="70" name="直線コネクタ 69"/>
        <xdr:cNvCxnSpPr/>
      </xdr:nvCxnSpPr>
      <xdr:spPr>
        <a:xfrm flipV="1">
          <a:off x="1130300" y="61676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121095</xdr:rowOff>
    </xdr:from>
    <xdr:to>
      <xdr:col>24</xdr:col>
      <xdr:colOff>114300</xdr:colOff>
      <xdr:row>36</xdr:row>
      <xdr:rowOff>51245</xdr:rowOff>
    </xdr:to>
    <xdr:sp macro="" textlink="">
      <xdr:nvSpPr>
        <xdr:cNvPr id="80" name="楕円 79"/>
        <xdr:cNvSpPr/>
      </xdr:nvSpPr>
      <xdr:spPr>
        <a:xfrm>
          <a:off x="45847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99522</xdr:rowOff>
    </xdr:from>
    <xdr:ext cx="469744" cy="259045"/>
    <xdr:sp macro="" textlink="">
      <xdr:nvSpPr>
        <xdr:cNvPr id="81" name="議会費該当値テキスト"/>
        <xdr:cNvSpPr txBox="1"/>
      </xdr:nvSpPr>
      <xdr:spPr>
        <a:xfrm>
          <a:off x="4686300" y="610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130810</xdr:rowOff>
    </xdr:from>
    <xdr:to>
      <xdr:col>20</xdr:col>
      <xdr:colOff>38100</xdr:colOff>
      <xdr:row>36</xdr:row>
      <xdr:rowOff>60960</xdr:rowOff>
    </xdr:to>
    <xdr:sp macro="" textlink="">
      <xdr:nvSpPr>
        <xdr:cNvPr id="82" name="楕円 81"/>
        <xdr:cNvSpPr/>
      </xdr:nvSpPr>
      <xdr:spPr>
        <a:xfrm>
          <a:off x="3746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52087</xdr:rowOff>
    </xdr:from>
    <xdr:ext cx="469744" cy="259045"/>
    <xdr:sp macro="" textlink="">
      <xdr:nvSpPr>
        <xdr:cNvPr id="83" name="テキスト ボックス 82"/>
        <xdr:cNvSpPr txBox="1"/>
      </xdr:nvSpPr>
      <xdr:spPr>
        <a:xfrm>
          <a:off x="3562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58801</xdr:rowOff>
    </xdr:from>
    <xdr:to>
      <xdr:col>15</xdr:col>
      <xdr:colOff>101600</xdr:colOff>
      <xdr:row>35</xdr:row>
      <xdr:rowOff>160401</xdr:rowOff>
    </xdr:to>
    <xdr:sp macro="" textlink="">
      <xdr:nvSpPr>
        <xdr:cNvPr id="84" name="楕円 83"/>
        <xdr:cNvSpPr/>
      </xdr:nvSpPr>
      <xdr:spPr>
        <a:xfrm>
          <a:off x="2857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151528</xdr:rowOff>
    </xdr:from>
    <xdr:ext cx="469744" cy="259045"/>
    <xdr:sp macro="" textlink="">
      <xdr:nvSpPr>
        <xdr:cNvPr id="85" name="テキスト ボックス 84"/>
        <xdr:cNvSpPr txBox="1"/>
      </xdr:nvSpPr>
      <xdr:spPr>
        <a:xfrm>
          <a:off x="2673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116141</xdr:rowOff>
    </xdr:from>
    <xdr:to>
      <xdr:col>10</xdr:col>
      <xdr:colOff>165100</xdr:colOff>
      <xdr:row>36</xdr:row>
      <xdr:rowOff>46291</xdr:rowOff>
    </xdr:to>
    <xdr:sp macro="" textlink="">
      <xdr:nvSpPr>
        <xdr:cNvPr id="86" name="楕円 85"/>
        <xdr:cNvSpPr/>
      </xdr:nvSpPr>
      <xdr:spPr>
        <a:xfrm>
          <a:off x="1968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37418</xdr:rowOff>
    </xdr:from>
    <xdr:ext cx="469744" cy="259045"/>
    <xdr:sp macro="" textlink="">
      <xdr:nvSpPr>
        <xdr:cNvPr id="87" name="テキスト ボックス 86"/>
        <xdr:cNvSpPr txBox="1"/>
      </xdr:nvSpPr>
      <xdr:spPr>
        <a:xfrm>
          <a:off x="1784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118999</xdr:rowOff>
    </xdr:from>
    <xdr:to>
      <xdr:col>6</xdr:col>
      <xdr:colOff>38100</xdr:colOff>
      <xdr:row>36</xdr:row>
      <xdr:rowOff>49149</xdr:rowOff>
    </xdr:to>
    <xdr:sp macro="" textlink="">
      <xdr:nvSpPr>
        <xdr:cNvPr id="88" name="楕円 87"/>
        <xdr:cNvSpPr/>
      </xdr:nvSpPr>
      <xdr:spPr>
        <a:xfrm>
          <a:off x="1079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40276</xdr:rowOff>
    </xdr:from>
    <xdr:ext cx="469744" cy="259045"/>
    <xdr:sp macro="" textlink="">
      <xdr:nvSpPr>
        <xdr:cNvPr id="89" name="テキスト ボックス 88"/>
        <xdr:cNvSpPr txBox="1"/>
      </xdr:nvSpPr>
      <xdr:spPr>
        <a:xfrm>
          <a:off x="895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10833</xdr:rowOff>
    </xdr:from>
    <xdr:to>
      <xdr:col>24</xdr:col>
      <xdr:colOff>63500</xdr:colOff>
      <xdr:row>55</xdr:row>
      <xdr:rowOff>33868</xdr:rowOff>
    </xdr:to>
    <xdr:cxnSp macro="">
      <xdr:nvCxnSpPr>
        <xdr:cNvPr id="116" name="直線コネクタ 115"/>
        <xdr:cNvCxnSpPr/>
      </xdr:nvCxnSpPr>
      <xdr:spPr>
        <a:xfrm>
          <a:off x="3797300" y="9440583"/>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10833</xdr:rowOff>
    </xdr:from>
    <xdr:to>
      <xdr:col>19</xdr:col>
      <xdr:colOff>177800</xdr:colOff>
      <xdr:row>55</xdr:row>
      <xdr:rowOff>43213</xdr:rowOff>
    </xdr:to>
    <xdr:cxnSp macro="">
      <xdr:nvCxnSpPr>
        <xdr:cNvPr id="119" name="直線コネクタ 118"/>
        <xdr:cNvCxnSpPr/>
      </xdr:nvCxnSpPr>
      <xdr:spPr>
        <a:xfrm flipV="1">
          <a:off x="2908300" y="9440583"/>
          <a:ext cx="8890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43213</xdr:rowOff>
    </xdr:from>
    <xdr:to>
      <xdr:col>15</xdr:col>
      <xdr:colOff>50800</xdr:colOff>
      <xdr:row>55</xdr:row>
      <xdr:rowOff>87470</xdr:rowOff>
    </xdr:to>
    <xdr:cxnSp macro="">
      <xdr:nvCxnSpPr>
        <xdr:cNvPr id="122" name="直線コネクタ 121"/>
        <xdr:cNvCxnSpPr/>
      </xdr:nvCxnSpPr>
      <xdr:spPr>
        <a:xfrm flipV="1">
          <a:off x="2019300" y="9472963"/>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14331</xdr:rowOff>
    </xdr:from>
    <xdr:to>
      <xdr:col>10</xdr:col>
      <xdr:colOff>114300</xdr:colOff>
      <xdr:row>55</xdr:row>
      <xdr:rowOff>87470</xdr:rowOff>
    </xdr:to>
    <xdr:cxnSp macro="">
      <xdr:nvCxnSpPr>
        <xdr:cNvPr id="125" name="直線コネクタ 124"/>
        <xdr:cNvCxnSpPr/>
      </xdr:nvCxnSpPr>
      <xdr:spPr>
        <a:xfrm>
          <a:off x="1130300" y="9444081"/>
          <a:ext cx="889000" cy="7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154518</xdr:rowOff>
    </xdr:from>
    <xdr:to>
      <xdr:col>24</xdr:col>
      <xdr:colOff>114300</xdr:colOff>
      <xdr:row>55</xdr:row>
      <xdr:rowOff>84668</xdr:rowOff>
    </xdr:to>
    <xdr:sp macro="" textlink="">
      <xdr:nvSpPr>
        <xdr:cNvPr id="135" name="楕円 134"/>
        <xdr:cNvSpPr/>
      </xdr:nvSpPr>
      <xdr:spPr>
        <a:xfrm>
          <a:off x="4584700" y="94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5945</xdr:rowOff>
    </xdr:from>
    <xdr:ext cx="599010" cy="259045"/>
    <xdr:sp macro="" textlink="">
      <xdr:nvSpPr>
        <xdr:cNvPr id="136" name="総務費該当値テキスト"/>
        <xdr:cNvSpPr txBox="1"/>
      </xdr:nvSpPr>
      <xdr:spPr>
        <a:xfrm>
          <a:off x="4686300" y="926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131483</xdr:rowOff>
    </xdr:from>
    <xdr:to>
      <xdr:col>20</xdr:col>
      <xdr:colOff>38100</xdr:colOff>
      <xdr:row>55</xdr:row>
      <xdr:rowOff>61633</xdr:rowOff>
    </xdr:to>
    <xdr:sp macro="" textlink="">
      <xdr:nvSpPr>
        <xdr:cNvPr id="137" name="楕円 136"/>
        <xdr:cNvSpPr/>
      </xdr:nvSpPr>
      <xdr:spPr>
        <a:xfrm>
          <a:off x="3746500" y="9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78160</xdr:rowOff>
    </xdr:from>
    <xdr:ext cx="599010" cy="259045"/>
    <xdr:sp macro="" textlink="">
      <xdr:nvSpPr>
        <xdr:cNvPr id="138" name="テキスト ボックス 137"/>
        <xdr:cNvSpPr txBox="1"/>
      </xdr:nvSpPr>
      <xdr:spPr>
        <a:xfrm>
          <a:off x="3497795" y="916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163863</xdr:rowOff>
    </xdr:from>
    <xdr:to>
      <xdr:col>15</xdr:col>
      <xdr:colOff>101600</xdr:colOff>
      <xdr:row>55</xdr:row>
      <xdr:rowOff>94013</xdr:rowOff>
    </xdr:to>
    <xdr:sp macro="" textlink="">
      <xdr:nvSpPr>
        <xdr:cNvPr id="139" name="楕円 138"/>
        <xdr:cNvSpPr/>
      </xdr:nvSpPr>
      <xdr:spPr>
        <a:xfrm>
          <a:off x="2857500" y="94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110540</xdr:rowOff>
    </xdr:from>
    <xdr:ext cx="599010" cy="259045"/>
    <xdr:sp macro="" textlink="">
      <xdr:nvSpPr>
        <xdr:cNvPr id="140" name="テキスト ボックス 139"/>
        <xdr:cNvSpPr txBox="1"/>
      </xdr:nvSpPr>
      <xdr:spPr>
        <a:xfrm>
          <a:off x="2608795" y="919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36670</xdr:rowOff>
    </xdr:from>
    <xdr:to>
      <xdr:col>10</xdr:col>
      <xdr:colOff>165100</xdr:colOff>
      <xdr:row>55</xdr:row>
      <xdr:rowOff>138270</xdr:rowOff>
    </xdr:to>
    <xdr:sp macro="" textlink="">
      <xdr:nvSpPr>
        <xdr:cNvPr id="141" name="楕円 140"/>
        <xdr:cNvSpPr/>
      </xdr:nvSpPr>
      <xdr:spPr>
        <a:xfrm>
          <a:off x="1968500" y="9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154797</xdr:rowOff>
    </xdr:from>
    <xdr:ext cx="599010" cy="259045"/>
    <xdr:sp macro="" textlink="">
      <xdr:nvSpPr>
        <xdr:cNvPr id="142" name="テキスト ボックス 141"/>
        <xdr:cNvSpPr txBox="1"/>
      </xdr:nvSpPr>
      <xdr:spPr>
        <a:xfrm>
          <a:off x="1719795" y="924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134981</xdr:rowOff>
    </xdr:from>
    <xdr:to>
      <xdr:col>6</xdr:col>
      <xdr:colOff>38100</xdr:colOff>
      <xdr:row>55</xdr:row>
      <xdr:rowOff>65131</xdr:rowOff>
    </xdr:to>
    <xdr:sp macro="" textlink="">
      <xdr:nvSpPr>
        <xdr:cNvPr id="143" name="楕円 142"/>
        <xdr:cNvSpPr/>
      </xdr:nvSpPr>
      <xdr:spPr>
        <a:xfrm>
          <a:off x="1079500" y="93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81658</xdr:rowOff>
    </xdr:from>
    <xdr:ext cx="599010" cy="259045"/>
    <xdr:sp macro="" textlink="">
      <xdr:nvSpPr>
        <xdr:cNvPr id="144" name="テキスト ボックス 143"/>
        <xdr:cNvSpPr txBox="1"/>
      </xdr:nvSpPr>
      <xdr:spPr>
        <a:xfrm>
          <a:off x="830795" y="916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144287</xdr:rowOff>
    </xdr:from>
    <xdr:to>
      <xdr:col>24</xdr:col>
      <xdr:colOff>63500</xdr:colOff>
      <xdr:row>74</xdr:row>
      <xdr:rowOff>55857</xdr:rowOff>
    </xdr:to>
    <xdr:cxnSp macro="">
      <xdr:nvCxnSpPr>
        <xdr:cNvPr id="174" name="直線コネクタ 173"/>
        <xdr:cNvCxnSpPr/>
      </xdr:nvCxnSpPr>
      <xdr:spPr>
        <a:xfrm>
          <a:off x="3797300" y="12660137"/>
          <a:ext cx="8382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144287</xdr:rowOff>
    </xdr:from>
    <xdr:to>
      <xdr:col>19</xdr:col>
      <xdr:colOff>177800</xdr:colOff>
      <xdr:row>74</xdr:row>
      <xdr:rowOff>166226</xdr:rowOff>
    </xdr:to>
    <xdr:cxnSp macro="">
      <xdr:nvCxnSpPr>
        <xdr:cNvPr id="177" name="直線コネクタ 176"/>
        <xdr:cNvCxnSpPr/>
      </xdr:nvCxnSpPr>
      <xdr:spPr>
        <a:xfrm flipV="1">
          <a:off x="2908300" y="12660137"/>
          <a:ext cx="889000" cy="19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166226</xdr:rowOff>
    </xdr:from>
    <xdr:to>
      <xdr:col>15</xdr:col>
      <xdr:colOff>50800</xdr:colOff>
      <xdr:row>75</xdr:row>
      <xdr:rowOff>38491</xdr:rowOff>
    </xdr:to>
    <xdr:cxnSp macro="">
      <xdr:nvCxnSpPr>
        <xdr:cNvPr id="180" name="直線コネクタ 179"/>
        <xdr:cNvCxnSpPr/>
      </xdr:nvCxnSpPr>
      <xdr:spPr>
        <a:xfrm flipV="1">
          <a:off x="2019300" y="12853526"/>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38491</xdr:rowOff>
    </xdr:from>
    <xdr:to>
      <xdr:col>10</xdr:col>
      <xdr:colOff>114300</xdr:colOff>
      <xdr:row>75</xdr:row>
      <xdr:rowOff>107582</xdr:rowOff>
    </xdr:to>
    <xdr:cxnSp macro="">
      <xdr:nvCxnSpPr>
        <xdr:cNvPr id="183" name="直線コネクタ 182"/>
        <xdr:cNvCxnSpPr/>
      </xdr:nvCxnSpPr>
      <xdr:spPr>
        <a:xfrm flipV="1">
          <a:off x="1130300" y="12897241"/>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5057</xdr:rowOff>
    </xdr:from>
    <xdr:to>
      <xdr:col>24</xdr:col>
      <xdr:colOff>114300</xdr:colOff>
      <xdr:row>74</xdr:row>
      <xdr:rowOff>106657</xdr:rowOff>
    </xdr:to>
    <xdr:sp macro="" textlink="">
      <xdr:nvSpPr>
        <xdr:cNvPr id="193" name="楕円 192"/>
        <xdr:cNvSpPr/>
      </xdr:nvSpPr>
      <xdr:spPr>
        <a:xfrm>
          <a:off x="4584700" y="126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27934</xdr:rowOff>
    </xdr:from>
    <xdr:ext cx="599010" cy="259045"/>
    <xdr:sp macro="" textlink="">
      <xdr:nvSpPr>
        <xdr:cNvPr id="194" name="民生費該当値テキスト"/>
        <xdr:cNvSpPr txBox="1"/>
      </xdr:nvSpPr>
      <xdr:spPr>
        <a:xfrm>
          <a:off x="4686300" y="125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93487</xdr:rowOff>
    </xdr:from>
    <xdr:to>
      <xdr:col>20</xdr:col>
      <xdr:colOff>38100</xdr:colOff>
      <xdr:row>74</xdr:row>
      <xdr:rowOff>23637</xdr:rowOff>
    </xdr:to>
    <xdr:sp macro="" textlink="">
      <xdr:nvSpPr>
        <xdr:cNvPr id="195" name="楕円 194"/>
        <xdr:cNvSpPr/>
      </xdr:nvSpPr>
      <xdr:spPr>
        <a:xfrm>
          <a:off x="3746500" y="126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40164</xdr:rowOff>
    </xdr:from>
    <xdr:ext cx="599010" cy="259045"/>
    <xdr:sp macro="" textlink="">
      <xdr:nvSpPr>
        <xdr:cNvPr id="196" name="テキスト ボックス 195"/>
        <xdr:cNvSpPr txBox="1"/>
      </xdr:nvSpPr>
      <xdr:spPr>
        <a:xfrm>
          <a:off x="3497795" y="123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115426</xdr:rowOff>
    </xdr:from>
    <xdr:to>
      <xdr:col>15</xdr:col>
      <xdr:colOff>101600</xdr:colOff>
      <xdr:row>75</xdr:row>
      <xdr:rowOff>45576</xdr:rowOff>
    </xdr:to>
    <xdr:sp macro="" textlink="">
      <xdr:nvSpPr>
        <xdr:cNvPr id="197" name="楕円 196"/>
        <xdr:cNvSpPr/>
      </xdr:nvSpPr>
      <xdr:spPr>
        <a:xfrm>
          <a:off x="2857500" y="12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62103</xdr:rowOff>
    </xdr:from>
    <xdr:ext cx="599010" cy="259045"/>
    <xdr:sp macro="" textlink="">
      <xdr:nvSpPr>
        <xdr:cNvPr id="198" name="テキスト ボックス 197"/>
        <xdr:cNvSpPr txBox="1"/>
      </xdr:nvSpPr>
      <xdr:spPr>
        <a:xfrm>
          <a:off x="2608795" y="125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159141</xdr:rowOff>
    </xdr:from>
    <xdr:to>
      <xdr:col>10</xdr:col>
      <xdr:colOff>165100</xdr:colOff>
      <xdr:row>75</xdr:row>
      <xdr:rowOff>89291</xdr:rowOff>
    </xdr:to>
    <xdr:sp macro="" textlink="">
      <xdr:nvSpPr>
        <xdr:cNvPr id="199" name="楕円 198"/>
        <xdr:cNvSpPr/>
      </xdr:nvSpPr>
      <xdr:spPr>
        <a:xfrm>
          <a:off x="1968500" y="12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105818</xdr:rowOff>
    </xdr:from>
    <xdr:ext cx="599010" cy="259045"/>
    <xdr:sp macro="" textlink="">
      <xdr:nvSpPr>
        <xdr:cNvPr id="200" name="テキスト ボックス 199"/>
        <xdr:cNvSpPr txBox="1"/>
      </xdr:nvSpPr>
      <xdr:spPr>
        <a:xfrm>
          <a:off x="1719795" y="1262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56782</xdr:rowOff>
    </xdr:from>
    <xdr:to>
      <xdr:col>6</xdr:col>
      <xdr:colOff>38100</xdr:colOff>
      <xdr:row>75</xdr:row>
      <xdr:rowOff>158381</xdr:rowOff>
    </xdr:to>
    <xdr:sp macro="" textlink="">
      <xdr:nvSpPr>
        <xdr:cNvPr id="201" name="楕円 200"/>
        <xdr:cNvSpPr/>
      </xdr:nvSpPr>
      <xdr:spPr>
        <a:xfrm>
          <a:off x="10795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3459</xdr:rowOff>
    </xdr:from>
    <xdr:ext cx="599010" cy="259045"/>
    <xdr:sp macro="" textlink="">
      <xdr:nvSpPr>
        <xdr:cNvPr id="202" name="テキスト ボックス 201"/>
        <xdr:cNvSpPr txBox="1"/>
      </xdr:nvSpPr>
      <xdr:spPr>
        <a:xfrm>
          <a:off x="830795" y="126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79997</xdr:rowOff>
    </xdr:from>
    <xdr:to>
      <xdr:col>24</xdr:col>
      <xdr:colOff>63500</xdr:colOff>
      <xdr:row>97</xdr:row>
      <xdr:rowOff>104946</xdr:rowOff>
    </xdr:to>
    <xdr:cxnSp macro="">
      <xdr:nvCxnSpPr>
        <xdr:cNvPr id="231" name="直線コネクタ 230"/>
        <xdr:cNvCxnSpPr/>
      </xdr:nvCxnSpPr>
      <xdr:spPr>
        <a:xfrm flipV="1">
          <a:off x="3797300" y="16710647"/>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89629</xdr:rowOff>
    </xdr:from>
    <xdr:to>
      <xdr:col>19</xdr:col>
      <xdr:colOff>177800</xdr:colOff>
      <xdr:row>97</xdr:row>
      <xdr:rowOff>104946</xdr:rowOff>
    </xdr:to>
    <xdr:cxnSp macro="">
      <xdr:nvCxnSpPr>
        <xdr:cNvPr id="234" name="直線コネクタ 233"/>
        <xdr:cNvCxnSpPr/>
      </xdr:nvCxnSpPr>
      <xdr:spPr>
        <a:xfrm>
          <a:off x="2908300" y="16548829"/>
          <a:ext cx="889000" cy="18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89629</xdr:rowOff>
    </xdr:from>
    <xdr:to>
      <xdr:col>15</xdr:col>
      <xdr:colOff>50800</xdr:colOff>
      <xdr:row>97</xdr:row>
      <xdr:rowOff>73253</xdr:rowOff>
    </xdr:to>
    <xdr:cxnSp macro="">
      <xdr:nvCxnSpPr>
        <xdr:cNvPr id="237" name="直線コネクタ 236"/>
        <xdr:cNvCxnSpPr/>
      </xdr:nvCxnSpPr>
      <xdr:spPr>
        <a:xfrm flipV="1">
          <a:off x="2019300" y="16548829"/>
          <a:ext cx="889000" cy="1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73253</xdr:rowOff>
    </xdr:from>
    <xdr:to>
      <xdr:col>10</xdr:col>
      <xdr:colOff>114300</xdr:colOff>
      <xdr:row>97</xdr:row>
      <xdr:rowOff>79525</xdr:rowOff>
    </xdr:to>
    <xdr:cxnSp macro="">
      <xdr:nvCxnSpPr>
        <xdr:cNvPr id="240" name="直線コネクタ 239"/>
        <xdr:cNvCxnSpPr/>
      </xdr:nvCxnSpPr>
      <xdr:spPr>
        <a:xfrm flipV="1">
          <a:off x="1130300" y="16703903"/>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29197</xdr:rowOff>
    </xdr:from>
    <xdr:to>
      <xdr:col>24</xdr:col>
      <xdr:colOff>114300</xdr:colOff>
      <xdr:row>97</xdr:row>
      <xdr:rowOff>130797</xdr:rowOff>
    </xdr:to>
    <xdr:sp macro="" textlink="">
      <xdr:nvSpPr>
        <xdr:cNvPr id="250" name="楕円 249"/>
        <xdr:cNvSpPr/>
      </xdr:nvSpPr>
      <xdr:spPr>
        <a:xfrm>
          <a:off x="4584700" y="1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7624</xdr:rowOff>
    </xdr:from>
    <xdr:ext cx="534377" cy="259045"/>
    <xdr:sp macro="" textlink="">
      <xdr:nvSpPr>
        <xdr:cNvPr id="251" name="衛生費該当値テキスト"/>
        <xdr:cNvSpPr txBox="1"/>
      </xdr:nvSpPr>
      <xdr:spPr>
        <a:xfrm>
          <a:off x="4686300" y="166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54146</xdr:rowOff>
    </xdr:from>
    <xdr:to>
      <xdr:col>20</xdr:col>
      <xdr:colOff>38100</xdr:colOff>
      <xdr:row>97</xdr:row>
      <xdr:rowOff>155746</xdr:rowOff>
    </xdr:to>
    <xdr:sp macro="" textlink="">
      <xdr:nvSpPr>
        <xdr:cNvPr id="252" name="楕円 251"/>
        <xdr:cNvSpPr/>
      </xdr:nvSpPr>
      <xdr:spPr>
        <a:xfrm>
          <a:off x="3746500" y="166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146873</xdr:rowOff>
    </xdr:from>
    <xdr:ext cx="534377" cy="259045"/>
    <xdr:sp macro="" textlink="">
      <xdr:nvSpPr>
        <xdr:cNvPr id="253" name="テキスト ボックス 252"/>
        <xdr:cNvSpPr txBox="1"/>
      </xdr:nvSpPr>
      <xdr:spPr>
        <a:xfrm>
          <a:off x="3530111" y="167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38829</xdr:rowOff>
    </xdr:from>
    <xdr:to>
      <xdr:col>15</xdr:col>
      <xdr:colOff>101600</xdr:colOff>
      <xdr:row>96</xdr:row>
      <xdr:rowOff>140429</xdr:rowOff>
    </xdr:to>
    <xdr:sp macro="" textlink="">
      <xdr:nvSpPr>
        <xdr:cNvPr id="254" name="楕円 253"/>
        <xdr:cNvSpPr/>
      </xdr:nvSpPr>
      <xdr:spPr>
        <a:xfrm>
          <a:off x="2857500" y="164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156956</xdr:rowOff>
    </xdr:from>
    <xdr:ext cx="534377" cy="259045"/>
    <xdr:sp macro="" textlink="">
      <xdr:nvSpPr>
        <xdr:cNvPr id="255" name="テキスト ボックス 254"/>
        <xdr:cNvSpPr txBox="1"/>
      </xdr:nvSpPr>
      <xdr:spPr>
        <a:xfrm>
          <a:off x="2641111" y="162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22453</xdr:rowOff>
    </xdr:from>
    <xdr:to>
      <xdr:col>10</xdr:col>
      <xdr:colOff>165100</xdr:colOff>
      <xdr:row>97</xdr:row>
      <xdr:rowOff>124053</xdr:rowOff>
    </xdr:to>
    <xdr:sp macro="" textlink="">
      <xdr:nvSpPr>
        <xdr:cNvPr id="256" name="楕円 255"/>
        <xdr:cNvSpPr/>
      </xdr:nvSpPr>
      <xdr:spPr>
        <a:xfrm>
          <a:off x="1968500" y="166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115180</xdr:rowOff>
    </xdr:from>
    <xdr:ext cx="534377" cy="259045"/>
    <xdr:sp macro="" textlink="">
      <xdr:nvSpPr>
        <xdr:cNvPr id="257" name="テキスト ボックス 256"/>
        <xdr:cNvSpPr txBox="1"/>
      </xdr:nvSpPr>
      <xdr:spPr>
        <a:xfrm>
          <a:off x="1752111" y="16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28725</xdr:rowOff>
    </xdr:from>
    <xdr:to>
      <xdr:col>6</xdr:col>
      <xdr:colOff>38100</xdr:colOff>
      <xdr:row>97</xdr:row>
      <xdr:rowOff>130325</xdr:rowOff>
    </xdr:to>
    <xdr:sp macro="" textlink="">
      <xdr:nvSpPr>
        <xdr:cNvPr id="258" name="楕円 257"/>
        <xdr:cNvSpPr/>
      </xdr:nvSpPr>
      <xdr:spPr>
        <a:xfrm>
          <a:off x="1079500" y="166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121452</xdr:rowOff>
    </xdr:from>
    <xdr:ext cx="534377" cy="259045"/>
    <xdr:sp macro="" textlink="">
      <xdr:nvSpPr>
        <xdr:cNvPr id="259" name="テキスト ボックス 258"/>
        <xdr:cNvSpPr txBox="1"/>
      </xdr:nvSpPr>
      <xdr:spPr>
        <a:xfrm>
          <a:off x="863111" y="167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169091</xdr:rowOff>
    </xdr:from>
    <xdr:to>
      <xdr:col>55</xdr:col>
      <xdr:colOff>0</xdr:colOff>
      <xdr:row>38</xdr:row>
      <xdr:rowOff>170397</xdr:rowOff>
    </xdr:to>
    <xdr:cxnSp macro="">
      <xdr:nvCxnSpPr>
        <xdr:cNvPr id="290" name="直線コネクタ 289"/>
        <xdr:cNvCxnSpPr/>
      </xdr:nvCxnSpPr>
      <xdr:spPr>
        <a:xfrm flipV="1">
          <a:off x="9639300" y="668419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95939</xdr:rowOff>
    </xdr:from>
    <xdr:to>
      <xdr:col>50</xdr:col>
      <xdr:colOff>114300</xdr:colOff>
      <xdr:row>38</xdr:row>
      <xdr:rowOff>170397</xdr:rowOff>
    </xdr:to>
    <xdr:cxnSp macro="">
      <xdr:nvCxnSpPr>
        <xdr:cNvPr id="293" name="直線コネクタ 292"/>
        <xdr:cNvCxnSpPr/>
      </xdr:nvCxnSpPr>
      <xdr:spPr>
        <a:xfrm>
          <a:off x="8750300" y="6611039"/>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15929</xdr:rowOff>
    </xdr:from>
    <xdr:to>
      <xdr:col>45</xdr:col>
      <xdr:colOff>177800</xdr:colOff>
      <xdr:row>38</xdr:row>
      <xdr:rowOff>95939</xdr:rowOff>
    </xdr:to>
    <xdr:cxnSp macro="">
      <xdr:nvCxnSpPr>
        <xdr:cNvPr id="296" name="直線コネクタ 295"/>
        <xdr:cNvCxnSpPr/>
      </xdr:nvCxnSpPr>
      <xdr:spPr>
        <a:xfrm>
          <a:off x="7861300" y="653102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49893</xdr:rowOff>
    </xdr:from>
    <xdr:to>
      <xdr:col>41</xdr:col>
      <xdr:colOff>50800</xdr:colOff>
      <xdr:row>38</xdr:row>
      <xdr:rowOff>15929</xdr:rowOff>
    </xdr:to>
    <xdr:cxnSp macro="">
      <xdr:nvCxnSpPr>
        <xdr:cNvPr id="299" name="直線コネクタ 298"/>
        <xdr:cNvCxnSpPr/>
      </xdr:nvCxnSpPr>
      <xdr:spPr>
        <a:xfrm>
          <a:off x="6972300" y="6222093"/>
          <a:ext cx="889000" cy="30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118291</xdr:rowOff>
    </xdr:from>
    <xdr:to>
      <xdr:col>55</xdr:col>
      <xdr:colOff>50800</xdr:colOff>
      <xdr:row>39</xdr:row>
      <xdr:rowOff>48441</xdr:rowOff>
    </xdr:to>
    <xdr:sp macro="" textlink="">
      <xdr:nvSpPr>
        <xdr:cNvPr id="309" name="楕円 308"/>
        <xdr:cNvSpPr/>
      </xdr:nvSpPr>
      <xdr:spPr>
        <a:xfrm>
          <a:off x="10426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33218</xdr:rowOff>
    </xdr:from>
    <xdr:ext cx="378565" cy="259045"/>
    <xdr:sp macro="" textlink="">
      <xdr:nvSpPr>
        <xdr:cNvPr id="310" name="労働費該当値テキスト"/>
        <xdr:cNvSpPr txBox="1"/>
      </xdr:nvSpPr>
      <xdr:spPr>
        <a:xfrm>
          <a:off x="10528300" y="654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119597</xdr:rowOff>
    </xdr:from>
    <xdr:to>
      <xdr:col>50</xdr:col>
      <xdr:colOff>165100</xdr:colOff>
      <xdr:row>39</xdr:row>
      <xdr:rowOff>49747</xdr:rowOff>
    </xdr:to>
    <xdr:sp macro="" textlink="">
      <xdr:nvSpPr>
        <xdr:cNvPr id="311" name="楕円 310"/>
        <xdr:cNvSpPr/>
      </xdr:nvSpPr>
      <xdr:spPr>
        <a:xfrm>
          <a:off x="9588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40874</xdr:rowOff>
    </xdr:from>
    <xdr:ext cx="378565" cy="259045"/>
    <xdr:sp macro="" textlink="">
      <xdr:nvSpPr>
        <xdr:cNvPr id="312" name="テキスト ボックス 311"/>
        <xdr:cNvSpPr txBox="1"/>
      </xdr:nvSpPr>
      <xdr:spPr>
        <a:xfrm>
          <a:off x="9450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45139</xdr:rowOff>
    </xdr:from>
    <xdr:to>
      <xdr:col>46</xdr:col>
      <xdr:colOff>38100</xdr:colOff>
      <xdr:row>38</xdr:row>
      <xdr:rowOff>146739</xdr:rowOff>
    </xdr:to>
    <xdr:sp macro="" textlink="">
      <xdr:nvSpPr>
        <xdr:cNvPr id="313" name="楕円 312"/>
        <xdr:cNvSpPr/>
      </xdr:nvSpPr>
      <xdr:spPr>
        <a:xfrm>
          <a:off x="8699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137866</xdr:rowOff>
    </xdr:from>
    <xdr:ext cx="378565" cy="259045"/>
    <xdr:sp macro="" textlink="">
      <xdr:nvSpPr>
        <xdr:cNvPr id="314" name="テキスト ボックス 313"/>
        <xdr:cNvSpPr txBox="1"/>
      </xdr:nvSpPr>
      <xdr:spPr>
        <a:xfrm>
          <a:off x="8561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136579</xdr:rowOff>
    </xdr:from>
    <xdr:to>
      <xdr:col>41</xdr:col>
      <xdr:colOff>101600</xdr:colOff>
      <xdr:row>38</xdr:row>
      <xdr:rowOff>66729</xdr:rowOff>
    </xdr:to>
    <xdr:sp macro="" textlink="">
      <xdr:nvSpPr>
        <xdr:cNvPr id="315" name="楕円 314"/>
        <xdr:cNvSpPr/>
      </xdr:nvSpPr>
      <xdr:spPr>
        <a:xfrm>
          <a:off x="7810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57856</xdr:rowOff>
    </xdr:from>
    <xdr:ext cx="378565" cy="259045"/>
    <xdr:sp macro="" textlink="">
      <xdr:nvSpPr>
        <xdr:cNvPr id="316" name="テキスト ボックス 315"/>
        <xdr:cNvSpPr txBox="1"/>
      </xdr:nvSpPr>
      <xdr:spPr>
        <a:xfrm>
          <a:off x="7672017" y="657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170543</xdr:rowOff>
    </xdr:from>
    <xdr:to>
      <xdr:col>36</xdr:col>
      <xdr:colOff>165100</xdr:colOff>
      <xdr:row>36</xdr:row>
      <xdr:rowOff>100693</xdr:rowOff>
    </xdr:to>
    <xdr:sp macro="" textlink="">
      <xdr:nvSpPr>
        <xdr:cNvPr id="317" name="楕円 316"/>
        <xdr:cNvSpPr/>
      </xdr:nvSpPr>
      <xdr:spPr>
        <a:xfrm>
          <a:off x="6921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91820</xdr:rowOff>
    </xdr:from>
    <xdr:ext cx="469744" cy="259045"/>
    <xdr:sp macro="" textlink="">
      <xdr:nvSpPr>
        <xdr:cNvPr id="318" name="テキスト ボックス 317"/>
        <xdr:cNvSpPr txBox="1"/>
      </xdr:nvSpPr>
      <xdr:spPr>
        <a:xfrm>
          <a:off x="6737428" y="626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23734</xdr:rowOff>
    </xdr:from>
    <xdr:to>
      <xdr:col>55</xdr:col>
      <xdr:colOff>0</xdr:colOff>
      <xdr:row>57</xdr:row>
      <xdr:rowOff>61715</xdr:rowOff>
    </xdr:to>
    <xdr:cxnSp macro="">
      <xdr:nvCxnSpPr>
        <xdr:cNvPr id="349" name="直線コネクタ 348"/>
        <xdr:cNvCxnSpPr/>
      </xdr:nvCxnSpPr>
      <xdr:spPr>
        <a:xfrm flipV="1">
          <a:off x="9639300" y="9796384"/>
          <a:ext cx="8382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60049</xdr:rowOff>
    </xdr:from>
    <xdr:to>
      <xdr:col>50</xdr:col>
      <xdr:colOff>114300</xdr:colOff>
      <xdr:row>57</xdr:row>
      <xdr:rowOff>61715</xdr:rowOff>
    </xdr:to>
    <xdr:cxnSp macro="">
      <xdr:nvCxnSpPr>
        <xdr:cNvPr id="352" name="直線コネクタ 351"/>
        <xdr:cNvCxnSpPr/>
      </xdr:nvCxnSpPr>
      <xdr:spPr>
        <a:xfrm>
          <a:off x="8750300" y="983269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60049</xdr:rowOff>
    </xdr:from>
    <xdr:to>
      <xdr:col>45</xdr:col>
      <xdr:colOff>177800</xdr:colOff>
      <xdr:row>57</xdr:row>
      <xdr:rowOff>132417</xdr:rowOff>
    </xdr:to>
    <xdr:cxnSp macro="">
      <xdr:nvCxnSpPr>
        <xdr:cNvPr id="355" name="直線コネクタ 354"/>
        <xdr:cNvCxnSpPr/>
      </xdr:nvCxnSpPr>
      <xdr:spPr>
        <a:xfrm flipV="1">
          <a:off x="7861300" y="9832699"/>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132417</xdr:rowOff>
    </xdr:from>
    <xdr:to>
      <xdr:col>41</xdr:col>
      <xdr:colOff>50800</xdr:colOff>
      <xdr:row>57</xdr:row>
      <xdr:rowOff>138383</xdr:rowOff>
    </xdr:to>
    <xdr:cxnSp macro="">
      <xdr:nvCxnSpPr>
        <xdr:cNvPr id="358" name="直線コネクタ 357"/>
        <xdr:cNvCxnSpPr/>
      </xdr:nvCxnSpPr>
      <xdr:spPr>
        <a:xfrm flipV="1">
          <a:off x="6972300" y="9905067"/>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144384</xdr:rowOff>
    </xdr:from>
    <xdr:to>
      <xdr:col>55</xdr:col>
      <xdr:colOff>50800</xdr:colOff>
      <xdr:row>57</xdr:row>
      <xdr:rowOff>74534</xdr:rowOff>
    </xdr:to>
    <xdr:sp macro="" textlink="">
      <xdr:nvSpPr>
        <xdr:cNvPr id="368" name="楕円 367"/>
        <xdr:cNvSpPr/>
      </xdr:nvSpPr>
      <xdr:spPr>
        <a:xfrm>
          <a:off x="10426700" y="97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167261</xdr:rowOff>
    </xdr:from>
    <xdr:ext cx="534377" cy="259045"/>
    <xdr:sp macro="" textlink="">
      <xdr:nvSpPr>
        <xdr:cNvPr id="369" name="農林水産業費該当値テキスト"/>
        <xdr:cNvSpPr txBox="1"/>
      </xdr:nvSpPr>
      <xdr:spPr>
        <a:xfrm>
          <a:off x="10528300" y="95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10915</xdr:rowOff>
    </xdr:from>
    <xdr:to>
      <xdr:col>50</xdr:col>
      <xdr:colOff>165100</xdr:colOff>
      <xdr:row>57</xdr:row>
      <xdr:rowOff>112515</xdr:rowOff>
    </xdr:to>
    <xdr:sp macro="" textlink="">
      <xdr:nvSpPr>
        <xdr:cNvPr id="370" name="楕円 369"/>
        <xdr:cNvSpPr/>
      </xdr:nvSpPr>
      <xdr:spPr>
        <a:xfrm>
          <a:off x="9588500" y="97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129042</xdr:rowOff>
    </xdr:from>
    <xdr:ext cx="534377" cy="259045"/>
    <xdr:sp macro="" textlink="">
      <xdr:nvSpPr>
        <xdr:cNvPr id="371" name="テキスト ボックス 370"/>
        <xdr:cNvSpPr txBox="1"/>
      </xdr:nvSpPr>
      <xdr:spPr>
        <a:xfrm>
          <a:off x="9372111" y="95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9249</xdr:rowOff>
    </xdr:from>
    <xdr:to>
      <xdr:col>46</xdr:col>
      <xdr:colOff>38100</xdr:colOff>
      <xdr:row>57</xdr:row>
      <xdr:rowOff>110849</xdr:rowOff>
    </xdr:to>
    <xdr:sp macro="" textlink="">
      <xdr:nvSpPr>
        <xdr:cNvPr id="372" name="楕円 371"/>
        <xdr:cNvSpPr/>
      </xdr:nvSpPr>
      <xdr:spPr>
        <a:xfrm>
          <a:off x="8699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127376</xdr:rowOff>
    </xdr:from>
    <xdr:ext cx="534377" cy="259045"/>
    <xdr:sp macro="" textlink="">
      <xdr:nvSpPr>
        <xdr:cNvPr id="373" name="テキスト ボックス 372"/>
        <xdr:cNvSpPr txBox="1"/>
      </xdr:nvSpPr>
      <xdr:spPr>
        <a:xfrm>
          <a:off x="8483111" y="95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81617</xdr:rowOff>
    </xdr:from>
    <xdr:to>
      <xdr:col>41</xdr:col>
      <xdr:colOff>101600</xdr:colOff>
      <xdr:row>58</xdr:row>
      <xdr:rowOff>11767</xdr:rowOff>
    </xdr:to>
    <xdr:sp macro="" textlink="">
      <xdr:nvSpPr>
        <xdr:cNvPr id="374" name="楕円 373"/>
        <xdr:cNvSpPr/>
      </xdr:nvSpPr>
      <xdr:spPr>
        <a:xfrm>
          <a:off x="7810500" y="9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2894</xdr:rowOff>
    </xdr:from>
    <xdr:ext cx="534377" cy="259045"/>
    <xdr:sp macro="" textlink="">
      <xdr:nvSpPr>
        <xdr:cNvPr id="375" name="テキスト ボックス 374"/>
        <xdr:cNvSpPr txBox="1"/>
      </xdr:nvSpPr>
      <xdr:spPr>
        <a:xfrm>
          <a:off x="7594111" y="9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87583</xdr:rowOff>
    </xdr:from>
    <xdr:to>
      <xdr:col>36</xdr:col>
      <xdr:colOff>165100</xdr:colOff>
      <xdr:row>58</xdr:row>
      <xdr:rowOff>17733</xdr:rowOff>
    </xdr:to>
    <xdr:sp macro="" textlink="">
      <xdr:nvSpPr>
        <xdr:cNvPr id="376" name="楕円 375"/>
        <xdr:cNvSpPr/>
      </xdr:nvSpPr>
      <xdr:spPr>
        <a:xfrm>
          <a:off x="6921500" y="9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8860</xdr:rowOff>
    </xdr:from>
    <xdr:ext cx="534377" cy="259045"/>
    <xdr:sp macro="" textlink="">
      <xdr:nvSpPr>
        <xdr:cNvPr id="377" name="テキスト ボックス 376"/>
        <xdr:cNvSpPr txBox="1"/>
      </xdr:nvSpPr>
      <xdr:spPr>
        <a:xfrm>
          <a:off x="6705111"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159040</xdr:rowOff>
    </xdr:from>
    <xdr:to>
      <xdr:col>55</xdr:col>
      <xdr:colOff>0</xdr:colOff>
      <xdr:row>78</xdr:row>
      <xdr:rowOff>96723</xdr:rowOff>
    </xdr:to>
    <xdr:cxnSp macro="">
      <xdr:nvCxnSpPr>
        <xdr:cNvPr id="406" name="直線コネクタ 405"/>
        <xdr:cNvCxnSpPr/>
      </xdr:nvCxnSpPr>
      <xdr:spPr>
        <a:xfrm>
          <a:off x="9639300" y="13360690"/>
          <a:ext cx="8382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159040</xdr:rowOff>
    </xdr:from>
    <xdr:to>
      <xdr:col>50</xdr:col>
      <xdr:colOff>114300</xdr:colOff>
      <xdr:row>78</xdr:row>
      <xdr:rowOff>146010</xdr:rowOff>
    </xdr:to>
    <xdr:cxnSp macro="">
      <xdr:nvCxnSpPr>
        <xdr:cNvPr id="409" name="直線コネクタ 408"/>
        <xdr:cNvCxnSpPr/>
      </xdr:nvCxnSpPr>
      <xdr:spPr>
        <a:xfrm flipV="1">
          <a:off x="8750300" y="13360690"/>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135615</xdr:rowOff>
    </xdr:from>
    <xdr:to>
      <xdr:col>45</xdr:col>
      <xdr:colOff>177800</xdr:colOff>
      <xdr:row>78</xdr:row>
      <xdr:rowOff>146010</xdr:rowOff>
    </xdr:to>
    <xdr:cxnSp macro="">
      <xdr:nvCxnSpPr>
        <xdr:cNvPr id="412" name="直線コネクタ 411"/>
        <xdr:cNvCxnSpPr/>
      </xdr:nvCxnSpPr>
      <xdr:spPr>
        <a:xfrm>
          <a:off x="7861300" y="13508715"/>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135615</xdr:rowOff>
    </xdr:from>
    <xdr:to>
      <xdr:col>41</xdr:col>
      <xdr:colOff>50800</xdr:colOff>
      <xdr:row>78</xdr:row>
      <xdr:rowOff>149706</xdr:rowOff>
    </xdr:to>
    <xdr:cxnSp macro="">
      <xdr:nvCxnSpPr>
        <xdr:cNvPr id="415" name="直線コネクタ 414"/>
        <xdr:cNvCxnSpPr/>
      </xdr:nvCxnSpPr>
      <xdr:spPr>
        <a:xfrm flipV="1">
          <a:off x="6972300" y="13508715"/>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45923</xdr:rowOff>
    </xdr:from>
    <xdr:to>
      <xdr:col>55</xdr:col>
      <xdr:colOff>50800</xdr:colOff>
      <xdr:row>78</xdr:row>
      <xdr:rowOff>147523</xdr:rowOff>
    </xdr:to>
    <xdr:sp macro="" textlink="">
      <xdr:nvSpPr>
        <xdr:cNvPr id="425" name="楕円 424"/>
        <xdr:cNvSpPr/>
      </xdr:nvSpPr>
      <xdr:spPr>
        <a:xfrm>
          <a:off x="104267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108240</xdr:rowOff>
    </xdr:from>
    <xdr:to>
      <xdr:col>50</xdr:col>
      <xdr:colOff>165100</xdr:colOff>
      <xdr:row>78</xdr:row>
      <xdr:rowOff>38390</xdr:rowOff>
    </xdr:to>
    <xdr:sp macro="" textlink="">
      <xdr:nvSpPr>
        <xdr:cNvPr id="427" name="楕円 426"/>
        <xdr:cNvSpPr/>
      </xdr:nvSpPr>
      <xdr:spPr>
        <a:xfrm>
          <a:off x="9588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54917</xdr:rowOff>
    </xdr:from>
    <xdr:ext cx="534377" cy="259045"/>
    <xdr:sp macro="" textlink="">
      <xdr:nvSpPr>
        <xdr:cNvPr id="428" name="テキスト ボックス 427"/>
        <xdr:cNvSpPr txBox="1"/>
      </xdr:nvSpPr>
      <xdr:spPr>
        <a:xfrm>
          <a:off x="9372111" y="130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95210</xdr:rowOff>
    </xdr:from>
    <xdr:to>
      <xdr:col>46</xdr:col>
      <xdr:colOff>38100</xdr:colOff>
      <xdr:row>79</xdr:row>
      <xdr:rowOff>25360</xdr:rowOff>
    </xdr:to>
    <xdr:sp macro="" textlink="">
      <xdr:nvSpPr>
        <xdr:cNvPr id="429" name="楕円 428"/>
        <xdr:cNvSpPr/>
      </xdr:nvSpPr>
      <xdr:spPr>
        <a:xfrm>
          <a:off x="8699500" y="134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16487</xdr:rowOff>
    </xdr:from>
    <xdr:ext cx="469744" cy="259045"/>
    <xdr:sp macro="" textlink="">
      <xdr:nvSpPr>
        <xdr:cNvPr id="430" name="テキスト ボックス 429"/>
        <xdr:cNvSpPr txBox="1"/>
      </xdr:nvSpPr>
      <xdr:spPr>
        <a:xfrm>
          <a:off x="8515428" y="1356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84815</xdr:rowOff>
    </xdr:from>
    <xdr:to>
      <xdr:col>41</xdr:col>
      <xdr:colOff>101600</xdr:colOff>
      <xdr:row>79</xdr:row>
      <xdr:rowOff>14965</xdr:rowOff>
    </xdr:to>
    <xdr:sp macro="" textlink="">
      <xdr:nvSpPr>
        <xdr:cNvPr id="431" name="楕円 430"/>
        <xdr:cNvSpPr/>
      </xdr:nvSpPr>
      <xdr:spPr>
        <a:xfrm>
          <a:off x="7810500" y="134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6092</xdr:rowOff>
    </xdr:from>
    <xdr:ext cx="534377" cy="259045"/>
    <xdr:sp macro="" textlink="">
      <xdr:nvSpPr>
        <xdr:cNvPr id="432" name="テキスト ボックス 431"/>
        <xdr:cNvSpPr txBox="1"/>
      </xdr:nvSpPr>
      <xdr:spPr>
        <a:xfrm>
          <a:off x="7594111" y="135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98906</xdr:rowOff>
    </xdr:from>
    <xdr:to>
      <xdr:col>36</xdr:col>
      <xdr:colOff>165100</xdr:colOff>
      <xdr:row>79</xdr:row>
      <xdr:rowOff>29056</xdr:rowOff>
    </xdr:to>
    <xdr:sp macro="" textlink="">
      <xdr:nvSpPr>
        <xdr:cNvPr id="433" name="楕円 432"/>
        <xdr:cNvSpPr/>
      </xdr:nvSpPr>
      <xdr:spPr>
        <a:xfrm>
          <a:off x="6921500" y="13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20183</xdr:rowOff>
    </xdr:from>
    <xdr:ext cx="469744" cy="259045"/>
    <xdr:sp macro="" textlink="">
      <xdr:nvSpPr>
        <xdr:cNvPr id="434" name="テキスト ボックス 433"/>
        <xdr:cNvSpPr txBox="1"/>
      </xdr:nvSpPr>
      <xdr:spPr>
        <a:xfrm>
          <a:off x="6737428" y="135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43977</xdr:rowOff>
    </xdr:from>
    <xdr:to>
      <xdr:col>55</xdr:col>
      <xdr:colOff>0</xdr:colOff>
      <xdr:row>97</xdr:row>
      <xdr:rowOff>28798</xdr:rowOff>
    </xdr:to>
    <xdr:cxnSp macro="">
      <xdr:nvCxnSpPr>
        <xdr:cNvPr id="463" name="直線コネクタ 462"/>
        <xdr:cNvCxnSpPr/>
      </xdr:nvCxnSpPr>
      <xdr:spPr>
        <a:xfrm flipV="1">
          <a:off x="9639300" y="16503177"/>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28798</xdr:rowOff>
    </xdr:from>
    <xdr:to>
      <xdr:col>50</xdr:col>
      <xdr:colOff>114300</xdr:colOff>
      <xdr:row>97</xdr:row>
      <xdr:rowOff>72949</xdr:rowOff>
    </xdr:to>
    <xdr:cxnSp macro="">
      <xdr:nvCxnSpPr>
        <xdr:cNvPr id="466" name="直線コネクタ 465"/>
        <xdr:cNvCxnSpPr/>
      </xdr:nvCxnSpPr>
      <xdr:spPr>
        <a:xfrm flipV="1">
          <a:off x="8750300" y="16659448"/>
          <a:ext cx="889000" cy="4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20241</xdr:rowOff>
    </xdr:from>
    <xdr:to>
      <xdr:col>45</xdr:col>
      <xdr:colOff>177800</xdr:colOff>
      <xdr:row>97</xdr:row>
      <xdr:rowOff>72949</xdr:rowOff>
    </xdr:to>
    <xdr:cxnSp macro="">
      <xdr:nvCxnSpPr>
        <xdr:cNvPr id="469" name="直線コネクタ 468"/>
        <xdr:cNvCxnSpPr/>
      </xdr:nvCxnSpPr>
      <xdr:spPr>
        <a:xfrm>
          <a:off x="7861300" y="16650891"/>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141300</xdr:rowOff>
    </xdr:from>
    <xdr:to>
      <xdr:col>41</xdr:col>
      <xdr:colOff>50800</xdr:colOff>
      <xdr:row>97</xdr:row>
      <xdr:rowOff>20241</xdr:rowOff>
    </xdr:to>
    <xdr:cxnSp macro="">
      <xdr:nvCxnSpPr>
        <xdr:cNvPr id="472" name="直線コネクタ 471"/>
        <xdr:cNvCxnSpPr/>
      </xdr:nvCxnSpPr>
      <xdr:spPr>
        <a:xfrm>
          <a:off x="6972300" y="16600500"/>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164627</xdr:rowOff>
    </xdr:from>
    <xdr:to>
      <xdr:col>55</xdr:col>
      <xdr:colOff>50800</xdr:colOff>
      <xdr:row>96</xdr:row>
      <xdr:rowOff>94777</xdr:rowOff>
    </xdr:to>
    <xdr:sp macro="" textlink="">
      <xdr:nvSpPr>
        <xdr:cNvPr id="482" name="楕円 481"/>
        <xdr:cNvSpPr/>
      </xdr:nvSpPr>
      <xdr:spPr>
        <a:xfrm>
          <a:off x="10426700" y="164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16054</xdr:rowOff>
    </xdr:from>
    <xdr:ext cx="534377" cy="259045"/>
    <xdr:sp macro="" textlink="">
      <xdr:nvSpPr>
        <xdr:cNvPr id="483" name="土木費該当値テキスト"/>
        <xdr:cNvSpPr txBox="1"/>
      </xdr:nvSpPr>
      <xdr:spPr>
        <a:xfrm>
          <a:off x="10528300"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149448</xdr:rowOff>
    </xdr:from>
    <xdr:to>
      <xdr:col>50</xdr:col>
      <xdr:colOff>165100</xdr:colOff>
      <xdr:row>97</xdr:row>
      <xdr:rowOff>79598</xdr:rowOff>
    </xdr:to>
    <xdr:sp macro="" textlink="">
      <xdr:nvSpPr>
        <xdr:cNvPr id="484" name="楕円 483"/>
        <xdr:cNvSpPr/>
      </xdr:nvSpPr>
      <xdr:spPr>
        <a:xfrm>
          <a:off x="9588500" y="166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70725</xdr:rowOff>
    </xdr:from>
    <xdr:ext cx="534377" cy="259045"/>
    <xdr:sp macro="" textlink="">
      <xdr:nvSpPr>
        <xdr:cNvPr id="485" name="テキスト ボックス 484"/>
        <xdr:cNvSpPr txBox="1"/>
      </xdr:nvSpPr>
      <xdr:spPr>
        <a:xfrm>
          <a:off x="9372111" y="167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22149</xdr:rowOff>
    </xdr:from>
    <xdr:to>
      <xdr:col>46</xdr:col>
      <xdr:colOff>38100</xdr:colOff>
      <xdr:row>97</xdr:row>
      <xdr:rowOff>123749</xdr:rowOff>
    </xdr:to>
    <xdr:sp macro="" textlink="">
      <xdr:nvSpPr>
        <xdr:cNvPr id="486" name="楕円 485"/>
        <xdr:cNvSpPr/>
      </xdr:nvSpPr>
      <xdr:spPr>
        <a:xfrm>
          <a:off x="8699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114876</xdr:rowOff>
    </xdr:from>
    <xdr:ext cx="534377" cy="259045"/>
    <xdr:sp macro="" textlink="">
      <xdr:nvSpPr>
        <xdr:cNvPr id="487" name="テキスト ボックス 486"/>
        <xdr:cNvSpPr txBox="1"/>
      </xdr:nvSpPr>
      <xdr:spPr>
        <a:xfrm>
          <a:off x="8483111" y="167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140891</xdr:rowOff>
    </xdr:from>
    <xdr:to>
      <xdr:col>41</xdr:col>
      <xdr:colOff>101600</xdr:colOff>
      <xdr:row>97</xdr:row>
      <xdr:rowOff>71041</xdr:rowOff>
    </xdr:to>
    <xdr:sp macro="" textlink="">
      <xdr:nvSpPr>
        <xdr:cNvPr id="488" name="楕円 487"/>
        <xdr:cNvSpPr/>
      </xdr:nvSpPr>
      <xdr:spPr>
        <a:xfrm>
          <a:off x="7810500" y="1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62168</xdr:rowOff>
    </xdr:from>
    <xdr:ext cx="534377" cy="259045"/>
    <xdr:sp macro="" textlink="">
      <xdr:nvSpPr>
        <xdr:cNvPr id="489" name="テキスト ボックス 488"/>
        <xdr:cNvSpPr txBox="1"/>
      </xdr:nvSpPr>
      <xdr:spPr>
        <a:xfrm>
          <a:off x="7594111" y="166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90500</xdr:rowOff>
    </xdr:from>
    <xdr:to>
      <xdr:col>36</xdr:col>
      <xdr:colOff>165100</xdr:colOff>
      <xdr:row>97</xdr:row>
      <xdr:rowOff>20650</xdr:rowOff>
    </xdr:to>
    <xdr:sp macro="" textlink="">
      <xdr:nvSpPr>
        <xdr:cNvPr id="490" name="楕円 489"/>
        <xdr:cNvSpPr/>
      </xdr:nvSpPr>
      <xdr:spPr>
        <a:xfrm>
          <a:off x="6921500" y="165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11777</xdr:rowOff>
    </xdr:from>
    <xdr:ext cx="534377" cy="259045"/>
    <xdr:sp macro="" textlink="">
      <xdr:nvSpPr>
        <xdr:cNvPr id="491" name="テキスト ボックス 490"/>
        <xdr:cNvSpPr txBox="1"/>
      </xdr:nvSpPr>
      <xdr:spPr>
        <a:xfrm>
          <a:off x="6705111" y="166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47934</xdr:rowOff>
    </xdr:from>
    <xdr:to>
      <xdr:col>85</xdr:col>
      <xdr:colOff>127000</xdr:colOff>
      <xdr:row>35</xdr:row>
      <xdr:rowOff>151881</xdr:rowOff>
    </xdr:to>
    <xdr:cxnSp macro="">
      <xdr:nvCxnSpPr>
        <xdr:cNvPr id="522" name="直線コネクタ 521"/>
        <xdr:cNvCxnSpPr/>
      </xdr:nvCxnSpPr>
      <xdr:spPr>
        <a:xfrm>
          <a:off x="15481300" y="5877234"/>
          <a:ext cx="838200" cy="2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47934</xdr:rowOff>
    </xdr:from>
    <xdr:to>
      <xdr:col>81</xdr:col>
      <xdr:colOff>50800</xdr:colOff>
      <xdr:row>36</xdr:row>
      <xdr:rowOff>6590</xdr:rowOff>
    </xdr:to>
    <xdr:cxnSp macro="">
      <xdr:nvCxnSpPr>
        <xdr:cNvPr id="525" name="直線コネクタ 524"/>
        <xdr:cNvCxnSpPr/>
      </xdr:nvCxnSpPr>
      <xdr:spPr>
        <a:xfrm flipV="1">
          <a:off x="14592300" y="5877234"/>
          <a:ext cx="889000" cy="30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6590</xdr:rowOff>
    </xdr:from>
    <xdr:to>
      <xdr:col>76</xdr:col>
      <xdr:colOff>114300</xdr:colOff>
      <xdr:row>36</xdr:row>
      <xdr:rowOff>52620</xdr:rowOff>
    </xdr:to>
    <xdr:cxnSp macro="">
      <xdr:nvCxnSpPr>
        <xdr:cNvPr id="528" name="直線コネクタ 527"/>
        <xdr:cNvCxnSpPr/>
      </xdr:nvCxnSpPr>
      <xdr:spPr>
        <a:xfrm flipV="1">
          <a:off x="13703300" y="6178790"/>
          <a:ext cx="8890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52620</xdr:rowOff>
    </xdr:from>
    <xdr:to>
      <xdr:col>71</xdr:col>
      <xdr:colOff>177800</xdr:colOff>
      <xdr:row>37</xdr:row>
      <xdr:rowOff>51493</xdr:rowOff>
    </xdr:to>
    <xdr:cxnSp macro="">
      <xdr:nvCxnSpPr>
        <xdr:cNvPr id="531" name="直線コネクタ 530"/>
        <xdr:cNvCxnSpPr/>
      </xdr:nvCxnSpPr>
      <xdr:spPr>
        <a:xfrm flipV="1">
          <a:off x="12814300" y="6224820"/>
          <a:ext cx="889000" cy="1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101081</xdr:rowOff>
    </xdr:from>
    <xdr:to>
      <xdr:col>85</xdr:col>
      <xdr:colOff>177800</xdr:colOff>
      <xdr:row>36</xdr:row>
      <xdr:rowOff>31231</xdr:rowOff>
    </xdr:to>
    <xdr:sp macro="" textlink="">
      <xdr:nvSpPr>
        <xdr:cNvPr id="541" name="楕円 540"/>
        <xdr:cNvSpPr/>
      </xdr:nvSpPr>
      <xdr:spPr>
        <a:xfrm>
          <a:off x="16268700" y="61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123958</xdr:rowOff>
    </xdr:from>
    <xdr:ext cx="534377" cy="259045"/>
    <xdr:sp macro="" textlink="">
      <xdr:nvSpPr>
        <xdr:cNvPr id="542" name="消防費該当値テキスト"/>
        <xdr:cNvSpPr txBox="1"/>
      </xdr:nvSpPr>
      <xdr:spPr>
        <a:xfrm>
          <a:off x="16370300" y="59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168584</xdr:rowOff>
    </xdr:from>
    <xdr:to>
      <xdr:col>81</xdr:col>
      <xdr:colOff>101600</xdr:colOff>
      <xdr:row>34</xdr:row>
      <xdr:rowOff>98734</xdr:rowOff>
    </xdr:to>
    <xdr:sp macro="" textlink="">
      <xdr:nvSpPr>
        <xdr:cNvPr id="543" name="楕円 542"/>
        <xdr:cNvSpPr/>
      </xdr:nvSpPr>
      <xdr:spPr>
        <a:xfrm>
          <a:off x="154305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115261</xdr:rowOff>
    </xdr:from>
    <xdr:ext cx="534377" cy="259045"/>
    <xdr:sp macro="" textlink="">
      <xdr:nvSpPr>
        <xdr:cNvPr id="544" name="テキスト ボックス 543"/>
        <xdr:cNvSpPr txBox="1"/>
      </xdr:nvSpPr>
      <xdr:spPr>
        <a:xfrm>
          <a:off x="15214111" y="56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127240</xdr:rowOff>
    </xdr:from>
    <xdr:to>
      <xdr:col>76</xdr:col>
      <xdr:colOff>165100</xdr:colOff>
      <xdr:row>36</xdr:row>
      <xdr:rowOff>57390</xdr:rowOff>
    </xdr:to>
    <xdr:sp macro="" textlink="">
      <xdr:nvSpPr>
        <xdr:cNvPr id="545" name="楕円 544"/>
        <xdr:cNvSpPr/>
      </xdr:nvSpPr>
      <xdr:spPr>
        <a:xfrm>
          <a:off x="14541500" y="6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73917</xdr:rowOff>
    </xdr:from>
    <xdr:ext cx="534377" cy="259045"/>
    <xdr:sp macro="" textlink="">
      <xdr:nvSpPr>
        <xdr:cNvPr id="546" name="テキスト ボックス 545"/>
        <xdr:cNvSpPr txBox="1"/>
      </xdr:nvSpPr>
      <xdr:spPr>
        <a:xfrm>
          <a:off x="14325111" y="59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1820</xdr:rowOff>
    </xdr:from>
    <xdr:to>
      <xdr:col>72</xdr:col>
      <xdr:colOff>38100</xdr:colOff>
      <xdr:row>36</xdr:row>
      <xdr:rowOff>103420</xdr:rowOff>
    </xdr:to>
    <xdr:sp macro="" textlink="">
      <xdr:nvSpPr>
        <xdr:cNvPr id="547" name="楕円 546"/>
        <xdr:cNvSpPr/>
      </xdr:nvSpPr>
      <xdr:spPr>
        <a:xfrm>
          <a:off x="13652500" y="61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119947</xdr:rowOff>
    </xdr:from>
    <xdr:ext cx="534377" cy="259045"/>
    <xdr:sp macro="" textlink="">
      <xdr:nvSpPr>
        <xdr:cNvPr id="548" name="テキスト ボックス 547"/>
        <xdr:cNvSpPr txBox="1"/>
      </xdr:nvSpPr>
      <xdr:spPr>
        <a:xfrm>
          <a:off x="13436111" y="59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xdr:rowOff>
    </xdr:from>
    <xdr:to>
      <xdr:col>67</xdr:col>
      <xdr:colOff>101600</xdr:colOff>
      <xdr:row>37</xdr:row>
      <xdr:rowOff>102293</xdr:rowOff>
    </xdr:to>
    <xdr:sp macro="" textlink="">
      <xdr:nvSpPr>
        <xdr:cNvPr id="549" name="楕円 548"/>
        <xdr:cNvSpPr/>
      </xdr:nvSpPr>
      <xdr:spPr>
        <a:xfrm>
          <a:off x="12763500" y="6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93420</xdr:rowOff>
    </xdr:from>
    <xdr:ext cx="534377" cy="259045"/>
    <xdr:sp macro="" textlink="">
      <xdr:nvSpPr>
        <xdr:cNvPr id="550" name="テキスト ボックス 549"/>
        <xdr:cNvSpPr txBox="1"/>
      </xdr:nvSpPr>
      <xdr:spPr>
        <a:xfrm>
          <a:off x="12547111" y="64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38491</xdr:rowOff>
    </xdr:from>
    <xdr:to>
      <xdr:col>85</xdr:col>
      <xdr:colOff>127000</xdr:colOff>
      <xdr:row>57</xdr:row>
      <xdr:rowOff>20355</xdr:rowOff>
    </xdr:to>
    <xdr:cxnSp macro="">
      <xdr:nvCxnSpPr>
        <xdr:cNvPr id="579" name="直線コネクタ 578"/>
        <xdr:cNvCxnSpPr/>
      </xdr:nvCxnSpPr>
      <xdr:spPr>
        <a:xfrm flipV="1">
          <a:off x="15481300" y="9468241"/>
          <a:ext cx="838200" cy="3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41463</xdr:rowOff>
    </xdr:from>
    <xdr:to>
      <xdr:col>81</xdr:col>
      <xdr:colOff>50800</xdr:colOff>
      <xdr:row>57</xdr:row>
      <xdr:rowOff>20355</xdr:rowOff>
    </xdr:to>
    <xdr:cxnSp macro="">
      <xdr:nvCxnSpPr>
        <xdr:cNvPr id="582" name="直線コネクタ 581"/>
        <xdr:cNvCxnSpPr/>
      </xdr:nvCxnSpPr>
      <xdr:spPr>
        <a:xfrm>
          <a:off x="14592300" y="9642663"/>
          <a:ext cx="889000" cy="1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41463</xdr:rowOff>
    </xdr:from>
    <xdr:to>
      <xdr:col>76</xdr:col>
      <xdr:colOff>114300</xdr:colOff>
      <xdr:row>57</xdr:row>
      <xdr:rowOff>970</xdr:rowOff>
    </xdr:to>
    <xdr:cxnSp macro="">
      <xdr:nvCxnSpPr>
        <xdr:cNvPr id="585" name="直線コネクタ 584"/>
        <xdr:cNvCxnSpPr/>
      </xdr:nvCxnSpPr>
      <xdr:spPr>
        <a:xfrm flipV="1">
          <a:off x="13703300" y="9642663"/>
          <a:ext cx="889000" cy="1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49075</xdr:rowOff>
    </xdr:from>
    <xdr:to>
      <xdr:col>71</xdr:col>
      <xdr:colOff>177800</xdr:colOff>
      <xdr:row>57</xdr:row>
      <xdr:rowOff>970</xdr:rowOff>
    </xdr:to>
    <xdr:cxnSp macro="">
      <xdr:nvCxnSpPr>
        <xdr:cNvPr id="588" name="直線コネクタ 587"/>
        <xdr:cNvCxnSpPr/>
      </xdr:nvCxnSpPr>
      <xdr:spPr>
        <a:xfrm>
          <a:off x="12814300" y="9650275"/>
          <a:ext cx="889000" cy="1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159141</xdr:rowOff>
    </xdr:from>
    <xdr:to>
      <xdr:col>85</xdr:col>
      <xdr:colOff>177800</xdr:colOff>
      <xdr:row>55</xdr:row>
      <xdr:rowOff>89291</xdr:rowOff>
    </xdr:to>
    <xdr:sp macro="" textlink="">
      <xdr:nvSpPr>
        <xdr:cNvPr id="598" name="楕円 597"/>
        <xdr:cNvSpPr/>
      </xdr:nvSpPr>
      <xdr:spPr>
        <a:xfrm>
          <a:off x="16268700" y="9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10568</xdr:rowOff>
    </xdr:from>
    <xdr:ext cx="534377" cy="259045"/>
    <xdr:sp macro="" textlink="">
      <xdr:nvSpPr>
        <xdr:cNvPr id="599" name="教育費該当値テキスト"/>
        <xdr:cNvSpPr txBox="1"/>
      </xdr:nvSpPr>
      <xdr:spPr>
        <a:xfrm>
          <a:off x="16370300" y="926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141005</xdr:rowOff>
    </xdr:from>
    <xdr:to>
      <xdr:col>81</xdr:col>
      <xdr:colOff>101600</xdr:colOff>
      <xdr:row>57</xdr:row>
      <xdr:rowOff>71155</xdr:rowOff>
    </xdr:to>
    <xdr:sp macro="" textlink="">
      <xdr:nvSpPr>
        <xdr:cNvPr id="600" name="楕円 599"/>
        <xdr:cNvSpPr/>
      </xdr:nvSpPr>
      <xdr:spPr>
        <a:xfrm>
          <a:off x="15430500" y="97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62282</xdr:rowOff>
    </xdr:from>
    <xdr:ext cx="534377" cy="259045"/>
    <xdr:sp macro="" textlink="">
      <xdr:nvSpPr>
        <xdr:cNvPr id="601" name="テキスト ボックス 600"/>
        <xdr:cNvSpPr txBox="1"/>
      </xdr:nvSpPr>
      <xdr:spPr>
        <a:xfrm>
          <a:off x="15214111" y="98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162113</xdr:rowOff>
    </xdr:from>
    <xdr:to>
      <xdr:col>76</xdr:col>
      <xdr:colOff>165100</xdr:colOff>
      <xdr:row>56</xdr:row>
      <xdr:rowOff>92263</xdr:rowOff>
    </xdr:to>
    <xdr:sp macro="" textlink="">
      <xdr:nvSpPr>
        <xdr:cNvPr id="602" name="楕円 601"/>
        <xdr:cNvSpPr/>
      </xdr:nvSpPr>
      <xdr:spPr>
        <a:xfrm>
          <a:off x="14541500" y="95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108790</xdr:rowOff>
    </xdr:from>
    <xdr:ext cx="534377" cy="259045"/>
    <xdr:sp macro="" textlink="">
      <xdr:nvSpPr>
        <xdr:cNvPr id="603" name="テキスト ボックス 602"/>
        <xdr:cNvSpPr txBox="1"/>
      </xdr:nvSpPr>
      <xdr:spPr>
        <a:xfrm>
          <a:off x="14325111" y="93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121620</xdr:rowOff>
    </xdr:from>
    <xdr:to>
      <xdr:col>72</xdr:col>
      <xdr:colOff>38100</xdr:colOff>
      <xdr:row>57</xdr:row>
      <xdr:rowOff>51770</xdr:rowOff>
    </xdr:to>
    <xdr:sp macro="" textlink="">
      <xdr:nvSpPr>
        <xdr:cNvPr id="604" name="楕円 603"/>
        <xdr:cNvSpPr/>
      </xdr:nvSpPr>
      <xdr:spPr>
        <a:xfrm>
          <a:off x="13652500" y="97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42897</xdr:rowOff>
    </xdr:from>
    <xdr:ext cx="534377" cy="259045"/>
    <xdr:sp macro="" textlink="">
      <xdr:nvSpPr>
        <xdr:cNvPr id="605" name="テキスト ボックス 604"/>
        <xdr:cNvSpPr txBox="1"/>
      </xdr:nvSpPr>
      <xdr:spPr>
        <a:xfrm>
          <a:off x="13436111" y="98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169725</xdr:rowOff>
    </xdr:from>
    <xdr:to>
      <xdr:col>67</xdr:col>
      <xdr:colOff>101600</xdr:colOff>
      <xdr:row>56</xdr:row>
      <xdr:rowOff>99875</xdr:rowOff>
    </xdr:to>
    <xdr:sp macro="" textlink="">
      <xdr:nvSpPr>
        <xdr:cNvPr id="606" name="楕円 605"/>
        <xdr:cNvSpPr/>
      </xdr:nvSpPr>
      <xdr:spPr>
        <a:xfrm>
          <a:off x="12763500" y="95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116402</xdr:rowOff>
    </xdr:from>
    <xdr:ext cx="534377" cy="259045"/>
    <xdr:sp macro="" textlink="">
      <xdr:nvSpPr>
        <xdr:cNvPr id="607" name="テキスト ボックス 606"/>
        <xdr:cNvSpPr txBox="1"/>
      </xdr:nvSpPr>
      <xdr:spPr>
        <a:xfrm>
          <a:off x="12547111" y="93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129451</xdr:rowOff>
    </xdr:from>
    <xdr:to>
      <xdr:col>85</xdr:col>
      <xdr:colOff>127000</xdr:colOff>
      <xdr:row>78</xdr:row>
      <xdr:rowOff>170117</xdr:rowOff>
    </xdr:to>
    <xdr:cxnSp macro="">
      <xdr:nvCxnSpPr>
        <xdr:cNvPr id="636" name="直線コネクタ 635"/>
        <xdr:cNvCxnSpPr/>
      </xdr:nvCxnSpPr>
      <xdr:spPr>
        <a:xfrm>
          <a:off x="15481300" y="13502551"/>
          <a:ext cx="8382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106514</xdr:rowOff>
    </xdr:from>
    <xdr:to>
      <xdr:col>81</xdr:col>
      <xdr:colOff>50800</xdr:colOff>
      <xdr:row>78</xdr:row>
      <xdr:rowOff>129451</xdr:rowOff>
    </xdr:to>
    <xdr:cxnSp macro="">
      <xdr:nvCxnSpPr>
        <xdr:cNvPr id="639" name="直線コネクタ 638"/>
        <xdr:cNvCxnSpPr/>
      </xdr:nvCxnSpPr>
      <xdr:spPr>
        <a:xfrm>
          <a:off x="14592300" y="13479614"/>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106514</xdr:rowOff>
    </xdr:from>
    <xdr:to>
      <xdr:col>76</xdr:col>
      <xdr:colOff>114300</xdr:colOff>
      <xdr:row>79</xdr:row>
      <xdr:rowOff>33846</xdr:rowOff>
    </xdr:to>
    <xdr:cxnSp macro="">
      <xdr:nvCxnSpPr>
        <xdr:cNvPr id="642" name="直線コネクタ 641"/>
        <xdr:cNvCxnSpPr/>
      </xdr:nvCxnSpPr>
      <xdr:spPr>
        <a:xfrm flipV="1">
          <a:off x="13703300" y="13479614"/>
          <a:ext cx="889000" cy="9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33846</xdr:rowOff>
    </xdr:from>
    <xdr:to>
      <xdr:col>71</xdr:col>
      <xdr:colOff>177800</xdr:colOff>
      <xdr:row>79</xdr:row>
      <xdr:rowOff>41529</xdr:rowOff>
    </xdr:to>
    <xdr:cxnSp macro="">
      <xdr:nvCxnSpPr>
        <xdr:cNvPr id="645" name="直線コネクタ 644"/>
        <xdr:cNvCxnSpPr/>
      </xdr:nvCxnSpPr>
      <xdr:spPr>
        <a:xfrm flipV="1">
          <a:off x="12814300" y="13578396"/>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119317</xdr:rowOff>
    </xdr:from>
    <xdr:to>
      <xdr:col>85</xdr:col>
      <xdr:colOff>177800</xdr:colOff>
      <xdr:row>79</xdr:row>
      <xdr:rowOff>49467</xdr:rowOff>
    </xdr:to>
    <xdr:sp macro="" textlink="">
      <xdr:nvSpPr>
        <xdr:cNvPr id="655" name="楕円 654"/>
        <xdr:cNvSpPr/>
      </xdr:nvSpPr>
      <xdr:spPr>
        <a:xfrm>
          <a:off x="16268700" y="134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78651</xdr:rowOff>
    </xdr:from>
    <xdr:to>
      <xdr:col>81</xdr:col>
      <xdr:colOff>101600</xdr:colOff>
      <xdr:row>79</xdr:row>
      <xdr:rowOff>8801</xdr:rowOff>
    </xdr:to>
    <xdr:sp macro="" textlink="">
      <xdr:nvSpPr>
        <xdr:cNvPr id="657" name="楕円 656"/>
        <xdr:cNvSpPr/>
      </xdr:nvSpPr>
      <xdr:spPr>
        <a:xfrm>
          <a:off x="15430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25328</xdr:rowOff>
    </xdr:from>
    <xdr:ext cx="469744" cy="259045"/>
    <xdr:sp macro="" textlink="">
      <xdr:nvSpPr>
        <xdr:cNvPr id="658" name="テキスト ボックス 657"/>
        <xdr:cNvSpPr txBox="1"/>
      </xdr:nvSpPr>
      <xdr:spPr>
        <a:xfrm>
          <a:off x="15246428" y="1322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55714</xdr:rowOff>
    </xdr:from>
    <xdr:to>
      <xdr:col>76</xdr:col>
      <xdr:colOff>165100</xdr:colOff>
      <xdr:row>78</xdr:row>
      <xdr:rowOff>157314</xdr:rowOff>
    </xdr:to>
    <xdr:sp macro="" textlink="">
      <xdr:nvSpPr>
        <xdr:cNvPr id="659" name="楕円 658"/>
        <xdr:cNvSpPr/>
      </xdr:nvSpPr>
      <xdr:spPr>
        <a:xfrm>
          <a:off x="14541500" y="134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2391</xdr:rowOff>
    </xdr:from>
    <xdr:ext cx="469744" cy="259045"/>
    <xdr:sp macro="" textlink="">
      <xdr:nvSpPr>
        <xdr:cNvPr id="660" name="テキスト ボックス 659"/>
        <xdr:cNvSpPr txBox="1"/>
      </xdr:nvSpPr>
      <xdr:spPr>
        <a:xfrm>
          <a:off x="14357428" y="132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154496</xdr:rowOff>
    </xdr:from>
    <xdr:to>
      <xdr:col>72</xdr:col>
      <xdr:colOff>38100</xdr:colOff>
      <xdr:row>79</xdr:row>
      <xdr:rowOff>84646</xdr:rowOff>
    </xdr:to>
    <xdr:sp macro="" textlink="">
      <xdr:nvSpPr>
        <xdr:cNvPr id="661" name="楕円 660"/>
        <xdr:cNvSpPr/>
      </xdr:nvSpPr>
      <xdr:spPr>
        <a:xfrm>
          <a:off x="13652500" y="135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75773</xdr:rowOff>
    </xdr:from>
    <xdr:ext cx="378565" cy="259045"/>
    <xdr:sp macro="" textlink="">
      <xdr:nvSpPr>
        <xdr:cNvPr id="662" name="テキスト ボックス 661"/>
        <xdr:cNvSpPr txBox="1"/>
      </xdr:nvSpPr>
      <xdr:spPr>
        <a:xfrm>
          <a:off x="13514017" y="1362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162179</xdr:rowOff>
    </xdr:from>
    <xdr:to>
      <xdr:col>67</xdr:col>
      <xdr:colOff>101600</xdr:colOff>
      <xdr:row>79</xdr:row>
      <xdr:rowOff>92329</xdr:rowOff>
    </xdr:to>
    <xdr:sp macro="" textlink="">
      <xdr:nvSpPr>
        <xdr:cNvPr id="663" name="楕円 662"/>
        <xdr:cNvSpPr/>
      </xdr:nvSpPr>
      <xdr:spPr>
        <a:xfrm>
          <a:off x="12763500" y="13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83456</xdr:rowOff>
    </xdr:from>
    <xdr:ext cx="378565" cy="259045"/>
    <xdr:sp macro="" textlink="">
      <xdr:nvSpPr>
        <xdr:cNvPr id="664" name="テキスト ボックス 663"/>
        <xdr:cNvSpPr txBox="1"/>
      </xdr:nvSpPr>
      <xdr:spPr>
        <a:xfrm>
          <a:off x="12625017" y="13628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37500</xdr:rowOff>
    </xdr:from>
    <xdr:to>
      <xdr:col>85</xdr:col>
      <xdr:colOff>127000</xdr:colOff>
      <xdr:row>97</xdr:row>
      <xdr:rowOff>50878</xdr:rowOff>
    </xdr:to>
    <xdr:cxnSp macro="">
      <xdr:nvCxnSpPr>
        <xdr:cNvPr id="693" name="直線コネクタ 692"/>
        <xdr:cNvCxnSpPr/>
      </xdr:nvCxnSpPr>
      <xdr:spPr>
        <a:xfrm flipV="1">
          <a:off x="15481300" y="16668150"/>
          <a:ext cx="8382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36891</xdr:rowOff>
    </xdr:from>
    <xdr:to>
      <xdr:col>81</xdr:col>
      <xdr:colOff>50800</xdr:colOff>
      <xdr:row>97</xdr:row>
      <xdr:rowOff>50878</xdr:rowOff>
    </xdr:to>
    <xdr:cxnSp macro="">
      <xdr:nvCxnSpPr>
        <xdr:cNvPr id="696" name="直線コネクタ 695"/>
        <xdr:cNvCxnSpPr/>
      </xdr:nvCxnSpPr>
      <xdr:spPr>
        <a:xfrm>
          <a:off x="14592300" y="16667541"/>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36891</xdr:rowOff>
    </xdr:from>
    <xdr:to>
      <xdr:col>76</xdr:col>
      <xdr:colOff>114300</xdr:colOff>
      <xdr:row>97</xdr:row>
      <xdr:rowOff>46980</xdr:rowOff>
    </xdr:to>
    <xdr:cxnSp macro="">
      <xdr:nvCxnSpPr>
        <xdr:cNvPr id="699" name="直線コネクタ 698"/>
        <xdr:cNvCxnSpPr/>
      </xdr:nvCxnSpPr>
      <xdr:spPr>
        <a:xfrm flipV="1">
          <a:off x="13703300" y="16667541"/>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46980</xdr:rowOff>
    </xdr:from>
    <xdr:to>
      <xdr:col>71</xdr:col>
      <xdr:colOff>177800</xdr:colOff>
      <xdr:row>97</xdr:row>
      <xdr:rowOff>63599</xdr:rowOff>
    </xdr:to>
    <xdr:cxnSp macro="">
      <xdr:nvCxnSpPr>
        <xdr:cNvPr id="702" name="直線コネクタ 701"/>
        <xdr:cNvCxnSpPr/>
      </xdr:nvCxnSpPr>
      <xdr:spPr>
        <a:xfrm flipV="1">
          <a:off x="12814300" y="1667763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158150</xdr:rowOff>
    </xdr:from>
    <xdr:to>
      <xdr:col>85</xdr:col>
      <xdr:colOff>177800</xdr:colOff>
      <xdr:row>97</xdr:row>
      <xdr:rowOff>88300</xdr:rowOff>
    </xdr:to>
    <xdr:sp macro="" textlink="">
      <xdr:nvSpPr>
        <xdr:cNvPr id="712" name="楕円 711"/>
        <xdr:cNvSpPr/>
      </xdr:nvSpPr>
      <xdr:spPr>
        <a:xfrm>
          <a:off x="16268700" y="166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9577</xdr:rowOff>
    </xdr:from>
    <xdr:ext cx="534377" cy="259045"/>
    <xdr:sp macro="" textlink="">
      <xdr:nvSpPr>
        <xdr:cNvPr id="713" name="公債費該当値テキスト"/>
        <xdr:cNvSpPr txBox="1"/>
      </xdr:nvSpPr>
      <xdr:spPr>
        <a:xfrm>
          <a:off x="16370300" y="164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xdr:rowOff>
    </xdr:from>
    <xdr:to>
      <xdr:col>81</xdr:col>
      <xdr:colOff>101600</xdr:colOff>
      <xdr:row>97</xdr:row>
      <xdr:rowOff>101678</xdr:rowOff>
    </xdr:to>
    <xdr:sp macro="" textlink="">
      <xdr:nvSpPr>
        <xdr:cNvPr id="714" name="楕円 713"/>
        <xdr:cNvSpPr/>
      </xdr:nvSpPr>
      <xdr:spPr>
        <a:xfrm>
          <a:off x="15430500" y="166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118205</xdr:rowOff>
    </xdr:from>
    <xdr:ext cx="534377" cy="259045"/>
    <xdr:sp macro="" textlink="">
      <xdr:nvSpPr>
        <xdr:cNvPr id="715" name="テキスト ボックス 714"/>
        <xdr:cNvSpPr txBox="1"/>
      </xdr:nvSpPr>
      <xdr:spPr>
        <a:xfrm>
          <a:off x="15214111" y="164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157541</xdr:rowOff>
    </xdr:from>
    <xdr:to>
      <xdr:col>76</xdr:col>
      <xdr:colOff>165100</xdr:colOff>
      <xdr:row>97</xdr:row>
      <xdr:rowOff>87691</xdr:rowOff>
    </xdr:to>
    <xdr:sp macro="" textlink="">
      <xdr:nvSpPr>
        <xdr:cNvPr id="716" name="楕円 715"/>
        <xdr:cNvSpPr/>
      </xdr:nvSpPr>
      <xdr:spPr>
        <a:xfrm>
          <a:off x="14541500" y="166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104218</xdr:rowOff>
    </xdr:from>
    <xdr:ext cx="534377" cy="259045"/>
    <xdr:sp macro="" textlink="">
      <xdr:nvSpPr>
        <xdr:cNvPr id="717" name="テキスト ボックス 716"/>
        <xdr:cNvSpPr txBox="1"/>
      </xdr:nvSpPr>
      <xdr:spPr>
        <a:xfrm>
          <a:off x="14325111" y="163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167630</xdr:rowOff>
    </xdr:from>
    <xdr:to>
      <xdr:col>72</xdr:col>
      <xdr:colOff>38100</xdr:colOff>
      <xdr:row>97</xdr:row>
      <xdr:rowOff>97780</xdr:rowOff>
    </xdr:to>
    <xdr:sp macro="" textlink="">
      <xdr:nvSpPr>
        <xdr:cNvPr id="718" name="楕円 717"/>
        <xdr:cNvSpPr/>
      </xdr:nvSpPr>
      <xdr:spPr>
        <a:xfrm>
          <a:off x="13652500" y="166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114307</xdr:rowOff>
    </xdr:from>
    <xdr:ext cx="534377" cy="259045"/>
    <xdr:sp macro="" textlink="">
      <xdr:nvSpPr>
        <xdr:cNvPr id="719" name="テキスト ボックス 718"/>
        <xdr:cNvSpPr txBox="1"/>
      </xdr:nvSpPr>
      <xdr:spPr>
        <a:xfrm>
          <a:off x="13436111" y="164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12799</xdr:rowOff>
    </xdr:from>
    <xdr:to>
      <xdr:col>67</xdr:col>
      <xdr:colOff>101600</xdr:colOff>
      <xdr:row>97</xdr:row>
      <xdr:rowOff>114399</xdr:rowOff>
    </xdr:to>
    <xdr:sp macro="" textlink="">
      <xdr:nvSpPr>
        <xdr:cNvPr id="720" name="楕円 719"/>
        <xdr:cNvSpPr/>
      </xdr:nvSpPr>
      <xdr:spPr>
        <a:xfrm>
          <a:off x="12763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130926</xdr:rowOff>
    </xdr:from>
    <xdr:ext cx="534377" cy="259045"/>
    <xdr:sp macro="" textlink="">
      <xdr:nvSpPr>
        <xdr:cNvPr id="721" name="テキスト ボックス 720"/>
        <xdr:cNvSpPr txBox="1"/>
      </xdr:nvSpPr>
      <xdr:spPr>
        <a:xfrm>
          <a:off x="12547111" y="164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類似団体平均に比べて大きく上回っているのは、総務費、民生費、消防費、教育費となっている。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総務費については、本庁舎耐震化事業やふるさと納税返礼品に要する経費等により増加している。民生費については、臨時福祉給付金の減額及び国民健康保険特別会計繰出金の減額があったものの、子育て支援・高齢者支援に要する経費は増加している。消防費については、防災センター建設完了による減額があったものの、消防救急無線デジタル化及び消防指令システム施設整備事業に伴う費用負担があるため高い水準となっている。教育費については、</a:t>
          </a:r>
          <a:r>
            <a:rPr kumimoji="1" lang="ja-JP" altLang="ja-JP" sz="1300">
              <a:solidFill>
                <a:schemeClr val="dk1"/>
              </a:solidFill>
              <a:effectLst/>
              <a:latin typeface="+mn-lt"/>
              <a:ea typeface="+mn-ea"/>
              <a:cs typeface="+mn-cs"/>
            </a:rPr>
            <a:t>小学校大規模改修や陸上競技場整備等の大型事業の実施に伴</a:t>
          </a:r>
          <a:r>
            <a:rPr kumimoji="1" lang="ja-JP" altLang="en-US" sz="1300">
              <a:solidFill>
                <a:schemeClr val="dk1"/>
              </a:solidFill>
              <a:effectLst/>
              <a:latin typeface="+mn-lt"/>
              <a:ea typeface="+mn-ea"/>
              <a:cs typeface="+mn-cs"/>
            </a:rPr>
            <a:t>い増加している。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年度ではマイナスであった実質単年度収支が、平成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年度では黒字となり、標準財政規模に対する財政調整基金残高、実質収支額ともに健全な財政を維持していると考えている。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合併支援策の終了や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社会保障費の増加など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厳しい財政環境が予想される中、基金の計画的かつ効果的な活用が重要であることから、適切な基金残高を確保しつつ、実質収支、実質単年度収支についても黒字になるように努める。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すべての会計において黒字を計上しており、連結赤字比率は「なし」となっている。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ただし、法非適用事業については、人件費、公債費等の基準外繰出を行った結果黒字決算となっている実態等があることから、今後は人員配置の見直し等を行い、経営の健全化に向けた取り組みに努める。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26915681</v>
      </c>
      <c r="BO4" s="441"/>
      <c r="BP4" s="441"/>
      <c r="BQ4" s="441"/>
      <c r="BR4" s="441"/>
      <c r="BS4" s="441"/>
      <c r="BT4" s="441"/>
      <c r="BU4" s="442"/>
      <c r="BV4" s="440">
        <v>26322981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7.6</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25818754</v>
      </c>
      <c r="BO5" s="446"/>
      <c r="BP5" s="446"/>
      <c r="BQ5" s="446"/>
      <c r="BR5" s="446"/>
      <c r="BS5" s="446"/>
      <c r="BT5" s="446"/>
      <c r="BU5" s="447"/>
      <c r="BV5" s="445">
        <v>25386731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90.4</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1096927</v>
      </c>
      <c r="BO6" s="446"/>
      <c r="BP6" s="446"/>
      <c r="BQ6" s="446"/>
      <c r="BR6" s="446"/>
      <c r="BS6" s="446"/>
      <c r="BT6" s="446"/>
      <c r="BU6" s="447"/>
      <c r="BV6" s="445">
        <v>936250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94.4</v>
      </c>
      <c r="CU6" s="596"/>
      <c r="CV6" s="596"/>
      <c r="CW6" s="596"/>
      <c r="CX6" s="596"/>
      <c r="CY6" s="596"/>
      <c r="CZ6" s="596"/>
      <c r="DA6" s="597"/>
      <c r="DB6" s="595">
        <v>93.6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76489</v>
      </c>
      <c r="BO7" s="446"/>
      <c r="BP7" s="446"/>
      <c r="BQ7" s="446"/>
      <c r="BR7" s="446"/>
      <c r="BS7" s="446"/>
      <c r="BT7" s="446"/>
      <c r="BU7" s="447"/>
      <c r="BV7" s="445">
        <v>216636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13399146</v>
      </c>
      <c r="CU7" s="446"/>
      <c r="CV7" s="446"/>
      <c r="CW7" s="446"/>
      <c r="CX7" s="446"/>
      <c r="CY7" s="446"/>
      <c r="CZ7" s="446"/>
      <c r="DA7" s="447"/>
      <c r="DB7" s="445">
        <v>13777111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1020438</v>
      </c>
      <c r="BO8" s="446"/>
      <c r="BP8" s="446"/>
      <c r="BQ8" s="446"/>
      <c r="BR8" s="446"/>
      <c r="BS8" s="446"/>
      <c r="BT8" s="446"/>
      <c r="BU8" s="447"/>
      <c r="BV8" s="445">
        <v>719614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35439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300824</v>
      </c>
      <c r="BO9" s="446"/>
      <c r="BP9" s="446"/>
      <c r="BQ9" s="446"/>
      <c r="BR9" s="446"/>
      <c r="BS9" s="446"/>
      <c r="BT9" s="446"/>
      <c r="BU9" s="447"/>
      <c r="BV9" s="445">
        <v>-54966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19.3</v>
      </c>
      <c r="CU9" s="416"/>
      <c r="CV9" s="416"/>
      <c r="CW9" s="416"/>
      <c r="CX9" s="416"/>
      <c r="CY9" s="416"/>
      <c r="CZ9" s="416"/>
      <c r="DA9" s="417"/>
      <c r="DB9" s="415">
        <v>18.399999999999999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38704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3832</v>
      </c>
      <c r="BO10" s="446"/>
      <c r="BP10" s="446"/>
      <c r="BQ10" s="446"/>
      <c r="BR10" s="446"/>
      <c r="BS10" s="446"/>
      <c r="BT10" s="446"/>
      <c r="BU10" s="447"/>
      <c r="BV10" s="445">
        <v>19839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34947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12768</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34798</v>
      </c>
      <c r="S13" s="549"/>
      <c r="T13" s="549"/>
      <c r="U13" s="549"/>
      <c r="V13" s="550"/>
      <c r="W13" s="536" t="s">
        <v>134</v>
      </c>
      <c r="X13" s="458"/>
      <c r="Y13" s="458"/>
      <c r="Z13" s="458"/>
      <c r="AA13" s="458"/>
      <c r="AB13" s="459"/>
      <c r="AC13" s="421">
        <v>1707</v>
      </c>
      <c r="AD13" s="422"/>
      <c r="AE13" s="422"/>
      <c r="AF13" s="422"/>
      <c r="AG13" s="423"/>
      <c r="AH13" s="421">
        <v>1939</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291888</v>
      </c>
      <c r="BO13" s="446"/>
      <c r="BP13" s="446"/>
      <c r="BQ13" s="446"/>
      <c r="BR13" s="446"/>
      <c r="BS13" s="446"/>
      <c r="BT13" s="446"/>
      <c r="BU13" s="447"/>
      <c r="BV13" s="445">
        <v>-35127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35473</v>
      </c>
      <c r="S14" s="549"/>
      <c r="T14" s="549"/>
      <c r="U14" s="549"/>
      <c r="V14" s="550"/>
      <c r="W14" s="551"/>
      <c r="X14" s="461"/>
      <c r="Y14" s="461"/>
      <c r="Z14" s="461"/>
      <c r="AA14" s="461"/>
      <c r="AB14" s="462"/>
      <c r="AC14" s="541">
        <v>11.4</v>
      </c>
      <c r="AD14" s="542"/>
      <c r="AE14" s="542"/>
      <c r="AF14" s="542"/>
      <c r="AG14" s="543"/>
      <c r="AH14" s="541">
        <v>12.3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35386</v>
      </c>
      <c r="S15" s="549"/>
      <c r="T15" s="549"/>
      <c r="U15" s="549"/>
      <c r="V15" s="550"/>
      <c r="W15" s="536" t="s">
        <v>142</v>
      </c>
      <c r="X15" s="458"/>
      <c r="Y15" s="458"/>
      <c r="Z15" s="458"/>
      <c r="AA15" s="458"/>
      <c r="AB15" s="459"/>
      <c r="AC15" s="421">
        <v>3105</v>
      </c>
      <c r="AD15" s="422"/>
      <c r="AE15" s="422"/>
      <c r="AF15" s="422"/>
      <c r="AG15" s="423"/>
      <c r="AH15" s="421">
        <v>3310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3138013</v>
      </c>
      <c r="BO15" s="441"/>
      <c r="BP15" s="441"/>
      <c r="BQ15" s="441"/>
      <c r="BR15" s="441"/>
      <c r="BS15" s="441"/>
      <c r="BT15" s="441"/>
      <c r="BU15" s="442"/>
      <c r="BV15" s="440">
        <v>3180015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20.7</v>
      </c>
      <c r="AD16" s="542"/>
      <c r="AE16" s="542"/>
      <c r="AF16" s="542"/>
      <c r="AG16" s="543"/>
      <c r="AH16" s="541">
        <v>21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11271345</v>
      </c>
      <c r="BO16" s="446"/>
      <c r="BP16" s="446"/>
      <c r="BQ16" s="446"/>
      <c r="BR16" s="446"/>
      <c r="BS16" s="446"/>
      <c r="BT16" s="446"/>
      <c r="BU16" s="447"/>
      <c r="BV16" s="445">
        <v>11289129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10174</v>
      </c>
      <c r="AD17" s="422"/>
      <c r="AE17" s="422"/>
      <c r="AF17" s="422"/>
      <c r="AG17" s="423"/>
      <c r="AH17" s="421">
        <v>10522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3943325</v>
      </c>
      <c r="BO17" s="446"/>
      <c r="BP17" s="446"/>
      <c r="BQ17" s="446"/>
      <c r="BR17" s="446"/>
      <c r="BS17" s="446"/>
      <c r="BT17" s="446"/>
      <c r="BU17" s="447"/>
      <c r="BV17" s="445">
        <v>3976274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283.58999999999997</v>
      </c>
      <c r="M18" s="510"/>
      <c r="N18" s="510"/>
      <c r="O18" s="510"/>
      <c r="P18" s="510"/>
      <c r="Q18" s="510"/>
      <c r="R18" s="511"/>
      <c r="S18" s="511"/>
      <c r="T18" s="511"/>
      <c r="U18" s="511"/>
      <c r="V18" s="512"/>
      <c r="W18" s="526"/>
      <c r="X18" s="527"/>
      <c r="Y18" s="527"/>
      <c r="Z18" s="527"/>
      <c r="AA18" s="527"/>
      <c r="AB18" s="537"/>
      <c r="AC18" s="409">
        <v>67.900000000000006</v>
      </c>
      <c r="AD18" s="410"/>
      <c r="AE18" s="410"/>
      <c r="AF18" s="410"/>
      <c r="AG18" s="513"/>
      <c r="AH18" s="409">
        <v>66.7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12278557</v>
      </c>
      <c r="BO18" s="446"/>
      <c r="BP18" s="446"/>
      <c r="BQ18" s="446"/>
      <c r="BR18" s="446"/>
      <c r="BS18" s="446"/>
      <c r="BT18" s="446"/>
      <c r="BU18" s="447"/>
      <c r="BV18" s="445">
        <v>12417732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15979416</v>
      </c>
      <c r="BO19" s="446"/>
      <c r="BP19" s="446"/>
      <c r="BQ19" s="446"/>
      <c r="BR19" s="446"/>
      <c r="BS19" s="446"/>
      <c r="BT19" s="446"/>
      <c r="BU19" s="447"/>
      <c r="BV19" s="445">
        <v>16340863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15361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29673519</v>
      </c>
      <c r="BO23" s="446"/>
      <c r="BP23" s="446"/>
      <c r="BQ23" s="446"/>
      <c r="BR23" s="446"/>
      <c r="BS23" s="446"/>
      <c r="BT23" s="446"/>
      <c r="BU23" s="447"/>
      <c r="BV23" s="445">
        <v>29075675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7515</v>
      </c>
      <c r="R24" s="422"/>
      <c r="S24" s="422"/>
      <c r="T24" s="422"/>
      <c r="U24" s="422"/>
      <c r="V24" s="423"/>
      <c r="W24" s="487"/>
      <c r="X24" s="478"/>
      <c r="Y24" s="479"/>
      <c r="Z24" s="418" t="s">
        <v>166</v>
      </c>
      <c r="AA24" s="419"/>
      <c r="AB24" s="419"/>
      <c r="AC24" s="419"/>
      <c r="AD24" s="419"/>
      <c r="AE24" s="419"/>
      <c r="AF24" s="419"/>
      <c r="AG24" s="420"/>
      <c r="AH24" s="421">
        <v>465</v>
      </c>
      <c r="AI24" s="422"/>
      <c r="AJ24" s="422"/>
      <c r="AK24" s="422"/>
      <c r="AL24" s="423"/>
      <c r="AM24" s="421">
        <v>1514040</v>
      </c>
      <c r="AN24" s="422"/>
      <c r="AO24" s="422"/>
      <c r="AP24" s="422"/>
      <c r="AQ24" s="422"/>
      <c r="AR24" s="423"/>
      <c r="AS24" s="421">
        <v>3256</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20259979</v>
      </c>
      <c r="BO24" s="446"/>
      <c r="BP24" s="446"/>
      <c r="BQ24" s="446"/>
      <c r="BR24" s="446"/>
      <c r="BS24" s="446"/>
      <c r="BT24" s="446"/>
      <c r="BU24" s="447"/>
      <c r="BV24" s="445">
        <v>20420753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6138</v>
      </c>
      <c r="R25" s="422"/>
      <c r="S25" s="422"/>
      <c r="T25" s="422"/>
      <c r="U25" s="422"/>
      <c r="V25" s="423"/>
      <c r="W25" s="487"/>
      <c r="X25" s="478"/>
      <c r="Y25" s="479"/>
      <c r="Z25" s="418" t="s">
        <v>169</v>
      </c>
      <c r="AA25" s="419"/>
      <c r="AB25" s="419"/>
      <c r="AC25" s="419"/>
      <c r="AD25" s="419"/>
      <c r="AE25" s="419"/>
      <c r="AF25" s="419"/>
      <c r="AG25" s="420"/>
      <c r="AH25" s="421">
        <v>87</v>
      </c>
      <c r="AI25" s="422"/>
      <c r="AJ25" s="422"/>
      <c r="AK25" s="422"/>
      <c r="AL25" s="423"/>
      <c r="AM25" s="421">
        <v>243078</v>
      </c>
      <c r="AN25" s="422"/>
      <c r="AO25" s="422"/>
      <c r="AP25" s="422"/>
      <c r="AQ25" s="422"/>
      <c r="AR25" s="423"/>
      <c r="AS25" s="421">
        <v>2794</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775333</v>
      </c>
      <c r="BO25" s="441"/>
      <c r="BP25" s="441"/>
      <c r="BQ25" s="441"/>
      <c r="BR25" s="441"/>
      <c r="BS25" s="441"/>
      <c r="BT25" s="441"/>
      <c r="BU25" s="442"/>
      <c r="BV25" s="440">
        <v>877228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5824</v>
      </c>
      <c r="R26" s="422"/>
      <c r="S26" s="422"/>
      <c r="T26" s="422"/>
      <c r="U26" s="422"/>
      <c r="V26" s="423"/>
      <c r="W26" s="487"/>
      <c r="X26" s="478"/>
      <c r="Y26" s="479"/>
      <c r="Z26" s="418" t="s">
        <v>172</v>
      </c>
      <c r="AA26" s="500"/>
      <c r="AB26" s="500"/>
      <c r="AC26" s="500"/>
      <c r="AD26" s="500"/>
      <c r="AE26" s="500"/>
      <c r="AF26" s="500"/>
      <c r="AG26" s="501"/>
      <c r="AH26" s="421" t="s">
        <v>132</v>
      </c>
      <c r="AI26" s="422"/>
      <c r="AJ26" s="422"/>
      <c r="AK26" s="422"/>
      <c r="AL26" s="423"/>
      <c r="AM26" s="421" t="s">
        <v>132</v>
      </c>
      <c r="AN26" s="422"/>
      <c r="AO26" s="422"/>
      <c r="AP26" s="422"/>
      <c r="AQ26" s="422"/>
      <c r="AR26" s="423"/>
      <c r="AS26" s="421" t="s">
        <v>122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3970</v>
      </c>
      <c r="R27" s="422"/>
      <c r="S27" s="422"/>
      <c r="T27" s="422"/>
      <c r="U27" s="422"/>
      <c r="V27" s="423"/>
      <c r="W27" s="487"/>
      <c r="X27" s="478"/>
      <c r="Y27" s="479"/>
      <c r="Z27" s="418" t="s">
        <v>175</v>
      </c>
      <c r="AA27" s="419"/>
      <c r="AB27" s="419"/>
      <c r="AC27" s="419"/>
      <c r="AD27" s="419"/>
      <c r="AE27" s="419"/>
      <c r="AF27" s="419"/>
      <c r="AG27" s="420"/>
      <c r="AH27" s="421">
        <v>7</v>
      </c>
      <c r="AI27" s="422"/>
      <c r="AJ27" s="422"/>
      <c r="AK27" s="422"/>
      <c r="AL27" s="423"/>
      <c r="AM27" s="421">
        <v>28742</v>
      </c>
      <c r="AN27" s="422"/>
      <c r="AO27" s="422"/>
      <c r="AP27" s="422"/>
      <c r="AQ27" s="422"/>
      <c r="AR27" s="423"/>
      <c r="AS27" s="421">
        <v>4106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1193189</v>
      </c>
      <c r="BO27" s="449"/>
      <c r="BP27" s="449"/>
      <c r="BQ27" s="449"/>
      <c r="BR27" s="449"/>
      <c r="BS27" s="449"/>
      <c r="BT27" s="449"/>
      <c r="BU27" s="450"/>
      <c r="BV27" s="448">
        <v>1193091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3180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123</v>
      </c>
      <c r="AN28" s="422"/>
      <c r="AO28" s="422"/>
      <c r="AP28" s="422"/>
      <c r="AQ28" s="422"/>
      <c r="AR28" s="423"/>
      <c r="AS28" s="421" t="s">
        <v>123</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1610192</v>
      </c>
      <c r="BO28" s="441"/>
      <c r="BP28" s="441"/>
      <c r="BQ28" s="441"/>
      <c r="BR28" s="441"/>
      <c r="BS28" s="441"/>
      <c r="BT28" s="441"/>
      <c r="BU28" s="442"/>
      <c r="BV28" s="440">
        <v>1619128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2950</v>
      </c>
      <c r="R29" s="422"/>
      <c r="S29" s="422"/>
      <c r="T29" s="422"/>
      <c r="U29" s="422"/>
      <c r="V29" s="423"/>
      <c r="W29" s="488"/>
      <c r="X29" s="489"/>
      <c r="Y29" s="490"/>
      <c r="Z29" s="418" t="s">
        <v>181</v>
      </c>
      <c r="AA29" s="419"/>
      <c r="AB29" s="419"/>
      <c r="AC29" s="419"/>
      <c r="AD29" s="419"/>
      <c r="AE29" s="419"/>
      <c r="AF29" s="419"/>
      <c r="AG29" s="420"/>
      <c r="AH29" s="421">
        <v>472</v>
      </c>
      <c r="AI29" s="422"/>
      <c r="AJ29" s="422"/>
      <c r="AK29" s="422"/>
      <c r="AL29" s="423"/>
      <c r="AM29" s="421">
        <v>1542782</v>
      </c>
      <c r="AN29" s="422"/>
      <c r="AO29" s="422"/>
      <c r="AP29" s="422"/>
      <c r="AQ29" s="422"/>
      <c r="AR29" s="423"/>
      <c r="AS29" s="421">
        <v>3269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6059523</v>
      </c>
      <c r="BO29" s="446"/>
      <c r="BP29" s="446"/>
      <c r="BQ29" s="446"/>
      <c r="BR29" s="446"/>
      <c r="BS29" s="446"/>
      <c r="BT29" s="446"/>
      <c r="BU29" s="447"/>
      <c r="BV29" s="445">
        <v>6040236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9192866</v>
      </c>
      <c r="BO30" s="449"/>
      <c r="BP30" s="449"/>
      <c r="BQ30" s="449"/>
      <c r="BR30" s="449"/>
      <c r="BS30" s="449"/>
      <c r="BT30" s="449"/>
      <c r="BU30" s="450"/>
      <c r="BV30" s="448">
        <v>8428870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南薩地区衛生管理組合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杜氏の里　笠沙</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IF('各会計、関係団体の財政状況及び健全化判断比率'!B34="","",'各会計、関係団体の財政状況及び健全化判断比率'!B34)</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南薩介護保険事務組合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南さつま市農業公社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IF('各会計、関係団体の財政状況及び健全化判断比率'!B37="","",'各会計、関係団体の財政状況及び健全化判断比率'!B37)</f>
        <v>漁業集落環境整備事業特別会計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鹿児島県市町村総合事務組合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南薩木材加工センター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特別養護老人ホーム事業特別会計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IF('各会計、関係団体の財政状況及び健全化判断比率'!B38="","",'各会計、関係団体の財政状況及び健全化判断比率'!B38)</f>
        <v>農業集落排水事業特別会計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鹿児島県後期高齢者医療広域連合（一般会計）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交通災害共済特別会計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鹿児島県後期高齢者医療広域連合（特別会計）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指宿南九州消防組合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Xeml/KalUn4FL6C2G21y1jnwPP64At7A1qNAHllcJnCeDMilsO4+c6TLfPw4HT1aXIZ2IXM3h0aEAlmvJeMhSw==" saltValue="xc89WmOIrAA5Eq6CcvcG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570</v>
      </c>
      <c r="D34" s="1224"/>
      <c r="E34" s="1225"/>
      <c r="F34" s="32">
        <v>4.3600000000000003</v>
      </c>
      <c r="G34" s="33">
        <v>5.05</v>
      </c>
      <c r="H34" s="33">
        <v>5.4</v>
      </c>
      <c r="I34" s="33">
        <v>5.22</v>
      </c>
      <c r="J34" s="34">
        <v>7.61</v>
      </c>
      <c r="K34" s="22"/>
      <c r="L34" s="22"/>
      <c r="M34" s="22"/>
      <c r="N34" s="22"/>
      <c r="O34" s="22"/>
      <c r="P34" s="22"/>
    </row>
    <row r="35" spans="1:16" ht="39" customHeight="1">
      <c r="A35" s="22"/>
      <c r="B35" s="35"/>
      <c r="C35" s="1218" t="s">
        <v>571</v>
      </c>
      <c r="D35" s="1219"/>
      <c r="E35" s="1220"/>
      <c r="F35" s="36">
        <v>5.1100000000000003</v>
      </c>
      <c r="G35" s="37">
        <v>5.46</v>
      </c>
      <c r="H35" s="37">
        <v>5.72</v>
      </c>
      <c r="I35" s="37">
        <v>6.13</v>
      </c>
      <c r="J35" s="38">
        <v>5.7</v>
      </c>
      <c r="K35" s="22"/>
      <c r="L35" s="22"/>
      <c r="M35" s="22"/>
      <c r="N35" s="22"/>
      <c r="O35" s="22"/>
      <c r="P35" s="22"/>
    </row>
    <row r="36" spans="1:16" ht="39" customHeight="1">
      <c r="A36" s="22"/>
      <c r="B36" s="35"/>
      <c r="C36" s="1218" t="s">
        <v>572</v>
      </c>
      <c r="D36" s="1219"/>
      <c r="E36" s="1220"/>
      <c r="F36" s="36">
        <v>1.05</v>
      </c>
      <c r="G36" s="37">
        <v>0.38</v>
      </c>
      <c r="H36" s="37" t="s">
        <v>573</v>
      </c>
      <c r="I36" s="37">
        <v>2.11</v>
      </c>
      <c r="J36" s="38">
        <v>1.1399999999999999</v>
      </c>
      <c r="K36" s="22"/>
      <c r="L36" s="22"/>
      <c r="M36" s="22"/>
      <c r="N36" s="22"/>
      <c r="O36" s="22"/>
      <c r="P36" s="22"/>
    </row>
    <row r="37" spans="1:16" ht="39" customHeight="1">
      <c r="A37" s="22"/>
      <c r="B37" s="35"/>
      <c r="C37" s="1218" t="s">
        <v>574</v>
      </c>
      <c r="D37" s="1219"/>
      <c r="E37" s="1220"/>
      <c r="F37" s="36">
        <v>0.83</v>
      </c>
      <c r="G37" s="37">
        <v>0.56999999999999995</v>
      </c>
      <c r="H37" s="37">
        <v>0.71</v>
      </c>
      <c r="I37" s="37">
        <v>0.66</v>
      </c>
      <c r="J37" s="38">
        <v>0.79</v>
      </c>
      <c r="K37" s="22"/>
      <c r="L37" s="22"/>
      <c r="M37" s="22"/>
      <c r="N37" s="22"/>
      <c r="O37" s="22"/>
      <c r="P37" s="22"/>
    </row>
    <row r="38" spans="1:16" ht="39" customHeight="1">
      <c r="A38" s="22"/>
      <c r="B38" s="35"/>
      <c r="C38" s="1218" t="s">
        <v>575</v>
      </c>
      <c r="D38" s="1219"/>
      <c r="E38" s="1220"/>
      <c r="F38" s="36">
        <v>1.05</v>
      </c>
      <c r="G38" s="37">
        <v>1.05</v>
      </c>
      <c r="H38" s="37">
        <v>0.99</v>
      </c>
      <c r="I38" s="37">
        <v>0.8</v>
      </c>
      <c r="J38" s="38">
        <v>0.59</v>
      </c>
      <c r="K38" s="22"/>
      <c r="L38" s="22"/>
      <c r="M38" s="22"/>
      <c r="N38" s="22"/>
      <c r="O38" s="22"/>
      <c r="P38" s="22"/>
    </row>
    <row r="39" spans="1:16" ht="39" customHeight="1">
      <c r="A39" s="22"/>
      <c r="B39" s="35"/>
      <c r="C39" s="1218" t="s">
        <v>576</v>
      </c>
      <c r="D39" s="1219"/>
      <c r="E39" s="1220"/>
      <c r="F39" s="36">
        <v>0.03</v>
      </c>
      <c r="G39" s="37">
        <v>0.04</v>
      </c>
      <c r="H39" s="37" t="s">
        <v>577</v>
      </c>
      <c r="I39" s="37">
        <v>0.05</v>
      </c>
      <c r="J39" s="38">
        <v>0.12</v>
      </c>
      <c r="K39" s="22"/>
      <c r="L39" s="22"/>
      <c r="M39" s="22"/>
      <c r="N39" s="22"/>
      <c r="O39" s="22"/>
      <c r="P39" s="22"/>
    </row>
    <row r="40" spans="1:16" ht="39" customHeight="1">
      <c r="A40" s="22"/>
      <c r="B40" s="35"/>
      <c r="C40" s="1218" t="s">
        <v>578</v>
      </c>
      <c r="D40" s="1219"/>
      <c r="E40" s="1220"/>
      <c r="F40" s="36">
        <v>0.08</v>
      </c>
      <c r="G40" s="37">
        <v>0.04</v>
      </c>
      <c r="H40" s="37">
        <v>0.06</v>
      </c>
      <c r="I40" s="37">
        <v>0.05</v>
      </c>
      <c r="J40" s="38">
        <v>0.03</v>
      </c>
      <c r="K40" s="22"/>
      <c r="L40" s="22"/>
      <c r="M40" s="22"/>
      <c r="N40" s="22"/>
      <c r="O40" s="22"/>
      <c r="P40" s="22"/>
    </row>
    <row r="41" spans="1:16" ht="39" customHeight="1">
      <c r="A41" s="22"/>
      <c r="B41" s="35"/>
      <c r="C41" s="1218" t="s">
        <v>579</v>
      </c>
      <c r="D41" s="1219"/>
      <c r="E41" s="1220"/>
      <c r="F41" s="36">
        <v>0</v>
      </c>
      <c r="G41" s="37">
        <v>0.01</v>
      </c>
      <c r="H41" s="37">
        <v>0</v>
      </c>
      <c r="I41" s="37">
        <v>0.03</v>
      </c>
      <c r="J41" s="38">
        <v>0.01</v>
      </c>
      <c r="K41" s="22"/>
      <c r="L41" s="22"/>
      <c r="M41" s="22"/>
      <c r="N41" s="22"/>
      <c r="O41" s="22"/>
      <c r="P41" s="22"/>
    </row>
    <row r="42" spans="1:16" ht="39" customHeight="1">
      <c r="A42" s="22"/>
      <c r="B42" s="39"/>
      <c r="C42" s="1218" t="s">
        <v>580</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581</v>
      </c>
      <c r="D43" s="1222"/>
      <c r="E43" s="1223"/>
      <c r="F43" s="41">
        <v>2.25</v>
      </c>
      <c r="G43" s="42">
        <v>1.37</v>
      </c>
      <c r="H43" s="42">
        <v>0.04</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iWqFgOO6UH6XPDaJQ1sdfi9Saz0YbYeqtCaE7NtlCDYwl2cwfeCzfaGMAUJjHjEi3KMvdR/Vhw8QuhZejVqkw==" saltValue="Ac7+y+tV++lJywUDqQgs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10</v>
      </c>
      <c r="C45" s="1235"/>
      <c r="D45" s="58"/>
      <c r="E45" s="1240" t="s">
        <v>11</v>
      </c>
      <c r="F45" s="1240"/>
      <c r="G45" s="1240"/>
      <c r="H45" s="1240"/>
      <c r="I45" s="1240"/>
      <c r="J45" s="1241"/>
      <c r="K45" s="59">
        <v>3229</v>
      </c>
      <c r="L45" s="60">
        <v>3333</v>
      </c>
      <c r="M45" s="60">
        <v>3361</v>
      </c>
      <c r="N45" s="60">
        <v>3181</v>
      </c>
      <c r="O45" s="61">
        <v>3257</v>
      </c>
      <c r="P45" s="48"/>
      <c r="Q45" s="48"/>
      <c r="R45" s="48"/>
      <c r="S45" s="48"/>
      <c r="T45" s="48"/>
      <c r="U45" s="48"/>
    </row>
    <row r="46" spans="1:21" ht="30.75" customHeight="1">
      <c r="A46" s="48"/>
      <c r="B46" s="1236"/>
      <c r="C46" s="1237"/>
      <c r="D46" s="62"/>
      <c r="E46" s="1228" t="s">
        <v>12</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13</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14</v>
      </c>
      <c r="F48" s="1228"/>
      <c r="G48" s="1228"/>
      <c r="H48" s="1228"/>
      <c r="I48" s="1228"/>
      <c r="J48" s="1229"/>
      <c r="K48" s="63">
        <v>214</v>
      </c>
      <c r="L48" s="64">
        <v>190</v>
      </c>
      <c r="M48" s="64">
        <v>177</v>
      </c>
      <c r="N48" s="64">
        <v>169</v>
      </c>
      <c r="O48" s="65">
        <v>196</v>
      </c>
      <c r="P48" s="48"/>
      <c r="Q48" s="48"/>
      <c r="R48" s="48"/>
      <c r="S48" s="48"/>
      <c r="T48" s="48"/>
      <c r="U48" s="48"/>
    </row>
    <row r="49" spans="1:21" ht="30.75" customHeight="1">
      <c r="A49" s="48"/>
      <c r="B49" s="1236"/>
      <c r="C49" s="1237"/>
      <c r="D49" s="62"/>
      <c r="E49" s="1228" t="s">
        <v>15</v>
      </c>
      <c r="F49" s="1228"/>
      <c r="G49" s="1228"/>
      <c r="H49" s="1228"/>
      <c r="I49" s="1228"/>
      <c r="J49" s="1229"/>
      <c r="K49" s="63" t="s">
        <v>520</v>
      </c>
      <c r="L49" s="64" t="s">
        <v>520</v>
      </c>
      <c r="M49" s="64">
        <v>27</v>
      </c>
      <c r="N49" s="64">
        <v>61</v>
      </c>
      <c r="O49" s="65" t="s">
        <v>520</v>
      </c>
      <c r="P49" s="48"/>
      <c r="Q49" s="48"/>
      <c r="R49" s="48"/>
      <c r="S49" s="48"/>
      <c r="T49" s="48"/>
      <c r="U49" s="48"/>
    </row>
    <row r="50" spans="1:21" ht="30.75" customHeight="1">
      <c r="A50" s="48"/>
      <c r="B50" s="1236"/>
      <c r="C50" s="1237"/>
      <c r="D50" s="62"/>
      <c r="E50" s="1228" t="s">
        <v>16</v>
      </c>
      <c r="F50" s="1228"/>
      <c r="G50" s="1228"/>
      <c r="H50" s="1228"/>
      <c r="I50" s="1228"/>
      <c r="J50" s="1229"/>
      <c r="K50" s="63">
        <v>40</v>
      </c>
      <c r="L50" s="64">
        <v>92</v>
      </c>
      <c r="M50" s="64">
        <v>33</v>
      </c>
      <c r="N50" s="64">
        <v>33</v>
      </c>
      <c r="O50" s="65">
        <v>33</v>
      </c>
      <c r="P50" s="48"/>
      <c r="Q50" s="48"/>
      <c r="R50" s="48"/>
      <c r="S50" s="48"/>
      <c r="T50" s="48"/>
      <c r="U50" s="48"/>
    </row>
    <row r="51" spans="1:21" ht="30.75" customHeight="1">
      <c r="A51" s="48"/>
      <c r="B51" s="1238"/>
      <c r="C51" s="1239"/>
      <c r="D51" s="66"/>
      <c r="E51" s="1228" t="s">
        <v>17</v>
      </c>
      <c r="F51" s="1228"/>
      <c r="G51" s="1228"/>
      <c r="H51" s="1228"/>
      <c r="I51" s="1228"/>
      <c r="J51" s="1229"/>
      <c r="K51" s="63" t="s">
        <v>520</v>
      </c>
      <c r="L51" s="64" t="s">
        <v>520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2582</v>
      </c>
      <c r="L52" s="64">
        <v>2727</v>
      </c>
      <c r="M52" s="64">
        <v>2756</v>
      </c>
      <c r="N52" s="64">
        <v>2668</v>
      </c>
      <c r="O52" s="65">
        <v>2694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901</v>
      </c>
      <c r="L53" s="69">
        <v>888</v>
      </c>
      <c r="M53" s="69">
        <v>842</v>
      </c>
      <c r="N53" s="69">
        <v>776</v>
      </c>
      <c r="O53" s="70">
        <v>792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iohKayUty2180VJtG7EoQo5ddqvlvyMtXGiuEg5VzLTI/FElKoHGmduo40EpAjiwLO8/QMAeHGZ5bPij52IYQ==" saltValue="pS+jMFik0Rk3Rvb8gV85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563</v>
      </c>
      <c r="J40" s="79" t="s">
        <v>564</v>
      </c>
      <c r="K40" s="79" t="s">
        <v>565</v>
      </c>
      <c r="L40" s="79" t="s">
        <v>566</v>
      </c>
      <c r="M40" s="80" t="s">
        <v>567</v>
      </c>
    </row>
    <row r="41" spans="2:13" ht="27.75" customHeight="1">
      <c r="B41" s="1254" t="s">
        <v>23</v>
      </c>
      <c r="C41" s="1255"/>
      <c r="D41" s="81"/>
      <c r="E41" s="1256" t="s">
        <v>24</v>
      </c>
      <c r="F41" s="1256"/>
      <c r="G41" s="1256"/>
      <c r="H41" s="1257"/>
      <c r="I41" s="82">
        <v>28860</v>
      </c>
      <c r="J41" s="83">
        <v>28332</v>
      </c>
      <c r="K41" s="83">
        <v>28538</v>
      </c>
      <c r="L41" s="83">
        <v>29160</v>
      </c>
      <c r="M41" s="84">
        <v>29711</v>
      </c>
    </row>
    <row r="42" spans="2:13" ht="27.75" customHeight="1">
      <c r="B42" s="1244"/>
      <c r="C42" s="1245"/>
      <c r="D42" s="85"/>
      <c r="E42" s="1248" t="s">
        <v>25</v>
      </c>
      <c r="F42" s="1248"/>
      <c r="G42" s="1248"/>
      <c r="H42" s="1249"/>
      <c r="I42" s="86">
        <v>836</v>
      </c>
      <c r="J42" s="87">
        <v>719</v>
      </c>
      <c r="K42" s="87">
        <v>656</v>
      </c>
      <c r="L42" s="87">
        <v>594</v>
      </c>
      <c r="M42" s="88">
        <v>532</v>
      </c>
    </row>
    <row r="43" spans="2:13" ht="27.75" customHeight="1">
      <c r="B43" s="1244"/>
      <c r="C43" s="1245"/>
      <c r="D43" s="85"/>
      <c r="E43" s="1248" t="s">
        <v>26</v>
      </c>
      <c r="F43" s="1248"/>
      <c r="G43" s="1248"/>
      <c r="H43" s="1249"/>
      <c r="I43" s="86">
        <v>1806</v>
      </c>
      <c r="J43" s="87">
        <v>1832</v>
      </c>
      <c r="K43" s="87">
        <v>1873</v>
      </c>
      <c r="L43" s="87">
        <v>1783</v>
      </c>
      <c r="M43" s="88">
        <v>1763</v>
      </c>
    </row>
    <row r="44" spans="2:13" ht="27.75" customHeight="1">
      <c r="B44" s="1244"/>
      <c r="C44" s="1245"/>
      <c r="D44" s="85"/>
      <c r="E44" s="1248" t="s">
        <v>27</v>
      </c>
      <c r="F44" s="1248"/>
      <c r="G44" s="1248"/>
      <c r="H44" s="1249"/>
      <c r="I44" s="86" t="s">
        <v>520</v>
      </c>
      <c r="J44" s="87" t="s">
        <v>520</v>
      </c>
      <c r="K44" s="87">
        <v>27</v>
      </c>
      <c r="L44" s="87">
        <v>61</v>
      </c>
      <c r="M44" s="88">
        <v>67</v>
      </c>
    </row>
    <row r="45" spans="2:13" ht="27.75" customHeight="1">
      <c r="B45" s="1244"/>
      <c r="C45" s="1245"/>
      <c r="D45" s="85"/>
      <c r="E45" s="1248" t="s">
        <v>28</v>
      </c>
      <c r="F45" s="1248"/>
      <c r="G45" s="1248"/>
      <c r="H45" s="1249"/>
      <c r="I45" s="86">
        <v>5509</v>
      </c>
      <c r="J45" s="87">
        <v>5033</v>
      </c>
      <c r="K45" s="87">
        <v>4518</v>
      </c>
      <c r="L45" s="87">
        <v>4301</v>
      </c>
      <c r="M45" s="88">
        <v>4006</v>
      </c>
    </row>
    <row r="46" spans="2:13" ht="27.75" customHeight="1">
      <c r="B46" s="1244"/>
      <c r="C46" s="1245"/>
      <c r="D46" s="89"/>
      <c r="E46" s="1248" t="s">
        <v>29</v>
      </c>
      <c r="F46" s="1248"/>
      <c r="G46" s="1248"/>
      <c r="H46" s="1249"/>
      <c r="I46" s="86">
        <v>18</v>
      </c>
      <c r="J46" s="87">
        <v>17</v>
      </c>
      <c r="K46" s="87">
        <v>15</v>
      </c>
      <c r="L46" s="87">
        <v>14</v>
      </c>
      <c r="M46" s="88">
        <v>13</v>
      </c>
    </row>
    <row r="47" spans="2:13" ht="27.75" customHeight="1">
      <c r="B47" s="1244"/>
      <c r="C47" s="1245"/>
      <c r="D47" s="90"/>
      <c r="E47" s="1258" t="s">
        <v>30</v>
      </c>
      <c r="F47" s="1259"/>
      <c r="G47" s="1259"/>
      <c r="H47" s="1260"/>
      <c r="I47" s="86" t="s">
        <v>520</v>
      </c>
      <c r="J47" s="87" t="s">
        <v>520</v>
      </c>
      <c r="K47" s="87" t="s">
        <v>520</v>
      </c>
      <c r="L47" s="87" t="s">
        <v>520</v>
      </c>
      <c r="M47" s="88" t="s">
        <v>520</v>
      </c>
    </row>
    <row r="48" spans="2:13" ht="27.75" customHeight="1">
      <c r="B48" s="1244"/>
      <c r="C48" s="1245"/>
      <c r="D48" s="85"/>
      <c r="E48" s="1248" t="s">
        <v>31</v>
      </c>
      <c r="F48" s="1248"/>
      <c r="G48" s="1248"/>
      <c r="H48" s="1249"/>
      <c r="I48" s="86" t="s">
        <v>520</v>
      </c>
      <c r="J48" s="87" t="s">
        <v>520</v>
      </c>
      <c r="K48" s="87" t="s">
        <v>520</v>
      </c>
      <c r="L48" s="87" t="s">
        <v>520</v>
      </c>
      <c r="M48" s="88" t="s">
        <v>520</v>
      </c>
    </row>
    <row r="49" spans="2:13" ht="27.75" customHeight="1">
      <c r="B49" s="1246"/>
      <c r="C49" s="1247"/>
      <c r="D49" s="85"/>
      <c r="E49" s="1248" t="s">
        <v>32</v>
      </c>
      <c r="F49" s="1248"/>
      <c r="G49" s="1248"/>
      <c r="H49" s="1249"/>
      <c r="I49" s="86" t="s">
        <v>520</v>
      </c>
      <c r="J49" s="87" t="s">
        <v>520</v>
      </c>
      <c r="K49" s="87" t="s">
        <v>520</v>
      </c>
      <c r="L49" s="87" t="s">
        <v>520</v>
      </c>
      <c r="M49" s="88" t="s">
        <v>520</v>
      </c>
    </row>
    <row r="50" spans="2:13" ht="27.75" customHeight="1">
      <c r="B50" s="1242" t="s">
        <v>33</v>
      </c>
      <c r="C50" s="1243"/>
      <c r="D50" s="91"/>
      <c r="E50" s="1248" t="s">
        <v>34</v>
      </c>
      <c r="F50" s="1248"/>
      <c r="G50" s="1248"/>
      <c r="H50" s="1249"/>
      <c r="I50" s="86">
        <v>9818</v>
      </c>
      <c r="J50" s="87">
        <v>11720</v>
      </c>
      <c r="K50" s="87">
        <v>13789</v>
      </c>
      <c r="L50" s="87">
        <v>15515</v>
      </c>
      <c r="M50" s="88">
        <v>16651</v>
      </c>
    </row>
    <row r="51" spans="2:13" ht="27.75" customHeight="1">
      <c r="B51" s="1244"/>
      <c r="C51" s="1245"/>
      <c r="D51" s="85"/>
      <c r="E51" s="1248" t="s">
        <v>35</v>
      </c>
      <c r="F51" s="1248"/>
      <c r="G51" s="1248"/>
      <c r="H51" s="1249"/>
      <c r="I51" s="86">
        <v>1460</v>
      </c>
      <c r="J51" s="87">
        <v>1260</v>
      </c>
      <c r="K51" s="87">
        <v>1115</v>
      </c>
      <c r="L51" s="87">
        <v>1482</v>
      </c>
      <c r="M51" s="88">
        <v>1338</v>
      </c>
    </row>
    <row r="52" spans="2:13" ht="27.75" customHeight="1">
      <c r="B52" s="1246"/>
      <c r="C52" s="1247"/>
      <c r="D52" s="85"/>
      <c r="E52" s="1248" t="s">
        <v>36</v>
      </c>
      <c r="F52" s="1248"/>
      <c r="G52" s="1248"/>
      <c r="H52" s="1249"/>
      <c r="I52" s="86">
        <v>23429</v>
      </c>
      <c r="J52" s="87">
        <v>23586</v>
      </c>
      <c r="K52" s="87">
        <v>24180</v>
      </c>
      <c r="L52" s="87">
        <v>24212</v>
      </c>
      <c r="M52" s="88">
        <v>24435</v>
      </c>
    </row>
    <row r="53" spans="2:13" ht="27.75" customHeight="1" thickBot="1">
      <c r="B53" s="1250" t="s">
        <v>37</v>
      </c>
      <c r="C53" s="1251"/>
      <c r="D53" s="92"/>
      <c r="E53" s="1252" t="s">
        <v>38</v>
      </c>
      <c r="F53" s="1252"/>
      <c r="G53" s="1252"/>
      <c r="H53" s="1253"/>
      <c r="I53" s="93">
        <v>2324</v>
      </c>
      <c r="J53" s="94">
        <v>-633</v>
      </c>
      <c r="K53" s="94">
        <v>-3456</v>
      </c>
      <c r="L53" s="94">
        <v>-5296</v>
      </c>
      <c r="M53" s="95">
        <v>-6332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HZraIxREBuhb7HUu91IIIzQ3PAbr+gkuD6rYKnllhunQBXB9h3idwgTYm6BG+vx+8z+uYYYTpnap8q5dvH/sg==" saltValue="Z6zfzi4uNMcX/im37FBd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565</v>
      </c>
      <c r="G54" s="104" t="s">
        <v>566</v>
      </c>
      <c r="H54" s="105" t="s">
        <v>567</v>
      </c>
    </row>
    <row r="55" spans="2:8" ht="52.5" customHeight="1">
      <c r="B55" s="106"/>
      <c r="C55" s="1269" t="s">
        <v>41</v>
      </c>
      <c r="D55" s="1269"/>
      <c r="E55" s="1270"/>
      <c r="F55" s="107">
        <v>1599</v>
      </c>
      <c r="G55" s="107">
        <v>1619</v>
      </c>
      <c r="H55" s="108">
        <v>1610</v>
      </c>
    </row>
    <row r="56" spans="2:8" ht="52.5" customHeight="1">
      <c r="B56" s="109"/>
      <c r="C56" s="1271" t="s">
        <v>42</v>
      </c>
      <c r="D56" s="1271"/>
      <c r="E56" s="1272"/>
      <c r="F56" s="110">
        <v>6025</v>
      </c>
      <c r="G56" s="110">
        <v>6040</v>
      </c>
      <c r="H56" s="111">
        <v>6060</v>
      </c>
    </row>
    <row r="57" spans="2:8" ht="53.25" customHeight="1">
      <c r="B57" s="109"/>
      <c r="C57" s="1273" t="s">
        <v>43</v>
      </c>
      <c r="D57" s="1273"/>
      <c r="E57" s="1274"/>
      <c r="F57" s="112">
        <v>6878</v>
      </c>
      <c r="G57" s="112">
        <v>8429</v>
      </c>
      <c r="H57" s="113">
        <v>9193</v>
      </c>
    </row>
    <row r="58" spans="2:8" ht="45.75" customHeight="1">
      <c r="B58" s="114"/>
      <c r="C58" s="1261" t="s">
        <v>599</v>
      </c>
      <c r="D58" s="1262"/>
      <c r="E58" s="1263"/>
      <c r="F58" s="115">
        <v>4533</v>
      </c>
      <c r="G58" s="115">
        <v>4492</v>
      </c>
      <c r="H58" s="116">
        <v>4897</v>
      </c>
    </row>
    <row r="59" spans="2:8" ht="45.75" customHeight="1">
      <c r="B59" s="114"/>
      <c r="C59" s="1261" t="s">
        <v>600</v>
      </c>
      <c r="D59" s="1262"/>
      <c r="E59" s="1263"/>
      <c r="F59" s="115">
        <v>232</v>
      </c>
      <c r="G59" s="115">
        <v>1052</v>
      </c>
      <c r="H59" s="116">
        <v>1242</v>
      </c>
    </row>
    <row r="60" spans="2:8" ht="45.75" customHeight="1">
      <c r="B60" s="114"/>
      <c r="C60" s="1261" t="s">
        <v>601</v>
      </c>
      <c r="D60" s="1262"/>
      <c r="E60" s="1263"/>
      <c r="F60" s="115">
        <v>303</v>
      </c>
      <c r="G60" s="115">
        <v>804</v>
      </c>
      <c r="H60" s="116">
        <v>1005</v>
      </c>
    </row>
    <row r="61" spans="2:8" ht="45.75" customHeight="1">
      <c r="B61" s="114"/>
      <c r="C61" s="1261" t="s">
        <v>602</v>
      </c>
      <c r="D61" s="1262"/>
      <c r="E61" s="1263"/>
      <c r="F61" s="115">
        <v>378</v>
      </c>
      <c r="G61" s="115">
        <v>679</v>
      </c>
      <c r="H61" s="116">
        <v>681</v>
      </c>
    </row>
    <row r="62" spans="2:8" ht="45.75" customHeight="1" thickBot="1">
      <c r="B62" s="117"/>
      <c r="C62" s="1264" t="s">
        <v>603</v>
      </c>
      <c r="D62" s="1265"/>
      <c r="E62" s="1266"/>
      <c r="F62" s="118">
        <v>664</v>
      </c>
      <c r="G62" s="118">
        <v>632</v>
      </c>
      <c r="H62" s="119">
        <v>598</v>
      </c>
    </row>
    <row r="63" spans="2:8" ht="52.5" customHeight="1" thickBot="1">
      <c r="B63" s="120"/>
      <c r="C63" s="1267" t="s">
        <v>44</v>
      </c>
      <c r="D63" s="1267"/>
      <c r="E63" s="1268"/>
      <c r="F63" s="121">
        <v>14502</v>
      </c>
      <c r="G63" s="121">
        <v>16088</v>
      </c>
      <c r="H63" s="122">
        <v>16863</v>
      </c>
    </row>
    <row r="64" spans="2:8" ht="15" customHeight="1"/>
    <row r="65" ht="0" hidden="1" customHeight="1"/>
    <row r="66" ht="0" hidden="1" customHeight="1"/>
  </sheetData>
  <sheetProtection algorithmName="SHA-512" hashValue="s7030a5hnu5Y/6o1fORtd7JMxBwbN+YLbM7SoqCTJFpKXxpZAz9gBf4rgTGRm30tPKC7QG4EXOfQrNMQTcQYXA==" saltValue="wktI+put4k7NBDhYbSDu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613</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563</v>
      </c>
      <c r="BQ50" s="1288"/>
      <c r="BR50" s="1288"/>
      <c r="BS50" s="1288"/>
      <c r="BT50" s="1288"/>
      <c r="BU50" s="1288"/>
      <c r="BV50" s="1288"/>
      <c r="BW50" s="1288"/>
      <c r="BX50" s="1288" t="s">
        <v>564</v>
      </c>
      <c r="BY50" s="1288"/>
      <c r="BZ50" s="1288"/>
      <c r="CA50" s="1288"/>
      <c r="CB50" s="1288"/>
      <c r="CC50" s="1288"/>
      <c r="CD50" s="1288"/>
      <c r="CE50" s="1288"/>
      <c r="CF50" s="1288" t="s">
        <v>565</v>
      </c>
      <c r="CG50" s="1288"/>
      <c r="CH50" s="1288"/>
      <c r="CI50" s="1288"/>
      <c r="CJ50" s="1288"/>
      <c r="CK50" s="1288"/>
      <c r="CL50" s="1288"/>
      <c r="CM50" s="1288"/>
      <c r="CN50" s="1288" t="s">
        <v>566</v>
      </c>
      <c r="CO50" s="1288"/>
      <c r="CP50" s="1288"/>
      <c r="CQ50" s="1288"/>
      <c r="CR50" s="1288"/>
      <c r="CS50" s="1288"/>
      <c r="CT50" s="1288"/>
      <c r="CU50" s="1288"/>
      <c r="CV50" s="1288" t="s">
        <v>567</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614</v>
      </c>
      <c r="AO51" s="1291"/>
      <c r="AP51" s="1291"/>
      <c r="AQ51" s="1291"/>
      <c r="AR51" s="1291"/>
      <c r="AS51" s="1291"/>
      <c r="AT51" s="1291"/>
      <c r="AU51" s="1291"/>
      <c r="AV51" s="1291"/>
      <c r="AW51" s="1291"/>
      <c r="AX51" s="1291"/>
      <c r="AY51" s="1291"/>
      <c r="AZ51" s="1291"/>
      <c r="BA51" s="1291"/>
      <c r="BB51" s="1291" t="s">
        <v>615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85.6</v>
      </c>
      <c r="CO53" s="1289"/>
      <c r="CP53" s="1289"/>
      <c r="CQ53" s="1289"/>
      <c r="CR53" s="1289"/>
      <c r="CS53" s="1289"/>
      <c r="CT53" s="1289"/>
      <c r="CU53" s="1289"/>
      <c r="CV53" s="1289">
        <v>55.3</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617</v>
      </c>
      <c r="AO55" s="1288"/>
      <c r="AP55" s="1288"/>
      <c r="AQ55" s="1288"/>
      <c r="AR55" s="1288"/>
      <c r="AS55" s="1288"/>
      <c r="AT55" s="1288"/>
      <c r="AU55" s="1288"/>
      <c r="AV55" s="1288"/>
      <c r="AW55" s="1288"/>
      <c r="AX55" s="1288"/>
      <c r="AY55" s="1288"/>
      <c r="AZ55" s="1288"/>
      <c r="BA55" s="1288"/>
      <c r="BB55" s="1291" t="s">
        <v>618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54.6</v>
      </c>
      <c r="CO55" s="1289"/>
      <c r="CP55" s="1289"/>
      <c r="CQ55" s="1289"/>
      <c r="CR55" s="1289"/>
      <c r="CS55" s="1289"/>
      <c r="CT55" s="1289"/>
      <c r="CU55" s="1289"/>
      <c r="CV55" s="1289">
        <v>53.2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58.3</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620</v>
      </c>
    </row>
    <row r="64" spans="1:109">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621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613</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563</v>
      </c>
      <c r="BQ72" s="1288"/>
      <c r="BR72" s="1288"/>
      <c r="BS72" s="1288"/>
      <c r="BT72" s="1288"/>
      <c r="BU72" s="1288"/>
      <c r="BV72" s="1288"/>
      <c r="BW72" s="1288"/>
      <c r="BX72" s="1288" t="s">
        <v>564</v>
      </c>
      <c r="BY72" s="1288"/>
      <c r="BZ72" s="1288"/>
      <c r="CA72" s="1288"/>
      <c r="CB72" s="1288"/>
      <c r="CC72" s="1288"/>
      <c r="CD72" s="1288"/>
      <c r="CE72" s="1288"/>
      <c r="CF72" s="1288" t="s">
        <v>565</v>
      </c>
      <c r="CG72" s="1288"/>
      <c r="CH72" s="1288"/>
      <c r="CI72" s="1288"/>
      <c r="CJ72" s="1288"/>
      <c r="CK72" s="1288"/>
      <c r="CL72" s="1288"/>
      <c r="CM72" s="1288"/>
      <c r="CN72" s="1288" t="s">
        <v>566</v>
      </c>
      <c r="CO72" s="1288"/>
      <c r="CP72" s="1288"/>
      <c r="CQ72" s="1288"/>
      <c r="CR72" s="1288"/>
      <c r="CS72" s="1288"/>
      <c r="CT72" s="1288"/>
      <c r="CU72" s="1288"/>
      <c r="CV72" s="1288" t="s">
        <v>567</v>
      </c>
      <c r="CW72" s="1288"/>
      <c r="CX72" s="1288"/>
      <c r="CY72" s="1288"/>
      <c r="CZ72" s="1288"/>
      <c r="DA72" s="1288"/>
      <c r="DB72" s="1288"/>
      <c r="DC72" s="1288"/>
    </row>
    <row r="73" spans="2:107">
      <c r="B73" s="374"/>
      <c r="G73" s="1295"/>
      <c r="H73" s="1295"/>
      <c r="I73" s="1295"/>
      <c r="J73" s="1295"/>
      <c r="K73" s="1296"/>
      <c r="L73" s="1296"/>
      <c r="M73" s="1296"/>
      <c r="N73" s="1296"/>
      <c r="AM73" s="383"/>
      <c r="AN73" s="1291" t="s">
        <v>614</v>
      </c>
      <c r="AO73" s="1291"/>
      <c r="AP73" s="1291"/>
      <c r="AQ73" s="1291"/>
      <c r="AR73" s="1291"/>
      <c r="AS73" s="1291"/>
      <c r="AT73" s="1291"/>
      <c r="AU73" s="1291"/>
      <c r="AV73" s="1291"/>
      <c r="AW73" s="1291"/>
      <c r="AX73" s="1291"/>
      <c r="AY73" s="1291"/>
      <c r="AZ73" s="1291"/>
      <c r="BA73" s="1291"/>
      <c r="BB73" s="1291" t="s">
        <v>615</v>
      </c>
      <c r="BC73" s="1291"/>
      <c r="BD73" s="1291"/>
      <c r="BE73" s="1291"/>
      <c r="BF73" s="1291"/>
      <c r="BG73" s="1291"/>
      <c r="BH73" s="1291"/>
      <c r="BI73" s="1291"/>
      <c r="BJ73" s="1291"/>
      <c r="BK73" s="1291"/>
      <c r="BL73" s="1291"/>
      <c r="BM73" s="1291"/>
      <c r="BN73" s="1291"/>
      <c r="BO73" s="1291"/>
      <c r="BP73" s="1289">
        <v>19.8</v>
      </c>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622</v>
      </c>
      <c r="BC75" s="1291"/>
      <c r="BD75" s="1291"/>
      <c r="BE75" s="1291"/>
      <c r="BF75" s="1291"/>
      <c r="BG75" s="1291"/>
      <c r="BH75" s="1291"/>
      <c r="BI75" s="1291"/>
      <c r="BJ75" s="1291"/>
      <c r="BK75" s="1291"/>
      <c r="BL75" s="1291"/>
      <c r="BM75" s="1291"/>
      <c r="BN75" s="1291"/>
      <c r="BO75" s="1291"/>
      <c r="BP75" s="1289">
        <v>9</v>
      </c>
      <c r="BQ75" s="1289"/>
      <c r="BR75" s="1289"/>
      <c r="BS75" s="1289"/>
      <c r="BT75" s="1289"/>
      <c r="BU75" s="1289"/>
      <c r="BV75" s="1289"/>
      <c r="BW75" s="1289"/>
      <c r="BX75" s="1289">
        <v>8.1</v>
      </c>
      <c r="BY75" s="1289"/>
      <c r="BZ75" s="1289"/>
      <c r="CA75" s="1289"/>
      <c r="CB75" s="1289"/>
      <c r="CC75" s="1289"/>
      <c r="CD75" s="1289"/>
      <c r="CE75" s="1289"/>
      <c r="CF75" s="1289">
        <v>7.5</v>
      </c>
      <c r="CG75" s="1289"/>
      <c r="CH75" s="1289"/>
      <c r="CI75" s="1289"/>
      <c r="CJ75" s="1289"/>
      <c r="CK75" s="1289"/>
      <c r="CL75" s="1289"/>
      <c r="CM75" s="1289"/>
      <c r="CN75" s="1289">
        <v>7.2</v>
      </c>
      <c r="CO75" s="1289"/>
      <c r="CP75" s="1289"/>
      <c r="CQ75" s="1289"/>
      <c r="CR75" s="1289"/>
      <c r="CS75" s="1289"/>
      <c r="CT75" s="1289"/>
      <c r="CU75" s="1289"/>
      <c r="CV75" s="1289">
        <v>7.1</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623</v>
      </c>
      <c r="AO77" s="1288"/>
      <c r="AP77" s="1288"/>
      <c r="AQ77" s="1288"/>
      <c r="AR77" s="1288"/>
      <c r="AS77" s="1288"/>
      <c r="AT77" s="1288"/>
      <c r="AU77" s="1288"/>
      <c r="AV77" s="1288"/>
      <c r="AW77" s="1288"/>
      <c r="AX77" s="1288"/>
      <c r="AY77" s="1288"/>
      <c r="AZ77" s="1288"/>
      <c r="BA77" s="1288"/>
      <c r="BB77" s="1291" t="s">
        <v>615</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58.5</v>
      </c>
      <c r="CG77" s="1289"/>
      <c r="CH77" s="1289"/>
      <c r="CI77" s="1289"/>
      <c r="CJ77" s="1289"/>
      <c r="CK77" s="1289"/>
      <c r="CL77" s="1289"/>
      <c r="CM77" s="1289"/>
      <c r="CN77" s="1289">
        <v>54.6</v>
      </c>
      <c r="CO77" s="1289"/>
      <c r="CP77" s="1289"/>
      <c r="CQ77" s="1289"/>
      <c r="CR77" s="1289"/>
      <c r="CS77" s="1289"/>
      <c r="CT77" s="1289"/>
      <c r="CU77" s="1289"/>
      <c r="CV77" s="1289">
        <v>53.2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624</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10.7</v>
      </c>
      <c r="CG79" s="1289"/>
      <c r="CH79" s="1289"/>
      <c r="CI79" s="1289"/>
      <c r="CJ79" s="1289"/>
      <c r="CK79" s="1289"/>
      <c r="CL79" s="1289"/>
      <c r="CM79" s="1289"/>
      <c r="CN79" s="1289">
        <v>10</v>
      </c>
      <c r="CO79" s="1289"/>
      <c r="CP79" s="1289"/>
      <c r="CQ79" s="1289"/>
      <c r="CR79" s="1289"/>
      <c r="CS79" s="1289"/>
      <c r="CT79" s="1289"/>
      <c r="CU79" s="1289"/>
      <c r="CV79" s="1289">
        <v>9.8000000000000007</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L08hyWLpIjH5omNzg/YXFDRlyYygzjfubbZduva7ElmOS6lTsMuxNrmT1191hCb/ji01cxUZDlfj4K+YJXOAg==" saltValue="9rg7sEn3GI172MH6kQgx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N20fI9QoXtYyI+3m+Mn7+bIU0+36spd67e3ECN8y/1Wl7bO92NqfpuwqnAqhsHe68bXmBL/1DkgZR3XBipiBg==" saltValue="ezW3otGkcjCp7+VHw3/d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FXZTflmhkkXr1d5DaWYRP6wURSzt8mXvdbAZBT/BUcvpVfaMGlNvGCU8QpdKrzsT543sjyzVl3zj8ttD/BwiQ==" saltValue="DVxz7zXDgUS6jFpeROP9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560</v>
      </c>
      <c r="G2" s="136"/>
      <c r="H2" s="137"/>
    </row>
    <row r="3" spans="1:8">
      <c r="A3" s="133" t="s">
        <v>553</v>
      </c>
      <c r="B3" s="138"/>
      <c r="C3" s="139"/>
      <c r="D3" s="140">
        <v>98428</v>
      </c>
      <c r="E3" s="141"/>
      <c r="F3" s="142">
        <v>90961</v>
      </c>
      <c r="G3" s="143"/>
      <c r="H3" s="144"/>
    </row>
    <row r="4" spans="1:8">
      <c r="A4" s="145"/>
      <c r="B4" s="146"/>
      <c r="C4" s="147"/>
      <c r="D4" s="148">
        <v>30527</v>
      </c>
      <c r="E4" s="149"/>
      <c r="F4" s="150">
        <v>37720</v>
      </c>
      <c r="G4" s="151"/>
      <c r="H4" s="152"/>
    </row>
    <row r="5" spans="1:8">
      <c r="A5" s="133" t="s">
        <v>555</v>
      </c>
      <c r="B5" s="138"/>
      <c r="C5" s="139"/>
      <c r="D5" s="140">
        <v>81674</v>
      </c>
      <c r="E5" s="141"/>
      <c r="F5" s="142">
        <v>106614</v>
      </c>
      <c r="G5" s="143"/>
      <c r="H5" s="144"/>
    </row>
    <row r="6" spans="1:8">
      <c r="A6" s="145"/>
      <c r="B6" s="146"/>
      <c r="C6" s="147"/>
      <c r="D6" s="148">
        <v>53335</v>
      </c>
      <c r="E6" s="149"/>
      <c r="F6" s="150">
        <v>45545</v>
      </c>
      <c r="G6" s="151"/>
      <c r="H6" s="152"/>
    </row>
    <row r="7" spans="1:8">
      <c r="A7" s="133" t="s">
        <v>556</v>
      </c>
      <c r="B7" s="138"/>
      <c r="C7" s="139"/>
      <c r="D7" s="140">
        <v>94766</v>
      </c>
      <c r="E7" s="141"/>
      <c r="F7" s="142">
        <v>85459</v>
      </c>
      <c r="G7" s="143"/>
      <c r="H7" s="144"/>
    </row>
    <row r="8" spans="1:8">
      <c r="A8" s="145"/>
      <c r="B8" s="146"/>
      <c r="C8" s="147"/>
      <c r="D8" s="148">
        <v>67999</v>
      </c>
      <c r="E8" s="149"/>
      <c r="F8" s="150">
        <v>44378</v>
      </c>
      <c r="G8" s="151"/>
      <c r="H8" s="152"/>
    </row>
    <row r="9" spans="1:8">
      <c r="A9" s="133" t="s">
        <v>557</v>
      </c>
      <c r="B9" s="138"/>
      <c r="C9" s="139"/>
      <c r="D9" s="140">
        <v>99085</v>
      </c>
      <c r="E9" s="141"/>
      <c r="F9" s="142">
        <v>83280</v>
      </c>
      <c r="G9" s="143"/>
      <c r="H9" s="144"/>
    </row>
    <row r="10" spans="1:8">
      <c r="A10" s="145"/>
      <c r="B10" s="146"/>
      <c r="C10" s="147"/>
      <c r="D10" s="148">
        <v>67264</v>
      </c>
      <c r="E10" s="149"/>
      <c r="F10" s="150">
        <v>43123</v>
      </c>
      <c r="G10" s="151"/>
      <c r="H10" s="152"/>
    </row>
    <row r="11" spans="1:8">
      <c r="A11" s="133" t="s">
        <v>558</v>
      </c>
      <c r="B11" s="138"/>
      <c r="C11" s="139"/>
      <c r="D11" s="140">
        <v>143347</v>
      </c>
      <c r="E11" s="141"/>
      <c r="F11" s="142">
        <v>88968</v>
      </c>
      <c r="G11" s="143"/>
      <c r="H11" s="144"/>
    </row>
    <row r="12" spans="1:8">
      <c r="A12" s="145"/>
      <c r="B12" s="146"/>
      <c r="C12" s="153"/>
      <c r="D12" s="148">
        <v>80322</v>
      </c>
      <c r="E12" s="149"/>
      <c r="F12" s="150">
        <v>45482</v>
      </c>
      <c r="G12" s="151"/>
      <c r="H12" s="152"/>
    </row>
    <row r="13" spans="1:8">
      <c r="A13" s="133"/>
      <c r="B13" s="138"/>
      <c r="C13" s="154"/>
      <c r="D13" s="155">
        <v>103460</v>
      </c>
      <c r="E13" s="156"/>
      <c r="F13" s="157">
        <v>91056</v>
      </c>
      <c r="G13" s="158"/>
      <c r="H13" s="144"/>
    </row>
    <row r="14" spans="1:8">
      <c r="A14" s="145"/>
      <c r="B14" s="146"/>
      <c r="C14" s="147"/>
      <c r="D14" s="148">
        <v>59889</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4.3899999999999997</v>
      </c>
      <c r="C19" s="159">
        <f>ROUND(VALUE(SUBSTITUTE(実質収支比率等に係る経年分析!G$48,"▲","-")),2)</f>
        <v>5.09</v>
      </c>
      <c r="D19" s="159">
        <f>ROUND(VALUE(SUBSTITUTE(実質収支比率等に係る経年分析!H$48,"▲","-")),2)</f>
        <v>5.44</v>
      </c>
      <c r="E19" s="159">
        <f>ROUND(VALUE(SUBSTITUTE(実質収支比率等に係る経年分析!I$48,"▲","-")),2)</f>
        <v>5.22</v>
      </c>
      <c r="F19" s="159">
        <f>ROUND(VALUE(SUBSTITUTE(実質収支比率等に係る経年分析!J$48,"▲","-")),2)</f>
        <v>7.62</v>
      </c>
    </row>
    <row r="20" spans="1:11">
      <c r="A20" s="159" t="s">
        <v>48</v>
      </c>
      <c r="B20" s="159">
        <f>ROUND(VALUE(SUBSTITUTE(実質収支比率等に係る経年分析!F$47,"▲","-")),2)</f>
        <v>10.73</v>
      </c>
      <c r="C20" s="159">
        <f>ROUND(VALUE(SUBSTITUTE(実質収支比率等に係る経年分析!G$47,"▲","-")),2)</f>
        <v>10.81</v>
      </c>
      <c r="D20" s="159">
        <f>ROUND(VALUE(SUBSTITUTE(実質収支比率等に係る経年分析!H$47,"▲","-")),2)</f>
        <v>11.23</v>
      </c>
      <c r="E20" s="159">
        <f>ROUND(VALUE(SUBSTITUTE(実質収支比率等に係る経年分析!I$47,"▲","-")),2)</f>
        <v>11.75</v>
      </c>
      <c r="F20" s="159">
        <f>ROUND(VALUE(SUBSTITUTE(実質収支比率等に係る経年分析!J$47,"▲","-")),2)</f>
        <v>12.02</v>
      </c>
    </row>
    <row r="21" spans="1:11">
      <c r="A21" s="159" t="s">
        <v>49</v>
      </c>
      <c r="B21" s="159">
        <f>IF(ISNUMBER(VALUE(SUBSTITUTE(実質収支比率等に係る経年分析!F$49,"▲","-"))),ROUND(VALUE(SUBSTITUTE(実質収支比率等に係る経年分析!F$49,"▲","-")),2),NA())</f>
        <v>-0.43</v>
      </c>
      <c r="C21" s="159">
        <f>IF(ISNUMBER(VALUE(SUBSTITUTE(実質収支比率等に係る経年分析!G$49,"▲","-"))),ROUND(VALUE(SUBSTITUTE(実質収支比率等に係る経年分析!G$49,"▲","-")),2),NA())</f>
        <v>0.7</v>
      </c>
      <c r="D21" s="159">
        <f>IF(ISNUMBER(VALUE(SUBSTITUTE(実質収支比率等に係る経年分析!H$49,"▲","-"))),ROUND(VALUE(SUBSTITUTE(実質収支比率等に係る経年分析!H$49,"▲","-")),2),NA())</f>
        <v>0.89</v>
      </c>
      <c r="E21" s="159">
        <f>IF(ISNUMBER(VALUE(SUBSTITUTE(実質収支比率等に係る経年分析!I$49,"▲","-"))),ROUND(VALUE(SUBSTITUTE(実質収支比率等に係る経年分析!I$49,"▲","-")),2),NA())</f>
        <v>-0.25</v>
      </c>
      <c r="F21" s="159">
        <f>IF(ISNUMBER(VALUE(SUBSTITUTE(実質収支比率等に係る経年分析!J$49,"▲","-"))),ROUND(VALUE(SUBSTITUTE(実質収支比率等に係る経年分析!J$49,"▲","-")),2),NA())</f>
        <v>2.1800000000000002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2.25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交通災害共済特別会計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特別養護老人ホーム事業特別会計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f>IF(ROUND(VALUE(SUBSTITUTE(連結実質赤字比率に係る赤字・黒字の構成分析!H$39,"▲", "-")), 2) &lt; 0, ABS(ROUND(VALUE(SUBSTITUTE(連結実質赤字比率に係る赤字・黒字の構成分析!H$39,"▲", "-")), 2)), NA())</f>
        <v>0.17</v>
      </c>
      <c r="G31" s="160" t="e">
        <f>IF(ROUND(VALUE(SUBSTITUTE(連結実質赤字比率に係る赤字・黒字の構成分析!H$39,"▲", "-")), 2) &gt;= 0, ABS(ROUND(VALUE(SUBSTITUTE(連結実質赤字比率に係る赤字・黒字の構成分析!H$39,"▲", "-")), 2)), NA())</f>
        <v>#N/A</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f>IF(ROUND(VALUE(SUBSTITUTE(連結実質赤字比率に係る赤字・黒字の構成分析!H$36,"▲", "-")), 2) &lt; 0, ABS(ROUND(VALUE(SUBSTITUTE(連結実質赤字比率に係る赤字・黒字の構成分析!H$36,"▲", "-")), 2)), NA())</f>
        <v>0.84</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1.1399999999999999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5.1100000000000003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4.3600000000000003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2582</v>
      </c>
      <c r="E42" s="161"/>
      <c r="F42" s="161"/>
      <c r="G42" s="161">
        <f>'実質公債費比率（分子）の構造'!L$52</f>
        <v>2727</v>
      </c>
      <c r="H42" s="161"/>
      <c r="I42" s="161"/>
      <c r="J42" s="161">
        <f>'実質公債費比率（分子）の構造'!M$52</f>
        <v>2756</v>
      </c>
      <c r="K42" s="161"/>
      <c r="L42" s="161"/>
      <c r="M42" s="161">
        <f>'実質公債費比率（分子）の構造'!N$52</f>
        <v>2668</v>
      </c>
      <c r="N42" s="161"/>
      <c r="O42" s="161"/>
      <c r="P42" s="161">
        <f>'実質公債費比率（分子）の構造'!O$52</f>
        <v>2694</v>
      </c>
    </row>
    <row r="43" spans="1:16">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40</v>
      </c>
      <c r="C44" s="161"/>
      <c r="D44" s="161"/>
      <c r="E44" s="161">
        <f>'実質公債費比率（分子）の構造'!L$50</f>
        <v>92</v>
      </c>
      <c r="F44" s="161"/>
      <c r="G44" s="161"/>
      <c r="H44" s="161">
        <f>'実質公債費比率（分子）の構造'!M$50</f>
        <v>33</v>
      </c>
      <c r="I44" s="161"/>
      <c r="J44" s="161"/>
      <c r="K44" s="161">
        <f>'実質公債費比率（分子）の構造'!N$50</f>
        <v>33</v>
      </c>
      <c r="L44" s="161"/>
      <c r="M44" s="161"/>
      <c r="N44" s="161">
        <f>'実質公債費比率（分子）の構造'!O$50</f>
        <v>33</v>
      </c>
      <c r="O44" s="161"/>
      <c r="P44" s="161"/>
    </row>
    <row r="45" spans="1:16">
      <c r="A45" s="161" t="s">
        <v>59</v>
      </c>
      <c r="B45" s="161" t="str">
        <f>'実質公債費比率（分子）の構造'!K$49</f>
        <v>-</v>
      </c>
      <c r="C45" s="161"/>
      <c r="D45" s="161"/>
      <c r="E45" s="161" t="str">
        <f>'実質公債費比率（分子）の構造'!L$49</f>
        <v>-</v>
      </c>
      <c r="F45" s="161"/>
      <c r="G45" s="161"/>
      <c r="H45" s="161">
        <f>'実質公債費比率（分子）の構造'!M$49</f>
        <v>27</v>
      </c>
      <c r="I45" s="161"/>
      <c r="J45" s="161"/>
      <c r="K45" s="161">
        <f>'実質公債費比率（分子）の構造'!N$49</f>
        <v>61</v>
      </c>
      <c r="L45" s="161"/>
      <c r="M45" s="161"/>
      <c r="N45" s="161" t="str">
        <f>'実質公債費比率（分子）の構造'!O$49</f>
        <v>-</v>
      </c>
      <c r="O45" s="161"/>
      <c r="P45" s="161"/>
    </row>
    <row r="46" spans="1:16">
      <c r="A46" s="161" t="s">
        <v>60</v>
      </c>
      <c r="B46" s="161">
        <f>'実質公債費比率（分子）の構造'!K$48</f>
        <v>214</v>
      </c>
      <c r="C46" s="161"/>
      <c r="D46" s="161"/>
      <c r="E46" s="161">
        <f>'実質公債費比率（分子）の構造'!L$48</f>
        <v>190</v>
      </c>
      <c r="F46" s="161"/>
      <c r="G46" s="161"/>
      <c r="H46" s="161">
        <f>'実質公債費比率（分子）の構造'!M$48</f>
        <v>177</v>
      </c>
      <c r="I46" s="161"/>
      <c r="J46" s="161"/>
      <c r="K46" s="161">
        <f>'実質公債費比率（分子）の構造'!N$48</f>
        <v>169</v>
      </c>
      <c r="L46" s="161"/>
      <c r="M46" s="161"/>
      <c r="N46" s="161">
        <f>'実質公債費比率（分子）の構造'!O$48</f>
        <v>196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3229</v>
      </c>
      <c r="C49" s="161"/>
      <c r="D49" s="161"/>
      <c r="E49" s="161">
        <f>'実質公債費比率（分子）の構造'!L$45</f>
        <v>3333</v>
      </c>
      <c r="F49" s="161"/>
      <c r="G49" s="161"/>
      <c r="H49" s="161">
        <f>'実質公債費比率（分子）の構造'!M$45</f>
        <v>3361</v>
      </c>
      <c r="I49" s="161"/>
      <c r="J49" s="161"/>
      <c r="K49" s="161">
        <f>'実質公債費比率（分子）の構造'!N$45</f>
        <v>3181</v>
      </c>
      <c r="L49" s="161"/>
      <c r="M49" s="161"/>
      <c r="N49" s="161">
        <f>'実質公債費比率（分子）の構造'!O$45</f>
        <v>3257</v>
      </c>
      <c r="O49" s="161"/>
      <c r="P49" s="161"/>
    </row>
    <row r="50" spans="1:16">
      <c r="A50" s="161" t="s">
        <v>64</v>
      </c>
      <c r="B50" s="161" t="e">
        <f>NA()</f>
        <v>#N/A</v>
      </c>
      <c r="C50" s="161">
        <f>IF(ISNUMBER('実質公債費比率（分子）の構造'!K$53),'実質公債費比率（分子）の構造'!K$53,NA())</f>
        <v>901</v>
      </c>
      <c r="D50" s="161" t="e">
        <f>NA()</f>
        <v>#N/A</v>
      </c>
      <c r="E50" s="161" t="e">
        <f>NA()</f>
        <v>#N/A</v>
      </c>
      <c r="F50" s="161">
        <f>IF(ISNUMBER('実質公債費比率（分子）の構造'!L$53),'実質公債費比率（分子）の構造'!L$53,NA())</f>
        <v>888</v>
      </c>
      <c r="G50" s="161" t="e">
        <f>NA()</f>
        <v>#N/A</v>
      </c>
      <c r="H50" s="161" t="e">
        <f>NA()</f>
        <v>#N/A</v>
      </c>
      <c r="I50" s="161">
        <f>IF(ISNUMBER('実質公債費比率（分子）の構造'!M$53),'実質公債費比率（分子）の構造'!M$53,NA())</f>
        <v>842</v>
      </c>
      <c r="J50" s="161" t="e">
        <f>NA()</f>
        <v>#N/A</v>
      </c>
      <c r="K50" s="161" t="e">
        <f>NA()</f>
        <v>#N/A</v>
      </c>
      <c r="L50" s="161">
        <f>IF(ISNUMBER('実質公債費比率（分子）の構造'!N$53),'実質公債費比率（分子）の構造'!N$53,NA())</f>
        <v>776</v>
      </c>
      <c r="M50" s="161" t="e">
        <f>NA()</f>
        <v>#N/A</v>
      </c>
      <c r="N50" s="161" t="e">
        <f>NA()</f>
        <v>#N/A</v>
      </c>
      <c r="O50" s="161">
        <f>IF(ISNUMBER('実質公債費比率（分子）の構造'!O$53),'実質公債費比率（分子）の構造'!O$53,NA())</f>
        <v>792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23429</v>
      </c>
      <c r="E56" s="160"/>
      <c r="F56" s="160"/>
      <c r="G56" s="160">
        <f>'将来負担比率（分子）の構造'!J$52</f>
        <v>23586</v>
      </c>
      <c r="H56" s="160"/>
      <c r="I56" s="160"/>
      <c r="J56" s="160">
        <f>'将来負担比率（分子）の構造'!K$52</f>
        <v>24180</v>
      </c>
      <c r="K56" s="160"/>
      <c r="L56" s="160"/>
      <c r="M56" s="160">
        <f>'将来負担比率（分子）の構造'!L$52</f>
        <v>24212</v>
      </c>
      <c r="N56" s="160"/>
      <c r="O56" s="160"/>
      <c r="P56" s="160">
        <f>'将来負担比率（分子）の構造'!M$52</f>
        <v>24435</v>
      </c>
    </row>
    <row r="57" spans="1:16">
      <c r="A57" s="160" t="s">
        <v>35</v>
      </c>
      <c r="B57" s="160"/>
      <c r="C57" s="160"/>
      <c r="D57" s="160">
        <f>'将来負担比率（分子）の構造'!I$51</f>
        <v>1460</v>
      </c>
      <c r="E57" s="160"/>
      <c r="F57" s="160"/>
      <c r="G57" s="160">
        <f>'将来負担比率（分子）の構造'!J$51</f>
        <v>1260</v>
      </c>
      <c r="H57" s="160"/>
      <c r="I57" s="160"/>
      <c r="J57" s="160">
        <f>'将来負担比率（分子）の構造'!K$51</f>
        <v>1115</v>
      </c>
      <c r="K57" s="160"/>
      <c r="L57" s="160"/>
      <c r="M57" s="160">
        <f>'将来負担比率（分子）の構造'!L$51</f>
        <v>1482</v>
      </c>
      <c r="N57" s="160"/>
      <c r="O57" s="160"/>
      <c r="P57" s="160">
        <f>'将来負担比率（分子）の構造'!M$51</f>
        <v>1338</v>
      </c>
    </row>
    <row r="58" spans="1:16">
      <c r="A58" s="160" t="s">
        <v>34</v>
      </c>
      <c r="B58" s="160"/>
      <c r="C58" s="160"/>
      <c r="D58" s="160">
        <f>'将来負担比率（分子）の構造'!I$50</f>
        <v>9818</v>
      </c>
      <c r="E58" s="160"/>
      <c r="F58" s="160"/>
      <c r="G58" s="160">
        <f>'将来負担比率（分子）の構造'!J$50</f>
        <v>11720</v>
      </c>
      <c r="H58" s="160"/>
      <c r="I58" s="160"/>
      <c r="J58" s="160">
        <f>'将来負担比率（分子）の構造'!K$50</f>
        <v>13789</v>
      </c>
      <c r="K58" s="160"/>
      <c r="L58" s="160"/>
      <c r="M58" s="160">
        <f>'将来負担比率（分子）の構造'!L$50</f>
        <v>15515</v>
      </c>
      <c r="N58" s="160"/>
      <c r="O58" s="160"/>
      <c r="P58" s="160">
        <f>'将来負担比率（分子）の構造'!M$50</f>
        <v>16651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18</v>
      </c>
      <c r="C61" s="160"/>
      <c r="D61" s="160"/>
      <c r="E61" s="160">
        <f>'将来負担比率（分子）の構造'!J$46</f>
        <v>17</v>
      </c>
      <c r="F61" s="160"/>
      <c r="G61" s="160"/>
      <c r="H61" s="160">
        <f>'将来負担比率（分子）の構造'!K$46</f>
        <v>15</v>
      </c>
      <c r="I61" s="160"/>
      <c r="J61" s="160"/>
      <c r="K61" s="160">
        <f>'将来負担比率（分子）の構造'!L$46</f>
        <v>14</v>
      </c>
      <c r="L61" s="160"/>
      <c r="M61" s="160"/>
      <c r="N61" s="160">
        <f>'将来負担比率（分子）の構造'!M$46</f>
        <v>13</v>
      </c>
      <c r="O61" s="160"/>
      <c r="P61" s="160"/>
    </row>
    <row r="62" spans="1:16">
      <c r="A62" s="160" t="s">
        <v>28</v>
      </c>
      <c r="B62" s="160">
        <f>'将来負担比率（分子）の構造'!I$45</f>
        <v>5509</v>
      </c>
      <c r="C62" s="160"/>
      <c r="D62" s="160"/>
      <c r="E62" s="160">
        <f>'将来負担比率（分子）の構造'!J$45</f>
        <v>5033</v>
      </c>
      <c r="F62" s="160"/>
      <c r="G62" s="160"/>
      <c r="H62" s="160">
        <f>'将来負担比率（分子）の構造'!K$45</f>
        <v>4518</v>
      </c>
      <c r="I62" s="160"/>
      <c r="J62" s="160"/>
      <c r="K62" s="160">
        <f>'将来負担比率（分子）の構造'!L$45</f>
        <v>4301</v>
      </c>
      <c r="L62" s="160"/>
      <c r="M62" s="160"/>
      <c r="N62" s="160">
        <f>'将来負担比率（分子）の構造'!M$45</f>
        <v>4006</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27</v>
      </c>
      <c r="I63" s="160"/>
      <c r="J63" s="160"/>
      <c r="K63" s="160">
        <f>'将来負担比率（分子）の構造'!L$44</f>
        <v>61</v>
      </c>
      <c r="L63" s="160"/>
      <c r="M63" s="160"/>
      <c r="N63" s="160">
        <f>'将来負担比率（分子）の構造'!M$44</f>
        <v>67</v>
      </c>
      <c r="O63" s="160"/>
      <c r="P63" s="160"/>
    </row>
    <row r="64" spans="1:16">
      <c r="A64" s="160" t="s">
        <v>26</v>
      </c>
      <c r="B64" s="160">
        <f>'将来負担比率（分子）の構造'!I$43</f>
        <v>1806</v>
      </c>
      <c r="C64" s="160"/>
      <c r="D64" s="160"/>
      <c r="E64" s="160">
        <f>'将来負担比率（分子）の構造'!J$43</f>
        <v>1832</v>
      </c>
      <c r="F64" s="160"/>
      <c r="G64" s="160"/>
      <c r="H64" s="160">
        <f>'将来負担比率（分子）の構造'!K$43</f>
        <v>1873</v>
      </c>
      <c r="I64" s="160"/>
      <c r="J64" s="160"/>
      <c r="K64" s="160">
        <f>'将来負担比率（分子）の構造'!L$43</f>
        <v>1783</v>
      </c>
      <c r="L64" s="160"/>
      <c r="M64" s="160"/>
      <c r="N64" s="160">
        <f>'将来負担比率（分子）の構造'!M$43</f>
        <v>1763</v>
      </c>
      <c r="O64" s="160"/>
      <c r="P64" s="160"/>
    </row>
    <row r="65" spans="1:16">
      <c r="A65" s="160" t="s">
        <v>25</v>
      </c>
      <c r="B65" s="160">
        <f>'将来負担比率（分子）の構造'!I$42</f>
        <v>836</v>
      </c>
      <c r="C65" s="160"/>
      <c r="D65" s="160"/>
      <c r="E65" s="160">
        <f>'将来負担比率（分子）の構造'!J$42</f>
        <v>719</v>
      </c>
      <c r="F65" s="160"/>
      <c r="G65" s="160"/>
      <c r="H65" s="160">
        <f>'将来負担比率（分子）の構造'!K$42</f>
        <v>656</v>
      </c>
      <c r="I65" s="160"/>
      <c r="J65" s="160"/>
      <c r="K65" s="160">
        <f>'将来負担比率（分子）の構造'!L$42</f>
        <v>594</v>
      </c>
      <c r="L65" s="160"/>
      <c r="M65" s="160"/>
      <c r="N65" s="160">
        <f>'将来負担比率（分子）の構造'!M$42</f>
        <v>532</v>
      </c>
      <c r="O65" s="160"/>
      <c r="P65" s="160"/>
    </row>
    <row r="66" spans="1:16">
      <c r="A66" s="160" t="s">
        <v>24</v>
      </c>
      <c r="B66" s="160">
        <f>'将来負担比率（分子）の構造'!I$41</f>
        <v>28860</v>
      </c>
      <c r="C66" s="160"/>
      <c r="D66" s="160"/>
      <c r="E66" s="160">
        <f>'将来負担比率（分子）の構造'!J$41</f>
        <v>28332</v>
      </c>
      <c r="F66" s="160"/>
      <c r="G66" s="160"/>
      <c r="H66" s="160">
        <f>'将来負担比率（分子）の構造'!K$41</f>
        <v>28538</v>
      </c>
      <c r="I66" s="160"/>
      <c r="J66" s="160"/>
      <c r="K66" s="160">
        <f>'将来負担比率（分子）の構造'!L$41</f>
        <v>29160</v>
      </c>
      <c r="L66" s="160"/>
      <c r="M66" s="160"/>
      <c r="N66" s="160">
        <f>'将来負担比率（分子）の構造'!M$41</f>
        <v>29711</v>
      </c>
      <c r="O66" s="160"/>
      <c r="P66" s="160"/>
    </row>
    <row r="67" spans="1:16">
      <c r="A67" s="160" t="s">
        <v>68</v>
      </c>
      <c r="B67" s="160" t="e">
        <f>NA()</f>
        <v>#N/A</v>
      </c>
      <c r="C67" s="160">
        <f>IF(ISNUMBER('将来負担比率（分子）の構造'!I$53), IF('将来負担比率（分子）の構造'!I$53 &lt; 0, 0, '将来負担比率（分子）の構造'!I$53), NA())</f>
        <v>2324</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1599</v>
      </c>
      <c r="C72" s="164">
        <f>基金残高に係る経年分析!G55</f>
        <v>1619</v>
      </c>
      <c r="D72" s="164">
        <f>基金残高に係る経年分析!H55</f>
        <v>1610</v>
      </c>
    </row>
    <row r="73" spans="1:16">
      <c r="A73" s="163" t="s">
        <v>71</v>
      </c>
      <c r="B73" s="164">
        <f>基金残高に係る経年分析!F56</f>
        <v>6025</v>
      </c>
      <c r="C73" s="164">
        <f>基金残高に係る経年分析!G56</f>
        <v>6040</v>
      </c>
      <c r="D73" s="164">
        <f>基金残高に係る経年分析!H56</f>
        <v>6060</v>
      </c>
    </row>
    <row r="74" spans="1:16">
      <c r="A74" s="163" t="s">
        <v>72</v>
      </c>
      <c r="B74" s="164">
        <f>基金残高に係る経年分析!F57</f>
        <v>6878</v>
      </c>
      <c r="C74" s="164">
        <f>基金残高に係る経年分析!G57</f>
        <v>8429</v>
      </c>
      <c r="D74" s="164">
        <f>基金残高に係る経年分析!H57</f>
        <v>9193</v>
      </c>
    </row>
  </sheetData>
  <sheetProtection algorithmName="SHA-512" hashValue="jokj9G7I34eWLJADIL6YU49hIN3K/lO5mvzkLi6dqGv5lCI/R4YVMomwBXx4cQvBAsvGafdoHDzOnPRyWgC3Tg==" saltValue="ufrL9JB7K4s1Mn9DairI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3127001</v>
      </c>
      <c r="S5" s="707"/>
      <c r="T5" s="707"/>
      <c r="U5" s="707"/>
      <c r="V5" s="707"/>
      <c r="W5" s="707"/>
      <c r="X5" s="707"/>
      <c r="Y5" s="753"/>
      <c r="Z5" s="771">
        <v>11.6</v>
      </c>
      <c r="AA5" s="771"/>
      <c r="AB5" s="771"/>
      <c r="AC5" s="771"/>
      <c r="AD5" s="772">
        <v>3127001</v>
      </c>
      <c r="AE5" s="772"/>
      <c r="AF5" s="772"/>
      <c r="AG5" s="772"/>
      <c r="AH5" s="772"/>
      <c r="AI5" s="772"/>
      <c r="AJ5" s="772"/>
      <c r="AK5" s="772"/>
      <c r="AL5" s="754">
        <v>24</v>
      </c>
      <c r="AM5" s="723"/>
      <c r="AN5" s="723"/>
      <c r="AO5" s="755"/>
      <c r="AP5" s="740" t="s">
        <v>223</v>
      </c>
      <c r="AQ5" s="741"/>
      <c r="AR5" s="741"/>
      <c r="AS5" s="741"/>
      <c r="AT5" s="741"/>
      <c r="AU5" s="741"/>
      <c r="AV5" s="741"/>
      <c r="AW5" s="741"/>
      <c r="AX5" s="741"/>
      <c r="AY5" s="741"/>
      <c r="AZ5" s="741"/>
      <c r="BA5" s="741"/>
      <c r="BB5" s="741"/>
      <c r="BC5" s="741"/>
      <c r="BD5" s="741"/>
      <c r="BE5" s="741"/>
      <c r="BF5" s="742"/>
      <c r="BG5" s="641">
        <v>3127001</v>
      </c>
      <c r="BH5" s="644"/>
      <c r="BI5" s="644"/>
      <c r="BJ5" s="644"/>
      <c r="BK5" s="644"/>
      <c r="BL5" s="644"/>
      <c r="BM5" s="644"/>
      <c r="BN5" s="645"/>
      <c r="BO5" s="703">
        <v>100</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200799</v>
      </c>
      <c r="S6" s="644"/>
      <c r="T6" s="644"/>
      <c r="U6" s="644"/>
      <c r="V6" s="644"/>
      <c r="W6" s="644"/>
      <c r="X6" s="644"/>
      <c r="Y6" s="645"/>
      <c r="Z6" s="703">
        <v>0.7</v>
      </c>
      <c r="AA6" s="703"/>
      <c r="AB6" s="703"/>
      <c r="AC6" s="703"/>
      <c r="AD6" s="704">
        <v>200799</v>
      </c>
      <c r="AE6" s="704"/>
      <c r="AF6" s="704"/>
      <c r="AG6" s="704"/>
      <c r="AH6" s="704"/>
      <c r="AI6" s="704"/>
      <c r="AJ6" s="704"/>
      <c r="AK6" s="704"/>
      <c r="AL6" s="646">
        <v>1.5</v>
      </c>
      <c r="AM6" s="647"/>
      <c r="AN6" s="647"/>
      <c r="AO6" s="705"/>
      <c r="AP6" s="638" t="s">
        <v>229</v>
      </c>
      <c r="AQ6" s="639"/>
      <c r="AR6" s="639"/>
      <c r="AS6" s="639"/>
      <c r="AT6" s="639"/>
      <c r="AU6" s="639"/>
      <c r="AV6" s="639"/>
      <c r="AW6" s="639"/>
      <c r="AX6" s="639"/>
      <c r="AY6" s="639"/>
      <c r="AZ6" s="639"/>
      <c r="BA6" s="639"/>
      <c r="BB6" s="639"/>
      <c r="BC6" s="639"/>
      <c r="BD6" s="639"/>
      <c r="BE6" s="639"/>
      <c r="BF6" s="640"/>
      <c r="BG6" s="641">
        <v>3127001</v>
      </c>
      <c r="BH6" s="644"/>
      <c r="BI6" s="644"/>
      <c r="BJ6" s="644"/>
      <c r="BK6" s="644"/>
      <c r="BL6" s="644"/>
      <c r="BM6" s="644"/>
      <c r="BN6" s="645"/>
      <c r="BO6" s="703">
        <v>100</v>
      </c>
      <c r="BP6" s="703"/>
      <c r="BQ6" s="703"/>
      <c r="BR6" s="703"/>
      <c r="BS6" s="704" t="s">
        <v>123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172327</v>
      </c>
      <c r="CS6" s="644"/>
      <c r="CT6" s="644"/>
      <c r="CU6" s="644"/>
      <c r="CV6" s="644"/>
      <c r="CW6" s="644"/>
      <c r="CX6" s="644"/>
      <c r="CY6" s="645"/>
      <c r="CZ6" s="754">
        <v>0.7</v>
      </c>
      <c r="DA6" s="723"/>
      <c r="DB6" s="723"/>
      <c r="DC6" s="757"/>
      <c r="DD6" s="649" t="s">
        <v>123</v>
      </c>
      <c r="DE6" s="644"/>
      <c r="DF6" s="644"/>
      <c r="DG6" s="644"/>
      <c r="DH6" s="644"/>
      <c r="DI6" s="644"/>
      <c r="DJ6" s="644"/>
      <c r="DK6" s="644"/>
      <c r="DL6" s="644"/>
      <c r="DM6" s="644"/>
      <c r="DN6" s="644"/>
      <c r="DO6" s="644"/>
      <c r="DP6" s="645"/>
      <c r="DQ6" s="649">
        <v>172327</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5383</v>
      </c>
      <c r="S7" s="644"/>
      <c r="T7" s="644"/>
      <c r="U7" s="644"/>
      <c r="V7" s="644"/>
      <c r="W7" s="644"/>
      <c r="X7" s="644"/>
      <c r="Y7" s="645"/>
      <c r="Z7" s="703">
        <v>0</v>
      </c>
      <c r="AA7" s="703"/>
      <c r="AB7" s="703"/>
      <c r="AC7" s="703"/>
      <c r="AD7" s="704">
        <v>5383</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1251583</v>
      </c>
      <c r="BH7" s="644"/>
      <c r="BI7" s="644"/>
      <c r="BJ7" s="644"/>
      <c r="BK7" s="644"/>
      <c r="BL7" s="644"/>
      <c r="BM7" s="644"/>
      <c r="BN7" s="645"/>
      <c r="BO7" s="703">
        <v>40</v>
      </c>
      <c r="BP7" s="703"/>
      <c r="BQ7" s="703"/>
      <c r="BR7" s="703"/>
      <c r="BS7" s="704" t="s">
        <v>123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4740480</v>
      </c>
      <c r="CS7" s="644"/>
      <c r="CT7" s="644"/>
      <c r="CU7" s="644"/>
      <c r="CV7" s="644"/>
      <c r="CW7" s="644"/>
      <c r="CX7" s="644"/>
      <c r="CY7" s="645"/>
      <c r="CZ7" s="703">
        <v>18.399999999999999</v>
      </c>
      <c r="DA7" s="703"/>
      <c r="DB7" s="703"/>
      <c r="DC7" s="703"/>
      <c r="DD7" s="649">
        <v>180879</v>
      </c>
      <c r="DE7" s="644"/>
      <c r="DF7" s="644"/>
      <c r="DG7" s="644"/>
      <c r="DH7" s="644"/>
      <c r="DI7" s="644"/>
      <c r="DJ7" s="644"/>
      <c r="DK7" s="644"/>
      <c r="DL7" s="644"/>
      <c r="DM7" s="644"/>
      <c r="DN7" s="644"/>
      <c r="DO7" s="644"/>
      <c r="DP7" s="645"/>
      <c r="DQ7" s="649">
        <v>2881376</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6491</v>
      </c>
      <c r="S8" s="644"/>
      <c r="T8" s="644"/>
      <c r="U8" s="644"/>
      <c r="V8" s="644"/>
      <c r="W8" s="644"/>
      <c r="X8" s="644"/>
      <c r="Y8" s="645"/>
      <c r="Z8" s="703">
        <v>0</v>
      </c>
      <c r="AA8" s="703"/>
      <c r="AB8" s="703"/>
      <c r="AC8" s="703"/>
      <c r="AD8" s="704">
        <v>6491</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51536</v>
      </c>
      <c r="BH8" s="644"/>
      <c r="BI8" s="644"/>
      <c r="BJ8" s="644"/>
      <c r="BK8" s="644"/>
      <c r="BL8" s="644"/>
      <c r="BM8" s="644"/>
      <c r="BN8" s="645"/>
      <c r="BO8" s="703">
        <v>1.6</v>
      </c>
      <c r="BP8" s="703"/>
      <c r="BQ8" s="703"/>
      <c r="BR8" s="703"/>
      <c r="BS8" s="649" t="s">
        <v>123</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7373914</v>
      </c>
      <c r="CS8" s="644"/>
      <c r="CT8" s="644"/>
      <c r="CU8" s="644"/>
      <c r="CV8" s="644"/>
      <c r="CW8" s="644"/>
      <c r="CX8" s="644"/>
      <c r="CY8" s="645"/>
      <c r="CZ8" s="703">
        <v>28.6</v>
      </c>
      <c r="DA8" s="703"/>
      <c r="DB8" s="703"/>
      <c r="DC8" s="703"/>
      <c r="DD8" s="649">
        <v>48953</v>
      </c>
      <c r="DE8" s="644"/>
      <c r="DF8" s="644"/>
      <c r="DG8" s="644"/>
      <c r="DH8" s="644"/>
      <c r="DI8" s="644"/>
      <c r="DJ8" s="644"/>
      <c r="DK8" s="644"/>
      <c r="DL8" s="644"/>
      <c r="DM8" s="644"/>
      <c r="DN8" s="644"/>
      <c r="DO8" s="644"/>
      <c r="DP8" s="645"/>
      <c r="DQ8" s="649">
        <v>3634499</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6357</v>
      </c>
      <c r="S9" s="644"/>
      <c r="T9" s="644"/>
      <c r="U9" s="644"/>
      <c r="V9" s="644"/>
      <c r="W9" s="644"/>
      <c r="X9" s="644"/>
      <c r="Y9" s="645"/>
      <c r="Z9" s="703">
        <v>0</v>
      </c>
      <c r="AA9" s="703"/>
      <c r="AB9" s="703"/>
      <c r="AC9" s="703"/>
      <c r="AD9" s="704">
        <v>6357</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1009993</v>
      </c>
      <c r="BH9" s="644"/>
      <c r="BI9" s="644"/>
      <c r="BJ9" s="644"/>
      <c r="BK9" s="644"/>
      <c r="BL9" s="644"/>
      <c r="BM9" s="644"/>
      <c r="BN9" s="645"/>
      <c r="BO9" s="703">
        <v>32.299999999999997</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1409589</v>
      </c>
      <c r="CS9" s="644"/>
      <c r="CT9" s="644"/>
      <c r="CU9" s="644"/>
      <c r="CV9" s="644"/>
      <c r="CW9" s="644"/>
      <c r="CX9" s="644"/>
      <c r="CY9" s="645"/>
      <c r="CZ9" s="703">
        <v>5.5</v>
      </c>
      <c r="DA9" s="703"/>
      <c r="DB9" s="703"/>
      <c r="DC9" s="703"/>
      <c r="DD9" s="649">
        <v>51720</v>
      </c>
      <c r="DE9" s="644"/>
      <c r="DF9" s="644"/>
      <c r="DG9" s="644"/>
      <c r="DH9" s="644"/>
      <c r="DI9" s="644"/>
      <c r="DJ9" s="644"/>
      <c r="DK9" s="644"/>
      <c r="DL9" s="644"/>
      <c r="DM9" s="644"/>
      <c r="DN9" s="644"/>
      <c r="DO9" s="644"/>
      <c r="DP9" s="645"/>
      <c r="DQ9" s="649">
        <v>1046630</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73912</v>
      </c>
      <c r="BH10" s="644"/>
      <c r="BI10" s="644"/>
      <c r="BJ10" s="644"/>
      <c r="BK10" s="644"/>
      <c r="BL10" s="644"/>
      <c r="BM10" s="644"/>
      <c r="BN10" s="645"/>
      <c r="BO10" s="703">
        <v>2.4</v>
      </c>
      <c r="BP10" s="703"/>
      <c r="BQ10" s="703"/>
      <c r="BR10" s="703"/>
      <c r="BS10" s="649" t="s">
        <v>123</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10850</v>
      </c>
      <c r="CS10" s="644"/>
      <c r="CT10" s="644"/>
      <c r="CU10" s="644"/>
      <c r="CV10" s="644"/>
      <c r="CW10" s="644"/>
      <c r="CX10" s="644"/>
      <c r="CY10" s="645"/>
      <c r="CZ10" s="703">
        <v>0</v>
      </c>
      <c r="DA10" s="703"/>
      <c r="DB10" s="703"/>
      <c r="DC10" s="703"/>
      <c r="DD10" s="649" t="s">
        <v>123</v>
      </c>
      <c r="DE10" s="644"/>
      <c r="DF10" s="644"/>
      <c r="DG10" s="644"/>
      <c r="DH10" s="644"/>
      <c r="DI10" s="644"/>
      <c r="DJ10" s="644"/>
      <c r="DK10" s="644"/>
      <c r="DL10" s="644"/>
      <c r="DM10" s="644"/>
      <c r="DN10" s="644"/>
      <c r="DO10" s="644"/>
      <c r="DP10" s="645"/>
      <c r="DQ10" s="649">
        <v>10850</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116142</v>
      </c>
      <c r="BH11" s="644"/>
      <c r="BI11" s="644"/>
      <c r="BJ11" s="644"/>
      <c r="BK11" s="644"/>
      <c r="BL11" s="644"/>
      <c r="BM11" s="644"/>
      <c r="BN11" s="645"/>
      <c r="BO11" s="703">
        <v>3.7</v>
      </c>
      <c r="BP11" s="703"/>
      <c r="BQ11" s="703"/>
      <c r="BR11" s="703"/>
      <c r="BS11" s="649" t="s">
        <v>123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1342077</v>
      </c>
      <c r="CS11" s="644"/>
      <c r="CT11" s="644"/>
      <c r="CU11" s="644"/>
      <c r="CV11" s="644"/>
      <c r="CW11" s="644"/>
      <c r="CX11" s="644"/>
      <c r="CY11" s="645"/>
      <c r="CZ11" s="703">
        <v>5.2</v>
      </c>
      <c r="DA11" s="703"/>
      <c r="DB11" s="703"/>
      <c r="DC11" s="703"/>
      <c r="DD11" s="649">
        <v>360921</v>
      </c>
      <c r="DE11" s="644"/>
      <c r="DF11" s="644"/>
      <c r="DG11" s="644"/>
      <c r="DH11" s="644"/>
      <c r="DI11" s="644"/>
      <c r="DJ11" s="644"/>
      <c r="DK11" s="644"/>
      <c r="DL11" s="644"/>
      <c r="DM11" s="644"/>
      <c r="DN11" s="644"/>
      <c r="DO11" s="644"/>
      <c r="DP11" s="645"/>
      <c r="DQ11" s="649">
        <v>825290</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627966</v>
      </c>
      <c r="S12" s="644"/>
      <c r="T12" s="644"/>
      <c r="U12" s="644"/>
      <c r="V12" s="644"/>
      <c r="W12" s="644"/>
      <c r="X12" s="644"/>
      <c r="Y12" s="645"/>
      <c r="Z12" s="703">
        <v>2.2999999999999998</v>
      </c>
      <c r="AA12" s="703"/>
      <c r="AB12" s="703"/>
      <c r="AC12" s="703"/>
      <c r="AD12" s="704">
        <v>627966</v>
      </c>
      <c r="AE12" s="704"/>
      <c r="AF12" s="704"/>
      <c r="AG12" s="704"/>
      <c r="AH12" s="704"/>
      <c r="AI12" s="704"/>
      <c r="AJ12" s="704"/>
      <c r="AK12" s="704"/>
      <c r="AL12" s="646">
        <v>4.8</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1560597</v>
      </c>
      <c r="BH12" s="644"/>
      <c r="BI12" s="644"/>
      <c r="BJ12" s="644"/>
      <c r="BK12" s="644"/>
      <c r="BL12" s="644"/>
      <c r="BM12" s="644"/>
      <c r="BN12" s="645"/>
      <c r="BO12" s="703">
        <v>49.9</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546581</v>
      </c>
      <c r="CS12" s="644"/>
      <c r="CT12" s="644"/>
      <c r="CU12" s="644"/>
      <c r="CV12" s="644"/>
      <c r="CW12" s="644"/>
      <c r="CX12" s="644"/>
      <c r="CY12" s="645"/>
      <c r="CZ12" s="703">
        <v>2.1</v>
      </c>
      <c r="DA12" s="703"/>
      <c r="DB12" s="703"/>
      <c r="DC12" s="703"/>
      <c r="DD12" s="649">
        <v>156570</v>
      </c>
      <c r="DE12" s="644"/>
      <c r="DF12" s="644"/>
      <c r="DG12" s="644"/>
      <c r="DH12" s="644"/>
      <c r="DI12" s="644"/>
      <c r="DJ12" s="644"/>
      <c r="DK12" s="644"/>
      <c r="DL12" s="644"/>
      <c r="DM12" s="644"/>
      <c r="DN12" s="644"/>
      <c r="DO12" s="644"/>
      <c r="DP12" s="645"/>
      <c r="DQ12" s="649">
        <v>339225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1535332</v>
      </c>
      <c r="BH13" s="644"/>
      <c r="BI13" s="644"/>
      <c r="BJ13" s="644"/>
      <c r="BK13" s="644"/>
      <c r="BL13" s="644"/>
      <c r="BM13" s="644"/>
      <c r="BN13" s="645"/>
      <c r="BO13" s="703">
        <v>49.1</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2361086</v>
      </c>
      <c r="CS13" s="644"/>
      <c r="CT13" s="644"/>
      <c r="CU13" s="644"/>
      <c r="CV13" s="644"/>
      <c r="CW13" s="644"/>
      <c r="CX13" s="644"/>
      <c r="CY13" s="645"/>
      <c r="CZ13" s="703">
        <v>9.1</v>
      </c>
      <c r="DA13" s="703"/>
      <c r="DB13" s="703"/>
      <c r="DC13" s="703"/>
      <c r="DD13" s="649">
        <v>1969363</v>
      </c>
      <c r="DE13" s="644"/>
      <c r="DF13" s="644"/>
      <c r="DG13" s="644"/>
      <c r="DH13" s="644"/>
      <c r="DI13" s="644"/>
      <c r="DJ13" s="644"/>
      <c r="DK13" s="644"/>
      <c r="DL13" s="644"/>
      <c r="DM13" s="644"/>
      <c r="DN13" s="644"/>
      <c r="DO13" s="644"/>
      <c r="DP13" s="645"/>
      <c r="DQ13" s="649">
        <v>634202</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126701</v>
      </c>
      <c r="BH14" s="644"/>
      <c r="BI14" s="644"/>
      <c r="BJ14" s="644"/>
      <c r="BK14" s="644"/>
      <c r="BL14" s="644"/>
      <c r="BM14" s="644"/>
      <c r="BN14" s="645"/>
      <c r="BO14" s="703">
        <v>4.0999999999999996</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1354335</v>
      </c>
      <c r="CS14" s="644"/>
      <c r="CT14" s="644"/>
      <c r="CU14" s="644"/>
      <c r="CV14" s="644"/>
      <c r="CW14" s="644"/>
      <c r="CX14" s="644"/>
      <c r="CY14" s="645"/>
      <c r="CZ14" s="703">
        <v>5.2</v>
      </c>
      <c r="DA14" s="703"/>
      <c r="DB14" s="703"/>
      <c r="DC14" s="703"/>
      <c r="DD14" s="649">
        <v>571165</v>
      </c>
      <c r="DE14" s="644"/>
      <c r="DF14" s="644"/>
      <c r="DG14" s="644"/>
      <c r="DH14" s="644"/>
      <c r="DI14" s="644"/>
      <c r="DJ14" s="644"/>
      <c r="DK14" s="644"/>
      <c r="DL14" s="644"/>
      <c r="DM14" s="644"/>
      <c r="DN14" s="644"/>
      <c r="DO14" s="644"/>
      <c r="DP14" s="645"/>
      <c r="DQ14" s="649">
        <v>897614</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34692</v>
      </c>
      <c r="S15" s="644"/>
      <c r="T15" s="644"/>
      <c r="U15" s="644"/>
      <c r="V15" s="644"/>
      <c r="W15" s="644"/>
      <c r="X15" s="644"/>
      <c r="Y15" s="645"/>
      <c r="Z15" s="703">
        <v>0.1</v>
      </c>
      <c r="AA15" s="703"/>
      <c r="AB15" s="703"/>
      <c r="AC15" s="703"/>
      <c r="AD15" s="704">
        <v>34692</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188120</v>
      </c>
      <c r="BH15" s="644"/>
      <c r="BI15" s="644"/>
      <c r="BJ15" s="644"/>
      <c r="BK15" s="644"/>
      <c r="BL15" s="644"/>
      <c r="BM15" s="644"/>
      <c r="BN15" s="645"/>
      <c r="BO15" s="703">
        <v>6</v>
      </c>
      <c r="BP15" s="703"/>
      <c r="BQ15" s="703"/>
      <c r="BR15" s="703"/>
      <c r="BS15" s="649" t="s">
        <v>123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3172557</v>
      </c>
      <c r="CS15" s="644"/>
      <c r="CT15" s="644"/>
      <c r="CU15" s="644"/>
      <c r="CV15" s="644"/>
      <c r="CW15" s="644"/>
      <c r="CX15" s="644"/>
      <c r="CY15" s="645"/>
      <c r="CZ15" s="703">
        <v>12.3</v>
      </c>
      <c r="DA15" s="703"/>
      <c r="DB15" s="703"/>
      <c r="DC15" s="703"/>
      <c r="DD15" s="649">
        <v>1669982</v>
      </c>
      <c r="DE15" s="644"/>
      <c r="DF15" s="644"/>
      <c r="DG15" s="644"/>
      <c r="DH15" s="644"/>
      <c r="DI15" s="644"/>
      <c r="DJ15" s="644"/>
      <c r="DK15" s="644"/>
      <c r="DL15" s="644"/>
      <c r="DM15" s="644"/>
      <c r="DN15" s="644"/>
      <c r="DO15" s="644"/>
      <c r="DP15" s="645"/>
      <c r="DQ15" s="649">
        <v>1335713</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125974</v>
      </c>
      <c r="CS16" s="644"/>
      <c r="CT16" s="644"/>
      <c r="CU16" s="644"/>
      <c r="CV16" s="644"/>
      <c r="CW16" s="644"/>
      <c r="CX16" s="644"/>
      <c r="CY16" s="645"/>
      <c r="CZ16" s="703">
        <v>0.5</v>
      </c>
      <c r="DA16" s="703"/>
      <c r="DB16" s="703"/>
      <c r="DC16" s="703"/>
      <c r="DD16" s="649" t="s">
        <v>123</v>
      </c>
      <c r="DE16" s="644"/>
      <c r="DF16" s="644"/>
      <c r="DG16" s="644"/>
      <c r="DH16" s="644"/>
      <c r="DI16" s="644"/>
      <c r="DJ16" s="644"/>
      <c r="DK16" s="644"/>
      <c r="DL16" s="644"/>
      <c r="DM16" s="644"/>
      <c r="DN16" s="644"/>
      <c r="DO16" s="644"/>
      <c r="DP16" s="645"/>
      <c r="DQ16" s="649">
        <v>14005</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14741</v>
      </c>
      <c r="S17" s="644"/>
      <c r="T17" s="644"/>
      <c r="U17" s="644"/>
      <c r="V17" s="644"/>
      <c r="W17" s="644"/>
      <c r="X17" s="644"/>
      <c r="Y17" s="645"/>
      <c r="Z17" s="703">
        <v>0.1</v>
      </c>
      <c r="AA17" s="703"/>
      <c r="AB17" s="703"/>
      <c r="AC17" s="703"/>
      <c r="AD17" s="704">
        <v>14741</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3208984</v>
      </c>
      <c r="CS17" s="644"/>
      <c r="CT17" s="644"/>
      <c r="CU17" s="644"/>
      <c r="CV17" s="644"/>
      <c r="CW17" s="644"/>
      <c r="CX17" s="644"/>
      <c r="CY17" s="645"/>
      <c r="CZ17" s="703">
        <v>12.4</v>
      </c>
      <c r="DA17" s="703"/>
      <c r="DB17" s="703"/>
      <c r="DC17" s="703"/>
      <c r="DD17" s="649" t="s">
        <v>123</v>
      </c>
      <c r="DE17" s="644"/>
      <c r="DF17" s="644"/>
      <c r="DG17" s="644"/>
      <c r="DH17" s="644"/>
      <c r="DI17" s="644"/>
      <c r="DJ17" s="644"/>
      <c r="DK17" s="644"/>
      <c r="DL17" s="644"/>
      <c r="DM17" s="644"/>
      <c r="DN17" s="644"/>
      <c r="DO17" s="644"/>
      <c r="DP17" s="645"/>
      <c r="DQ17" s="649">
        <v>3090758</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10279280</v>
      </c>
      <c r="S18" s="644"/>
      <c r="T18" s="644"/>
      <c r="U18" s="644"/>
      <c r="V18" s="644"/>
      <c r="W18" s="644"/>
      <c r="X18" s="644"/>
      <c r="Y18" s="645"/>
      <c r="Z18" s="703">
        <v>38.200000000000003</v>
      </c>
      <c r="AA18" s="703"/>
      <c r="AB18" s="703"/>
      <c r="AC18" s="703"/>
      <c r="AD18" s="704">
        <v>8887940</v>
      </c>
      <c r="AE18" s="704"/>
      <c r="AF18" s="704"/>
      <c r="AG18" s="704"/>
      <c r="AH18" s="704"/>
      <c r="AI18" s="704"/>
      <c r="AJ18" s="704"/>
      <c r="AK18" s="704"/>
      <c r="AL18" s="646">
        <v>68.3</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8887940</v>
      </c>
      <c r="S19" s="644"/>
      <c r="T19" s="644"/>
      <c r="U19" s="644"/>
      <c r="V19" s="644"/>
      <c r="W19" s="644"/>
      <c r="X19" s="644"/>
      <c r="Y19" s="645"/>
      <c r="Z19" s="703">
        <v>33</v>
      </c>
      <c r="AA19" s="703"/>
      <c r="AB19" s="703"/>
      <c r="AC19" s="703"/>
      <c r="AD19" s="704">
        <v>8887940</v>
      </c>
      <c r="AE19" s="704"/>
      <c r="AF19" s="704"/>
      <c r="AG19" s="704"/>
      <c r="AH19" s="704"/>
      <c r="AI19" s="704"/>
      <c r="AJ19" s="704"/>
      <c r="AK19" s="704"/>
      <c r="AL19" s="646">
        <v>68.3</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123</v>
      </c>
      <c r="BP19" s="703"/>
      <c r="BQ19" s="703"/>
      <c r="BR19" s="703"/>
      <c r="BS19" s="649" t="s">
        <v>123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1391340</v>
      </c>
      <c r="S20" s="644"/>
      <c r="T20" s="644"/>
      <c r="U20" s="644"/>
      <c r="V20" s="644"/>
      <c r="W20" s="644"/>
      <c r="X20" s="644"/>
      <c r="Y20" s="645"/>
      <c r="Z20" s="703">
        <v>5.2</v>
      </c>
      <c r="AA20" s="703"/>
      <c r="AB20" s="703"/>
      <c r="AC20" s="703"/>
      <c r="AD20" s="704" t="s">
        <v>123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25818754</v>
      </c>
      <c r="CS20" s="644"/>
      <c r="CT20" s="644"/>
      <c r="CU20" s="644"/>
      <c r="CV20" s="644"/>
      <c r="CW20" s="644"/>
      <c r="CX20" s="644"/>
      <c r="CY20" s="645"/>
      <c r="CZ20" s="703">
        <v>100</v>
      </c>
      <c r="DA20" s="703"/>
      <c r="DB20" s="703"/>
      <c r="DC20" s="703"/>
      <c r="DD20" s="649">
        <v>5009553</v>
      </c>
      <c r="DE20" s="644"/>
      <c r="DF20" s="644"/>
      <c r="DG20" s="644"/>
      <c r="DH20" s="644"/>
      <c r="DI20" s="644"/>
      <c r="DJ20" s="644"/>
      <c r="DK20" s="644"/>
      <c r="DL20" s="644"/>
      <c r="DM20" s="644"/>
      <c r="DN20" s="644"/>
      <c r="DO20" s="644"/>
      <c r="DP20" s="645"/>
      <c r="DQ20" s="649">
        <v>14882489</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224</v>
      </c>
      <c r="AA21" s="703"/>
      <c r="AB21" s="703"/>
      <c r="AC21" s="703"/>
      <c r="AD21" s="704" t="s">
        <v>123</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14302710</v>
      </c>
      <c r="S22" s="644"/>
      <c r="T22" s="644"/>
      <c r="U22" s="644"/>
      <c r="V22" s="644"/>
      <c r="W22" s="644"/>
      <c r="X22" s="644"/>
      <c r="Y22" s="645"/>
      <c r="Z22" s="703">
        <v>53.1</v>
      </c>
      <c r="AA22" s="703"/>
      <c r="AB22" s="703"/>
      <c r="AC22" s="703"/>
      <c r="AD22" s="704">
        <v>12911370</v>
      </c>
      <c r="AE22" s="704"/>
      <c r="AF22" s="704"/>
      <c r="AG22" s="704"/>
      <c r="AH22" s="704"/>
      <c r="AI22" s="704"/>
      <c r="AJ22" s="704"/>
      <c r="AK22" s="704"/>
      <c r="AL22" s="646">
        <v>99.3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4338</v>
      </c>
      <c r="S23" s="644"/>
      <c r="T23" s="644"/>
      <c r="U23" s="644"/>
      <c r="V23" s="644"/>
      <c r="W23" s="644"/>
      <c r="X23" s="644"/>
      <c r="Y23" s="645"/>
      <c r="Z23" s="703">
        <v>0</v>
      </c>
      <c r="AA23" s="703"/>
      <c r="AB23" s="703"/>
      <c r="AC23" s="703"/>
      <c r="AD23" s="704">
        <v>4338</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236517</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12163832</v>
      </c>
      <c r="CS24" s="707"/>
      <c r="CT24" s="707"/>
      <c r="CU24" s="707"/>
      <c r="CV24" s="707"/>
      <c r="CW24" s="707"/>
      <c r="CX24" s="707"/>
      <c r="CY24" s="753"/>
      <c r="CZ24" s="754">
        <v>47.1</v>
      </c>
      <c r="DA24" s="723"/>
      <c r="DB24" s="723"/>
      <c r="DC24" s="757"/>
      <c r="DD24" s="752">
        <v>8620632</v>
      </c>
      <c r="DE24" s="707"/>
      <c r="DF24" s="707"/>
      <c r="DG24" s="707"/>
      <c r="DH24" s="707"/>
      <c r="DI24" s="707"/>
      <c r="DJ24" s="707"/>
      <c r="DK24" s="753"/>
      <c r="DL24" s="752">
        <v>8369676</v>
      </c>
      <c r="DM24" s="707"/>
      <c r="DN24" s="707"/>
      <c r="DO24" s="707"/>
      <c r="DP24" s="707"/>
      <c r="DQ24" s="707"/>
      <c r="DR24" s="707"/>
      <c r="DS24" s="707"/>
      <c r="DT24" s="707"/>
      <c r="DU24" s="707"/>
      <c r="DV24" s="753"/>
      <c r="DW24" s="754">
        <v>61.6</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255750</v>
      </c>
      <c r="S25" s="644"/>
      <c r="T25" s="644"/>
      <c r="U25" s="644"/>
      <c r="V25" s="644"/>
      <c r="W25" s="644"/>
      <c r="X25" s="644"/>
      <c r="Y25" s="645"/>
      <c r="Z25" s="703">
        <v>1</v>
      </c>
      <c r="AA25" s="703"/>
      <c r="AB25" s="703"/>
      <c r="AC25" s="703"/>
      <c r="AD25" s="704">
        <v>15588</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4364656</v>
      </c>
      <c r="CS25" s="642"/>
      <c r="CT25" s="642"/>
      <c r="CU25" s="642"/>
      <c r="CV25" s="642"/>
      <c r="CW25" s="642"/>
      <c r="CX25" s="642"/>
      <c r="CY25" s="643"/>
      <c r="CZ25" s="646">
        <v>16.899999999999999</v>
      </c>
      <c r="DA25" s="675"/>
      <c r="DB25" s="675"/>
      <c r="DC25" s="676"/>
      <c r="DD25" s="649">
        <v>4224562</v>
      </c>
      <c r="DE25" s="642"/>
      <c r="DF25" s="642"/>
      <c r="DG25" s="642"/>
      <c r="DH25" s="642"/>
      <c r="DI25" s="642"/>
      <c r="DJ25" s="642"/>
      <c r="DK25" s="643"/>
      <c r="DL25" s="649">
        <v>4112978</v>
      </c>
      <c r="DM25" s="642"/>
      <c r="DN25" s="642"/>
      <c r="DO25" s="642"/>
      <c r="DP25" s="642"/>
      <c r="DQ25" s="642"/>
      <c r="DR25" s="642"/>
      <c r="DS25" s="642"/>
      <c r="DT25" s="642"/>
      <c r="DU25" s="642"/>
      <c r="DV25" s="643"/>
      <c r="DW25" s="646">
        <v>30.3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32468</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2694100</v>
      </c>
      <c r="CS26" s="644"/>
      <c r="CT26" s="644"/>
      <c r="CU26" s="644"/>
      <c r="CV26" s="644"/>
      <c r="CW26" s="644"/>
      <c r="CX26" s="644"/>
      <c r="CY26" s="645"/>
      <c r="CZ26" s="646">
        <v>10.4</v>
      </c>
      <c r="DA26" s="675"/>
      <c r="DB26" s="675"/>
      <c r="DC26" s="676"/>
      <c r="DD26" s="649">
        <v>2586752</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3148103</v>
      </c>
      <c r="S27" s="644"/>
      <c r="T27" s="644"/>
      <c r="U27" s="644"/>
      <c r="V27" s="644"/>
      <c r="W27" s="644"/>
      <c r="X27" s="644"/>
      <c r="Y27" s="645"/>
      <c r="Z27" s="703">
        <v>11.7</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3127001</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4590192</v>
      </c>
      <c r="CS27" s="642"/>
      <c r="CT27" s="642"/>
      <c r="CU27" s="642"/>
      <c r="CV27" s="642"/>
      <c r="CW27" s="642"/>
      <c r="CX27" s="642"/>
      <c r="CY27" s="643"/>
      <c r="CZ27" s="646">
        <v>17.8</v>
      </c>
      <c r="DA27" s="675"/>
      <c r="DB27" s="675"/>
      <c r="DC27" s="676"/>
      <c r="DD27" s="649">
        <v>1305312</v>
      </c>
      <c r="DE27" s="642"/>
      <c r="DF27" s="642"/>
      <c r="DG27" s="642"/>
      <c r="DH27" s="642"/>
      <c r="DI27" s="642"/>
      <c r="DJ27" s="642"/>
      <c r="DK27" s="643"/>
      <c r="DL27" s="649">
        <v>1165940</v>
      </c>
      <c r="DM27" s="642"/>
      <c r="DN27" s="642"/>
      <c r="DO27" s="642"/>
      <c r="DP27" s="642"/>
      <c r="DQ27" s="642"/>
      <c r="DR27" s="642"/>
      <c r="DS27" s="642"/>
      <c r="DT27" s="642"/>
      <c r="DU27" s="642"/>
      <c r="DV27" s="643"/>
      <c r="DW27" s="646">
        <v>8.6</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3208984</v>
      </c>
      <c r="CS28" s="644"/>
      <c r="CT28" s="644"/>
      <c r="CU28" s="644"/>
      <c r="CV28" s="644"/>
      <c r="CW28" s="644"/>
      <c r="CX28" s="644"/>
      <c r="CY28" s="645"/>
      <c r="CZ28" s="646">
        <v>12.4</v>
      </c>
      <c r="DA28" s="675"/>
      <c r="DB28" s="675"/>
      <c r="DC28" s="676"/>
      <c r="DD28" s="649">
        <v>3090758</v>
      </c>
      <c r="DE28" s="644"/>
      <c r="DF28" s="644"/>
      <c r="DG28" s="644"/>
      <c r="DH28" s="644"/>
      <c r="DI28" s="644"/>
      <c r="DJ28" s="644"/>
      <c r="DK28" s="645"/>
      <c r="DL28" s="649">
        <v>3090758</v>
      </c>
      <c r="DM28" s="644"/>
      <c r="DN28" s="644"/>
      <c r="DO28" s="644"/>
      <c r="DP28" s="644"/>
      <c r="DQ28" s="644"/>
      <c r="DR28" s="644"/>
      <c r="DS28" s="644"/>
      <c r="DT28" s="644"/>
      <c r="DU28" s="644"/>
      <c r="DV28" s="645"/>
      <c r="DW28" s="646">
        <v>22.8</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1626716</v>
      </c>
      <c r="S29" s="644"/>
      <c r="T29" s="644"/>
      <c r="U29" s="644"/>
      <c r="V29" s="644"/>
      <c r="W29" s="644"/>
      <c r="X29" s="644"/>
      <c r="Y29" s="645"/>
      <c r="Z29" s="703">
        <v>6</v>
      </c>
      <c r="AA29" s="703"/>
      <c r="AB29" s="703"/>
      <c r="AC29" s="703"/>
      <c r="AD29" s="704" t="s">
        <v>123</v>
      </c>
      <c r="AE29" s="704"/>
      <c r="AF29" s="704"/>
      <c r="AG29" s="704"/>
      <c r="AH29" s="704"/>
      <c r="AI29" s="704"/>
      <c r="AJ29" s="704"/>
      <c r="AK29" s="704"/>
      <c r="AL29" s="646" t="s">
        <v>123</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3208703</v>
      </c>
      <c r="CS29" s="642"/>
      <c r="CT29" s="642"/>
      <c r="CU29" s="642"/>
      <c r="CV29" s="642"/>
      <c r="CW29" s="642"/>
      <c r="CX29" s="642"/>
      <c r="CY29" s="643"/>
      <c r="CZ29" s="646">
        <v>12.4</v>
      </c>
      <c r="DA29" s="675"/>
      <c r="DB29" s="675"/>
      <c r="DC29" s="676"/>
      <c r="DD29" s="649">
        <v>3090477</v>
      </c>
      <c r="DE29" s="642"/>
      <c r="DF29" s="642"/>
      <c r="DG29" s="642"/>
      <c r="DH29" s="642"/>
      <c r="DI29" s="642"/>
      <c r="DJ29" s="642"/>
      <c r="DK29" s="643"/>
      <c r="DL29" s="649">
        <v>3090477</v>
      </c>
      <c r="DM29" s="642"/>
      <c r="DN29" s="642"/>
      <c r="DO29" s="642"/>
      <c r="DP29" s="642"/>
      <c r="DQ29" s="642"/>
      <c r="DR29" s="642"/>
      <c r="DS29" s="642"/>
      <c r="DT29" s="642"/>
      <c r="DU29" s="642"/>
      <c r="DV29" s="643"/>
      <c r="DW29" s="646">
        <v>22.8</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156147</v>
      </c>
      <c r="S30" s="644"/>
      <c r="T30" s="644"/>
      <c r="U30" s="644"/>
      <c r="V30" s="644"/>
      <c r="W30" s="644"/>
      <c r="X30" s="644"/>
      <c r="Y30" s="645"/>
      <c r="Z30" s="703">
        <v>0.6</v>
      </c>
      <c r="AA30" s="703"/>
      <c r="AB30" s="703"/>
      <c r="AC30" s="703"/>
      <c r="AD30" s="704">
        <v>41232</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v>
      </c>
      <c r="BH30" s="722"/>
      <c r="BI30" s="722"/>
      <c r="BJ30" s="722"/>
      <c r="BK30" s="722"/>
      <c r="BL30" s="722"/>
      <c r="BM30" s="723">
        <v>96.1</v>
      </c>
      <c r="BN30" s="722"/>
      <c r="BO30" s="722"/>
      <c r="BP30" s="722"/>
      <c r="BQ30" s="724"/>
      <c r="BR30" s="721">
        <v>99</v>
      </c>
      <c r="BS30" s="722"/>
      <c r="BT30" s="722"/>
      <c r="BU30" s="722"/>
      <c r="BV30" s="722"/>
      <c r="BW30" s="722"/>
      <c r="BX30" s="723">
        <v>96.2</v>
      </c>
      <c r="BY30" s="722"/>
      <c r="BZ30" s="722"/>
      <c r="CA30" s="722"/>
      <c r="CB30" s="724"/>
      <c r="CD30" s="727"/>
      <c r="CE30" s="728"/>
      <c r="CF30" s="685" t="s">
        <v>306</v>
      </c>
      <c r="CG30" s="682"/>
      <c r="CH30" s="682"/>
      <c r="CI30" s="682"/>
      <c r="CJ30" s="682"/>
      <c r="CK30" s="682"/>
      <c r="CL30" s="682"/>
      <c r="CM30" s="682"/>
      <c r="CN30" s="682"/>
      <c r="CO30" s="682"/>
      <c r="CP30" s="682"/>
      <c r="CQ30" s="683"/>
      <c r="CR30" s="641">
        <v>2996037</v>
      </c>
      <c r="CS30" s="644"/>
      <c r="CT30" s="644"/>
      <c r="CU30" s="644"/>
      <c r="CV30" s="644"/>
      <c r="CW30" s="644"/>
      <c r="CX30" s="644"/>
      <c r="CY30" s="645"/>
      <c r="CZ30" s="646">
        <v>11.6</v>
      </c>
      <c r="DA30" s="675"/>
      <c r="DB30" s="675"/>
      <c r="DC30" s="676"/>
      <c r="DD30" s="649">
        <v>2885552</v>
      </c>
      <c r="DE30" s="644"/>
      <c r="DF30" s="644"/>
      <c r="DG30" s="644"/>
      <c r="DH30" s="644"/>
      <c r="DI30" s="644"/>
      <c r="DJ30" s="644"/>
      <c r="DK30" s="645"/>
      <c r="DL30" s="649">
        <v>2885552</v>
      </c>
      <c r="DM30" s="644"/>
      <c r="DN30" s="644"/>
      <c r="DO30" s="644"/>
      <c r="DP30" s="644"/>
      <c r="DQ30" s="644"/>
      <c r="DR30" s="644"/>
      <c r="DS30" s="644"/>
      <c r="DT30" s="644"/>
      <c r="DU30" s="644"/>
      <c r="DV30" s="645"/>
      <c r="DW30" s="646">
        <v>21.3</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1460588</v>
      </c>
      <c r="S31" s="644"/>
      <c r="T31" s="644"/>
      <c r="U31" s="644"/>
      <c r="V31" s="644"/>
      <c r="W31" s="644"/>
      <c r="X31" s="644"/>
      <c r="Y31" s="645"/>
      <c r="Z31" s="703">
        <v>5.4</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97.5</v>
      </c>
      <c r="BN31" s="720"/>
      <c r="BO31" s="720"/>
      <c r="BP31" s="720"/>
      <c r="BQ31" s="681"/>
      <c r="BR31" s="719">
        <v>99.1</v>
      </c>
      <c r="BS31" s="642"/>
      <c r="BT31" s="642"/>
      <c r="BU31" s="642"/>
      <c r="BV31" s="642"/>
      <c r="BW31" s="642"/>
      <c r="BX31" s="647">
        <v>97.4</v>
      </c>
      <c r="BY31" s="720"/>
      <c r="BZ31" s="720"/>
      <c r="CA31" s="720"/>
      <c r="CB31" s="681"/>
      <c r="CD31" s="727"/>
      <c r="CE31" s="728"/>
      <c r="CF31" s="685" t="s">
        <v>310</v>
      </c>
      <c r="CG31" s="682"/>
      <c r="CH31" s="682"/>
      <c r="CI31" s="682"/>
      <c r="CJ31" s="682"/>
      <c r="CK31" s="682"/>
      <c r="CL31" s="682"/>
      <c r="CM31" s="682"/>
      <c r="CN31" s="682"/>
      <c r="CO31" s="682"/>
      <c r="CP31" s="682"/>
      <c r="CQ31" s="683"/>
      <c r="CR31" s="641">
        <v>212666</v>
      </c>
      <c r="CS31" s="642"/>
      <c r="CT31" s="642"/>
      <c r="CU31" s="642"/>
      <c r="CV31" s="642"/>
      <c r="CW31" s="642"/>
      <c r="CX31" s="642"/>
      <c r="CY31" s="643"/>
      <c r="CZ31" s="646">
        <v>0.8</v>
      </c>
      <c r="DA31" s="675"/>
      <c r="DB31" s="675"/>
      <c r="DC31" s="676"/>
      <c r="DD31" s="649">
        <v>204925</v>
      </c>
      <c r="DE31" s="642"/>
      <c r="DF31" s="642"/>
      <c r="DG31" s="642"/>
      <c r="DH31" s="642"/>
      <c r="DI31" s="642"/>
      <c r="DJ31" s="642"/>
      <c r="DK31" s="643"/>
      <c r="DL31" s="649">
        <v>204925</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581889</v>
      </c>
      <c r="S32" s="644"/>
      <c r="T32" s="644"/>
      <c r="U32" s="644"/>
      <c r="V32" s="644"/>
      <c r="W32" s="644"/>
      <c r="X32" s="644"/>
      <c r="Y32" s="645"/>
      <c r="Z32" s="703">
        <v>2.2000000000000002</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98.8</v>
      </c>
      <c r="BH32" s="657"/>
      <c r="BI32" s="657"/>
      <c r="BJ32" s="657"/>
      <c r="BK32" s="657"/>
      <c r="BL32" s="657"/>
      <c r="BM32" s="701">
        <v>94.4</v>
      </c>
      <c r="BN32" s="657"/>
      <c r="BO32" s="657"/>
      <c r="BP32" s="657"/>
      <c r="BQ32" s="694"/>
      <c r="BR32" s="718">
        <v>98.7</v>
      </c>
      <c r="BS32" s="657"/>
      <c r="BT32" s="657"/>
      <c r="BU32" s="657"/>
      <c r="BV32" s="657"/>
      <c r="BW32" s="657"/>
      <c r="BX32" s="701">
        <v>94.5</v>
      </c>
      <c r="BY32" s="657"/>
      <c r="BZ32" s="657"/>
      <c r="CA32" s="657"/>
      <c r="CB32" s="694"/>
      <c r="CD32" s="729"/>
      <c r="CE32" s="730"/>
      <c r="CF32" s="685" t="s">
        <v>313</v>
      </c>
      <c r="CG32" s="682"/>
      <c r="CH32" s="682"/>
      <c r="CI32" s="682"/>
      <c r="CJ32" s="682"/>
      <c r="CK32" s="682"/>
      <c r="CL32" s="682"/>
      <c r="CM32" s="682"/>
      <c r="CN32" s="682"/>
      <c r="CO32" s="682"/>
      <c r="CP32" s="682"/>
      <c r="CQ32" s="683"/>
      <c r="CR32" s="641">
        <v>281</v>
      </c>
      <c r="CS32" s="644"/>
      <c r="CT32" s="644"/>
      <c r="CU32" s="644"/>
      <c r="CV32" s="644"/>
      <c r="CW32" s="644"/>
      <c r="CX32" s="644"/>
      <c r="CY32" s="645"/>
      <c r="CZ32" s="646">
        <v>0</v>
      </c>
      <c r="DA32" s="675"/>
      <c r="DB32" s="675"/>
      <c r="DC32" s="676"/>
      <c r="DD32" s="649">
        <v>281</v>
      </c>
      <c r="DE32" s="644"/>
      <c r="DF32" s="644"/>
      <c r="DG32" s="644"/>
      <c r="DH32" s="644"/>
      <c r="DI32" s="644"/>
      <c r="DJ32" s="644"/>
      <c r="DK32" s="645"/>
      <c r="DL32" s="649">
        <v>281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936250</v>
      </c>
      <c r="S33" s="644"/>
      <c r="T33" s="644"/>
      <c r="U33" s="644"/>
      <c r="V33" s="644"/>
      <c r="W33" s="644"/>
      <c r="X33" s="644"/>
      <c r="Y33" s="645"/>
      <c r="Z33" s="703">
        <v>3.5</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8519395</v>
      </c>
      <c r="CS33" s="642"/>
      <c r="CT33" s="642"/>
      <c r="CU33" s="642"/>
      <c r="CV33" s="642"/>
      <c r="CW33" s="642"/>
      <c r="CX33" s="642"/>
      <c r="CY33" s="643"/>
      <c r="CZ33" s="646">
        <v>33</v>
      </c>
      <c r="DA33" s="675"/>
      <c r="DB33" s="675"/>
      <c r="DC33" s="676"/>
      <c r="DD33" s="649">
        <v>5433754</v>
      </c>
      <c r="DE33" s="642"/>
      <c r="DF33" s="642"/>
      <c r="DG33" s="642"/>
      <c r="DH33" s="642"/>
      <c r="DI33" s="642"/>
      <c r="DJ33" s="642"/>
      <c r="DK33" s="643"/>
      <c r="DL33" s="649">
        <v>3908881</v>
      </c>
      <c r="DM33" s="642"/>
      <c r="DN33" s="642"/>
      <c r="DO33" s="642"/>
      <c r="DP33" s="642"/>
      <c r="DQ33" s="642"/>
      <c r="DR33" s="642"/>
      <c r="DS33" s="642"/>
      <c r="DT33" s="642"/>
      <c r="DU33" s="642"/>
      <c r="DV33" s="643"/>
      <c r="DW33" s="646">
        <v>28.8</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580324</v>
      </c>
      <c r="S34" s="644"/>
      <c r="T34" s="644"/>
      <c r="U34" s="644"/>
      <c r="V34" s="644"/>
      <c r="W34" s="644"/>
      <c r="X34" s="644"/>
      <c r="Y34" s="645"/>
      <c r="Z34" s="703">
        <v>2.2000000000000002</v>
      </c>
      <c r="AA34" s="703"/>
      <c r="AB34" s="703"/>
      <c r="AC34" s="703"/>
      <c r="AD34" s="704">
        <v>36152</v>
      </c>
      <c r="AE34" s="704"/>
      <c r="AF34" s="704"/>
      <c r="AG34" s="704"/>
      <c r="AH34" s="704"/>
      <c r="AI34" s="704"/>
      <c r="AJ34" s="704"/>
      <c r="AK34" s="704"/>
      <c r="AL34" s="646">
        <v>0.3</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3230741</v>
      </c>
      <c r="CS34" s="644"/>
      <c r="CT34" s="644"/>
      <c r="CU34" s="644"/>
      <c r="CV34" s="644"/>
      <c r="CW34" s="644"/>
      <c r="CX34" s="644"/>
      <c r="CY34" s="645"/>
      <c r="CZ34" s="646">
        <v>12.5</v>
      </c>
      <c r="DA34" s="675"/>
      <c r="DB34" s="675"/>
      <c r="DC34" s="676"/>
      <c r="DD34" s="649">
        <v>1632218</v>
      </c>
      <c r="DE34" s="644"/>
      <c r="DF34" s="644"/>
      <c r="DG34" s="644"/>
      <c r="DH34" s="644"/>
      <c r="DI34" s="644"/>
      <c r="DJ34" s="644"/>
      <c r="DK34" s="645"/>
      <c r="DL34" s="649">
        <v>1308559</v>
      </c>
      <c r="DM34" s="644"/>
      <c r="DN34" s="644"/>
      <c r="DO34" s="644"/>
      <c r="DP34" s="644"/>
      <c r="DQ34" s="644"/>
      <c r="DR34" s="644"/>
      <c r="DS34" s="644"/>
      <c r="DT34" s="644"/>
      <c r="DU34" s="644"/>
      <c r="DV34" s="645"/>
      <c r="DW34" s="646">
        <v>9.6</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3593881</v>
      </c>
      <c r="S35" s="644"/>
      <c r="T35" s="644"/>
      <c r="U35" s="644"/>
      <c r="V35" s="644"/>
      <c r="W35" s="644"/>
      <c r="X35" s="644"/>
      <c r="Y35" s="645"/>
      <c r="Z35" s="703">
        <v>13.4</v>
      </c>
      <c r="AA35" s="703"/>
      <c r="AB35" s="703"/>
      <c r="AC35" s="703"/>
      <c r="AD35" s="704" t="s">
        <v>123</v>
      </c>
      <c r="AE35" s="704"/>
      <c r="AF35" s="704"/>
      <c r="AG35" s="704"/>
      <c r="AH35" s="704"/>
      <c r="AI35" s="704"/>
      <c r="AJ35" s="704"/>
      <c r="AK35" s="704"/>
      <c r="AL35" s="646" t="s">
        <v>123</v>
      </c>
      <c r="AM35" s="647"/>
      <c r="AN35" s="647"/>
      <c r="AO35" s="705"/>
      <c r="AP35" s="214"/>
      <c r="AQ35" s="709" t="s">
        <v>321</v>
      </c>
      <c r="AR35" s="710"/>
      <c r="AS35" s="710"/>
      <c r="AT35" s="710"/>
      <c r="AU35" s="710"/>
      <c r="AV35" s="710"/>
      <c r="AW35" s="710"/>
      <c r="AX35" s="710"/>
      <c r="AY35" s="711"/>
      <c r="AZ35" s="706">
        <v>2560790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153308</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114170</v>
      </c>
      <c r="CS35" s="642"/>
      <c r="CT35" s="642"/>
      <c r="CU35" s="642"/>
      <c r="CV35" s="642"/>
      <c r="CW35" s="642"/>
      <c r="CX35" s="642"/>
      <c r="CY35" s="643"/>
      <c r="CZ35" s="646">
        <v>0.4</v>
      </c>
      <c r="DA35" s="675"/>
      <c r="DB35" s="675"/>
      <c r="DC35" s="676"/>
      <c r="DD35" s="649">
        <v>92838</v>
      </c>
      <c r="DE35" s="642"/>
      <c r="DF35" s="642"/>
      <c r="DG35" s="642"/>
      <c r="DH35" s="642"/>
      <c r="DI35" s="642"/>
      <c r="DJ35" s="642"/>
      <c r="DK35" s="643"/>
      <c r="DL35" s="649">
        <v>92838</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325</v>
      </c>
      <c r="AR36" s="679"/>
      <c r="AS36" s="679"/>
      <c r="AT36" s="679"/>
      <c r="AU36" s="679"/>
      <c r="AV36" s="679"/>
      <c r="AW36" s="679"/>
      <c r="AX36" s="679"/>
      <c r="AY36" s="680"/>
      <c r="AZ36" s="641">
        <v>137538</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55440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1320369</v>
      </c>
      <c r="CS36" s="644"/>
      <c r="CT36" s="644"/>
      <c r="CU36" s="644"/>
      <c r="CV36" s="644"/>
      <c r="CW36" s="644"/>
      <c r="CX36" s="644"/>
      <c r="CY36" s="645"/>
      <c r="CZ36" s="646">
        <v>5.0999999999999996</v>
      </c>
      <c r="DA36" s="675"/>
      <c r="DB36" s="675"/>
      <c r="DC36" s="676"/>
      <c r="DD36" s="649">
        <v>954076</v>
      </c>
      <c r="DE36" s="644"/>
      <c r="DF36" s="644"/>
      <c r="DG36" s="644"/>
      <c r="DH36" s="644"/>
      <c r="DI36" s="644"/>
      <c r="DJ36" s="644"/>
      <c r="DK36" s="645"/>
      <c r="DL36" s="649">
        <v>664419</v>
      </c>
      <c r="DM36" s="644"/>
      <c r="DN36" s="644"/>
      <c r="DO36" s="644"/>
      <c r="DP36" s="644"/>
      <c r="DQ36" s="644"/>
      <c r="DR36" s="644"/>
      <c r="DS36" s="644"/>
      <c r="DT36" s="644"/>
      <c r="DU36" s="644"/>
      <c r="DV36" s="645"/>
      <c r="DW36" s="646">
        <v>4.9000000000000004</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567881</v>
      </c>
      <c r="S37" s="644"/>
      <c r="T37" s="644"/>
      <c r="U37" s="644"/>
      <c r="V37" s="644"/>
      <c r="W37" s="644"/>
      <c r="X37" s="644"/>
      <c r="Y37" s="645"/>
      <c r="Z37" s="703">
        <v>2.1</v>
      </c>
      <c r="AA37" s="703"/>
      <c r="AB37" s="703"/>
      <c r="AC37" s="703"/>
      <c r="AD37" s="704" t="s">
        <v>123</v>
      </c>
      <c r="AE37" s="704"/>
      <c r="AF37" s="704"/>
      <c r="AG37" s="704"/>
      <c r="AH37" s="704"/>
      <c r="AI37" s="704"/>
      <c r="AJ37" s="704"/>
      <c r="AK37" s="704"/>
      <c r="AL37" s="646" t="s">
        <v>123</v>
      </c>
      <c r="AM37" s="647"/>
      <c r="AN37" s="647"/>
      <c r="AO37" s="705"/>
      <c r="AQ37" s="678" t="s">
        <v>329</v>
      </c>
      <c r="AR37" s="679"/>
      <c r="AS37" s="679"/>
      <c r="AT37" s="679"/>
      <c r="AU37" s="679"/>
      <c r="AV37" s="679"/>
      <c r="AW37" s="679"/>
      <c r="AX37" s="679"/>
      <c r="AY37" s="680"/>
      <c r="AZ37" s="641">
        <v>120483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5746</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268817</v>
      </c>
      <c r="CS37" s="642"/>
      <c r="CT37" s="642"/>
      <c r="CU37" s="642"/>
      <c r="CV37" s="642"/>
      <c r="CW37" s="642"/>
      <c r="CX37" s="642"/>
      <c r="CY37" s="643"/>
      <c r="CZ37" s="646">
        <v>1</v>
      </c>
      <c r="DA37" s="675"/>
      <c r="DB37" s="675"/>
      <c r="DC37" s="676"/>
      <c r="DD37" s="649">
        <v>268817</v>
      </c>
      <c r="DE37" s="642"/>
      <c r="DF37" s="642"/>
      <c r="DG37" s="642"/>
      <c r="DH37" s="642"/>
      <c r="DI37" s="642"/>
      <c r="DJ37" s="642"/>
      <c r="DK37" s="643"/>
      <c r="DL37" s="649">
        <v>247945</v>
      </c>
      <c r="DM37" s="642"/>
      <c r="DN37" s="642"/>
      <c r="DO37" s="642"/>
      <c r="DP37" s="642"/>
      <c r="DQ37" s="642"/>
      <c r="DR37" s="642"/>
      <c r="DS37" s="642"/>
      <c r="DT37" s="642"/>
      <c r="DU37" s="642"/>
      <c r="DV37" s="643"/>
      <c r="DW37" s="646">
        <v>1.8</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26915681</v>
      </c>
      <c r="S38" s="693"/>
      <c r="T38" s="693"/>
      <c r="U38" s="693"/>
      <c r="V38" s="693"/>
      <c r="W38" s="693"/>
      <c r="X38" s="693"/>
      <c r="Y38" s="698"/>
      <c r="Z38" s="699">
        <v>100</v>
      </c>
      <c r="AA38" s="699"/>
      <c r="AB38" s="699"/>
      <c r="AC38" s="699"/>
      <c r="AD38" s="700">
        <v>13008680</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88252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8962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2440307</v>
      </c>
      <c r="CS38" s="644"/>
      <c r="CT38" s="644"/>
      <c r="CU38" s="644"/>
      <c r="CV38" s="644"/>
      <c r="CW38" s="644"/>
      <c r="CX38" s="644"/>
      <c r="CY38" s="645"/>
      <c r="CZ38" s="646">
        <v>9.5</v>
      </c>
      <c r="DA38" s="675"/>
      <c r="DB38" s="675"/>
      <c r="DC38" s="676"/>
      <c r="DD38" s="649">
        <v>2102974</v>
      </c>
      <c r="DE38" s="644"/>
      <c r="DF38" s="644"/>
      <c r="DG38" s="644"/>
      <c r="DH38" s="644"/>
      <c r="DI38" s="644"/>
      <c r="DJ38" s="644"/>
      <c r="DK38" s="645"/>
      <c r="DL38" s="649">
        <v>1843065</v>
      </c>
      <c r="DM38" s="644"/>
      <c r="DN38" s="644"/>
      <c r="DO38" s="644"/>
      <c r="DP38" s="644"/>
      <c r="DQ38" s="644"/>
      <c r="DR38" s="644"/>
      <c r="DS38" s="644"/>
      <c r="DT38" s="644"/>
      <c r="DU38" s="644"/>
      <c r="DV38" s="645"/>
      <c r="DW38" s="646">
        <v>13.6</v>
      </c>
      <c r="DX38" s="675"/>
      <c r="DY38" s="675"/>
      <c r="DZ38" s="675"/>
      <c r="EA38" s="675"/>
      <c r="EB38" s="675"/>
      <c r="EC38" s="677"/>
    </row>
    <row r="39" spans="2:133" ht="11.25" customHeight="1">
      <c r="AQ39" s="678" t="s">
        <v>336</v>
      </c>
      <c r="AR39" s="679"/>
      <c r="AS39" s="679"/>
      <c r="AT39" s="679"/>
      <c r="AU39" s="679"/>
      <c r="AV39" s="679"/>
      <c r="AW39" s="679"/>
      <c r="AX39" s="679"/>
      <c r="AY39" s="680"/>
      <c r="AZ39" s="641">
        <v>48281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1330958</v>
      </c>
      <c r="CS39" s="642"/>
      <c r="CT39" s="642"/>
      <c r="CU39" s="642"/>
      <c r="CV39" s="642"/>
      <c r="CW39" s="642"/>
      <c r="CX39" s="642"/>
      <c r="CY39" s="643"/>
      <c r="CZ39" s="646">
        <v>5.2</v>
      </c>
      <c r="DA39" s="675"/>
      <c r="DB39" s="675"/>
      <c r="DC39" s="676"/>
      <c r="DD39" s="649">
        <v>651348</v>
      </c>
      <c r="DE39" s="642"/>
      <c r="DF39" s="642"/>
      <c r="DG39" s="642"/>
      <c r="DH39" s="642"/>
      <c r="DI39" s="642"/>
      <c r="DJ39" s="642"/>
      <c r="DK39" s="643"/>
      <c r="DL39" s="649" t="s">
        <v>224</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340</v>
      </c>
      <c r="AR40" s="679"/>
      <c r="AS40" s="679"/>
      <c r="AT40" s="679"/>
      <c r="AU40" s="679"/>
      <c r="AV40" s="679"/>
      <c r="AW40" s="679"/>
      <c r="AX40" s="679"/>
      <c r="AY40" s="680"/>
      <c r="AZ40" s="641">
        <v>468701</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166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82850</v>
      </c>
      <c r="CS40" s="644"/>
      <c r="CT40" s="644"/>
      <c r="CU40" s="644"/>
      <c r="CV40" s="644"/>
      <c r="CW40" s="644"/>
      <c r="CX40" s="644"/>
      <c r="CY40" s="645"/>
      <c r="CZ40" s="646">
        <v>0.3</v>
      </c>
      <c r="DA40" s="675"/>
      <c r="DB40" s="675"/>
      <c r="DC40" s="676"/>
      <c r="DD40" s="649">
        <v>300</v>
      </c>
      <c r="DE40" s="644"/>
      <c r="DF40" s="644"/>
      <c r="DG40" s="644"/>
      <c r="DH40" s="644"/>
      <c r="DI40" s="644"/>
      <c r="DJ40" s="644"/>
      <c r="DK40" s="645"/>
      <c r="DL40" s="649" t="s">
        <v>123</v>
      </c>
      <c r="DM40" s="644"/>
      <c r="DN40" s="644"/>
      <c r="DO40" s="644"/>
      <c r="DP40" s="644"/>
      <c r="DQ40" s="644"/>
      <c r="DR40" s="644"/>
      <c r="DS40" s="644"/>
      <c r="DT40" s="644"/>
      <c r="DU40" s="644"/>
      <c r="DV40" s="645"/>
      <c r="DW40" s="646" t="s">
        <v>224</v>
      </c>
      <c r="DX40" s="675"/>
      <c r="DY40" s="675"/>
      <c r="DZ40" s="675"/>
      <c r="EA40" s="675"/>
      <c r="EB40" s="675"/>
      <c r="EC40" s="677"/>
    </row>
    <row r="41" spans="2:133" ht="11.25" customHeight="1">
      <c r="AQ41" s="690" t="s">
        <v>343</v>
      </c>
      <c r="AR41" s="691"/>
      <c r="AS41" s="691"/>
      <c r="AT41" s="691"/>
      <c r="AU41" s="691"/>
      <c r="AV41" s="691"/>
      <c r="AW41" s="691"/>
      <c r="AX41" s="691"/>
      <c r="AY41" s="692"/>
      <c r="AZ41" s="656">
        <v>1697535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455</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224</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5135527</v>
      </c>
      <c r="CS42" s="644"/>
      <c r="CT42" s="644"/>
      <c r="CU42" s="644"/>
      <c r="CV42" s="644"/>
      <c r="CW42" s="644"/>
      <c r="CX42" s="644"/>
      <c r="CY42" s="645"/>
      <c r="CZ42" s="646">
        <v>19.899999999999999</v>
      </c>
      <c r="DA42" s="647"/>
      <c r="DB42" s="647"/>
      <c r="DC42" s="648"/>
      <c r="DD42" s="649">
        <v>828103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185008</v>
      </c>
      <c r="CS43" s="642"/>
      <c r="CT43" s="642"/>
      <c r="CU43" s="642"/>
      <c r="CV43" s="642"/>
      <c r="CW43" s="642"/>
      <c r="CX43" s="642"/>
      <c r="CY43" s="643"/>
      <c r="CZ43" s="646">
        <v>0.7</v>
      </c>
      <c r="DA43" s="675"/>
      <c r="DB43" s="675"/>
      <c r="DC43" s="676"/>
      <c r="DD43" s="649">
        <v>180008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5009553</v>
      </c>
      <c r="CS44" s="644"/>
      <c r="CT44" s="644"/>
      <c r="CU44" s="644"/>
      <c r="CV44" s="644"/>
      <c r="CW44" s="644"/>
      <c r="CX44" s="644"/>
      <c r="CY44" s="645"/>
      <c r="CZ44" s="646">
        <v>19.399999999999999</v>
      </c>
      <c r="DA44" s="647"/>
      <c r="DB44" s="647"/>
      <c r="DC44" s="648"/>
      <c r="DD44" s="649">
        <v>814098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2127020</v>
      </c>
      <c r="CS45" s="642"/>
      <c r="CT45" s="642"/>
      <c r="CU45" s="642"/>
      <c r="CV45" s="642"/>
      <c r="CW45" s="642"/>
      <c r="CX45" s="642"/>
      <c r="CY45" s="643"/>
      <c r="CZ45" s="646">
        <v>8.1999999999999993</v>
      </c>
      <c r="DA45" s="675"/>
      <c r="DB45" s="675"/>
      <c r="DC45" s="676"/>
      <c r="DD45" s="649">
        <v>41934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2807020</v>
      </c>
      <c r="CS46" s="644"/>
      <c r="CT46" s="644"/>
      <c r="CU46" s="644"/>
      <c r="CV46" s="644"/>
      <c r="CW46" s="644"/>
      <c r="CX46" s="644"/>
      <c r="CY46" s="645"/>
      <c r="CZ46" s="646">
        <v>10.9</v>
      </c>
      <c r="DA46" s="647"/>
      <c r="DB46" s="647"/>
      <c r="DC46" s="648"/>
      <c r="DD46" s="649">
        <v>766661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125974</v>
      </c>
      <c r="CS47" s="642"/>
      <c r="CT47" s="642"/>
      <c r="CU47" s="642"/>
      <c r="CV47" s="642"/>
      <c r="CW47" s="642"/>
      <c r="CX47" s="642"/>
      <c r="CY47" s="643"/>
      <c r="CZ47" s="646">
        <v>0.5</v>
      </c>
      <c r="DA47" s="675"/>
      <c r="DB47" s="675"/>
      <c r="DC47" s="676"/>
      <c r="DD47" s="649">
        <v>14005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25818754</v>
      </c>
      <c r="CS49" s="657"/>
      <c r="CT49" s="657"/>
      <c r="CU49" s="657"/>
      <c r="CV49" s="657"/>
      <c r="CW49" s="657"/>
      <c r="CX49" s="657"/>
      <c r="CY49" s="658"/>
      <c r="CZ49" s="659">
        <v>100</v>
      </c>
      <c r="DA49" s="660"/>
      <c r="DB49" s="660"/>
      <c r="DC49" s="661"/>
      <c r="DD49" s="662">
        <v>14882489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5Hqh7LRC/2YkCTWiXdleY573km3Vd6cTutnBJF/PoJKeC2W3Q2aVAA8qXMfeEFsgfz8TVCeohfISKj5WNaABg==" saltValue="VToTBYgh0Ufngq5gV5Qr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26975</v>
      </c>
      <c r="R7" s="1174"/>
      <c r="S7" s="1174"/>
      <c r="T7" s="1174"/>
      <c r="U7" s="1174"/>
      <c r="V7" s="1174">
        <v>25878</v>
      </c>
      <c r="W7" s="1174"/>
      <c r="X7" s="1174"/>
      <c r="Y7" s="1174"/>
      <c r="Z7" s="1174"/>
      <c r="AA7" s="1174">
        <v>1097</v>
      </c>
      <c r="AB7" s="1174"/>
      <c r="AC7" s="1174"/>
      <c r="AD7" s="1174"/>
      <c r="AE7" s="1175"/>
      <c r="AF7" s="1176">
        <v>1020</v>
      </c>
      <c r="AG7" s="1177"/>
      <c r="AH7" s="1177"/>
      <c r="AI7" s="1177"/>
      <c r="AJ7" s="1178"/>
      <c r="AK7" s="1160">
        <v>582</v>
      </c>
      <c r="AL7" s="1161"/>
      <c r="AM7" s="1161"/>
      <c r="AN7" s="1161"/>
      <c r="AO7" s="1161"/>
      <c r="AP7" s="1161">
        <v>29711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593</v>
      </c>
      <c r="BT7" s="1165"/>
      <c r="BU7" s="1165"/>
      <c r="BV7" s="1165"/>
      <c r="BW7" s="1165"/>
      <c r="BX7" s="1165"/>
      <c r="BY7" s="1165"/>
      <c r="BZ7" s="1165"/>
      <c r="CA7" s="1165"/>
      <c r="CB7" s="1165"/>
      <c r="CC7" s="1165"/>
      <c r="CD7" s="1165"/>
      <c r="CE7" s="1165"/>
      <c r="CF7" s="1165"/>
      <c r="CG7" s="1166"/>
      <c r="CH7" s="1157">
        <v>19</v>
      </c>
      <c r="CI7" s="1158"/>
      <c r="CJ7" s="1158"/>
      <c r="CK7" s="1158"/>
      <c r="CL7" s="1159"/>
      <c r="CM7" s="1157">
        <v>154</v>
      </c>
      <c r="CN7" s="1158"/>
      <c r="CO7" s="1158"/>
      <c r="CP7" s="1158"/>
      <c r="CQ7" s="1159"/>
      <c r="CR7" s="1157">
        <v>42</v>
      </c>
      <c r="CS7" s="1158"/>
      <c r="CT7" s="1158"/>
      <c r="CU7" s="1158"/>
      <c r="CV7" s="1159"/>
      <c r="CW7" s="1157" t="s">
        <v>598</v>
      </c>
      <c r="CX7" s="1158"/>
      <c r="CY7" s="1158"/>
      <c r="CZ7" s="1158"/>
      <c r="DA7" s="1159"/>
      <c r="DB7" s="1157" t="s">
        <v>595</v>
      </c>
      <c r="DC7" s="1158"/>
      <c r="DD7" s="1158"/>
      <c r="DE7" s="1158"/>
      <c r="DF7" s="1159"/>
      <c r="DG7" s="1157" t="s">
        <v>595</v>
      </c>
      <c r="DH7" s="1158"/>
      <c r="DI7" s="1158"/>
      <c r="DJ7" s="1158"/>
      <c r="DK7" s="1159"/>
      <c r="DL7" s="1157" t="s">
        <v>582</v>
      </c>
      <c r="DM7" s="1158"/>
      <c r="DN7" s="1158"/>
      <c r="DO7" s="1158"/>
      <c r="DP7" s="1159"/>
      <c r="DQ7" s="1157" t="s">
        <v>595</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594</v>
      </c>
      <c r="BT8" s="1084"/>
      <c r="BU8" s="1084"/>
      <c r="BV8" s="1084"/>
      <c r="BW8" s="1084"/>
      <c r="BX8" s="1084"/>
      <c r="BY8" s="1084"/>
      <c r="BZ8" s="1084"/>
      <c r="CA8" s="1084"/>
      <c r="CB8" s="1084"/>
      <c r="CC8" s="1084"/>
      <c r="CD8" s="1084"/>
      <c r="CE8" s="1084"/>
      <c r="CF8" s="1084"/>
      <c r="CG8" s="1085"/>
      <c r="CH8" s="1058">
        <v>2</v>
      </c>
      <c r="CI8" s="1059"/>
      <c r="CJ8" s="1059"/>
      <c r="CK8" s="1059"/>
      <c r="CL8" s="1060"/>
      <c r="CM8" s="1058">
        <v>24</v>
      </c>
      <c r="CN8" s="1059"/>
      <c r="CO8" s="1059"/>
      <c r="CP8" s="1059"/>
      <c r="CQ8" s="1060"/>
      <c r="CR8" s="1058">
        <v>8</v>
      </c>
      <c r="CS8" s="1059"/>
      <c r="CT8" s="1059"/>
      <c r="CU8" s="1059"/>
      <c r="CV8" s="1060"/>
      <c r="CW8" s="1058">
        <v>10</v>
      </c>
      <c r="CX8" s="1059"/>
      <c r="CY8" s="1059"/>
      <c r="CZ8" s="1059"/>
      <c r="DA8" s="1060"/>
      <c r="DB8" s="1058" t="s">
        <v>595</v>
      </c>
      <c r="DC8" s="1059"/>
      <c r="DD8" s="1059"/>
      <c r="DE8" s="1059"/>
      <c r="DF8" s="1060"/>
      <c r="DG8" s="1058" t="s">
        <v>595</v>
      </c>
      <c r="DH8" s="1059"/>
      <c r="DI8" s="1059"/>
      <c r="DJ8" s="1059"/>
      <c r="DK8" s="1060"/>
      <c r="DL8" s="1058" t="s">
        <v>582</v>
      </c>
      <c r="DM8" s="1059"/>
      <c r="DN8" s="1059"/>
      <c r="DO8" s="1059"/>
      <c r="DP8" s="1060"/>
      <c r="DQ8" s="1058" t="s">
        <v>595</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605</v>
      </c>
      <c r="BT9" s="1084"/>
      <c r="BU9" s="1084"/>
      <c r="BV9" s="1084"/>
      <c r="BW9" s="1084"/>
      <c r="BX9" s="1084"/>
      <c r="BY9" s="1084"/>
      <c r="BZ9" s="1084"/>
      <c r="CA9" s="1084"/>
      <c r="CB9" s="1084"/>
      <c r="CC9" s="1084"/>
      <c r="CD9" s="1084"/>
      <c r="CE9" s="1084"/>
      <c r="CF9" s="1084"/>
      <c r="CG9" s="1085"/>
      <c r="CH9" s="1058">
        <v>11</v>
      </c>
      <c r="CI9" s="1059"/>
      <c r="CJ9" s="1059"/>
      <c r="CK9" s="1059"/>
      <c r="CL9" s="1060"/>
      <c r="CM9" s="1058">
        <v>71</v>
      </c>
      <c r="CN9" s="1059"/>
      <c r="CO9" s="1059"/>
      <c r="CP9" s="1059"/>
      <c r="CQ9" s="1060"/>
      <c r="CR9" s="1058" t="s">
        <v>606</v>
      </c>
      <c r="CS9" s="1059"/>
      <c r="CT9" s="1059"/>
      <c r="CU9" s="1059"/>
      <c r="CV9" s="1060"/>
      <c r="CW9" s="1058" t="s">
        <v>607</v>
      </c>
      <c r="CX9" s="1059"/>
      <c r="CY9" s="1059"/>
      <c r="CZ9" s="1059"/>
      <c r="DA9" s="1060"/>
      <c r="DB9" s="1058" t="s">
        <v>607</v>
      </c>
      <c r="DC9" s="1059"/>
      <c r="DD9" s="1059"/>
      <c r="DE9" s="1059"/>
      <c r="DF9" s="1060"/>
      <c r="DG9" s="1058" t="s">
        <v>607</v>
      </c>
      <c r="DH9" s="1059"/>
      <c r="DI9" s="1059"/>
      <c r="DJ9" s="1059"/>
      <c r="DK9" s="1060"/>
      <c r="DL9" s="1058">
        <v>127</v>
      </c>
      <c r="DM9" s="1059"/>
      <c r="DN9" s="1059"/>
      <c r="DO9" s="1059"/>
      <c r="DP9" s="1060"/>
      <c r="DQ9" s="1058">
        <v>13</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26975</v>
      </c>
      <c r="R23" s="1138"/>
      <c r="S23" s="1138"/>
      <c r="T23" s="1138"/>
      <c r="U23" s="1138"/>
      <c r="V23" s="1138">
        <v>25878</v>
      </c>
      <c r="W23" s="1138"/>
      <c r="X23" s="1138"/>
      <c r="Y23" s="1138"/>
      <c r="Z23" s="1138"/>
      <c r="AA23" s="1138">
        <v>1097</v>
      </c>
      <c r="AB23" s="1138"/>
      <c r="AC23" s="1138"/>
      <c r="AD23" s="1138"/>
      <c r="AE23" s="1139"/>
      <c r="AF23" s="1140">
        <v>1020</v>
      </c>
      <c r="AG23" s="1138"/>
      <c r="AH23" s="1138"/>
      <c r="AI23" s="1138"/>
      <c r="AJ23" s="1141"/>
      <c r="AK23" s="1142"/>
      <c r="AL23" s="1143"/>
      <c r="AM23" s="1143"/>
      <c r="AN23" s="1143"/>
      <c r="AO23" s="1143"/>
      <c r="AP23" s="1138">
        <v>29711</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6761</v>
      </c>
      <c r="R28" s="1123"/>
      <c r="S28" s="1123"/>
      <c r="T28" s="1123"/>
      <c r="U28" s="1123"/>
      <c r="V28" s="1123">
        <v>6607</v>
      </c>
      <c r="W28" s="1123"/>
      <c r="X28" s="1123"/>
      <c r="Y28" s="1123"/>
      <c r="Z28" s="1123"/>
      <c r="AA28" s="1123">
        <v>153</v>
      </c>
      <c r="AB28" s="1123"/>
      <c r="AC28" s="1123"/>
      <c r="AD28" s="1123"/>
      <c r="AE28" s="1124"/>
      <c r="AF28" s="1125">
        <v>153</v>
      </c>
      <c r="AG28" s="1123"/>
      <c r="AH28" s="1123"/>
      <c r="AI28" s="1123"/>
      <c r="AJ28" s="1126"/>
      <c r="AK28" s="1127">
        <v>469</v>
      </c>
      <c r="AL28" s="1115"/>
      <c r="AM28" s="1115"/>
      <c r="AN28" s="1115"/>
      <c r="AO28" s="1115"/>
      <c r="AP28" s="1115" t="s">
        <v>582</v>
      </c>
      <c r="AQ28" s="1115"/>
      <c r="AR28" s="1115"/>
      <c r="AS28" s="1115"/>
      <c r="AT28" s="1115"/>
      <c r="AU28" s="1115" t="s">
        <v>595</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5372</v>
      </c>
      <c r="R29" s="1113"/>
      <c r="S29" s="1113"/>
      <c r="T29" s="1113"/>
      <c r="U29" s="1113"/>
      <c r="V29" s="1113">
        <v>5266</v>
      </c>
      <c r="W29" s="1113"/>
      <c r="X29" s="1113"/>
      <c r="Y29" s="1113"/>
      <c r="Z29" s="1113"/>
      <c r="AA29" s="1113">
        <v>106</v>
      </c>
      <c r="AB29" s="1113"/>
      <c r="AC29" s="1113"/>
      <c r="AD29" s="1113"/>
      <c r="AE29" s="1114"/>
      <c r="AF29" s="1088">
        <v>106</v>
      </c>
      <c r="AG29" s="1089"/>
      <c r="AH29" s="1089"/>
      <c r="AI29" s="1089"/>
      <c r="AJ29" s="1090"/>
      <c r="AK29" s="1049">
        <v>865</v>
      </c>
      <c r="AL29" s="1040"/>
      <c r="AM29" s="1040"/>
      <c r="AN29" s="1040"/>
      <c r="AO29" s="1040"/>
      <c r="AP29" s="1040" t="s">
        <v>582</v>
      </c>
      <c r="AQ29" s="1040"/>
      <c r="AR29" s="1040"/>
      <c r="AS29" s="1040"/>
      <c r="AT29" s="1040"/>
      <c r="AU29" s="1040" t="s">
        <v>595</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544</v>
      </c>
      <c r="R30" s="1113"/>
      <c r="S30" s="1113"/>
      <c r="T30" s="1113"/>
      <c r="U30" s="1113"/>
      <c r="V30" s="1113">
        <v>544</v>
      </c>
      <c r="W30" s="1113"/>
      <c r="X30" s="1113"/>
      <c r="Y30" s="1113"/>
      <c r="Z30" s="1113"/>
      <c r="AA30" s="1113">
        <v>0</v>
      </c>
      <c r="AB30" s="1113"/>
      <c r="AC30" s="1113"/>
      <c r="AD30" s="1113"/>
      <c r="AE30" s="1114"/>
      <c r="AF30" s="1088">
        <v>0</v>
      </c>
      <c r="AG30" s="1089"/>
      <c r="AH30" s="1089"/>
      <c r="AI30" s="1089"/>
      <c r="AJ30" s="1090"/>
      <c r="AK30" s="1049">
        <v>203</v>
      </c>
      <c r="AL30" s="1040"/>
      <c r="AM30" s="1040"/>
      <c r="AN30" s="1040"/>
      <c r="AO30" s="1040"/>
      <c r="AP30" s="1040" t="s">
        <v>582</v>
      </c>
      <c r="AQ30" s="1040"/>
      <c r="AR30" s="1040"/>
      <c r="AS30" s="1040"/>
      <c r="AT30" s="1040"/>
      <c r="AU30" s="1040" t="s">
        <v>595</v>
      </c>
      <c r="AV30" s="1040"/>
      <c r="AW30" s="1040"/>
      <c r="AX30" s="1040"/>
      <c r="AY30" s="1040"/>
      <c r="AZ30" s="1111" t="s">
        <v>582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252</v>
      </c>
      <c r="R31" s="1113"/>
      <c r="S31" s="1113"/>
      <c r="T31" s="1113"/>
      <c r="U31" s="1113"/>
      <c r="V31" s="1113">
        <v>248</v>
      </c>
      <c r="W31" s="1113"/>
      <c r="X31" s="1113"/>
      <c r="Y31" s="1113"/>
      <c r="Z31" s="1113"/>
      <c r="AA31" s="1113">
        <v>4</v>
      </c>
      <c r="AB31" s="1113"/>
      <c r="AC31" s="1113"/>
      <c r="AD31" s="1113"/>
      <c r="AE31" s="1114"/>
      <c r="AF31" s="1088">
        <v>4</v>
      </c>
      <c r="AG31" s="1089"/>
      <c r="AH31" s="1089"/>
      <c r="AI31" s="1089"/>
      <c r="AJ31" s="1090"/>
      <c r="AK31" s="1049">
        <v>3</v>
      </c>
      <c r="AL31" s="1040"/>
      <c r="AM31" s="1040"/>
      <c r="AN31" s="1040"/>
      <c r="AO31" s="1040"/>
      <c r="AP31" s="1040">
        <v>20</v>
      </c>
      <c r="AQ31" s="1040"/>
      <c r="AR31" s="1040"/>
      <c r="AS31" s="1040"/>
      <c r="AT31" s="1040"/>
      <c r="AU31" s="1040">
        <v>0</v>
      </c>
      <c r="AV31" s="1040"/>
      <c r="AW31" s="1040"/>
      <c r="AX31" s="1040"/>
      <c r="AY31" s="1040"/>
      <c r="AZ31" s="1111" t="s">
        <v>583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10</v>
      </c>
      <c r="R32" s="1113"/>
      <c r="S32" s="1113"/>
      <c r="T32" s="1113"/>
      <c r="U32" s="1113"/>
      <c r="V32" s="1113">
        <v>8</v>
      </c>
      <c r="W32" s="1113"/>
      <c r="X32" s="1113"/>
      <c r="Y32" s="1113"/>
      <c r="Z32" s="1113"/>
      <c r="AA32" s="1113">
        <v>2</v>
      </c>
      <c r="AB32" s="1113"/>
      <c r="AC32" s="1113"/>
      <c r="AD32" s="1113"/>
      <c r="AE32" s="1114"/>
      <c r="AF32" s="1088">
        <v>2</v>
      </c>
      <c r="AG32" s="1089"/>
      <c r="AH32" s="1089"/>
      <c r="AI32" s="1089"/>
      <c r="AJ32" s="1090"/>
      <c r="AK32" s="1049" t="s">
        <v>595</v>
      </c>
      <c r="AL32" s="1040"/>
      <c r="AM32" s="1040"/>
      <c r="AN32" s="1040"/>
      <c r="AO32" s="1040"/>
      <c r="AP32" s="1040" t="s">
        <v>582</v>
      </c>
      <c r="AQ32" s="1040"/>
      <c r="AR32" s="1040"/>
      <c r="AS32" s="1040"/>
      <c r="AT32" s="1040"/>
      <c r="AU32" s="1040" t="s">
        <v>595</v>
      </c>
      <c r="AV32" s="1040"/>
      <c r="AW32" s="1040"/>
      <c r="AX32" s="1040"/>
      <c r="AY32" s="1040"/>
      <c r="AZ32" s="1111" t="s">
        <v>584</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490</v>
      </c>
      <c r="R33" s="1113"/>
      <c r="S33" s="1113"/>
      <c r="T33" s="1113"/>
      <c r="U33" s="1113"/>
      <c r="V33" s="1113">
        <v>412</v>
      </c>
      <c r="W33" s="1113"/>
      <c r="X33" s="1113"/>
      <c r="Y33" s="1113"/>
      <c r="Z33" s="1113"/>
      <c r="AA33" s="1113">
        <v>78</v>
      </c>
      <c r="AB33" s="1113"/>
      <c r="AC33" s="1113"/>
      <c r="AD33" s="1113"/>
      <c r="AE33" s="1114"/>
      <c r="AF33" s="1088">
        <v>764</v>
      </c>
      <c r="AG33" s="1089"/>
      <c r="AH33" s="1089"/>
      <c r="AI33" s="1089"/>
      <c r="AJ33" s="1090"/>
      <c r="AK33" s="1049">
        <v>11</v>
      </c>
      <c r="AL33" s="1040"/>
      <c r="AM33" s="1040"/>
      <c r="AN33" s="1040"/>
      <c r="AO33" s="1040"/>
      <c r="AP33" s="1040">
        <v>1763</v>
      </c>
      <c r="AQ33" s="1040"/>
      <c r="AR33" s="1040"/>
      <c r="AS33" s="1040"/>
      <c r="AT33" s="1040"/>
      <c r="AU33" s="1040">
        <v>2</v>
      </c>
      <c r="AV33" s="1040"/>
      <c r="AW33" s="1040"/>
      <c r="AX33" s="1040"/>
      <c r="AY33" s="1040"/>
      <c r="AZ33" s="1111" t="s">
        <v>585</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407</v>
      </c>
      <c r="R34" s="1113"/>
      <c r="S34" s="1113"/>
      <c r="T34" s="1113"/>
      <c r="U34" s="1113"/>
      <c r="V34" s="1113">
        <v>409</v>
      </c>
      <c r="W34" s="1113"/>
      <c r="X34" s="1113"/>
      <c r="Y34" s="1113"/>
      <c r="Z34" s="1113"/>
      <c r="AA34" s="1113">
        <v>-3</v>
      </c>
      <c r="AB34" s="1113"/>
      <c r="AC34" s="1113"/>
      <c r="AD34" s="1113"/>
      <c r="AE34" s="1114"/>
      <c r="AF34" s="1088">
        <v>80</v>
      </c>
      <c r="AG34" s="1089"/>
      <c r="AH34" s="1089"/>
      <c r="AI34" s="1089"/>
      <c r="AJ34" s="1090"/>
      <c r="AK34" s="1049">
        <v>34</v>
      </c>
      <c r="AL34" s="1040"/>
      <c r="AM34" s="1040"/>
      <c r="AN34" s="1040"/>
      <c r="AO34" s="1040"/>
      <c r="AP34" s="1040">
        <v>292</v>
      </c>
      <c r="AQ34" s="1040"/>
      <c r="AR34" s="1040"/>
      <c r="AS34" s="1040"/>
      <c r="AT34" s="1040"/>
      <c r="AU34" s="1040">
        <v>209</v>
      </c>
      <c r="AV34" s="1040"/>
      <c r="AW34" s="1040"/>
      <c r="AX34" s="1040"/>
      <c r="AY34" s="1040"/>
      <c r="AZ34" s="1111" t="s">
        <v>582</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563</v>
      </c>
      <c r="R35" s="1113"/>
      <c r="S35" s="1113"/>
      <c r="T35" s="1113"/>
      <c r="U35" s="1113"/>
      <c r="V35" s="1113">
        <v>546</v>
      </c>
      <c r="W35" s="1113"/>
      <c r="X35" s="1113"/>
      <c r="Y35" s="1113"/>
      <c r="Z35" s="1113"/>
      <c r="AA35" s="1113">
        <v>16</v>
      </c>
      <c r="AB35" s="1113"/>
      <c r="AC35" s="1113"/>
      <c r="AD35" s="1113"/>
      <c r="AE35" s="1114"/>
      <c r="AF35" s="1088">
        <v>16</v>
      </c>
      <c r="AG35" s="1089"/>
      <c r="AH35" s="1089"/>
      <c r="AI35" s="1089"/>
      <c r="AJ35" s="1090"/>
      <c r="AK35" s="1049">
        <v>138</v>
      </c>
      <c r="AL35" s="1040"/>
      <c r="AM35" s="1040"/>
      <c r="AN35" s="1040"/>
      <c r="AO35" s="1040"/>
      <c r="AP35" s="1040">
        <v>1711</v>
      </c>
      <c r="AQ35" s="1040"/>
      <c r="AR35" s="1040"/>
      <c r="AS35" s="1040"/>
      <c r="AT35" s="1040"/>
      <c r="AU35" s="1040">
        <v>960</v>
      </c>
      <c r="AV35" s="1040"/>
      <c r="AW35" s="1040"/>
      <c r="AX35" s="1040"/>
      <c r="AY35" s="1040"/>
      <c r="AZ35" s="1111" t="s">
        <v>582</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404</v>
      </c>
      <c r="C36" s="1107"/>
      <c r="D36" s="1107"/>
      <c r="E36" s="1107"/>
      <c r="F36" s="1107"/>
      <c r="G36" s="1107"/>
      <c r="H36" s="1107"/>
      <c r="I36" s="1107"/>
      <c r="J36" s="1107"/>
      <c r="K36" s="1107"/>
      <c r="L36" s="1107"/>
      <c r="M36" s="1107"/>
      <c r="N36" s="1107"/>
      <c r="O36" s="1107"/>
      <c r="P36" s="1108"/>
      <c r="Q36" s="1112">
        <v>46</v>
      </c>
      <c r="R36" s="1113"/>
      <c r="S36" s="1113"/>
      <c r="T36" s="1113"/>
      <c r="U36" s="1113"/>
      <c r="V36" s="1113">
        <v>46</v>
      </c>
      <c r="W36" s="1113"/>
      <c r="X36" s="1113"/>
      <c r="Y36" s="1113"/>
      <c r="Z36" s="1113"/>
      <c r="AA36" s="1113">
        <v>0</v>
      </c>
      <c r="AB36" s="1113"/>
      <c r="AC36" s="1113"/>
      <c r="AD36" s="1113"/>
      <c r="AE36" s="1114"/>
      <c r="AF36" s="1088">
        <v>0</v>
      </c>
      <c r="AG36" s="1089"/>
      <c r="AH36" s="1089"/>
      <c r="AI36" s="1089"/>
      <c r="AJ36" s="1090"/>
      <c r="AK36" s="1049">
        <v>0</v>
      </c>
      <c r="AL36" s="1040"/>
      <c r="AM36" s="1040"/>
      <c r="AN36" s="1040"/>
      <c r="AO36" s="1040"/>
      <c r="AP36" s="1040">
        <v>24</v>
      </c>
      <c r="AQ36" s="1040"/>
      <c r="AR36" s="1040"/>
      <c r="AS36" s="1040"/>
      <c r="AT36" s="1040"/>
      <c r="AU36" s="1040" t="s">
        <v>595</v>
      </c>
      <c r="AV36" s="1040"/>
      <c r="AW36" s="1040"/>
      <c r="AX36" s="1040"/>
      <c r="AY36" s="1040"/>
      <c r="AZ36" s="1111" t="s">
        <v>582</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406</v>
      </c>
      <c r="C37" s="1107"/>
      <c r="D37" s="1107"/>
      <c r="E37" s="1107"/>
      <c r="F37" s="1107"/>
      <c r="G37" s="1107"/>
      <c r="H37" s="1107"/>
      <c r="I37" s="1107"/>
      <c r="J37" s="1107"/>
      <c r="K37" s="1107"/>
      <c r="L37" s="1107"/>
      <c r="M37" s="1107"/>
      <c r="N37" s="1107"/>
      <c r="O37" s="1107"/>
      <c r="P37" s="1108"/>
      <c r="Q37" s="1112">
        <v>105</v>
      </c>
      <c r="R37" s="1113"/>
      <c r="S37" s="1113"/>
      <c r="T37" s="1113"/>
      <c r="U37" s="1113"/>
      <c r="V37" s="1113">
        <v>105</v>
      </c>
      <c r="W37" s="1113"/>
      <c r="X37" s="1113"/>
      <c r="Y37" s="1113"/>
      <c r="Z37" s="1113"/>
      <c r="AA37" s="1113">
        <v>0</v>
      </c>
      <c r="AB37" s="1113"/>
      <c r="AC37" s="1113"/>
      <c r="AD37" s="1113"/>
      <c r="AE37" s="1114"/>
      <c r="AF37" s="1088">
        <v>0</v>
      </c>
      <c r="AG37" s="1089"/>
      <c r="AH37" s="1089"/>
      <c r="AI37" s="1089"/>
      <c r="AJ37" s="1090"/>
      <c r="AK37" s="1049">
        <v>77</v>
      </c>
      <c r="AL37" s="1040"/>
      <c r="AM37" s="1040"/>
      <c r="AN37" s="1040"/>
      <c r="AO37" s="1040"/>
      <c r="AP37" s="1040">
        <v>563</v>
      </c>
      <c r="AQ37" s="1040"/>
      <c r="AR37" s="1040"/>
      <c r="AS37" s="1040"/>
      <c r="AT37" s="1040"/>
      <c r="AU37" s="1040">
        <v>563</v>
      </c>
      <c r="AV37" s="1040"/>
      <c r="AW37" s="1040"/>
      <c r="AX37" s="1040"/>
      <c r="AY37" s="1040"/>
      <c r="AZ37" s="1111" t="s">
        <v>582</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408</v>
      </c>
      <c r="C38" s="1107"/>
      <c r="D38" s="1107"/>
      <c r="E38" s="1107"/>
      <c r="F38" s="1107"/>
      <c r="G38" s="1107"/>
      <c r="H38" s="1107"/>
      <c r="I38" s="1107"/>
      <c r="J38" s="1107"/>
      <c r="K38" s="1107"/>
      <c r="L38" s="1107"/>
      <c r="M38" s="1107"/>
      <c r="N38" s="1107"/>
      <c r="O38" s="1107"/>
      <c r="P38" s="1108"/>
      <c r="Q38" s="1112">
        <v>21</v>
      </c>
      <c r="R38" s="1113"/>
      <c r="S38" s="1113"/>
      <c r="T38" s="1113"/>
      <c r="U38" s="1113"/>
      <c r="V38" s="1113">
        <v>20</v>
      </c>
      <c r="W38" s="1113"/>
      <c r="X38" s="1113"/>
      <c r="Y38" s="1113"/>
      <c r="Z38" s="1113"/>
      <c r="AA38" s="1113">
        <v>1</v>
      </c>
      <c r="AB38" s="1113"/>
      <c r="AC38" s="1113"/>
      <c r="AD38" s="1113"/>
      <c r="AE38" s="1114"/>
      <c r="AF38" s="1088">
        <v>1</v>
      </c>
      <c r="AG38" s="1089"/>
      <c r="AH38" s="1089"/>
      <c r="AI38" s="1089"/>
      <c r="AJ38" s="1090"/>
      <c r="AK38" s="1049">
        <v>11</v>
      </c>
      <c r="AL38" s="1040"/>
      <c r="AM38" s="1040"/>
      <c r="AN38" s="1040"/>
      <c r="AO38" s="1040"/>
      <c r="AP38" s="1040">
        <v>34</v>
      </c>
      <c r="AQ38" s="1040"/>
      <c r="AR38" s="1040"/>
      <c r="AS38" s="1040"/>
      <c r="AT38" s="1040"/>
      <c r="AU38" s="1040">
        <v>30</v>
      </c>
      <c r="AV38" s="1040"/>
      <c r="AW38" s="1040"/>
      <c r="AX38" s="1040"/>
      <c r="AY38" s="1040"/>
      <c r="AZ38" s="1111" t="s">
        <v>586</v>
      </c>
      <c r="BA38" s="1111"/>
      <c r="BB38" s="1111"/>
      <c r="BC38" s="1111"/>
      <c r="BD38" s="1111"/>
      <c r="BE38" s="1101" t="s">
        <v>407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1128</v>
      </c>
      <c r="AG63" s="1028"/>
      <c r="AH63" s="1028"/>
      <c r="AI63" s="1028"/>
      <c r="AJ63" s="1099"/>
      <c r="AK63" s="1100"/>
      <c r="AL63" s="1032"/>
      <c r="AM63" s="1032"/>
      <c r="AN63" s="1032"/>
      <c r="AO63" s="1032"/>
      <c r="AP63" s="1028">
        <v>4407</v>
      </c>
      <c r="AQ63" s="1028"/>
      <c r="AR63" s="1028"/>
      <c r="AS63" s="1028"/>
      <c r="AT63" s="1028"/>
      <c r="AU63" s="1028">
        <v>1763</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413</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414</v>
      </c>
      <c r="W66" s="1071"/>
      <c r="X66" s="1071"/>
      <c r="Y66" s="1071"/>
      <c r="Z66" s="1072"/>
      <c r="AA66" s="1070" t="s">
        <v>388</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587</v>
      </c>
      <c r="C68" s="1055"/>
      <c r="D68" s="1055"/>
      <c r="E68" s="1055"/>
      <c r="F68" s="1055"/>
      <c r="G68" s="1055"/>
      <c r="H68" s="1055"/>
      <c r="I68" s="1055"/>
      <c r="J68" s="1055"/>
      <c r="K68" s="1055"/>
      <c r="L68" s="1055"/>
      <c r="M68" s="1055"/>
      <c r="N68" s="1055"/>
      <c r="O68" s="1055"/>
      <c r="P68" s="1056"/>
      <c r="Q68" s="1057">
        <v>821</v>
      </c>
      <c r="R68" s="1051"/>
      <c r="S68" s="1051"/>
      <c r="T68" s="1051"/>
      <c r="U68" s="1051"/>
      <c r="V68" s="1051">
        <v>759</v>
      </c>
      <c r="W68" s="1051"/>
      <c r="X68" s="1051"/>
      <c r="Y68" s="1051"/>
      <c r="Z68" s="1051"/>
      <c r="AA68" s="1051">
        <v>63</v>
      </c>
      <c r="AB68" s="1051"/>
      <c r="AC68" s="1051"/>
      <c r="AD68" s="1051"/>
      <c r="AE68" s="1051"/>
      <c r="AF68" s="1051">
        <v>63</v>
      </c>
      <c r="AG68" s="1051"/>
      <c r="AH68" s="1051"/>
      <c r="AI68" s="1051"/>
      <c r="AJ68" s="1051"/>
      <c r="AK68" s="1051" t="s">
        <v>595</v>
      </c>
      <c r="AL68" s="1051"/>
      <c r="AM68" s="1051"/>
      <c r="AN68" s="1051"/>
      <c r="AO68" s="1051"/>
      <c r="AP68" s="1051" t="s">
        <v>595</v>
      </c>
      <c r="AQ68" s="1051"/>
      <c r="AR68" s="1051"/>
      <c r="AS68" s="1051"/>
      <c r="AT68" s="1051"/>
      <c r="AU68" s="1051" t="s">
        <v>595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588</v>
      </c>
      <c r="C69" s="1044"/>
      <c r="D69" s="1044"/>
      <c r="E69" s="1044"/>
      <c r="F69" s="1044"/>
      <c r="G69" s="1044"/>
      <c r="H69" s="1044"/>
      <c r="I69" s="1044"/>
      <c r="J69" s="1044"/>
      <c r="K69" s="1044"/>
      <c r="L69" s="1044"/>
      <c r="M69" s="1044"/>
      <c r="N69" s="1044"/>
      <c r="O69" s="1044"/>
      <c r="P69" s="1045"/>
      <c r="Q69" s="1046">
        <v>243</v>
      </c>
      <c r="R69" s="1040"/>
      <c r="S69" s="1040"/>
      <c r="T69" s="1040"/>
      <c r="U69" s="1040"/>
      <c r="V69" s="1040">
        <v>232</v>
      </c>
      <c r="W69" s="1040"/>
      <c r="X69" s="1040"/>
      <c r="Y69" s="1040"/>
      <c r="Z69" s="1040"/>
      <c r="AA69" s="1040">
        <v>11</v>
      </c>
      <c r="AB69" s="1040"/>
      <c r="AC69" s="1040"/>
      <c r="AD69" s="1040"/>
      <c r="AE69" s="1040"/>
      <c r="AF69" s="1040">
        <v>11</v>
      </c>
      <c r="AG69" s="1040"/>
      <c r="AH69" s="1040"/>
      <c r="AI69" s="1040"/>
      <c r="AJ69" s="1040"/>
      <c r="AK69" s="1040" t="s">
        <v>595</v>
      </c>
      <c r="AL69" s="1040"/>
      <c r="AM69" s="1040"/>
      <c r="AN69" s="1040"/>
      <c r="AO69" s="1040"/>
      <c r="AP69" s="1040" t="s">
        <v>597</v>
      </c>
      <c r="AQ69" s="1040"/>
      <c r="AR69" s="1040"/>
      <c r="AS69" s="1040"/>
      <c r="AT69" s="1040"/>
      <c r="AU69" s="1040" t="s">
        <v>595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589</v>
      </c>
      <c r="C70" s="1044"/>
      <c r="D70" s="1044"/>
      <c r="E70" s="1044"/>
      <c r="F70" s="1044"/>
      <c r="G70" s="1044"/>
      <c r="H70" s="1044"/>
      <c r="I70" s="1044"/>
      <c r="J70" s="1044"/>
      <c r="K70" s="1044"/>
      <c r="L70" s="1044"/>
      <c r="M70" s="1044"/>
      <c r="N70" s="1044"/>
      <c r="O70" s="1044"/>
      <c r="P70" s="1045"/>
      <c r="Q70" s="1046">
        <v>14739</v>
      </c>
      <c r="R70" s="1040"/>
      <c r="S70" s="1040"/>
      <c r="T70" s="1040"/>
      <c r="U70" s="1040"/>
      <c r="V70" s="1040">
        <v>14662</v>
      </c>
      <c r="W70" s="1040"/>
      <c r="X70" s="1040"/>
      <c r="Y70" s="1040"/>
      <c r="Z70" s="1040"/>
      <c r="AA70" s="1040">
        <v>77</v>
      </c>
      <c r="AB70" s="1040"/>
      <c r="AC70" s="1040"/>
      <c r="AD70" s="1040"/>
      <c r="AE70" s="1040"/>
      <c r="AF70" s="1040">
        <v>77</v>
      </c>
      <c r="AG70" s="1040"/>
      <c r="AH70" s="1040"/>
      <c r="AI70" s="1040"/>
      <c r="AJ70" s="1040"/>
      <c r="AK70" s="1040">
        <v>500</v>
      </c>
      <c r="AL70" s="1040"/>
      <c r="AM70" s="1040"/>
      <c r="AN70" s="1040"/>
      <c r="AO70" s="1040"/>
      <c r="AP70" s="1040" t="s">
        <v>597</v>
      </c>
      <c r="AQ70" s="1040"/>
      <c r="AR70" s="1040"/>
      <c r="AS70" s="1040"/>
      <c r="AT70" s="1040"/>
      <c r="AU70" s="1040" t="s">
        <v>595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591</v>
      </c>
      <c r="C71" s="1044"/>
      <c r="D71" s="1044"/>
      <c r="E71" s="1044"/>
      <c r="F71" s="1044"/>
      <c r="G71" s="1044"/>
      <c r="H71" s="1044"/>
      <c r="I71" s="1044"/>
      <c r="J71" s="1044"/>
      <c r="K71" s="1044"/>
      <c r="L71" s="1044"/>
      <c r="M71" s="1044"/>
      <c r="N71" s="1044"/>
      <c r="O71" s="1044"/>
      <c r="P71" s="1045"/>
      <c r="Q71" s="1046">
        <v>1732</v>
      </c>
      <c r="R71" s="1040"/>
      <c r="S71" s="1040"/>
      <c r="T71" s="1040"/>
      <c r="U71" s="1040"/>
      <c r="V71" s="1040">
        <v>1728</v>
      </c>
      <c r="W71" s="1040"/>
      <c r="X71" s="1040"/>
      <c r="Y71" s="1040"/>
      <c r="Z71" s="1040"/>
      <c r="AA71" s="1040">
        <v>4</v>
      </c>
      <c r="AB71" s="1040"/>
      <c r="AC71" s="1040"/>
      <c r="AD71" s="1040"/>
      <c r="AE71" s="1040"/>
      <c r="AF71" s="1040">
        <v>4</v>
      </c>
      <c r="AG71" s="1040"/>
      <c r="AH71" s="1040"/>
      <c r="AI71" s="1040"/>
      <c r="AJ71" s="1040"/>
      <c r="AK71" s="1040">
        <v>2</v>
      </c>
      <c r="AL71" s="1040"/>
      <c r="AM71" s="1040"/>
      <c r="AN71" s="1040"/>
      <c r="AO71" s="1040"/>
      <c r="AP71" s="1040" t="s">
        <v>595</v>
      </c>
      <c r="AQ71" s="1040"/>
      <c r="AR71" s="1040"/>
      <c r="AS71" s="1040"/>
      <c r="AT71" s="1040"/>
      <c r="AU71" s="1040" t="s">
        <v>595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592</v>
      </c>
      <c r="C72" s="1044"/>
      <c r="D72" s="1044"/>
      <c r="E72" s="1044"/>
      <c r="F72" s="1044"/>
      <c r="G72" s="1044"/>
      <c r="H72" s="1044"/>
      <c r="I72" s="1044"/>
      <c r="J72" s="1044"/>
      <c r="K72" s="1044"/>
      <c r="L72" s="1044"/>
      <c r="M72" s="1044"/>
      <c r="N72" s="1044"/>
      <c r="O72" s="1044"/>
      <c r="P72" s="1045"/>
      <c r="Q72" s="1046">
        <v>281185</v>
      </c>
      <c r="R72" s="1040"/>
      <c r="S72" s="1040"/>
      <c r="T72" s="1040"/>
      <c r="U72" s="1040"/>
      <c r="V72" s="1040">
        <v>271261</v>
      </c>
      <c r="W72" s="1040"/>
      <c r="X72" s="1040"/>
      <c r="Y72" s="1040"/>
      <c r="Z72" s="1040"/>
      <c r="AA72" s="1040">
        <v>9925</v>
      </c>
      <c r="AB72" s="1040"/>
      <c r="AC72" s="1040"/>
      <c r="AD72" s="1040"/>
      <c r="AE72" s="1040"/>
      <c r="AF72" s="1040">
        <v>9925</v>
      </c>
      <c r="AG72" s="1040"/>
      <c r="AH72" s="1040"/>
      <c r="AI72" s="1040"/>
      <c r="AJ72" s="1040"/>
      <c r="AK72" s="1040">
        <v>1647</v>
      </c>
      <c r="AL72" s="1040"/>
      <c r="AM72" s="1040"/>
      <c r="AN72" s="1040"/>
      <c r="AO72" s="1040"/>
      <c r="AP72" s="1040" t="s">
        <v>598</v>
      </c>
      <c r="AQ72" s="1040"/>
      <c r="AR72" s="1040"/>
      <c r="AS72" s="1040"/>
      <c r="AT72" s="1040"/>
      <c r="AU72" s="1040" t="s">
        <v>595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590</v>
      </c>
      <c r="C73" s="1044"/>
      <c r="D73" s="1044"/>
      <c r="E73" s="1044"/>
      <c r="F73" s="1044"/>
      <c r="G73" s="1044"/>
      <c r="H73" s="1044"/>
      <c r="I73" s="1044"/>
      <c r="J73" s="1044"/>
      <c r="K73" s="1044"/>
      <c r="L73" s="1044"/>
      <c r="M73" s="1044"/>
      <c r="N73" s="1044"/>
      <c r="O73" s="1044"/>
      <c r="P73" s="1045"/>
      <c r="Q73" s="1046">
        <v>1568</v>
      </c>
      <c r="R73" s="1040"/>
      <c r="S73" s="1040"/>
      <c r="T73" s="1040"/>
      <c r="U73" s="1040"/>
      <c r="V73" s="1040">
        <v>1548</v>
      </c>
      <c r="W73" s="1040"/>
      <c r="X73" s="1040"/>
      <c r="Y73" s="1040"/>
      <c r="Z73" s="1040"/>
      <c r="AA73" s="1040">
        <v>20</v>
      </c>
      <c r="AB73" s="1040"/>
      <c r="AC73" s="1040"/>
      <c r="AD73" s="1040"/>
      <c r="AE73" s="1040"/>
      <c r="AF73" s="1040">
        <v>20</v>
      </c>
      <c r="AG73" s="1040"/>
      <c r="AH73" s="1040"/>
      <c r="AI73" s="1040"/>
      <c r="AJ73" s="1040"/>
      <c r="AK73" s="1040" t="s">
        <v>596</v>
      </c>
      <c r="AL73" s="1040"/>
      <c r="AM73" s="1040"/>
      <c r="AN73" s="1040"/>
      <c r="AO73" s="1040"/>
      <c r="AP73" s="1040">
        <v>2286</v>
      </c>
      <c r="AQ73" s="1040"/>
      <c r="AR73" s="1040"/>
      <c r="AS73" s="1040"/>
      <c r="AT73" s="1040"/>
      <c r="AU73" s="1040" t="s">
        <v>595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10100</v>
      </c>
      <c r="AG88" s="1028"/>
      <c r="AH88" s="1028"/>
      <c r="AI88" s="1028"/>
      <c r="AJ88" s="1028"/>
      <c r="AK88" s="1032"/>
      <c r="AL88" s="1032"/>
      <c r="AM88" s="1032"/>
      <c r="AN88" s="1032"/>
      <c r="AO88" s="1032"/>
      <c r="AP88" s="1028">
        <v>2286</v>
      </c>
      <c r="AQ88" s="1028"/>
      <c r="AR88" s="1028"/>
      <c r="AS88" s="1028"/>
      <c r="AT88" s="1028"/>
      <c r="AU88" s="1028" t="s">
        <v>604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50</v>
      </c>
      <c r="CS102" s="1020"/>
      <c r="CT102" s="1020"/>
      <c r="CU102" s="1020"/>
      <c r="CV102" s="1021"/>
      <c r="CW102" s="1019">
        <v>10</v>
      </c>
      <c r="CX102" s="1020"/>
      <c r="CY102" s="1020"/>
      <c r="CZ102" s="1020"/>
      <c r="DA102" s="1021"/>
      <c r="DB102" s="1019" t="s">
        <v>608</v>
      </c>
      <c r="DC102" s="1020"/>
      <c r="DD102" s="1020"/>
      <c r="DE102" s="1020"/>
      <c r="DF102" s="1021"/>
      <c r="DG102" s="1019" t="s">
        <v>607</v>
      </c>
      <c r="DH102" s="1020"/>
      <c r="DI102" s="1020"/>
      <c r="DJ102" s="1020"/>
      <c r="DK102" s="1021"/>
      <c r="DL102" s="1019">
        <v>127</v>
      </c>
      <c r="DM102" s="1020"/>
      <c r="DN102" s="1020"/>
      <c r="DO102" s="1020"/>
      <c r="DP102" s="1021"/>
      <c r="DQ102" s="1019">
        <v>13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301</v>
      </c>
      <c r="AG109" s="963"/>
      <c r="AH109" s="963"/>
      <c r="AI109" s="963"/>
      <c r="AJ109" s="964"/>
      <c r="AK109" s="965" t="s">
        <v>300</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301</v>
      </c>
      <c r="BW109" s="963"/>
      <c r="BX109" s="963"/>
      <c r="BY109" s="963"/>
      <c r="BZ109" s="964"/>
      <c r="CA109" s="965" t="s">
        <v>300</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301</v>
      </c>
      <c r="DM109" s="963"/>
      <c r="DN109" s="963"/>
      <c r="DO109" s="963"/>
      <c r="DP109" s="964"/>
      <c r="DQ109" s="965" t="s">
        <v>300</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3361177</v>
      </c>
      <c r="AB110" s="956"/>
      <c r="AC110" s="956"/>
      <c r="AD110" s="956"/>
      <c r="AE110" s="957"/>
      <c r="AF110" s="958">
        <v>3180764</v>
      </c>
      <c r="AG110" s="956"/>
      <c r="AH110" s="956"/>
      <c r="AI110" s="956"/>
      <c r="AJ110" s="957"/>
      <c r="AK110" s="958">
        <v>3256962</v>
      </c>
      <c r="AL110" s="956"/>
      <c r="AM110" s="956"/>
      <c r="AN110" s="956"/>
      <c r="AO110" s="957"/>
      <c r="AP110" s="959">
        <v>30.1</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28537735</v>
      </c>
      <c r="BR110" s="903"/>
      <c r="BS110" s="903"/>
      <c r="BT110" s="903"/>
      <c r="BU110" s="903"/>
      <c r="BV110" s="903">
        <v>29160281</v>
      </c>
      <c r="BW110" s="903"/>
      <c r="BX110" s="903"/>
      <c r="BY110" s="903"/>
      <c r="BZ110" s="903"/>
      <c r="CA110" s="903">
        <v>29711194</v>
      </c>
      <c r="CB110" s="903"/>
      <c r="CC110" s="903"/>
      <c r="CD110" s="903"/>
      <c r="CE110" s="903"/>
      <c r="CF110" s="927">
        <v>274.5</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123</v>
      </c>
      <c r="DM110" s="903"/>
      <c r="DN110" s="903"/>
      <c r="DO110" s="903"/>
      <c r="DP110" s="903"/>
      <c r="DQ110" s="903" t="s">
        <v>435</v>
      </c>
      <c r="DR110" s="903"/>
      <c r="DS110" s="903"/>
      <c r="DT110" s="903"/>
      <c r="DU110" s="903"/>
      <c r="DV110" s="904" t="s">
        <v>435</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656364</v>
      </c>
      <c r="BR111" s="875"/>
      <c r="BS111" s="875"/>
      <c r="BT111" s="875"/>
      <c r="BU111" s="875"/>
      <c r="BV111" s="875">
        <v>593970</v>
      </c>
      <c r="BW111" s="875"/>
      <c r="BX111" s="875"/>
      <c r="BY111" s="875"/>
      <c r="BZ111" s="875"/>
      <c r="CA111" s="875">
        <v>531576</v>
      </c>
      <c r="CB111" s="875"/>
      <c r="CC111" s="875"/>
      <c r="CD111" s="875"/>
      <c r="CE111" s="875"/>
      <c r="CF111" s="936">
        <v>4.9000000000000004</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383</v>
      </c>
      <c r="DH111" s="875"/>
      <c r="DI111" s="875"/>
      <c r="DJ111" s="875"/>
      <c r="DK111" s="875"/>
      <c r="DL111" s="875" t="s">
        <v>383</v>
      </c>
      <c r="DM111" s="875"/>
      <c r="DN111" s="875"/>
      <c r="DO111" s="875"/>
      <c r="DP111" s="875"/>
      <c r="DQ111" s="875" t="s">
        <v>383</v>
      </c>
      <c r="DR111" s="875"/>
      <c r="DS111" s="875"/>
      <c r="DT111" s="875"/>
      <c r="DU111" s="875"/>
      <c r="DV111" s="852" t="s">
        <v>383</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441</v>
      </c>
      <c r="AG112" s="838"/>
      <c r="AH112" s="838"/>
      <c r="AI112" s="838"/>
      <c r="AJ112" s="839"/>
      <c r="AK112" s="840" t="s">
        <v>442</v>
      </c>
      <c r="AL112" s="838"/>
      <c r="AM112" s="838"/>
      <c r="AN112" s="838"/>
      <c r="AO112" s="839"/>
      <c r="AP112" s="885" t="s">
        <v>443</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1872950</v>
      </c>
      <c r="BR112" s="875"/>
      <c r="BS112" s="875"/>
      <c r="BT112" s="875"/>
      <c r="BU112" s="875"/>
      <c r="BV112" s="875">
        <v>1782944</v>
      </c>
      <c r="BW112" s="875"/>
      <c r="BX112" s="875"/>
      <c r="BY112" s="875"/>
      <c r="BZ112" s="875"/>
      <c r="CA112" s="875">
        <v>1763125</v>
      </c>
      <c r="CB112" s="875"/>
      <c r="CC112" s="875"/>
      <c r="CD112" s="875"/>
      <c r="CE112" s="875"/>
      <c r="CF112" s="936">
        <v>16.3</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447</v>
      </c>
      <c r="DM112" s="875"/>
      <c r="DN112" s="875"/>
      <c r="DO112" s="875"/>
      <c r="DP112" s="875"/>
      <c r="DQ112" s="875" t="s">
        <v>443</v>
      </c>
      <c r="DR112" s="875"/>
      <c r="DS112" s="875"/>
      <c r="DT112" s="875"/>
      <c r="DU112" s="875"/>
      <c r="DV112" s="852" t="s">
        <v>447</v>
      </c>
      <c r="DW112" s="852"/>
      <c r="DX112" s="852"/>
      <c r="DY112" s="852"/>
      <c r="DZ112" s="853"/>
    </row>
    <row r="113" spans="1:130" s="226" customFormat="1" ht="26.25" customHeight="1">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177472</v>
      </c>
      <c r="AB113" s="984"/>
      <c r="AC113" s="984"/>
      <c r="AD113" s="984"/>
      <c r="AE113" s="985"/>
      <c r="AF113" s="986">
        <v>169344</v>
      </c>
      <c r="AG113" s="984"/>
      <c r="AH113" s="984"/>
      <c r="AI113" s="984"/>
      <c r="AJ113" s="985"/>
      <c r="AK113" s="986">
        <v>195903</v>
      </c>
      <c r="AL113" s="984"/>
      <c r="AM113" s="984"/>
      <c r="AN113" s="984"/>
      <c r="AO113" s="985"/>
      <c r="AP113" s="987">
        <v>1.8</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27438</v>
      </c>
      <c r="BR113" s="875"/>
      <c r="BS113" s="875"/>
      <c r="BT113" s="875"/>
      <c r="BU113" s="875"/>
      <c r="BV113" s="875">
        <v>60863</v>
      </c>
      <c r="BW113" s="875"/>
      <c r="BX113" s="875"/>
      <c r="BY113" s="875"/>
      <c r="BZ113" s="875"/>
      <c r="CA113" s="875">
        <v>66850</v>
      </c>
      <c r="CB113" s="875"/>
      <c r="CC113" s="875"/>
      <c r="CD113" s="875"/>
      <c r="CE113" s="875"/>
      <c r="CF113" s="936">
        <v>0.6</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447</v>
      </c>
      <c r="DH113" s="838"/>
      <c r="DI113" s="838"/>
      <c r="DJ113" s="838"/>
      <c r="DK113" s="839"/>
      <c r="DL113" s="840" t="s">
        <v>447</v>
      </c>
      <c r="DM113" s="838"/>
      <c r="DN113" s="838"/>
      <c r="DO113" s="838"/>
      <c r="DP113" s="839"/>
      <c r="DQ113" s="840" t="s">
        <v>442</v>
      </c>
      <c r="DR113" s="838"/>
      <c r="DS113" s="838"/>
      <c r="DT113" s="838"/>
      <c r="DU113" s="839"/>
      <c r="DV113" s="885" t="s">
        <v>451</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27438</v>
      </c>
      <c r="AB114" s="838"/>
      <c r="AC114" s="838"/>
      <c r="AD114" s="838"/>
      <c r="AE114" s="839"/>
      <c r="AF114" s="840">
        <v>60863</v>
      </c>
      <c r="AG114" s="838"/>
      <c r="AH114" s="838"/>
      <c r="AI114" s="838"/>
      <c r="AJ114" s="839"/>
      <c r="AK114" s="840" t="s">
        <v>441</v>
      </c>
      <c r="AL114" s="838"/>
      <c r="AM114" s="838"/>
      <c r="AN114" s="838"/>
      <c r="AO114" s="839"/>
      <c r="AP114" s="885" t="s">
        <v>383</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4518211</v>
      </c>
      <c r="BR114" s="875"/>
      <c r="BS114" s="875"/>
      <c r="BT114" s="875"/>
      <c r="BU114" s="875"/>
      <c r="BV114" s="875">
        <v>4300945</v>
      </c>
      <c r="BW114" s="875"/>
      <c r="BX114" s="875"/>
      <c r="BY114" s="875"/>
      <c r="BZ114" s="875"/>
      <c r="CA114" s="875">
        <v>4006492</v>
      </c>
      <c r="CB114" s="875"/>
      <c r="CC114" s="875"/>
      <c r="CD114" s="875"/>
      <c r="CE114" s="875"/>
      <c r="CF114" s="936">
        <v>37</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455</v>
      </c>
      <c r="DH114" s="838"/>
      <c r="DI114" s="838"/>
      <c r="DJ114" s="838"/>
      <c r="DK114" s="839"/>
      <c r="DL114" s="840" t="s">
        <v>456</v>
      </c>
      <c r="DM114" s="838"/>
      <c r="DN114" s="838"/>
      <c r="DO114" s="838"/>
      <c r="DP114" s="839"/>
      <c r="DQ114" s="840" t="s">
        <v>457</v>
      </c>
      <c r="DR114" s="838"/>
      <c r="DS114" s="838"/>
      <c r="DT114" s="838"/>
      <c r="DU114" s="839"/>
      <c r="DV114" s="885" t="s">
        <v>457</v>
      </c>
      <c r="DW114" s="886"/>
      <c r="DX114" s="886"/>
      <c r="DY114" s="886"/>
      <c r="DZ114" s="887"/>
    </row>
    <row r="115" spans="1:130" s="226" customFormat="1" ht="26.25" customHeight="1">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33131</v>
      </c>
      <c r="AB115" s="984"/>
      <c r="AC115" s="984"/>
      <c r="AD115" s="984"/>
      <c r="AE115" s="985"/>
      <c r="AF115" s="986">
        <v>33131</v>
      </c>
      <c r="AG115" s="984"/>
      <c r="AH115" s="984"/>
      <c r="AI115" s="984"/>
      <c r="AJ115" s="985"/>
      <c r="AK115" s="986">
        <v>33131</v>
      </c>
      <c r="AL115" s="984"/>
      <c r="AM115" s="984"/>
      <c r="AN115" s="984"/>
      <c r="AO115" s="985"/>
      <c r="AP115" s="987">
        <v>0.3</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v>15314</v>
      </c>
      <c r="BR115" s="875"/>
      <c r="BS115" s="875"/>
      <c r="BT115" s="875"/>
      <c r="BU115" s="875"/>
      <c r="BV115" s="875">
        <v>14006</v>
      </c>
      <c r="BW115" s="875"/>
      <c r="BX115" s="875"/>
      <c r="BY115" s="875"/>
      <c r="BZ115" s="875"/>
      <c r="CA115" s="875">
        <v>12697</v>
      </c>
      <c r="CB115" s="875"/>
      <c r="CC115" s="875"/>
      <c r="CD115" s="875"/>
      <c r="CE115" s="875"/>
      <c r="CF115" s="936">
        <v>0.1</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447</v>
      </c>
      <c r="DH115" s="838"/>
      <c r="DI115" s="838"/>
      <c r="DJ115" s="838"/>
      <c r="DK115" s="839"/>
      <c r="DL115" s="840" t="s">
        <v>457</v>
      </c>
      <c r="DM115" s="838"/>
      <c r="DN115" s="838"/>
      <c r="DO115" s="838"/>
      <c r="DP115" s="839"/>
      <c r="DQ115" s="840" t="s">
        <v>441</v>
      </c>
      <c r="DR115" s="838"/>
      <c r="DS115" s="838"/>
      <c r="DT115" s="838"/>
      <c r="DU115" s="839"/>
      <c r="DV115" s="885" t="s">
        <v>457</v>
      </c>
      <c r="DW115" s="886"/>
      <c r="DX115" s="886"/>
      <c r="DY115" s="886"/>
      <c r="DZ115" s="887"/>
    </row>
    <row r="116" spans="1:130" s="226" customFormat="1" ht="26.25" customHeight="1">
      <c r="A116" s="981"/>
      <c r="B116" s="982"/>
      <c r="C116" s="941" t="s">
        <v>461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59</v>
      </c>
      <c r="AB116" s="838"/>
      <c r="AC116" s="838"/>
      <c r="AD116" s="838"/>
      <c r="AE116" s="839"/>
      <c r="AF116" s="840">
        <v>89</v>
      </c>
      <c r="AG116" s="838"/>
      <c r="AH116" s="838"/>
      <c r="AI116" s="838"/>
      <c r="AJ116" s="839"/>
      <c r="AK116" s="840">
        <v>281</v>
      </c>
      <c r="AL116" s="838"/>
      <c r="AM116" s="838"/>
      <c r="AN116" s="838"/>
      <c r="AO116" s="839"/>
      <c r="AP116" s="885">
        <v>0</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457</v>
      </c>
      <c r="BR116" s="875"/>
      <c r="BS116" s="875"/>
      <c r="BT116" s="875"/>
      <c r="BU116" s="875"/>
      <c r="BV116" s="875" t="s">
        <v>383</v>
      </c>
      <c r="BW116" s="875"/>
      <c r="BX116" s="875"/>
      <c r="BY116" s="875"/>
      <c r="BZ116" s="875"/>
      <c r="CA116" s="875" t="s">
        <v>446</v>
      </c>
      <c r="CB116" s="875"/>
      <c r="CC116" s="875"/>
      <c r="CD116" s="875"/>
      <c r="CE116" s="875"/>
      <c r="CF116" s="936" t="s">
        <v>446</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464</v>
      </c>
      <c r="DH116" s="838"/>
      <c r="DI116" s="838"/>
      <c r="DJ116" s="838"/>
      <c r="DK116" s="839"/>
      <c r="DL116" s="840" t="s">
        <v>441</v>
      </c>
      <c r="DM116" s="838"/>
      <c r="DN116" s="838"/>
      <c r="DO116" s="838"/>
      <c r="DP116" s="839"/>
      <c r="DQ116" s="840" t="s">
        <v>455</v>
      </c>
      <c r="DR116" s="838"/>
      <c r="DS116" s="838"/>
      <c r="DT116" s="838"/>
      <c r="DU116" s="839"/>
      <c r="DV116" s="885" t="s">
        <v>457</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465</v>
      </c>
      <c r="Z117" s="964"/>
      <c r="AA117" s="969">
        <v>3599277</v>
      </c>
      <c r="AB117" s="970"/>
      <c r="AC117" s="970"/>
      <c r="AD117" s="970"/>
      <c r="AE117" s="971"/>
      <c r="AF117" s="972">
        <v>3444191</v>
      </c>
      <c r="AG117" s="970"/>
      <c r="AH117" s="970"/>
      <c r="AI117" s="970"/>
      <c r="AJ117" s="971"/>
      <c r="AK117" s="972">
        <v>3486277</v>
      </c>
      <c r="AL117" s="970"/>
      <c r="AM117" s="970"/>
      <c r="AN117" s="970"/>
      <c r="AO117" s="971"/>
      <c r="AP117" s="973"/>
      <c r="AQ117" s="974"/>
      <c r="AR117" s="974"/>
      <c r="AS117" s="974"/>
      <c r="AT117" s="975"/>
      <c r="AU117" s="997"/>
      <c r="AV117" s="998"/>
      <c r="AW117" s="998"/>
      <c r="AX117" s="998"/>
      <c r="AY117" s="998"/>
      <c r="AZ117" s="924" t="s">
        <v>466</v>
      </c>
      <c r="BA117" s="925"/>
      <c r="BB117" s="925"/>
      <c r="BC117" s="925"/>
      <c r="BD117" s="925"/>
      <c r="BE117" s="925"/>
      <c r="BF117" s="925"/>
      <c r="BG117" s="925"/>
      <c r="BH117" s="925"/>
      <c r="BI117" s="925"/>
      <c r="BJ117" s="925"/>
      <c r="BK117" s="925"/>
      <c r="BL117" s="925"/>
      <c r="BM117" s="925"/>
      <c r="BN117" s="925"/>
      <c r="BO117" s="925"/>
      <c r="BP117" s="926"/>
      <c r="BQ117" s="874" t="s">
        <v>447</v>
      </c>
      <c r="BR117" s="875"/>
      <c r="BS117" s="875"/>
      <c r="BT117" s="875"/>
      <c r="BU117" s="875"/>
      <c r="BV117" s="875" t="s">
        <v>383</v>
      </c>
      <c r="BW117" s="875"/>
      <c r="BX117" s="875"/>
      <c r="BY117" s="875"/>
      <c r="BZ117" s="875"/>
      <c r="CA117" s="875" t="s">
        <v>447</v>
      </c>
      <c r="CB117" s="875"/>
      <c r="CC117" s="875"/>
      <c r="CD117" s="875"/>
      <c r="CE117" s="875"/>
      <c r="CF117" s="936" t="s">
        <v>456</v>
      </c>
      <c r="CG117" s="937"/>
      <c r="CH117" s="937"/>
      <c r="CI117" s="937"/>
      <c r="CJ117" s="937"/>
      <c r="CK117" s="992"/>
      <c r="CL117" s="879"/>
      <c r="CM117" s="882" t="s">
        <v>467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455</v>
      </c>
      <c r="DM117" s="838"/>
      <c r="DN117" s="838"/>
      <c r="DO117" s="838"/>
      <c r="DP117" s="839"/>
      <c r="DQ117" s="840" t="s">
        <v>455</v>
      </c>
      <c r="DR117" s="838"/>
      <c r="DS117" s="838"/>
      <c r="DT117" s="838"/>
      <c r="DU117" s="839"/>
      <c r="DV117" s="885" t="s">
        <v>383</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301</v>
      </c>
      <c r="AG118" s="963"/>
      <c r="AH118" s="963"/>
      <c r="AI118" s="963"/>
      <c r="AJ118" s="964"/>
      <c r="AK118" s="965" t="s">
        <v>300</v>
      </c>
      <c r="AL118" s="963"/>
      <c r="AM118" s="963"/>
      <c r="AN118" s="963"/>
      <c r="AO118" s="964"/>
      <c r="AP118" s="966" t="s">
        <v>429</v>
      </c>
      <c r="AQ118" s="967"/>
      <c r="AR118" s="967"/>
      <c r="AS118" s="967"/>
      <c r="AT118" s="968"/>
      <c r="AU118" s="997"/>
      <c r="AV118" s="998"/>
      <c r="AW118" s="998"/>
      <c r="AX118" s="998"/>
      <c r="AY118" s="998"/>
      <c r="AZ118" s="940" t="s">
        <v>468</v>
      </c>
      <c r="BA118" s="941"/>
      <c r="BB118" s="941"/>
      <c r="BC118" s="941"/>
      <c r="BD118" s="941"/>
      <c r="BE118" s="941"/>
      <c r="BF118" s="941"/>
      <c r="BG118" s="941"/>
      <c r="BH118" s="941"/>
      <c r="BI118" s="941"/>
      <c r="BJ118" s="941"/>
      <c r="BK118" s="941"/>
      <c r="BL118" s="941"/>
      <c r="BM118" s="941"/>
      <c r="BN118" s="941"/>
      <c r="BO118" s="941"/>
      <c r="BP118" s="942"/>
      <c r="BQ118" s="943" t="s">
        <v>451</v>
      </c>
      <c r="BR118" s="906"/>
      <c r="BS118" s="906"/>
      <c r="BT118" s="906"/>
      <c r="BU118" s="906"/>
      <c r="BV118" s="906" t="s">
        <v>442</v>
      </c>
      <c r="BW118" s="906"/>
      <c r="BX118" s="906"/>
      <c r="BY118" s="906"/>
      <c r="BZ118" s="906"/>
      <c r="CA118" s="906" t="s">
        <v>447</v>
      </c>
      <c r="CB118" s="906"/>
      <c r="CC118" s="906"/>
      <c r="CD118" s="906"/>
      <c r="CE118" s="906"/>
      <c r="CF118" s="936" t="s">
        <v>455</v>
      </c>
      <c r="CG118" s="937"/>
      <c r="CH118" s="937"/>
      <c r="CI118" s="937"/>
      <c r="CJ118" s="937"/>
      <c r="CK118" s="992"/>
      <c r="CL118" s="879"/>
      <c r="CM118" s="882" t="s">
        <v>469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455</v>
      </c>
      <c r="DH118" s="838"/>
      <c r="DI118" s="838"/>
      <c r="DJ118" s="838"/>
      <c r="DK118" s="839"/>
      <c r="DL118" s="840" t="s">
        <v>443</v>
      </c>
      <c r="DM118" s="838"/>
      <c r="DN118" s="838"/>
      <c r="DO118" s="838"/>
      <c r="DP118" s="839"/>
      <c r="DQ118" s="840" t="s">
        <v>442</v>
      </c>
      <c r="DR118" s="838"/>
      <c r="DS118" s="838"/>
      <c r="DT118" s="838"/>
      <c r="DU118" s="839"/>
      <c r="DV118" s="885" t="s">
        <v>383</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441</v>
      </c>
      <c r="AG119" s="956"/>
      <c r="AH119" s="956"/>
      <c r="AI119" s="956"/>
      <c r="AJ119" s="957"/>
      <c r="AK119" s="958" t="s">
        <v>442</v>
      </c>
      <c r="AL119" s="956"/>
      <c r="AM119" s="956"/>
      <c r="AN119" s="956"/>
      <c r="AO119" s="957"/>
      <c r="AP119" s="959" t="s">
        <v>383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470</v>
      </c>
      <c r="BP119" s="939"/>
      <c r="BQ119" s="943">
        <v>35628012</v>
      </c>
      <c r="BR119" s="906"/>
      <c r="BS119" s="906"/>
      <c r="BT119" s="906"/>
      <c r="BU119" s="906"/>
      <c r="BV119" s="906">
        <v>35913009</v>
      </c>
      <c r="BW119" s="906"/>
      <c r="BX119" s="906"/>
      <c r="BY119" s="906"/>
      <c r="BZ119" s="906"/>
      <c r="CA119" s="906">
        <v>36091934</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656364</v>
      </c>
      <c r="DH119" s="821"/>
      <c r="DI119" s="821"/>
      <c r="DJ119" s="821"/>
      <c r="DK119" s="822"/>
      <c r="DL119" s="823">
        <v>593970</v>
      </c>
      <c r="DM119" s="821"/>
      <c r="DN119" s="821"/>
      <c r="DO119" s="821"/>
      <c r="DP119" s="822"/>
      <c r="DQ119" s="823">
        <v>531576</v>
      </c>
      <c r="DR119" s="821"/>
      <c r="DS119" s="821"/>
      <c r="DT119" s="821"/>
      <c r="DU119" s="822"/>
      <c r="DV119" s="909">
        <v>4.9000000000000004</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447</v>
      </c>
      <c r="AB120" s="838"/>
      <c r="AC120" s="838"/>
      <c r="AD120" s="838"/>
      <c r="AE120" s="839"/>
      <c r="AF120" s="840" t="s">
        <v>383</v>
      </c>
      <c r="AG120" s="838"/>
      <c r="AH120" s="838"/>
      <c r="AI120" s="838"/>
      <c r="AJ120" s="839"/>
      <c r="AK120" s="840" t="s">
        <v>447</v>
      </c>
      <c r="AL120" s="838"/>
      <c r="AM120" s="838"/>
      <c r="AN120" s="838"/>
      <c r="AO120" s="839"/>
      <c r="AP120" s="885" t="s">
        <v>442</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13789364</v>
      </c>
      <c r="BR120" s="903"/>
      <c r="BS120" s="903"/>
      <c r="BT120" s="903"/>
      <c r="BU120" s="903"/>
      <c r="BV120" s="903">
        <v>15514968</v>
      </c>
      <c r="BW120" s="903"/>
      <c r="BX120" s="903"/>
      <c r="BY120" s="903"/>
      <c r="BZ120" s="903"/>
      <c r="CA120" s="903">
        <v>16651470</v>
      </c>
      <c r="CB120" s="903"/>
      <c r="CC120" s="903"/>
      <c r="CD120" s="903"/>
      <c r="CE120" s="903"/>
      <c r="CF120" s="927">
        <v>153.9</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934832</v>
      </c>
      <c r="DH120" s="903"/>
      <c r="DI120" s="903"/>
      <c r="DJ120" s="903"/>
      <c r="DK120" s="903"/>
      <c r="DL120" s="903">
        <v>905234</v>
      </c>
      <c r="DM120" s="903"/>
      <c r="DN120" s="903"/>
      <c r="DO120" s="903"/>
      <c r="DP120" s="903"/>
      <c r="DQ120" s="903">
        <v>959764</v>
      </c>
      <c r="DR120" s="903"/>
      <c r="DS120" s="903"/>
      <c r="DT120" s="903"/>
      <c r="DU120" s="903"/>
      <c r="DV120" s="904">
        <v>8.9</v>
      </c>
      <c r="DW120" s="904"/>
      <c r="DX120" s="904"/>
      <c r="DY120" s="904"/>
      <c r="DZ120" s="905"/>
    </row>
    <row r="121" spans="1:130" s="226" customFormat="1" ht="26.25" customHeight="1">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443</v>
      </c>
      <c r="AB121" s="838"/>
      <c r="AC121" s="838"/>
      <c r="AD121" s="838"/>
      <c r="AE121" s="839"/>
      <c r="AF121" s="840" t="s">
        <v>443</v>
      </c>
      <c r="AG121" s="838"/>
      <c r="AH121" s="838"/>
      <c r="AI121" s="838"/>
      <c r="AJ121" s="839"/>
      <c r="AK121" s="840" t="s">
        <v>383</v>
      </c>
      <c r="AL121" s="838"/>
      <c r="AM121" s="838"/>
      <c r="AN121" s="838"/>
      <c r="AO121" s="839"/>
      <c r="AP121" s="885" t="s">
        <v>457</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1114580</v>
      </c>
      <c r="BR121" s="875"/>
      <c r="BS121" s="875"/>
      <c r="BT121" s="875"/>
      <c r="BU121" s="875"/>
      <c r="BV121" s="875">
        <v>1481957</v>
      </c>
      <c r="BW121" s="875"/>
      <c r="BX121" s="875"/>
      <c r="BY121" s="875"/>
      <c r="BZ121" s="875"/>
      <c r="CA121" s="875">
        <v>1337976</v>
      </c>
      <c r="CB121" s="875"/>
      <c r="CC121" s="875"/>
      <c r="CD121" s="875"/>
      <c r="CE121" s="875"/>
      <c r="CF121" s="936">
        <v>12.4</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622770</v>
      </c>
      <c r="DH121" s="875"/>
      <c r="DI121" s="875"/>
      <c r="DJ121" s="875"/>
      <c r="DK121" s="875"/>
      <c r="DL121" s="875">
        <v>605809</v>
      </c>
      <c r="DM121" s="875"/>
      <c r="DN121" s="875"/>
      <c r="DO121" s="875"/>
      <c r="DP121" s="875"/>
      <c r="DQ121" s="875">
        <v>563108</v>
      </c>
      <c r="DR121" s="875"/>
      <c r="DS121" s="875"/>
      <c r="DT121" s="875"/>
      <c r="DU121" s="875"/>
      <c r="DV121" s="852">
        <v>5.2</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456</v>
      </c>
      <c r="AG122" s="838"/>
      <c r="AH122" s="838"/>
      <c r="AI122" s="838"/>
      <c r="AJ122" s="839"/>
      <c r="AK122" s="840" t="s">
        <v>383</v>
      </c>
      <c r="AL122" s="838"/>
      <c r="AM122" s="838"/>
      <c r="AN122" s="838"/>
      <c r="AO122" s="839"/>
      <c r="AP122" s="885" t="s">
        <v>383</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24180384</v>
      </c>
      <c r="BR122" s="906"/>
      <c r="BS122" s="906"/>
      <c r="BT122" s="906"/>
      <c r="BU122" s="906"/>
      <c r="BV122" s="906">
        <v>24212285</v>
      </c>
      <c r="BW122" s="906"/>
      <c r="BX122" s="906"/>
      <c r="BY122" s="906"/>
      <c r="BZ122" s="906"/>
      <c r="CA122" s="906">
        <v>24434733</v>
      </c>
      <c r="CB122" s="906"/>
      <c r="CC122" s="906"/>
      <c r="CD122" s="906"/>
      <c r="CE122" s="906"/>
      <c r="CF122" s="907">
        <v>225.8</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266934</v>
      </c>
      <c r="DH122" s="875"/>
      <c r="DI122" s="875"/>
      <c r="DJ122" s="875"/>
      <c r="DK122" s="875"/>
      <c r="DL122" s="875">
        <v>233884</v>
      </c>
      <c r="DM122" s="875"/>
      <c r="DN122" s="875"/>
      <c r="DO122" s="875"/>
      <c r="DP122" s="875"/>
      <c r="DQ122" s="875">
        <v>208690</v>
      </c>
      <c r="DR122" s="875"/>
      <c r="DS122" s="875"/>
      <c r="DT122" s="875"/>
      <c r="DU122" s="875"/>
      <c r="DV122" s="852">
        <v>1.9</v>
      </c>
      <c r="DW122" s="852"/>
      <c r="DX122" s="852"/>
      <c r="DY122" s="852"/>
      <c r="DZ122" s="853"/>
    </row>
    <row r="123" spans="1:130" s="226" customFormat="1" ht="26.25" customHeight="1">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383</v>
      </c>
      <c r="AB123" s="838"/>
      <c r="AC123" s="838"/>
      <c r="AD123" s="838"/>
      <c r="AE123" s="839"/>
      <c r="AF123" s="840" t="s">
        <v>451</v>
      </c>
      <c r="AG123" s="838"/>
      <c r="AH123" s="838"/>
      <c r="AI123" s="838"/>
      <c r="AJ123" s="839"/>
      <c r="AK123" s="840" t="s">
        <v>447</v>
      </c>
      <c r="AL123" s="838"/>
      <c r="AM123" s="838"/>
      <c r="AN123" s="838"/>
      <c r="AO123" s="839"/>
      <c r="AP123" s="885" t="s">
        <v>447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480</v>
      </c>
      <c r="BP123" s="939"/>
      <c r="BQ123" s="893">
        <v>39084328</v>
      </c>
      <c r="BR123" s="894"/>
      <c r="BS123" s="894"/>
      <c r="BT123" s="894"/>
      <c r="BU123" s="894"/>
      <c r="BV123" s="894">
        <v>41209210</v>
      </c>
      <c r="BW123" s="894"/>
      <c r="BX123" s="894"/>
      <c r="BY123" s="894"/>
      <c r="BZ123" s="894"/>
      <c r="CA123" s="894">
        <v>42424179</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40856</v>
      </c>
      <c r="DH123" s="838"/>
      <c r="DI123" s="838"/>
      <c r="DJ123" s="838"/>
      <c r="DK123" s="839"/>
      <c r="DL123" s="840">
        <v>36089</v>
      </c>
      <c r="DM123" s="838"/>
      <c r="DN123" s="838"/>
      <c r="DO123" s="838"/>
      <c r="DP123" s="839"/>
      <c r="DQ123" s="840">
        <v>29702</v>
      </c>
      <c r="DR123" s="838"/>
      <c r="DS123" s="838"/>
      <c r="DT123" s="838"/>
      <c r="DU123" s="839"/>
      <c r="DV123" s="885">
        <v>0.3</v>
      </c>
      <c r="DW123" s="886"/>
      <c r="DX123" s="886"/>
      <c r="DY123" s="886"/>
      <c r="DZ123" s="887"/>
    </row>
    <row r="124" spans="1:130" s="226" customFormat="1" ht="26.25" customHeight="1" thickBot="1">
      <c r="A124" s="878"/>
      <c r="B124" s="879"/>
      <c r="C124" s="882" t="s">
        <v>467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447</v>
      </c>
      <c r="AB124" s="838"/>
      <c r="AC124" s="838"/>
      <c r="AD124" s="838"/>
      <c r="AE124" s="839"/>
      <c r="AF124" s="840" t="s">
        <v>451</v>
      </c>
      <c r="AG124" s="838"/>
      <c r="AH124" s="838"/>
      <c r="AI124" s="838"/>
      <c r="AJ124" s="839"/>
      <c r="AK124" s="840" t="s">
        <v>383</v>
      </c>
      <c r="AL124" s="838"/>
      <c r="AM124" s="838"/>
      <c r="AN124" s="838"/>
      <c r="AO124" s="839"/>
      <c r="AP124" s="885" t="s">
        <v>451</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447</v>
      </c>
      <c r="BR124" s="892"/>
      <c r="BS124" s="892"/>
      <c r="BT124" s="892"/>
      <c r="BU124" s="892"/>
      <c r="BV124" s="892" t="s">
        <v>383</v>
      </c>
      <c r="BW124" s="892"/>
      <c r="BX124" s="892"/>
      <c r="BY124" s="892"/>
      <c r="BZ124" s="892"/>
      <c r="CA124" s="892" t="s">
        <v>443</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7558</v>
      </c>
      <c r="DH124" s="821"/>
      <c r="DI124" s="821"/>
      <c r="DJ124" s="821"/>
      <c r="DK124" s="822"/>
      <c r="DL124" s="823">
        <v>1928</v>
      </c>
      <c r="DM124" s="821"/>
      <c r="DN124" s="821"/>
      <c r="DO124" s="821"/>
      <c r="DP124" s="822"/>
      <c r="DQ124" s="823">
        <v>1861</v>
      </c>
      <c r="DR124" s="821"/>
      <c r="DS124" s="821"/>
      <c r="DT124" s="821"/>
      <c r="DU124" s="822"/>
      <c r="DV124" s="909">
        <v>0</v>
      </c>
      <c r="DW124" s="910"/>
      <c r="DX124" s="910"/>
      <c r="DY124" s="910"/>
      <c r="DZ124" s="911"/>
    </row>
    <row r="125" spans="1:130" s="226" customFormat="1" ht="26.25" customHeight="1">
      <c r="A125" s="878"/>
      <c r="B125" s="879"/>
      <c r="C125" s="882" t="s">
        <v>469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447</v>
      </c>
      <c r="AB125" s="838"/>
      <c r="AC125" s="838"/>
      <c r="AD125" s="838"/>
      <c r="AE125" s="839"/>
      <c r="AF125" s="840" t="s">
        <v>484</v>
      </c>
      <c r="AG125" s="838"/>
      <c r="AH125" s="838"/>
      <c r="AI125" s="838"/>
      <c r="AJ125" s="839"/>
      <c r="AK125" s="840" t="s">
        <v>455</v>
      </c>
      <c r="AL125" s="838"/>
      <c r="AM125" s="838"/>
      <c r="AN125" s="838"/>
      <c r="AO125" s="839"/>
      <c r="AP125" s="885" t="s">
        <v>455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383</v>
      </c>
      <c r="DH125" s="903"/>
      <c r="DI125" s="903"/>
      <c r="DJ125" s="903"/>
      <c r="DK125" s="903"/>
      <c r="DL125" s="903" t="s">
        <v>447</v>
      </c>
      <c r="DM125" s="903"/>
      <c r="DN125" s="903"/>
      <c r="DO125" s="903"/>
      <c r="DP125" s="903"/>
      <c r="DQ125" s="903" t="s">
        <v>451</v>
      </c>
      <c r="DR125" s="903"/>
      <c r="DS125" s="903"/>
      <c r="DT125" s="903"/>
      <c r="DU125" s="903"/>
      <c r="DV125" s="904" t="s">
        <v>383</v>
      </c>
      <c r="DW125" s="904"/>
      <c r="DX125" s="904"/>
      <c r="DY125" s="904"/>
      <c r="DZ125" s="905"/>
    </row>
    <row r="126" spans="1:130" s="226" customFormat="1" ht="26.25" customHeight="1" thickBot="1">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441</v>
      </c>
      <c r="AB126" s="838"/>
      <c r="AC126" s="838"/>
      <c r="AD126" s="838"/>
      <c r="AE126" s="839"/>
      <c r="AF126" s="840" t="s">
        <v>451</v>
      </c>
      <c r="AG126" s="838"/>
      <c r="AH126" s="838"/>
      <c r="AI126" s="838"/>
      <c r="AJ126" s="839"/>
      <c r="AK126" s="840" t="s">
        <v>457</v>
      </c>
      <c r="AL126" s="838"/>
      <c r="AM126" s="838"/>
      <c r="AN126" s="838"/>
      <c r="AO126" s="839"/>
      <c r="AP126" s="885" t="s">
        <v>447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451</v>
      </c>
      <c r="DM126" s="875"/>
      <c r="DN126" s="875"/>
      <c r="DO126" s="875"/>
      <c r="DP126" s="875"/>
      <c r="DQ126" s="875" t="s">
        <v>383</v>
      </c>
      <c r="DR126" s="875"/>
      <c r="DS126" s="875"/>
      <c r="DT126" s="875"/>
      <c r="DU126" s="875"/>
      <c r="DV126" s="852" t="s">
        <v>443</v>
      </c>
      <c r="DW126" s="852"/>
      <c r="DX126" s="852"/>
      <c r="DY126" s="852"/>
      <c r="DZ126" s="853"/>
    </row>
    <row r="127" spans="1:130" s="226" customFormat="1" ht="26.25" customHeight="1">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33131</v>
      </c>
      <c r="AB127" s="838"/>
      <c r="AC127" s="838"/>
      <c r="AD127" s="838"/>
      <c r="AE127" s="839"/>
      <c r="AF127" s="840">
        <v>33131</v>
      </c>
      <c r="AG127" s="838"/>
      <c r="AH127" s="838"/>
      <c r="AI127" s="838"/>
      <c r="AJ127" s="839"/>
      <c r="AK127" s="840">
        <v>33131</v>
      </c>
      <c r="AL127" s="838"/>
      <c r="AM127" s="838"/>
      <c r="AN127" s="838"/>
      <c r="AO127" s="839"/>
      <c r="AP127" s="885">
        <v>0.3</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455</v>
      </c>
      <c r="DH127" s="875"/>
      <c r="DI127" s="875"/>
      <c r="DJ127" s="875"/>
      <c r="DK127" s="875"/>
      <c r="DL127" s="875" t="s">
        <v>447</v>
      </c>
      <c r="DM127" s="875"/>
      <c r="DN127" s="875"/>
      <c r="DO127" s="875"/>
      <c r="DP127" s="875"/>
      <c r="DQ127" s="875" t="s">
        <v>455</v>
      </c>
      <c r="DR127" s="875"/>
      <c r="DS127" s="875"/>
      <c r="DT127" s="875"/>
      <c r="DU127" s="875"/>
      <c r="DV127" s="852" t="s">
        <v>383</v>
      </c>
      <c r="DW127" s="852"/>
      <c r="DX127" s="852"/>
      <c r="DY127" s="852"/>
      <c r="DZ127" s="853"/>
    </row>
    <row r="128" spans="1:130" s="226" customFormat="1" ht="26.25" customHeight="1" thickBot="1">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143709</v>
      </c>
      <c r="AB128" s="859"/>
      <c r="AC128" s="859"/>
      <c r="AD128" s="859"/>
      <c r="AE128" s="860"/>
      <c r="AF128" s="861">
        <v>123701</v>
      </c>
      <c r="AG128" s="859"/>
      <c r="AH128" s="859"/>
      <c r="AI128" s="859"/>
      <c r="AJ128" s="860"/>
      <c r="AK128" s="861">
        <v>118226</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447</v>
      </c>
      <c r="BG128" s="845"/>
      <c r="BH128" s="845"/>
      <c r="BI128" s="845"/>
      <c r="BJ128" s="845"/>
      <c r="BK128" s="845"/>
      <c r="BL128" s="868"/>
      <c r="BM128" s="844">
        <v>12.91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v>15314</v>
      </c>
      <c r="DH128" s="849"/>
      <c r="DI128" s="849"/>
      <c r="DJ128" s="849"/>
      <c r="DK128" s="849"/>
      <c r="DL128" s="849">
        <v>14006</v>
      </c>
      <c r="DM128" s="849"/>
      <c r="DN128" s="849"/>
      <c r="DO128" s="849"/>
      <c r="DP128" s="849"/>
      <c r="DQ128" s="849">
        <v>12697</v>
      </c>
      <c r="DR128" s="849"/>
      <c r="DS128" s="849"/>
      <c r="DT128" s="849"/>
      <c r="DU128" s="849"/>
      <c r="DV128" s="850">
        <v>0.1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14235892</v>
      </c>
      <c r="AB129" s="838"/>
      <c r="AC129" s="838"/>
      <c r="AD129" s="838"/>
      <c r="AE129" s="839"/>
      <c r="AF129" s="840">
        <v>13777111</v>
      </c>
      <c r="AG129" s="838"/>
      <c r="AH129" s="838"/>
      <c r="AI129" s="838"/>
      <c r="AJ129" s="839"/>
      <c r="AK129" s="840">
        <v>13399146</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123</v>
      </c>
      <c r="BG129" s="828"/>
      <c r="BH129" s="828"/>
      <c r="BI129" s="828"/>
      <c r="BJ129" s="828"/>
      <c r="BK129" s="828"/>
      <c r="BL129" s="829"/>
      <c r="BM129" s="827">
        <v>17.91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2613022</v>
      </c>
      <c r="AB130" s="838"/>
      <c r="AC130" s="838"/>
      <c r="AD130" s="838"/>
      <c r="AE130" s="839"/>
      <c r="AF130" s="840">
        <v>2543855</v>
      </c>
      <c r="AG130" s="838"/>
      <c r="AH130" s="838"/>
      <c r="AI130" s="838"/>
      <c r="AJ130" s="839"/>
      <c r="AK130" s="840">
        <v>2576853</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11622870</v>
      </c>
      <c r="AB131" s="821"/>
      <c r="AC131" s="821"/>
      <c r="AD131" s="821"/>
      <c r="AE131" s="822"/>
      <c r="AF131" s="823">
        <v>11233256</v>
      </c>
      <c r="AG131" s="821"/>
      <c r="AH131" s="821"/>
      <c r="AI131" s="821"/>
      <c r="AJ131" s="822"/>
      <c r="AK131" s="823">
        <v>10822293</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t="s">
        <v>383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7.2490357369999998</v>
      </c>
      <c r="AB132" s="801"/>
      <c r="AC132" s="801"/>
      <c r="AD132" s="801"/>
      <c r="AE132" s="802"/>
      <c r="AF132" s="803">
        <v>6.9137122839999998</v>
      </c>
      <c r="AG132" s="801"/>
      <c r="AH132" s="801"/>
      <c r="AI132" s="801"/>
      <c r="AJ132" s="802"/>
      <c r="AK132" s="803">
        <v>7.3108166629999998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7.5</v>
      </c>
      <c r="AB133" s="780"/>
      <c r="AC133" s="780"/>
      <c r="AD133" s="780"/>
      <c r="AE133" s="781"/>
      <c r="AF133" s="779">
        <v>7.2</v>
      </c>
      <c r="AG133" s="780"/>
      <c r="AH133" s="780"/>
      <c r="AI133" s="780"/>
      <c r="AJ133" s="781"/>
      <c r="AK133" s="779">
        <v>7.1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sooYN6X6OcoZ8DZdQCTLxRwd5rftYsG0YIsNkNarNOCb1YWilN+TqdrqiGxr+ixQA6IeSFlvXRnewFuFQ1NGw==" saltValue="eWIoTewQXlmr8Tag4BQi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DkW/e0DvYiZBZxu9pxQ2YAbzWtxqdWzFBTTAt+pcjed1adrmQh37SZ0B/11blcTbAIYbdPSn4PBqGrRbHg3EA==" saltValue="sxxesOXeoNpKjbWmhtiu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MX0B2bUJrJkkezOwptPB520px4xthf956Sweqtuin4ayrVLq0ymw06hcB8ZrDCzGMmYcNN04UDLoUcYICTu1Q==" saltValue="Tk1TjpunMqV0q0tF32Ey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4364656</v>
      </c>
      <c r="AP9" s="292">
        <v>124894</v>
      </c>
      <c r="AQ9" s="293">
        <v>89546</v>
      </c>
      <c r="AR9" s="294">
        <v>39.5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78361</v>
      </c>
      <c r="AP10" s="295">
        <v>2242</v>
      </c>
      <c r="AQ10" s="296">
        <v>7518</v>
      </c>
      <c r="AR10" s="297">
        <v>-70.2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26273</v>
      </c>
      <c r="AP11" s="295">
        <v>752</v>
      </c>
      <c r="AQ11" s="296">
        <v>9181</v>
      </c>
      <c r="AR11" s="297">
        <v>-91.8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1021</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v>11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207887</v>
      </c>
      <c r="AP14" s="295">
        <v>5949</v>
      </c>
      <c r="AQ14" s="296">
        <v>4082</v>
      </c>
      <c r="AR14" s="297">
        <v>45.7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185008</v>
      </c>
      <c r="AP15" s="295">
        <v>5294</v>
      </c>
      <c r="AQ15" s="296">
        <v>2228</v>
      </c>
      <c r="AR15" s="297">
        <v>137.6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-575217</v>
      </c>
      <c r="AP16" s="295">
        <v>-16460</v>
      </c>
      <c r="AQ16" s="296">
        <v>-8980</v>
      </c>
      <c r="AR16" s="297">
        <v>83.3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4286968</v>
      </c>
      <c r="AP17" s="295">
        <v>122671</v>
      </c>
      <c r="AQ17" s="296">
        <v>104606</v>
      </c>
      <c r="AR17" s="297">
        <v>17.3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13.51</v>
      </c>
      <c r="AP21" s="308">
        <v>10.09</v>
      </c>
      <c r="AQ21" s="309">
        <v>3.42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96.4</v>
      </c>
      <c r="AP22" s="313">
        <v>97.8</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3256962</v>
      </c>
      <c r="AP32" s="322">
        <v>93197</v>
      </c>
      <c r="AQ32" s="323">
        <v>67805</v>
      </c>
      <c r="AR32" s="324">
        <v>37.4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v>11</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195903</v>
      </c>
      <c r="AP35" s="322">
        <v>5606</v>
      </c>
      <c r="AQ35" s="323">
        <v>18110</v>
      </c>
      <c r="AR35" s="324">
        <v>-69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t="s">
        <v>520</v>
      </c>
      <c r="AP36" s="322" t="s">
        <v>520</v>
      </c>
      <c r="AQ36" s="323">
        <v>2781</v>
      </c>
      <c r="AR36" s="324" t="s">
        <v>520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33131</v>
      </c>
      <c r="AP37" s="322">
        <v>948</v>
      </c>
      <c r="AQ37" s="323">
        <v>1073</v>
      </c>
      <c r="AR37" s="324">
        <v>-11.6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v>281</v>
      </c>
      <c r="AP38" s="325">
        <v>8</v>
      </c>
      <c r="AQ38" s="326">
        <v>5</v>
      </c>
      <c r="AR38" s="314">
        <v>60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-118226</v>
      </c>
      <c r="AP39" s="322">
        <v>-3383</v>
      </c>
      <c r="AQ39" s="323">
        <v>-3858</v>
      </c>
      <c r="AR39" s="324">
        <v>-12.3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-2576853</v>
      </c>
      <c r="AP40" s="322">
        <v>-73736</v>
      </c>
      <c r="AQ40" s="323">
        <v>-59194</v>
      </c>
      <c r="AR40" s="324">
        <v>24.6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791198</v>
      </c>
      <c r="AP41" s="322">
        <v>22640</v>
      </c>
      <c r="AQ41" s="323">
        <v>26732</v>
      </c>
      <c r="AR41" s="324">
        <v>-15.3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3685741</v>
      </c>
      <c r="AN51" s="344">
        <v>98428</v>
      </c>
      <c r="AO51" s="345">
        <v>57.3</v>
      </c>
      <c r="AP51" s="346">
        <v>90961</v>
      </c>
      <c r="AQ51" s="347">
        <v>20.100000000000001</v>
      </c>
      <c r="AR51" s="348">
        <v>37.200000000000003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1143113</v>
      </c>
      <c r="AN52" s="352">
        <v>30527</v>
      </c>
      <c r="AO52" s="353">
        <v>-1.5</v>
      </c>
      <c r="AP52" s="354">
        <v>37720</v>
      </c>
      <c r="AQ52" s="355">
        <v>7.1</v>
      </c>
      <c r="AR52" s="356">
        <v>-8.6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3004142</v>
      </c>
      <c r="AN53" s="344">
        <v>81674</v>
      </c>
      <c r="AO53" s="345">
        <v>-17</v>
      </c>
      <c r="AP53" s="346">
        <v>106614</v>
      </c>
      <c r="AQ53" s="347">
        <v>17.2</v>
      </c>
      <c r="AR53" s="348">
        <v>-34.200000000000003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1961767</v>
      </c>
      <c r="AN54" s="352">
        <v>53335</v>
      </c>
      <c r="AO54" s="353">
        <v>74.7</v>
      </c>
      <c r="AP54" s="354">
        <v>45545</v>
      </c>
      <c r="AQ54" s="355">
        <v>20.7</v>
      </c>
      <c r="AR54" s="356">
        <v>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3413672</v>
      </c>
      <c r="AN55" s="344">
        <v>94766</v>
      </c>
      <c r="AO55" s="345">
        <v>16</v>
      </c>
      <c r="AP55" s="346">
        <v>85459</v>
      </c>
      <c r="AQ55" s="347">
        <v>-19.8</v>
      </c>
      <c r="AR55" s="348">
        <v>35.799999999999997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2449445</v>
      </c>
      <c r="AN56" s="352">
        <v>67999</v>
      </c>
      <c r="AO56" s="353">
        <v>27.5</v>
      </c>
      <c r="AP56" s="354">
        <v>44378</v>
      </c>
      <c r="AQ56" s="355">
        <v>-2.6</v>
      </c>
      <c r="AR56" s="356">
        <v>30.1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3514830</v>
      </c>
      <c r="AN57" s="344">
        <v>99085</v>
      </c>
      <c r="AO57" s="345">
        <v>4.5999999999999996</v>
      </c>
      <c r="AP57" s="346">
        <v>83280</v>
      </c>
      <c r="AQ57" s="347">
        <v>-2.5</v>
      </c>
      <c r="AR57" s="348">
        <v>7.1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2386061</v>
      </c>
      <c r="AN58" s="352">
        <v>67264</v>
      </c>
      <c r="AO58" s="353">
        <v>-1.1000000000000001</v>
      </c>
      <c r="AP58" s="354">
        <v>43123</v>
      </c>
      <c r="AQ58" s="355">
        <v>-2.8</v>
      </c>
      <c r="AR58" s="356">
        <v>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5009553</v>
      </c>
      <c r="AN59" s="344">
        <v>143347</v>
      </c>
      <c r="AO59" s="345">
        <v>44.7</v>
      </c>
      <c r="AP59" s="346">
        <v>88968</v>
      </c>
      <c r="AQ59" s="347">
        <v>6.8</v>
      </c>
      <c r="AR59" s="348">
        <v>37.9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2807020</v>
      </c>
      <c r="AN60" s="352">
        <v>80322</v>
      </c>
      <c r="AO60" s="353">
        <v>19.399999999999999</v>
      </c>
      <c r="AP60" s="354">
        <v>45482</v>
      </c>
      <c r="AQ60" s="355">
        <v>5.5</v>
      </c>
      <c r="AR60" s="356">
        <v>13.9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3725588</v>
      </c>
      <c r="AN61" s="359">
        <v>103460</v>
      </c>
      <c r="AO61" s="360">
        <v>21.1</v>
      </c>
      <c r="AP61" s="361">
        <v>91056</v>
      </c>
      <c r="AQ61" s="362">
        <v>4.4000000000000004</v>
      </c>
      <c r="AR61" s="348">
        <v>16.7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2149481</v>
      </c>
      <c r="AN62" s="352">
        <v>59889</v>
      </c>
      <c r="AO62" s="353">
        <v>23.8</v>
      </c>
      <c r="AP62" s="354">
        <v>43250</v>
      </c>
      <c r="AQ62" s="355">
        <v>5.6</v>
      </c>
      <c r="AR62" s="356">
        <v>18.2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bq5HIZKl+b6k0RLvv6+AAOQTqco8JOL/l9hJUS26hU1DhxMrQweMX33IfkRBe0KEgP8xsidIaNNISwPVyU7XQ==" saltValue="sMh9etPo5px/jR4mt58d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7d8fVKE52vHau45jqZh8eeiZl90n4tRnQA6kVGdqphMdqKqI2ceOswAoz6qD5b6TzlioazQjoXCRLw/OOaHbA==" saltValue="S9jiOG8f+E/+FzBNA6Is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aie97EbcYH4wpjDDhrWCa2FYhn/rwzXq1dXJwY3nvg6dQ+LT8vUWyklEEiFYnqFn545YX2ny7bV1KyOEb3bzw==" saltValue="4JbeFcpqWLNhU2mVo1vE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10.73</v>
      </c>
      <c r="G47" s="12">
        <v>10.81</v>
      </c>
      <c r="H47" s="12">
        <v>11.23</v>
      </c>
      <c r="I47" s="12">
        <v>11.75</v>
      </c>
      <c r="J47" s="13">
        <v>12.02</v>
      </c>
    </row>
    <row r="48" spans="2:10" ht="57.75" customHeight="1">
      <c r="B48" s="14"/>
      <c r="C48" s="1214" t="s">
        <v>4</v>
      </c>
      <c r="D48" s="1214"/>
      <c r="E48" s="1215"/>
      <c r="F48" s="15">
        <v>4.3899999999999997</v>
      </c>
      <c r="G48" s="16">
        <v>5.09</v>
      </c>
      <c r="H48" s="16">
        <v>5.44</v>
      </c>
      <c r="I48" s="16">
        <v>5.22</v>
      </c>
      <c r="J48" s="17">
        <v>7.62</v>
      </c>
    </row>
    <row r="49" spans="2:10" ht="57.75" customHeight="1" thickBot="1">
      <c r="B49" s="18"/>
      <c r="C49" s="1216" t="s">
        <v>5</v>
      </c>
      <c r="D49" s="1216"/>
      <c r="E49" s="1217"/>
      <c r="F49" s="19" t="s">
        <v>568</v>
      </c>
      <c r="G49" s="20">
        <v>0.7</v>
      </c>
      <c r="H49" s="20">
        <v>0.89</v>
      </c>
      <c r="I49" s="20" t="s">
        <v>569</v>
      </c>
      <c r="J49" s="21">
        <v>2.1800000000000002</v>
      </c>
    </row>
    <row r="50" spans="2:10" ht="13.5" customHeight="1"/>
    <row r="51" spans="2:10" ht="13.5" hidden="1" customHeight="1"/>
    <row r="52" spans="2:10" ht="13.5" hidden="1" customHeight="1"/>
    <row r="53" spans="2:10" ht="13.5" hidden="1" customHeight="1"/>
  </sheetData>
  <sheetProtection algorithmName="SHA-512" hashValue="XBuqQ2gKP4CoDP/nlSfhqMX+VonBeOKpuST7jRP7IXdymfZyNDr7eycdITOrmC8AY0dzVpjP7DadF1/0ugMVFw==" saltValue="u+bhFS0VOPoBXRDaZKS+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2019-03-13T06:20:33Z</cp:lastPrinted>
  <dcterms:created xsi:type="dcterms:W3CDTF">2019-02-14T05:25:45Z</dcterms:created>
  <dcterms:modified xsi:type="dcterms:W3CDTF">2019-11-11T00:08:28Z</dcterms:modified>
</cp:coreProperties>
</file>