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21600" windowHeight="9540" tabRatio="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BW38" i="10"/>
  <c r="AM38" i="10"/>
  <c r="U38" i="10"/>
  <c r="C38" i="10"/>
  <c r="BW37" i="10"/>
  <c r="AM37" i="10"/>
  <c r="AM36" i="10"/>
  <c r="AM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U34" i="10" s="1"/>
  <c r="U35" i="10" s="1"/>
  <c r="U36" i="10" s="1"/>
  <c r="U37" i="10" s="1"/>
  <c r="AM34" i="10"/>
  <c r="BE34" i="10" s="1"/>
  <c r="BE35" i="10" s="1"/>
  <c r="BE36" i="10" s="1"/>
  <c r="BE37" i="10" s="1"/>
  <c r="BE38" i="10" s="1"/>
  <c r="BE39" i="10" s="1"/>
  <c r="BW34" i="10" l="1"/>
  <c r="BW35" i="10" s="1"/>
  <c r="BW36" i="10" s="1"/>
  <c r="CO34" i="10"/>
  <c r="CO35" i="10" s="1"/>
  <c r="CO36" i="10" s="1"/>
  <c r="CO37" i="10" s="1"/>
  <c r="CO38" i="10" s="1"/>
</calcChain>
</file>

<file path=xl/sharedStrings.xml><?xml version="1.0" encoding="utf-8"?>
<sst xmlns="http://schemas.openxmlformats.org/spreadsheetml/2006/main" count="1115" uniqueCount="603">
  <si>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</si>
  <si>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</si>
  <si>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</si>
  <si>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</si>
  <si>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</si>
  <si>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</si>
  <si>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</si>
  <si>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</si>
  <si>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</si>
  <si>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</si>
  <si>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</si>
  <si>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</si>
  <si>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</si>
  <si>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</si>
  <si>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</si>
  <si>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</si>
  <si>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</si>
  <si>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</si>
  <si>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</si>
  <si>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</si>
  <si>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</si>
  <si>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</si>
  <si>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</si>
  <si>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</si>
  <si>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</si>
  <si>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</si>
  <si>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</si>
  <si>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</si>
  <si>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</si>
  <si>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</si>
  <si>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</si>
  <si>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</si>
  <si>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</si>
  <si>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</si>
  <si>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</si>
  <si>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</si>
  <si>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</si>
  <si>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</si>
  <si>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</si>
  <si>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</si>
  <si>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</si>
  <si>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</si>
  <si>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</si>
  <si>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</si>
  <si>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</si>
  <si>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</si>
  <si>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</si>
  <si>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</si>
  <si>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</si>
  <si>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</si>
  <si>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</si>
  <si>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</si>
  <si>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</si>
  <si>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</si>
  <si>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</si>
  <si>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</si>
  <si>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</si>
  <si>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</si>
  <si>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</si>
  <si>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</si>
  <si>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</si>
  <si>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</si>
  <si>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</si>
  <si>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</si>
  <si>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</si>
  <si>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</si>
  <si>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</si>
  <si>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</si>
  <si>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</si>
  <si>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</si>
  <si>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</si>
  <si>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</si>
  <si>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</si>
  <si>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</si>
  <si>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</si>
  <si>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</si>
  <si>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</si>
  <si>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</si>
  <si>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</si>
  <si>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</si>
  <si>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</si>
  <si>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</si>
  <si>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</si>
  <si>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</si>
  <si>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</si>
  <si>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</si>
  <si>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</si>
  <si>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</si>
  <si>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</si>
  <si>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</si>
  <si>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</si>
  <si>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</si>
  <si>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薩摩川内市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</si>
  <si>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</si>
  <si>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</si>
  <si>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</si>
  <si>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</si>
  <si>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</si>
  <si>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</si>
  <si>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</si>
  <si>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</si>
  <si>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</si>
  <si>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</si>
  <si>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</si>
  <si>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</si>
  <si>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</si>
  <si>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</si>
  <si>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</si>
  <si>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</si>
  <si>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</si>
  <si>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</si>
  <si>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</si>
  <si>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</si>
  <si>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</si>
  <si>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</si>
  <si>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</si>
  <si>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</si>
  <si>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</si>
  <si>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</si>
  <si>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</si>
  <si>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</si>
  <si>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</si>
  <si>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</si>
  <si>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</si>
  <si>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</si>
  <si>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</si>
  <si>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</si>
  <si>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</si>
  <si>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</si>
  <si>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</si>
  <si>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</si>
  <si>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</si>
  <si>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</si>
  <si>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</si>
  <si>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</si>
  <si>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</si>
  <si>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</si>
  <si>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</si>
  <si>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</si>
  <si>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</si>
  <si>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</si>
  <si>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</si>
  <si>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</si>
  <si>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</si>
  <si>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</si>
  <si>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</si>
  <si>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</si>
  <si>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</si>
  <si>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</si>
  <si>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</si>
  <si>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</si>
  <si>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</si>
  <si>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</si>
  <si>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</si>
  <si>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</si>
  <si>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</si>
  <si>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</si>
  <si>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</si>
  <si>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</si>
  <si>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</si>
  <si>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</si>
  <si>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</si>
  <si>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</si>
  <si>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</si>
  <si>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</si>
  <si>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</si>
  <si>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</si>
  <si>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</si>
  <si>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</si>
  <si>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</si>
  <si>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</si>
  <si>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</si>
  <si>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</si>
  <si>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</si>
  <si>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</si>
  <si>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</si>
  <si>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</si>
  <si>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</si>
  <si>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</si>
  <si>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</si>
  <si>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</si>
  <si>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</si>
  <si>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</si>
  <si>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</si>
  <si>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</si>
  <si>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</si>
  <si>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</si>
  <si>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</si>
  <si>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</si>
  <si>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</si>
  <si>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</si>
  <si>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</si>
  <si>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</si>
  <si>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</si>
  <si>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</si>
  <si>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</si>
  <si>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</si>
  <si>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</si>
  <si>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</si>
  <si>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</si>
  <si>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</si>
  <si>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</si>
  <si>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</si>
  <si>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</si>
  <si>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鹿児島県薩摩川内市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</si>
  <si>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</si>
  <si>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</si>
  <si>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</si>
  <si>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</si>
  <si>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</si>
  <si>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</si>
  <si>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</si>
  <si>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</si>
  <si>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</si>
  <si>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</si>
  <si>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</si>
  <si>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</si>
  <si>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</si>
  <si>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</si>
  <si>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</si>
  <si>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</si>
  <si>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</si>
  <si>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</si>
  <si>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</si>
  <si>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</si>
  <si>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</si>
  <si>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</si>
  <si>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</si>
  <si>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</si>
  <si>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</si>
  <si>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</si>
  <si>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</si>
  <si>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</si>
  <si>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</si>
  <si>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</si>
  <si>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</si>
  <si>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</si>
  <si>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</si>
  <si>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</si>
  <si>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</si>
  <si>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</si>
  <si>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</si>
  <si>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</si>
  <si>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</si>
  <si>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</si>
  <si>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</si>
  <si>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</si>
  <si>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</si>
  <si>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</si>
  <si>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</si>
  <si>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</si>
  <si>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</si>
  <si>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</si>
  <si>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</si>
  <si>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</si>
  <si>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</si>
  <si>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</si>
  <si>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</si>
  <si>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</si>
  <si>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</si>
  <si>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</si>
  <si>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</si>
  <si>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</si>
  <si>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</si>
  <si>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</si>
  <si>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</si>
  <si>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</si>
  <si>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</si>
  <si>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</si>
  <si>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</si>
  <si>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</si>
  <si>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</si>
  <si>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</si>
  <si>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</si>
  <si>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</si>
  <si>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</si>
  <si>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</si>
  <si>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</si>
  <si>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</si>
  <si>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</si>
  <si>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</si>
  <si>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</si>
  <si>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</si>
  <si>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</si>
  <si>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</si>
  <si>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</si>
  <si>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</si>
  <si>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</si>
  <si>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</si>
  <si>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</si>
  <si>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</si>
  <si>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</si>
  <si>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</si>
  <si>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</si>
  <si>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</si>
  <si>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</si>
  <si>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</si>
  <si>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</si>
  <si>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</si>
  <si>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</si>
  <si>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</si>
  <si>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</si>
  <si>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</si>
  <si>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</si>
  <si>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</si>
  <si>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</si>
  <si>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</si>
  <si>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</si>
  <si>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</si>
  <si>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</si>
  <si>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</si>
  <si>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</si>
  <si>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</si>
  <si>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</si>
  <si>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</si>
  <si>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</si>
  <si>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</si>
  <si>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</si>
  <si>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</si>
  <si>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</si>
  <si>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</si>
  <si>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</si>
  <si>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</si>
  <si>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</si>
  <si>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</si>
  <si>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</si>
  <si>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</si>
  <si>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</si>
  <si>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</si>
  <si>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</si>
  <si>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</si>
  <si>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</si>
  <si>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</si>
  <si>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</si>
  <si>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</si>
  <si>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</si>
  <si>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</si>
  <si>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</si>
  <si>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</si>
  <si>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</si>
  <si>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</si>
  <si>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</si>
  <si>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</si>
  <si>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</si>
  <si>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</si>
  <si>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</si>
  <si>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</si>
  <si>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</si>
  <si>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</si>
  <si>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</si>
  <si>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</si>
  <si>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</si>
  <si>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</si>
  <si>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鹿児島県薩摩川内市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</si>
  <si>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</si>
  <si>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</si>
  <si>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</si>
  <si>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</si>
  <si>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</si>
  <si>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</si>
  <si>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</si>
  <si>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</si>
  <si>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</si>
  <si>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</si>
  <si>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</si>
  <si>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</si>
  <si>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</si>
  <si>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</si>
  <si>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</si>
  <si>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</si>
  <si>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</si>
  <si>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</si>
  <si>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</si>
  <si>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</si>
  <si>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天辰第一地区土地区画整理事業会計</t>
    <phoneticPr fontId="5"/>
  </si>
  <si>
    <t>天辰第二地区土地区画整理事業会計</t>
    <phoneticPr fontId="5"/>
  </si>
  <si>
    <t>入来温泉場地区土地区画整理事業会計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</si>
  <si>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</si>
  <si>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</si>
  <si>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</si>
  <si>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</si>
  <si>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</si>
  <si>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</si>
  <si>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</si>
  <si>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</si>
  <si>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</si>
  <si>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</si>
  <si>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</si>
  <si>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</si>
  <si>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</si>
  <si>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</si>
  <si>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</si>
  <si>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国民健康保険直営診療施設勘定特別会計</t>
    <phoneticPr fontId="5"/>
  </si>
  <si>
    <t>-</t>
    <phoneticPr fontId="5"/>
  </si>
  <si>
    <t>介護保険事業特別会計</t>
    <phoneticPr fontId="5"/>
  </si>
  <si>
    <t>後期高齢者医療事業特別会計</t>
    <phoneticPr fontId="5"/>
  </si>
  <si>
    <t>水道事業特別会計</t>
    <phoneticPr fontId="5"/>
  </si>
  <si>
    <t>法適用企業</t>
    <phoneticPr fontId="5"/>
  </si>
  <si>
    <t>簡易水道事業会計</t>
    <phoneticPr fontId="5"/>
  </si>
  <si>
    <t>法非適用企業</t>
    <phoneticPr fontId="5"/>
  </si>
  <si>
    <t>温泉給湯事業会計</t>
    <phoneticPr fontId="5"/>
  </si>
  <si>
    <t>法非適用企業</t>
    <phoneticPr fontId="5"/>
  </si>
  <si>
    <t>公共下水道事業会計</t>
    <phoneticPr fontId="5"/>
  </si>
  <si>
    <t>-</t>
    <phoneticPr fontId="5"/>
  </si>
  <si>
    <t>法非適用企業</t>
    <phoneticPr fontId="5"/>
  </si>
  <si>
    <t>農業集落排水事業会計</t>
    <phoneticPr fontId="5"/>
  </si>
  <si>
    <t>漁業集落排水事業会計</t>
    <phoneticPr fontId="5"/>
  </si>
  <si>
    <t>-</t>
    <phoneticPr fontId="5"/>
  </si>
  <si>
    <t>法非適用企業</t>
    <phoneticPr fontId="5"/>
  </si>
  <si>
    <t>浄化槽事業会計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</si>
  <si>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</si>
  <si>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</si>
  <si>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</si>
  <si>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</si>
  <si>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</si>
  <si>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</si>
  <si>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</si>
  <si>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</si>
  <si>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</si>
  <si>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</si>
  <si>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</si>
  <si>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</si>
  <si>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</si>
  <si>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</si>
  <si>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</si>
  <si>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</si>
  <si>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</si>
  <si>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</si>
  <si>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</si>
  <si>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</si>
  <si>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</si>
  <si>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</si>
  <si>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</si>
  <si>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</si>
  <si>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</si>
  <si>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</si>
  <si>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</si>
  <si>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</si>
  <si>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</si>
  <si>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</si>
  <si>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</si>
  <si>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</si>
  <si>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</si>
  <si>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</si>
  <si>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</si>
  <si>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</si>
  <si>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</si>
  <si>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</si>
  <si>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</si>
  <si>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</si>
  <si>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</si>
  <si>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</si>
  <si>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</si>
  <si>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</si>
  <si>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</si>
  <si>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</si>
  <si>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</si>
  <si>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</si>
  <si>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</si>
  <si>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</si>
  <si>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</si>
  <si>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</si>
  <si>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</si>
  <si>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</si>
  <si>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</si>
  <si>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</si>
  <si>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</si>
  <si>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</si>
  <si>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</si>
  <si>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</si>
  <si>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</si>
  <si>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</si>
  <si>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</si>
  <si>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</si>
  <si>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</si>
  <si>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</si>
  <si>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</si>
  <si>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</si>
  <si>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</si>
  <si>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</si>
  <si>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</si>
  <si>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</si>
  <si>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</si>
  <si>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</si>
  <si>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</si>
  <si>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</si>
  <si>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</si>
  <si>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</si>
  <si>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</si>
  <si>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</si>
  <si>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</si>
  <si>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</si>
  <si>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</si>
  <si>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</si>
  <si>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</si>
  <si>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</si>
  <si>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</si>
  <si>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</si>
  <si>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</si>
  <si>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</si>
  <si>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</si>
  <si>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</si>
  <si>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</si>
  <si>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</si>
  <si>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</si>
  <si>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</si>
  <si>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</si>
  <si>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</si>
  <si>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</si>
  <si>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</si>
  <si>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</si>
  <si>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</si>
  <si>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</si>
  <si>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</si>
  <si>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</si>
  <si>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</si>
  <si>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</si>
  <si>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</si>
  <si>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</si>
  <si>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</si>
  <si>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</si>
  <si>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</si>
  <si>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</si>
  <si>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</si>
  <si>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</si>
  <si>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</si>
  <si>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</si>
  <si>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</si>
  <si>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</si>
  <si>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</si>
  <si>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</si>
  <si>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</si>
  <si>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</si>
  <si>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</si>
  <si>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</si>
  <si>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</si>
  <si>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</si>
  <si>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</si>
  <si>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</si>
  <si>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</si>
  <si>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</si>
  <si>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</si>
  <si>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</si>
  <si>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</si>
  <si>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</si>
  <si>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</si>
  <si>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</si>
  <si>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</si>
  <si>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</si>
  <si>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</si>
  <si>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</si>
  <si>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</si>
  <si>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</si>
  <si>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</si>
  <si>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</si>
  <si>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</si>
  <si>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</si>
  <si>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</si>
  <si>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</si>
  <si>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</si>
  <si>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</si>
  <si>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</si>
  <si>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4.37</t>
  </si>
  <si>
    <t>▲ 1.85</t>
  </si>
  <si>
    <t>▲ 2.16</t>
  </si>
  <si>
    <t>一般会計</t>
  </si>
  <si>
    <t>水道事業特別会計</t>
  </si>
  <si>
    <t>国民健康保険事業特別会計</t>
  </si>
  <si>
    <t>介護保険事業特別会計</t>
  </si>
  <si>
    <t>簡易水道事業会計</t>
  </si>
  <si>
    <t>温泉給湯事業会計</t>
  </si>
  <si>
    <t>後期高齢者医療事業特別会計</t>
  </si>
  <si>
    <t>天辰第一地区土地区画整理事業会計</t>
  </si>
  <si>
    <t>▲ 0.01</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</si>
  <si>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</si>
  <si>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</si>
  <si>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</si>
  <si>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</si>
  <si>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</si>
  <si>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遊湯館</t>
    <rPh sb="0" eb="1">
      <t>アソ</t>
    </rPh>
    <rPh sb="1" eb="2">
      <t>ユ</t>
    </rPh>
    <rPh sb="2" eb="3">
      <t>ヤカタ</t>
    </rPh>
    <phoneticPr fontId="2"/>
  </si>
  <si>
    <t>甑島商船</t>
    <rPh sb="0" eb="1">
      <t>コシキ</t>
    </rPh>
    <rPh sb="1" eb="2">
      <t>シマ</t>
    </rPh>
    <rPh sb="2" eb="4">
      <t>ショウセン</t>
    </rPh>
    <phoneticPr fontId="2"/>
  </si>
  <si>
    <t>地域活性化基金</t>
    <rPh sb="0" eb="2">
      <t>チイキ</t>
    </rPh>
    <rPh sb="2" eb="5">
      <t>カッセイカ</t>
    </rPh>
    <rPh sb="5" eb="7">
      <t>キキン</t>
    </rPh>
    <phoneticPr fontId="2"/>
  </si>
  <si>
    <t>市有施設保全基金</t>
    <rPh sb="0" eb="2">
      <t>シユウ</t>
    </rPh>
    <rPh sb="2" eb="4">
      <t>シセツ</t>
    </rPh>
    <rPh sb="4" eb="6">
      <t>ホゼン</t>
    </rPh>
    <rPh sb="6" eb="8">
      <t>キキン</t>
    </rPh>
    <phoneticPr fontId="2"/>
  </si>
  <si>
    <t>川内駅東口交流施設整備基金</t>
    <rPh sb="0" eb="2">
      <t>センダイ</t>
    </rPh>
    <rPh sb="2" eb="3">
      <t>エキ</t>
    </rPh>
    <rPh sb="3" eb="4">
      <t>ヒガシ</t>
    </rPh>
    <rPh sb="4" eb="5">
      <t>クチ</t>
    </rPh>
    <rPh sb="5" eb="7">
      <t>コウリュウ</t>
    </rPh>
    <rPh sb="7" eb="9">
      <t>シセツ</t>
    </rPh>
    <rPh sb="9" eb="11">
      <t>セイビ</t>
    </rPh>
    <rPh sb="11" eb="13">
      <t>キキン</t>
    </rPh>
    <phoneticPr fontId="2"/>
  </si>
  <si>
    <t>市民活動支援基金</t>
    <rPh sb="0" eb="2">
      <t>シミン</t>
    </rPh>
    <rPh sb="2" eb="4">
      <t>カツドウ</t>
    </rPh>
    <rPh sb="4" eb="6">
      <t>シエン</t>
    </rPh>
    <rPh sb="6" eb="8">
      <t>キキン</t>
    </rPh>
    <phoneticPr fontId="2"/>
  </si>
  <si>
    <t>特別奨学基金</t>
    <rPh sb="0" eb="2">
      <t>トクベツ</t>
    </rPh>
    <rPh sb="2" eb="4">
      <t>ショウガク</t>
    </rPh>
    <rPh sb="4" eb="6">
      <t>キキン</t>
    </rPh>
    <phoneticPr fontId="2"/>
  </si>
  <si>
    <t>－</t>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</si>
  <si>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</si>
  <si>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薩摩川内市観光物産協会</t>
    <phoneticPr fontId="2"/>
  </si>
  <si>
    <t>薩摩川内市土地開発公社</t>
    <phoneticPr fontId="2"/>
  </si>
  <si>
    <t>薩摩川内市民まちづくり公社</t>
    <rPh sb="0" eb="2">
      <t>サツマ</t>
    </rPh>
    <rPh sb="2" eb="4">
      <t>センダイ</t>
    </rPh>
    <rPh sb="4" eb="6">
      <t>シミン</t>
    </rPh>
    <rPh sb="11" eb="13">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</si>
  <si>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</si>
  <si>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</si>
  <si>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</si>
  <si>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</si>
  <si>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</si>
  <si>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</si>
  <si>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</si>
  <si>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</si>
  <si>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</si>
  <si>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</si>
  <si>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将来負担比率は、地方債現在高の減少等により類似団体内平均値を下回り、前年度から引き続き「－」であり健全な財政状況を保っている。　一方で、実質公債費率が平成27年に上昇しているのは、平成26年に借入れた地域活性化基金を積み立てるための地方債38億円の償還が始まったためである。今後は「財政運営プログラム」に基づき市債残高の抑制に努め、健全で安定的な財政運営の確立を図っていく。</t>
    <rPh sb="101" eb="106">
      <t>チイキカッセイカ</t>
    </rPh>
    <rPh sb="106" eb="108">
      <t>キキン</t>
    </rPh>
    <rPh sb="109" eb="110">
      <t>ツ</t>
    </rPh>
    <rPh sb="111" eb="112">
      <t>タ</t>
    </rPh>
    <phoneticPr fontId="5"/>
  </si>
  <si>
    <t>将来負担比率は、地方債現在高の減少等により類似団体内平均値を下回り、前年度から引き続き「－」であり健全な財政状況を保っている。一方で合併前９自治体ごとにそれぞれ整備した類似の公共施設の集約化がなされておらず、またこれまでの更新投資を上回るペースで高度経済成長期に整備した公共施設が更新時期を迎えてきているため、他の類似団体同様に有形固定資産減価償却率が上昇している。今後は、このような状況を踏まえ公共施設等総合管理計画や公共施設再配置計画に基づき施設の管理を適切に進めていく。
　</t>
    <rPh sb="66" eb="68">
      <t>ガッペイ</t>
    </rPh>
    <rPh sb="68" eb="69">
      <t>マエ</t>
    </rPh>
    <rPh sb="70" eb="73">
      <t>ジチタイ</t>
    </rPh>
    <rPh sb="80" eb="82">
      <t>セイビ</t>
    </rPh>
    <rPh sb="84" eb="86">
      <t>ルイジ</t>
    </rPh>
    <rPh sb="87" eb="89">
      <t>コウキョウ</t>
    </rPh>
    <rPh sb="89" eb="91">
      <t>シセツ</t>
    </rPh>
    <rPh sb="92" eb="95">
      <t>シュウヤクカ</t>
    </rPh>
    <rPh sb="111" eb="113">
      <t>コウシン</t>
    </rPh>
    <rPh sb="113" eb="115">
      <t>トウシ</t>
    </rPh>
    <rPh sb="116" eb="118">
      <t>ウワマワ</t>
    </rPh>
    <rPh sb="123" eb="125">
      <t>コウド</t>
    </rPh>
    <rPh sb="125" eb="127">
      <t>ケイザイ</t>
    </rPh>
    <rPh sb="127" eb="130">
      <t>セイチョウキ</t>
    </rPh>
    <rPh sb="131" eb="133">
      <t>セイビ</t>
    </rPh>
    <rPh sb="135" eb="137">
      <t>コウキョウ</t>
    </rPh>
    <rPh sb="137" eb="139">
      <t>シセツ</t>
    </rPh>
    <rPh sb="140" eb="142">
      <t>コウシン</t>
    </rPh>
    <rPh sb="142" eb="144">
      <t>ジキ</t>
    </rPh>
    <rPh sb="145" eb="146">
      <t>ムカ</t>
    </rPh>
    <rPh sb="192" eb="194">
      <t>ジョウキョウ</t>
    </rPh>
    <rPh sb="195" eb="196">
      <t>フ</t>
    </rPh>
    <rPh sb="210" eb="212">
      <t>コウキョウ</t>
    </rPh>
    <rPh sb="212" eb="214">
      <t>シセツ</t>
    </rPh>
    <rPh sb="214" eb="217">
      <t>サイハイチ</t>
    </rPh>
    <rPh sb="217" eb="219">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</si>
</sst>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2A25-43EA-9AD1-D7813CCFB9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81986</c:v>
                </c:pt>
                <c:pt idx="1">
                  <c:v>81653</c:v>
                </c:pt>
                <c:pt idx="2">
                  <c:v>74584</c:v>
                </c:pt>
                <c:pt idx="3">
                  <c:v>80026</c:v>
                </c:pt>
                <c:pt idx="4">
                  <c:v>115088</c:v>
                </c:pt>
              </c:numCache>
            </c:numRef>
          </c:val>
          <c:smooth val="0"/>
          <c:extLst>
            <c:ext xmlns:c16="http://schemas.microsoft.com/office/drawing/2014/chart" uri="{C3380CC4-5D6E-409C-BE32-E72D297353CC}">
              <c16:uniqueId val="{00000001-2A25-43EA-9AD1-D7813CCFB9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6.72</c:v>
                </c:pt>
                <c:pt idx="1">
                  <c:v>7.62</c:v>
                </c:pt>
                <c:pt idx="2">
                  <c:v>7.11</c:v>
                </c:pt>
                <c:pt idx="3">
                  <c:v>5.65</c:v>
                </c:pt>
                <c:pt idx="4">
                  <c:v>6.76</c:v>
                </c:pt>
              </c:numCache>
            </c:numRef>
          </c:val>
          <c:extLst>
            <c:ext xmlns:c16="http://schemas.microsoft.com/office/drawing/2014/chart" uri="{C3380CC4-5D6E-409C-BE32-E72D297353CC}">
              <c16:uniqueId val="{00000000-2948-40F2-880E-FCD330B4A2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39.67</c:v>
                </c:pt>
                <c:pt idx="1">
                  <c:v>41.21</c:v>
                </c:pt>
                <c:pt idx="2">
                  <c:v>36.9</c:v>
                </c:pt>
                <c:pt idx="3">
                  <c:v>37.56</c:v>
                </c:pt>
                <c:pt idx="4">
                  <c:v>35.17</c:v>
                </c:pt>
              </c:numCache>
            </c:numRef>
          </c:val>
          <c:extLst>
            <c:ext xmlns:c16="http://schemas.microsoft.com/office/drawing/2014/chart" uri="{C3380CC4-5D6E-409C-BE32-E72D297353CC}">
              <c16:uniqueId val="{00000001-2948-40F2-880E-FCD330B4A2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6.65</c:v>
                </c:pt>
                <c:pt idx="1">
                  <c:v>2.46</c:v>
                </c:pt>
                <c:pt idx="2">
                  <c:v>-4.37</c:v>
                </c:pt>
                <c:pt idx="3">
                  <c:v>-1.85</c:v>
                </c:pt>
                <c:pt idx="4">
                  <c:v>-2.16</c:v>
                </c:pt>
              </c:numCache>
            </c:numRef>
          </c:val>
          <c:smooth val="0"/>
          <c:extLst>
            <c:ext xmlns:c16="http://schemas.microsoft.com/office/drawing/2014/chart" uri="{C3380CC4-5D6E-409C-BE32-E72D297353CC}">
              <c16:uniqueId val="{00000002-2948-40F2-880E-FCD330B4A2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0.55000000000000004</c:v>
                </c:pt>
                <c:pt idx="2">
                  <c:v>#N/A</c:v>
                </c:pt>
                <c:pt idx="3">
                  <c:v>0</c:v>
                </c:pt>
                <c:pt idx="4">
                  <c:v>#N/A</c:v>
                </c:pt>
                <c:pt idx="5">
                  <c:v>1.05</c:v>
                </c:pt>
                <c:pt idx="6">
                  <c:v>#N/A</c:v>
                </c:pt>
                <c:pt idx="7">
                  <c:v>0</c:v>
                </c:pt>
                <c:pt idx="8">
                  <c:v>#N/A</c:v>
                </c:pt>
                <c:pt idx="9">
                  <c:v>0</c:v>
                </c:pt>
              </c:numCache>
            </c:numRef>
          </c:val>
          <c:extLst>
            <c:ext xmlns:c16="http://schemas.microsoft.com/office/drawing/2014/chart" uri="{C3380CC4-5D6E-409C-BE32-E72D297353CC}">
              <c16:uniqueId val="{00000000-8ED1-45F7-A8A8-CD3E3F24B8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D1-45F7-A8A8-CD3E3F24B861}"/>
            </c:ext>
          </c:extLst>
        </c:ser>
        <c:ser>
          <c:idx val="2"/>
          <c:order val="2"/>
          <c:tx>
            <c:strRef>
              <c:f>データシート!$A$29</c:f>
              <c:strCache>
                <c:ptCount val="1"/>
                <c:pt idx="0">
                  <c:v>天辰第一地区土地区画整理事業会計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0.01</c:v>
                </c:pt>
                <c:pt idx="5">
                  <c:v>#N/A</c:v>
                </c:pt>
                <c:pt idx="6">
                  <c:v>#N/A</c:v>
                </c:pt>
                <c:pt idx="7">
                  <c:v>0</c:v>
                </c:pt>
                <c:pt idx="8">
                  <c:v>#N/A</c:v>
                </c:pt>
                <c:pt idx="9">
                  <c:v>0</c:v>
                </c:pt>
              </c:numCache>
            </c:numRef>
          </c:val>
          <c:extLst>
            <c:ext xmlns:c16="http://schemas.microsoft.com/office/drawing/2014/chart" uri="{C3380CC4-5D6E-409C-BE32-E72D297353CC}">
              <c16:uniqueId val="{00000002-8ED1-45F7-A8A8-CD3E3F24B861}"/>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8ED1-45F7-A8A8-CD3E3F24B861}"/>
            </c:ext>
          </c:extLst>
        </c:ser>
        <c:ser>
          <c:idx val="4"/>
          <c:order val="4"/>
          <c:tx>
            <c:strRef>
              <c:f>データシート!$A$31</c:f>
              <c:strCache>
                <c:ptCount val="1"/>
                <c:pt idx="0">
                  <c:v>温泉給湯事業会計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4-8ED1-45F7-A8A8-CD3E3F24B861}"/>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0.03</c:v>
                </c:pt>
                <c:pt idx="4">
                  <c:v>#N/A</c:v>
                </c:pt>
                <c:pt idx="5">
                  <c:v>0.1</c:v>
                </c:pt>
                <c:pt idx="6">
                  <c:v>#N/A</c:v>
                </c:pt>
                <c:pt idx="7">
                  <c:v>0.05</c:v>
                </c:pt>
                <c:pt idx="8">
                  <c:v>#N/A</c:v>
                </c:pt>
                <c:pt idx="9">
                  <c:v>0.05</c:v>
                </c:pt>
              </c:numCache>
            </c:numRef>
          </c:val>
          <c:extLst>
            <c:ext xmlns:c16="http://schemas.microsoft.com/office/drawing/2014/chart" uri="{C3380CC4-5D6E-409C-BE32-E72D297353CC}">
              <c16:uniqueId val="{00000005-8ED1-45F7-A8A8-CD3E3F24B86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0.51</c:v>
                </c:pt>
                <c:pt idx="2">
                  <c:v>#N/A</c:v>
                </c:pt>
                <c:pt idx="3">
                  <c:v>0.91</c:v>
                </c:pt>
                <c:pt idx="4">
                  <c:v>#N/A</c:v>
                </c:pt>
                <c:pt idx="5">
                  <c:v>1.24</c:v>
                </c:pt>
                <c:pt idx="6">
                  <c:v>#N/A</c:v>
                </c:pt>
                <c:pt idx="7">
                  <c:v>1.28</c:v>
                </c:pt>
                <c:pt idx="8">
                  <c:v>#N/A</c:v>
                </c:pt>
                <c:pt idx="9">
                  <c:v>1.05</c:v>
                </c:pt>
              </c:numCache>
            </c:numRef>
          </c:val>
          <c:extLst>
            <c:ext xmlns:c16="http://schemas.microsoft.com/office/drawing/2014/chart" uri="{C3380CC4-5D6E-409C-BE32-E72D297353CC}">
              <c16:uniqueId val="{00000006-8ED1-45F7-A8A8-CD3E3F24B86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c:v>
                </c:pt>
                <c:pt idx="2">
                  <c:v>#N/A</c:v>
                </c:pt>
                <c:pt idx="3">
                  <c:v>1.19</c:v>
                </c:pt>
                <c:pt idx="4">
                  <c:v>#N/A</c:v>
                </c:pt>
                <c:pt idx="5">
                  <c:v>0.35</c:v>
                </c:pt>
                <c:pt idx="6">
                  <c:v>#N/A</c:v>
                </c:pt>
                <c:pt idx="7">
                  <c:v>1.1299999999999999</c:v>
                </c:pt>
                <c:pt idx="8">
                  <c:v>#N/A</c:v>
                </c:pt>
                <c:pt idx="9">
                  <c:v>1.78</c:v>
                </c:pt>
              </c:numCache>
            </c:numRef>
          </c:val>
          <c:extLst>
            <c:ext xmlns:c16="http://schemas.microsoft.com/office/drawing/2014/chart" uri="{C3380CC4-5D6E-409C-BE32-E72D297353CC}">
              <c16:uniqueId val="{00000007-8ED1-45F7-A8A8-CD3E3F24B861}"/>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c:v>
                </c:pt>
                <c:pt idx="2">
                  <c:v>#N/A</c:v>
                </c:pt>
                <c:pt idx="3">
                  <c:v>3.56</c:v>
                </c:pt>
                <c:pt idx="4">
                  <c:v>#N/A</c:v>
                </c:pt>
                <c:pt idx="5">
                  <c:v>2.67</c:v>
                </c:pt>
                <c:pt idx="6">
                  <c:v>#N/A</c:v>
                </c:pt>
                <c:pt idx="7">
                  <c:v>2.68</c:v>
                </c:pt>
                <c:pt idx="8">
                  <c:v>#N/A</c:v>
                </c:pt>
                <c:pt idx="9">
                  <c:v>3.28</c:v>
                </c:pt>
              </c:numCache>
            </c:numRef>
          </c:val>
          <c:extLst>
            <c:ext xmlns:c16="http://schemas.microsoft.com/office/drawing/2014/chart" uri="{C3380CC4-5D6E-409C-BE32-E72D297353CC}">
              <c16:uniqueId val="{00000008-8ED1-45F7-A8A8-CD3E3F24B8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6.74</c:v>
                </c:pt>
                <c:pt idx="2">
                  <c:v>#N/A</c:v>
                </c:pt>
                <c:pt idx="3">
                  <c:v>7.68</c:v>
                </c:pt>
                <c:pt idx="4">
                  <c:v>#N/A</c:v>
                </c:pt>
                <c:pt idx="5">
                  <c:v>7.12</c:v>
                </c:pt>
                <c:pt idx="6">
                  <c:v>#N/A</c:v>
                </c:pt>
                <c:pt idx="7">
                  <c:v>5.66</c:v>
                </c:pt>
                <c:pt idx="8">
                  <c:v>#N/A</c:v>
                </c:pt>
                <c:pt idx="9">
                  <c:v>6.76</c:v>
                </c:pt>
              </c:numCache>
            </c:numRef>
          </c:val>
          <c:extLst>
            <c:ext xmlns:c16="http://schemas.microsoft.com/office/drawing/2014/chart" uri="{C3380CC4-5D6E-409C-BE32-E72D297353CC}">
              <c16:uniqueId val="{00000009-8ED1-45F7-A8A8-CD3E3F24B8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5565</c:v>
                </c:pt>
                <c:pt idx="5">
                  <c:v>5688</c:v>
                </c:pt>
                <c:pt idx="8">
                  <c:v>5744</c:v>
                </c:pt>
                <c:pt idx="11">
                  <c:v>5082</c:v>
                </c:pt>
                <c:pt idx="14">
                  <c:v>4893</c:v>
                </c:pt>
              </c:numCache>
            </c:numRef>
          </c:val>
          <c:extLst>
            <c:ext xmlns:c16="http://schemas.microsoft.com/office/drawing/2014/chart" uri="{C3380CC4-5D6E-409C-BE32-E72D297353CC}">
              <c16:uniqueId val="{00000000-8225-4130-A192-A93E70B308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25-4130-A192-A93E70B308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61</c:v>
                </c:pt>
                <c:pt idx="3">
                  <c:v>119</c:v>
                </c:pt>
                <c:pt idx="6">
                  <c:v>111</c:v>
                </c:pt>
                <c:pt idx="9">
                  <c:v>112</c:v>
                </c:pt>
                <c:pt idx="12">
                  <c:v>141</c:v>
                </c:pt>
              </c:numCache>
            </c:numRef>
          </c:val>
          <c:extLst>
            <c:ext xmlns:c16="http://schemas.microsoft.com/office/drawing/2014/chart" uri="{C3380CC4-5D6E-409C-BE32-E72D297353CC}">
              <c16:uniqueId val="{00000002-8225-4130-A192-A93E70B308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25-4130-A192-A93E70B308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623</c:v>
                </c:pt>
                <c:pt idx="3">
                  <c:v>621</c:v>
                </c:pt>
                <c:pt idx="6">
                  <c:v>646</c:v>
                </c:pt>
                <c:pt idx="9">
                  <c:v>619</c:v>
                </c:pt>
                <c:pt idx="12">
                  <c:v>623</c:v>
                </c:pt>
              </c:numCache>
            </c:numRef>
          </c:val>
          <c:extLst>
            <c:ext xmlns:c16="http://schemas.microsoft.com/office/drawing/2014/chart" uri="{C3380CC4-5D6E-409C-BE32-E72D297353CC}">
              <c16:uniqueId val="{00000004-8225-4130-A192-A93E70B308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25-4130-A192-A93E70B308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25-4130-A192-A93E70B308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7358</c:v>
                </c:pt>
                <c:pt idx="3">
                  <c:v>7552</c:v>
                </c:pt>
                <c:pt idx="6">
                  <c:v>7764</c:v>
                </c:pt>
                <c:pt idx="9">
                  <c:v>7029</c:v>
                </c:pt>
                <c:pt idx="12">
                  <c:v>6661</c:v>
                </c:pt>
              </c:numCache>
            </c:numRef>
          </c:val>
          <c:extLst>
            <c:ext xmlns:c16="http://schemas.microsoft.com/office/drawing/2014/chart" uri="{C3380CC4-5D6E-409C-BE32-E72D297353CC}">
              <c16:uniqueId val="{00000007-8225-4130-A192-A93E70B308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2477</c:v>
                </c:pt>
                <c:pt idx="2">
                  <c:v>#N/A</c:v>
                </c:pt>
                <c:pt idx="3">
                  <c:v>#N/A</c:v>
                </c:pt>
                <c:pt idx="4">
                  <c:v>2604</c:v>
                </c:pt>
                <c:pt idx="5">
                  <c:v>#N/A</c:v>
                </c:pt>
                <c:pt idx="6">
                  <c:v>#N/A</c:v>
                </c:pt>
                <c:pt idx="7">
                  <c:v>2777</c:v>
                </c:pt>
                <c:pt idx="8">
                  <c:v>#N/A</c:v>
                </c:pt>
                <c:pt idx="9">
                  <c:v>#N/A</c:v>
                </c:pt>
                <c:pt idx="10">
                  <c:v>2678</c:v>
                </c:pt>
                <c:pt idx="11">
                  <c:v>#N/A</c:v>
                </c:pt>
                <c:pt idx="12">
                  <c:v>#N/A</c:v>
                </c:pt>
                <c:pt idx="13">
                  <c:v>2532</c:v>
                </c:pt>
                <c:pt idx="14">
                  <c:v>#N/A</c:v>
                </c:pt>
              </c:numCache>
            </c:numRef>
          </c:val>
          <c:smooth val="0"/>
          <c:extLst>
            <c:ext xmlns:c16="http://schemas.microsoft.com/office/drawing/2014/chart" uri="{C3380CC4-5D6E-409C-BE32-E72D297353CC}">
              <c16:uniqueId val="{00000008-8225-4130-A192-A93E70B308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42373</c:v>
                </c:pt>
                <c:pt idx="5">
                  <c:v>43710</c:v>
                </c:pt>
                <c:pt idx="8">
                  <c:v>41645</c:v>
                </c:pt>
                <c:pt idx="11">
                  <c:v>39565</c:v>
                </c:pt>
                <c:pt idx="14">
                  <c:v>37871</c:v>
                </c:pt>
              </c:numCache>
            </c:numRef>
          </c:val>
          <c:extLst>
            <c:ext xmlns:c16="http://schemas.microsoft.com/office/drawing/2014/chart" uri="{C3380CC4-5D6E-409C-BE32-E72D297353CC}">
              <c16:uniqueId val="{00000000-F41E-441E-9845-A63BB9A0BB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1151</c:v>
                </c:pt>
                <c:pt idx="5">
                  <c:v>995</c:v>
                </c:pt>
                <c:pt idx="8">
                  <c:v>866</c:v>
                </c:pt>
                <c:pt idx="11">
                  <c:v>777</c:v>
                </c:pt>
                <c:pt idx="14">
                  <c:v>687</c:v>
                </c:pt>
              </c:numCache>
            </c:numRef>
          </c:val>
          <c:extLst>
            <c:ext xmlns:c16="http://schemas.microsoft.com/office/drawing/2014/chart" uri="{C3380CC4-5D6E-409C-BE32-E72D297353CC}">
              <c16:uniqueId val="{00000001-F41E-441E-9845-A63BB9A0BB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17009</c:v>
                </c:pt>
                <c:pt idx="5">
                  <c:v>21369</c:v>
                </c:pt>
                <c:pt idx="8">
                  <c:v>21454</c:v>
                </c:pt>
                <c:pt idx="11">
                  <c:v>22237</c:v>
                </c:pt>
                <c:pt idx="14">
                  <c:v>20947</c:v>
                </c:pt>
              </c:numCache>
            </c:numRef>
          </c:val>
          <c:extLst>
            <c:ext xmlns:c16="http://schemas.microsoft.com/office/drawing/2014/chart" uri="{C3380CC4-5D6E-409C-BE32-E72D297353CC}">
              <c16:uniqueId val="{00000002-F41E-441E-9845-A63BB9A0BB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1E-441E-9845-A63BB9A0BB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1E-441E-9845-A63BB9A0BB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1E-441E-9845-A63BB9A0BB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9903</c:v>
                </c:pt>
                <c:pt idx="3">
                  <c:v>9160</c:v>
                </c:pt>
                <c:pt idx="6">
                  <c:v>8568</c:v>
                </c:pt>
                <c:pt idx="9">
                  <c:v>7958</c:v>
                </c:pt>
                <c:pt idx="12">
                  <c:v>7873</c:v>
                </c:pt>
              </c:numCache>
            </c:numRef>
          </c:val>
          <c:extLst>
            <c:ext xmlns:c16="http://schemas.microsoft.com/office/drawing/2014/chart" uri="{C3380CC4-5D6E-409C-BE32-E72D297353CC}">
              <c16:uniqueId val="{00000006-F41E-441E-9845-A63BB9A0BB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41E-441E-9845-A63BB9A0BB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8200</c:v>
                </c:pt>
                <c:pt idx="3">
                  <c:v>7645</c:v>
                </c:pt>
                <c:pt idx="6">
                  <c:v>7491</c:v>
                </c:pt>
                <c:pt idx="9">
                  <c:v>6949</c:v>
                </c:pt>
                <c:pt idx="12">
                  <c:v>6929</c:v>
                </c:pt>
              </c:numCache>
            </c:numRef>
          </c:val>
          <c:extLst>
            <c:ext xmlns:c16="http://schemas.microsoft.com/office/drawing/2014/chart" uri="{C3380CC4-5D6E-409C-BE32-E72D297353CC}">
              <c16:uniqueId val="{00000008-F41E-441E-9845-A63BB9A0BB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831</c:v>
                </c:pt>
                <c:pt idx="3">
                  <c:v>1074</c:v>
                </c:pt>
                <c:pt idx="6">
                  <c:v>1750</c:v>
                </c:pt>
                <c:pt idx="9">
                  <c:v>1688</c:v>
                </c:pt>
                <c:pt idx="12">
                  <c:v>1538</c:v>
                </c:pt>
              </c:numCache>
            </c:numRef>
          </c:val>
          <c:extLst>
            <c:ext xmlns:c16="http://schemas.microsoft.com/office/drawing/2014/chart" uri="{C3380CC4-5D6E-409C-BE32-E72D297353CC}">
              <c16:uniqueId val="{00000009-F41E-441E-9845-A63BB9A0BB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51177</c:v>
                </c:pt>
                <c:pt idx="3">
                  <c:v>52611</c:v>
                </c:pt>
                <c:pt idx="6">
                  <c:v>48893</c:v>
                </c:pt>
                <c:pt idx="9">
                  <c:v>45246</c:v>
                </c:pt>
                <c:pt idx="12">
                  <c:v>42299</c:v>
                </c:pt>
              </c:numCache>
            </c:numRef>
          </c:val>
          <c:extLst>
            <c:ext xmlns:c16="http://schemas.microsoft.com/office/drawing/2014/chart" uri="{C3380CC4-5D6E-409C-BE32-E72D297353CC}">
              <c16:uniqueId val="{0000000A-F41E-441E-9845-A63BB9A0BB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9579</c:v>
                </c:pt>
                <c:pt idx="2">
                  <c:v>#N/A</c:v>
                </c:pt>
                <c:pt idx="3">
                  <c:v>#N/A</c:v>
                </c:pt>
                <c:pt idx="4">
                  <c:v>4417</c:v>
                </c:pt>
                <c:pt idx="5">
                  <c:v>#N/A</c:v>
                </c:pt>
                <c:pt idx="6">
                  <c:v>#N/A</c:v>
                </c:pt>
                <c:pt idx="7">
                  <c:v>2737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41E-441E-9845-A63BB9A0BB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11453</c:v>
                </c:pt>
                <c:pt idx="1">
                  <c:v>11387</c:v>
                </c:pt>
                <c:pt idx="2">
                  <c:v>10451</c:v>
                </c:pt>
              </c:numCache>
            </c:numRef>
          </c:val>
          <c:extLst>
            <c:ext xmlns:c16="http://schemas.microsoft.com/office/drawing/2014/chart" uri="{C3380CC4-5D6E-409C-BE32-E72D297353CC}">
              <c16:uniqueId val="{00000000-4CF6-4FD9-8F69-D3812004C6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1094</c:v>
                </c:pt>
                <c:pt idx="1">
                  <c:v>1096</c:v>
                </c:pt>
                <c:pt idx="2">
                  <c:v>1099</c:v>
                </c:pt>
              </c:numCache>
            </c:numRef>
          </c:val>
          <c:extLst>
            <c:ext xmlns:c16="http://schemas.microsoft.com/office/drawing/2014/chart" uri="{C3380CC4-5D6E-409C-BE32-E72D297353CC}">
              <c16:uniqueId val="{00000001-4CF6-4FD9-8F69-D3812004C6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8091</c:v>
                </c:pt>
                <c:pt idx="1">
                  <c:v>9001</c:v>
                </c:pt>
                <c:pt idx="2">
                  <c:v>8431</c:v>
                </c:pt>
              </c:numCache>
            </c:numRef>
          </c:val>
          <c:extLst>
            <c:ext xmlns:c16="http://schemas.microsoft.com/office/drawing/2014/chart" uri="{C3380CC4-5D6E-409C-BE32-E72D297353CC}">
              <c16:uniqueId val="{00000002-4CF6-4FD9-8F69-D3812004C6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{D25E3D70-BDE4-48C7-BE50-21068BBFC84B}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811-4A2C-A443-181F55DBFF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{066A2F55-2B43-4E13-A11A-9FD115A08FF8}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11-4A2C-A443-181F55DBFF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{DA028692-4B82-4A18-B2D7-47DCB8FE735B}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11-4A2C-A443-181F55DBFF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{98805F34-4389-4B2A-B291-BC507261B729}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11-4A2C-A443-181F55DBFF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{BD2E8DBF-1236-4AEE-B8DD-2994650F15BD}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11-4A2C-A443-181F55DBFF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{2C094C7C-14C3-42A2-81A7-B55966DC4D29}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811-4A2C-A443-181F55DBFF16}"/>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{54290C5A-5EFD-4F00-B24E-8DC0A7E87B98}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811-4A2C-A443-181F55DBFF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{35C39A2E-7C35-4F35-ADE7-6E483EDAD3D8}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811-4A2C-A443-181F55DBFF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{96A9ECAF-10BC-4DDA-9184-90CE8D6F14A9}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811-4A2C-A443-181F55DBFF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57.3</c:v>
                </c:pt>
                <c:pt idx="24">
                  <c:v>59.3</c:v>
                </c:pt>
                <c:pt idx="32">
                  <c:v>61</c:v>
                </c:pt>
              </c:numCache>
            </c:numRef>
          </c:xVal>
          <c:yVal>
            <c:numRef>
              <c:f>公会計指標分析・財政指標組合せ分析表!$BP$51:$DC$51</c:f>
              <c:numCache>
                <c:formatCode>#,##0.0;"▲ "#,##0.0</c:formatCode>
                <c:ptCount val="40"/>
                <c:pt idx="16">
                  <c:v>10.7</c:v>
                </c:pt>
              </c:numCache>
            </c:numRef>
          </c:yVal>
          <c:smooth val="0"/>
          <c:extLst>
            <c:ext xmlns:c16="http://schemas.microsoft.com/office/drawing/2014/chart" uri="{C3380CC4-5D6E-409C-BE32-E72D297353CC}">
              <c16:uniqueId val="{00000009-E811-4A2C-A443-181F55DBFF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{5EC4AD5C-F814-483E-8548-A5A90442D5AD}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811-4A2C-A443-181F55DBFF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{E9D4B3E1-8C60-4664-829E-2242716F23D0}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11-4A2C-A443-181F55DBFF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{A40D5A2F-BC06-4FA1-BD22-F1DF30416AE0}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11-4A2C-A443-181F55DBFF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{A212356B-6679-40F0-A645-91907DA42222}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11-4A2C-A443-181F55DBFF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{90F3CAEE-9B88-4DEE-9C90-148DF57A3E5A}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11-4A2C-A443-181F55DBFF1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{477DD984-819E-4555-AFB7-E0198573E068}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811-4A2C-A443-181F55DBFF1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{97F27222-9631-4A44-92E6-FB90F116C2A8}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811-4A2C-A443-181F55DBFF1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{E3D4FC35-43F5-4814-8A94-54DB22FA8F49}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811-4A2C-A443-181F55DBFF1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{7A8913C9-8592-4BA8-BCAD-D2296063F419}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811-4A2C-A443-181F55DBFF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E811-4A2C-A443-181F55DBFF16}"/>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{7F602C1E-A908-41DA-B108-7C8BF300B893}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0B4-4D72-AD4B-78546513C7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{7BBDE488-E542-4D5E-A1D5-9A37275A61B2}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B4-4D72-AD4B-78546513C7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{923953A1-1CA1-4910-A075-2AE43CFE1A5A}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B4-4D72-AD4B-78546513C7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{08E4285D-9D6E-45EC-83F3-922DD44C8F7E}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B4-4D72-AD4B-78546513C7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{8ED9F717-CFE4-4933-B1C6-78031B8F0983}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B4-4D72-AD4B-78546513C76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{EC13FCFA-178F-4E00-AA6C-0C98F333F031}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0B4-4D72-AD4B-78546513C76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{84556375-06F1-4C89-A978-032B44B4F9C9}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0B4-4D72-AD4B-78546513C76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{3071D4EE-05D3-4C68-B9BB-7E7C6F8E11E8}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0B4-4D72-AD4B-78546513C76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{529B5913-F0E4-48CF-A5EF-0621285D0186}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0B4-4D72-AD4B-78546513C7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9.8000000000000007</c:v>
                </c:pt>
                <c:pt idx="16">
                  <c:v>10.3</c:v>
                </c:pt>
                <c:pt idx="24">
                  <c:v>10.5</c:v>
                </c:pt>
                <c:pt idx="32">
                  <c:v>10.5</c:v>
                </c:pt>
              </c:numCache>
            </c:numRef>
          </c:xVal>
          <c:yVal>
            <c:numRef>
              <c:f>公会計指標分析・財政指標組合せ分析表!$BP$73:$DC$73</c:f>
              <c:numCache>
                <c:formatCode>#,##0.0;"▲ "#,##0.0</c:formatCode>
                <c:ptCount val="40"/>
                <c:pt idx="0">
                  <c:v>37.700000000000003</c:v>
                </c:pt>
                <c:pt idx="8">
                  <c:v>17.5</c:v>
                </c:pt>
                <c:pt idx="16">
                  <c:v>10.7</c:v>
                </c:pt>
              </c:numCache>
            </c:numRef>
          </c:yVal>
          <c:smooth val="0"/>
          <c:extLst>
            <c:ext xmlns:c16="http://schemas.microsoft.com/office/drawing/2014/chart" uri="{C3380CC4-5D6E-409C-BE32-E72D297353CC}">
              <c16:uniqueId val="{00000009-A0B4-4D72-AD4B-78546513C7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{DD3FFD68-742E-4B88-A7FB-AD14CCA82ED6}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0B4-4D72-AD4B-78546513C7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{8B025224-1F96-473B-B595-C522BDEBF622}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B4-4D72-AD4B-78546513C7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{7AD1D413-3905-472A-AC8A-7485F2A9104B}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B4-4D72-AD4B-78546513C7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{7BD6D4FD-6D6A-47AF-AB61-5AA0CA65F220}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B4-4D72-AD4B-78546513C7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{C2ED66EE-7164-4CE5-A087-9E46D581FB45}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B4-4D72-AD4B-78546513C76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{CD186F35-6C9B-443F-A5A1-99B97973F380}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0B4-4D72-AD4B-78546513C76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{8E690A8B-D640-48D4-BBE2-EE19657D2B91}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0B4-4D72-AD4B-78546513C76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{A2C96430-EFF1-4D34-A373-75FFF1EEE709}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0B4-4D72-AD4B-78546513C76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{61EC42F0-364D-429F-A4DC-1961362F5957}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0B4-4D72-AD4B-78546513C7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A0B4-4D72-AD4B-78546513C764}"/>
            </c:ext>
          </c:extLst>
        </c:ser>
        <c:dLbls>
          <c:showLegendKey val="0"/>
          <c:showVal val="1"/>
          <c:showCatName val="0"/>
          <c:showSerName val="0"/>
          <c:showPercent val="0"/>
          <c:showBubbleSize val="0"/>
        </c:dLbls>
        <c:axId val="84219776"/>
        <c:axId val="84234240"/>
      </c:scatterChart>
      <c:valAx>
        <c:axId val="84219776"/>
        <c:scaling>
          <c:orientation val="minMax"/>
          <c:max val="10.6"/>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これまで借入れていた地方債の償還が終わり、新たな起債の発行額も減少しているため、元利償還金が減少している。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今後においても「財政運営プログラム」に基づき、普通建設事業の選択と集中を強化するとともに、交付税措置率が高い有利な地方債の活用に努め、公債費の抑制や財政の健全化を図っていく。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地方債現在高の減少（△２９．５億円）、退職手当負担見込額の減少（△０．９億円）等により将来負担額は減少した。その結果、将来負担比率が減少している。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今後においても「財政運営プログラム」に基づき普通建設事業の選択と集中を強化しながら、市債残高の抑制に努め、健全で安定的な財政運営の確立を図っていく。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鹿児島県薩摩川内市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縮減等や、小中一貫校整備事業など普通建設事業が増加したため、財政調整基金を約９．３億円取り崩したことや、地域振興及び地域経済の活性化のため、地域活性化基金を約３．４億円取り崩したこと等により、基金全体では、約１５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「財政運営プログラム」に基づく事業見直し等により更なる経費削減に努め、基金の適正水準の残高を確保する。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地域活性化基金：地域振興及び地域経済の活性化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市有施設保全基金：市有施設の計画的保全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川内駅東口交流施設整備基金：川内駅東口交流施設の整備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市民活動支援基金：市民活動の支援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特別奨学基金：大学生等の市内における就業を促進するために実施する奨学金の返還支援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地域活性化基金：総合戦略の計画に基づき、地域振興及び地域経済活性化を図るために基金を取り崩し、事業を実施したため減額になっている。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普通交付税の段階的削減による激変を緩和するため「財政運営プログラム」に基づき、年次的に費消していく。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地方交付税の縮減等や、小中一貫校整備事業など普通建設事業が増加したため、財政調整基金を約９．３億円取り崩した。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災害への備え等のため、過去の実績等を踏まえ、「財政運営プログラム」に基づき、適正水準の残高を確保する。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基金の費消を行わなかったことや、利子収入を積み立てたことによる増加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「財政運営プログラム」に基づき、適正水準の残高を確保する。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D0982D4-9688-419C-9AA4-D38644B46C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96D5A9B-1945-40AA-8B8B-8CA0AEBA3A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EEA1F037-57B0-456F-85E0-75BBDCE16AF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FD55E35-B3AA-46D4-BA8D-7C45B8D2717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D15D8681-1C5F-4931-8575-1C89DB54CE5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426ABA4C-2719-41D7-84B4-0FD21597F85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1DA3B7E0-B6F8-47F1-A50E-4ADE637FC68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2618B7A5-CECB-44EF-9325-917A7F15C9A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F607F43B-F891-41A8-B918-7C98331A5A0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CAAE6991-2910-4371-9C52-226CE73CC43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EA3652C6-D28C-485C-BEC9-06B2AAD9544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511BD284-C323-4A51-A378-A5AC6704115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246C153E-84A4-46DF-92B1-B669EE2E1AF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84A7488E-D450-441A-97A8-E0F95E668AF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8D3AE263-2760-4F91-9F21-F6C450CF2A5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3E751B2A-366C-4C2C-9C7B-A7EABF634C1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96,206
95,769
682.92
58,249,434
55,075,795
2,007,957
29,716,126
42,299,245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E44DA078-2710-43BD-8AD0-A63C2887A1C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EE610072-7960-4CCD-A0E2-8F4C28539AD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ED377EA7-6889-4173-B2CF-2E81A0CB3A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F20D7126-F622-4B6B-A025-1FDF751FDBD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405194CE-AAB7-4E97-9EBE-8F2E98A5A5C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4A5F6B5B-F489-45CF-BA2F-74A73B46479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A5B016BE-860A-4C6F-86AC-B63AA2083E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F522C59A-36EE-43B6-B798-2C5782B572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D47A6377-A03B-4942-8000-660A16C6CD5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CFA52F72-C708-4025-B1F8-5A9D4900AEB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BA99B144-78CD-4594-9098-8DD23C262F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A066E357-AF32-4387-A4C1-4E3DA65810D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907EAF59-3493-4115-9AD3-535321F9475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A26C6E12-F2BD-4DAE-B9EE-EE0E84F1289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987A67E-D89D-4622-AEAE-34D9F42F7E7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E9EEF258-839E-4101-98A2-86256BA21BA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D2C18816-D98B-45CB-A404-5DC2302DEF3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28BD1C3A-BC6E-4C71-B087-6D1557BFC94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a:extLst>
            <a:ext uri="{FF2B5EF4-FFF2-40B4-BE49-F238E27FC236}">
              <a16:creationId xmlns:a16="http://schemas.microsoft.com/office/drawing/2014/main" id="{7B983021-829C-4F3A-941C-672E527259AE}"/>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E903AF42-8798-497E-BCE0-838F8D4CABA6}"/>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a:extLst>
            <a:ext uri="{FF2B5EF4-FFF2-40B4-BE49-F238E27FC236}">
              <a16:creationId xmlns:a16="http://schemas.microsoft.com/office/drawing/2014/main" id="{60D2D7D5-BE3D-4A76-9B77-9685A19CC883}"/>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F7C287A-258B-4039-8ECD-90E77A811F5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E1D4393C-DB6F-4B34-8230-1BA442A657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6045CD-B1E5-49FB-B8DE-D35332FA9AC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C966E691-95C2-4A71-A0B9-AEAA0E8F4E0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265DCC94-FB19-4E93-9864-CE40A154180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9E41603-FE70-4316-A0F6-99F26A63DE7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BB7F87D1-382E-4C32-88F0-6240B0A32C3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AE7EF8FD-F981-4457-BE61-792E576F005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D7F45FC9-03AB-4D00-91F2-BCA6B75F1A5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1ED98EB1-BA3A-44B2-8BB0-E1A64473E9C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E8B5FF29-75A1-4F69-B055-DB79302C831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A5201A53-A92A-4C70-8D10-A4ED5018F07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7DAA2A3F-6EBA-4CA8-9E5E-EE309A11C39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有形固定資産減価償却率は類似団体平均より２．</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である。高度経済成長期以降整備を進めてきた公共施設の大規模改修や施設の建て替えが集中することが予想され、また、少子高齢化による税収減、社会保障費の増、地方交付税の縮減による厳しい財政状況も予想される。　</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こうした状況を踏まえ、</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平成２９年に定めた</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公共施設等総合管理計画、公共施設再配置計画に基づき、公共施設の質的な見直しや総量の縮減、保全管理、再配置など戦略的かつ効果的な対策を検討し、施設機能の長期的かつ安定的な供給を図っていく。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1B828600-6187-4229-A57F-AAA5A838DDD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A3253819-0E05-4DF6-B624-F09D81EEB10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FE1BD63C-8810-46F3-9D72-DDACC12B4CD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a16="http://schemas.microsoft.com/office/drawing/2014/main" id="{B7905877-8745-4D67-A4EA-49E83CF7A77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a16="http://schemas.microsoft.com/office/drawing/2014/main" id="{5AEB1BB5-2C50-4CA5-B867-A78B9080692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a16="http://schemas.microsoft.com/office/drawing/2014/main" id="{26B8E407-8268-4E06-8B7B-C3B61BFA30E1}"/>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a16="http://schemas.microsoft.com/office/drawing/2014/main" id="{FFC7C7C3-D53C-4FDA-BB2E-940CFF260A0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a16="http://schemas.microsoft.com/office/drawing/2014/main" id="{B3ADBB84-9C82-4B4D-B6C3-26BEB9F9C8D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a16="http://schemas.microsoft.com/office/drawing/2014/main" id="{D6A56FC9-CFD5-434D-9611-24FE88491A2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a16="http://schemas.microsoft.com/office/drawing/2014/main" id="{E6403211-830C-4D77-ADE2-99B5AEEDE89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a16="http://schemas.microsoft.com/office/drawing/2014/main" id="{1D68A8BD-0F66-45FC-8C35-2051976B425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a16="http://schemas.microsoft.com/office/drawing/2014/main" id="{9D2A5E7F-5640-4445-B7CB-DE510670876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a:extLst>
            <a:ext uri="{FF2B5EF4-FFF2-40B4-BE49-F238E27FC236}">
              <a16:creationId xmlns:a16="http://schemas.microsoft.com/office/drawing/2014/main" id="{5B575413-7461-4B87-8605-7AF45565FB0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B837B926-F2E5-4617-94F1-7DBD683A88A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CF890311-4055-4FCF-9FDC-B3E6E01AAE7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48FB540B-9AFF-4836-939C-03285F1255F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8" name="直線コネクタ 67">
          <a:extLst>
            <a:ext uri="{FF2B5EF4-FFF2-40B4-BE49-F238E27FC236}">
              <a16:creationId xmlns:a16="http://schemas.microsoft.com/office/drawing/2014/main" id="{1AF1B65E-8BC8-43E6-A7FF-B5AC44EB4A28}"/>
            </a:ext>
          </a:extLst>
        </xdr:cNvPr>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9" name="有形固定資産減価償却率最小値テキスト">
          <a:extLst>
            <a:ext uri="{FF2B5EF4-FFF2-40B4-BE49-F238E27FC236}">
              <a16:creationId xmlns:a16="http://schemas.microsoft.com/office/drawing/2014/main" id="{0780E4B6-0E7A-4BBC-AC25-7DD44451FFDB}"/>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0" name="直線コネクタ 69">
          <a:extLst>
            <a:ext uri="{FF2B5EF4-FFF2-40B4-BE49-F238E27FC236}">
              <a16:creationId xmlns:a16="http://schemas.microsoft.com/office/drawing/2014/main" id="{86B13808-EE6E-4CE6-97A0-DC5DB8DBA9C1}"/>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1" name="有形固定資産減価償却率最大値テキスト">
          <a:extLst>
            <a:ext uri="{FF2B5EF4-FFF2-40B4-BE49-F238E27FC236}">
              <a16:creationId xmlns:a16="http://schemas.microsoft.com/office/drawing/2014/main" id="{47714DCD-983E-4E54-975F-0E8867C19ECE}"/>
            </a:ext>
          </a:extLst>
        </xdr:cNvPr>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2" name="直線コネクタ 71">
          <a:extLst>
            <a:ext uri="{FF2B5EF4-FFF2-40B4-BE49-F238E27FC236}">
              <a16:creationId xmlns:a16="http://schemas.microsoft.com/office/drawing/2014/main" id="{556FF190-78FF-4D69-B003-3C1C1BAD9517}"/>
            </a:ext>
          </a:extLst>
        </xdr:cNvPr>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3" name="有形固定資産減価償却率平均値テキスト">
          <a:extLst>
            <a:ext uri="{FF2B5EF4-FFF2-40B4-BE49-F238E27FC236}">
              <a16:creationId xmlns:a16="http://schemas.microsoft.com/office/drawing/2014/main" id="{15186C55-EF13-46A1-801A-C7B5CA443826}"/>
            </a:ext>
          </a:extLst>
        </xdr:cNvPr>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4" name="フローチャート: 判断 73">
          <a:extLst>
            <a:ext uri="{FF2B5EF4-FFF2-40B4-BE49-F238E27FC236}">
              <a16:creationId xmlns:a16="http://schemas.microsoft.com/office/drawing/2014/main" id="{85B520F9-3DBB-4949-9267-6908416BCDBB}"/>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5" name="フローチャート: 判断 74">
          <a:extLst>
            <a:ext uri="{FF2B5EF4-FFF2-40B4-BE49-F238E27FC236}">
              <a16:creationId xmlns:a16="http://schemas.microsoft.com/office/drawing/2014/main" id="{712FD597-C305-4635-A785-2F058FDBE5BE}"/>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6" name="フローチャート: 判断 75">
          <a:extLst>
            <a:ext uri="{FF2B5EF4-FFF2-40B4-BE49-F238E27FC236}">
              <a16:creationId xmlns:a16="http://schemas.microsoft.com/office/drawing/2014/main" id="{11E9F01A-11B0-4F9B-96A8-C348529AFD97}"/>
            </a:ext>
          </a:extLst>
        </xdr:cNvPr>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789FF3E-9BBC-4E99-B0C4-CECA17D7CC0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31DA9CE-B2BD-4F7B-B312-06450540158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FCFEC03-9150-4F6B-B52D-CFB5DCC21D1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368EE8E-3571-4111-8F8F-27C3726C842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D8DFCA9-35AA-4F27-B867-DEAB72A8DC3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30692</xdr:rowOff>
    </xdr:from>
    <xdr:to>
      <xdr:col>23</xdr:col>
      <xdr:colOff>136525</xdr:colOff>
      <xdr:row>30</xdr:row>
      <xdr:rowOff>132292</xdr:rowOff>
    </xdr:to>
    <xdr:sp macro="" textlink="">
      <xdr:nvSpPr>
        <xdr:cNvPr id="82" name="楕円 81">
          <a:extLst>
            <a:ext uri="{FF2B5EF4-FFF2-40B4-BE49-F238E27FC236}">
              <a16:creationId xmlns:a16="http://schemas.microsoft.com/office/drawing/2014/main" id="{8E0F0700-9A58-4431-8E7D-4B1960E1D7F0}"/>
            </a:ext>
          </a:extLst>
        </xdr:cNvPr>
        <xdr:cNvSpPr/>
      </xdr:nvSpPr>
      <xdr:spPr>
        <a:xfrm>
          <a:off x="4711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53569</xdr:rowOff>
    </xdr:from>
    <xdr:ext cx="405111" cy="259045"/>
    <xdr:sp macro="" textlink="">
      <xdr:nvSpPr>
        <xdr:cNvPr id="83" name="有形固定資産減価償却率該当値テキスト">
          <a:extLst>
            <a:ext uri="{FF2B5EF4-FFF2-40B4-BE49-F238E27FC236}">
              <a16:creationId xmlns:a16="http://schemas.microsoft.com/office/drawing/2014/main" id="{ECFF0252-9A57-406A-9C64-220696C8543D}"/>
            </a:ext>
          </a:extLst>
        </xdr:cNvPr>
        <xdr:cNvSpPr txBox="1"/>
      </xdr:nvSpPr>
      <xdr:spPr>
        <a:xfrm>
          <a:off x="4813300" y="579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91863</xdr:rowOff>
    </xdr:from>
    <xdr:to>
      <xdr:col>19</xdr:col>
      <xdr:colOff>187325</xdr:colOff>
      <xdr:row>31</xdr:row>
      <xdr:rowOff>22013</xdr:rowOff>
    </xdr:to>
    <xdr:sp macro="" textlink="">
      <xdr:nvSpPr>
        <xdr:cNvPr id="84" name="楕円 83">
          <a:extLst>
            <a:ext uri="{FF2B5EF4-FFF2-40B4-BE49-F238E27FC236}">
              <a16:creationId xmlns:a16="http://schemas.microsoft.com/office/drawing/2014/main" id="{4B971215-2A75-4DFD-96D4-67431C0E9DD0}"/>
            </a:ext>
          </a:extLst>
        </xdr:cNvPr>
        <xdr:cNvSpPr/>
      </xdr:nvSpPr>
      <xdr:spPr>
        <a:xfrm>
          <a:off x="4000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81492</xdr:rowOff>
    </xdr:from>
    <xdr:to>
      <xdr:col>23</xdr:col>
      <xdr:colOff>85725</xdr:colOff>
      <xdr:row>30</xdr:row>
      <xdr:rowOff>142663</xdr:rowOff>
    </xdr:to>
    <xdr:cxnSp macro="">
      <xdr:nvCxnSpPr>
        <xdr:cNvPr id="85" name="直線コネクタ 84">
          <a:extLst>
            <a:ext uri="{FF2B5EF4-FFF2-40B4-BE49-F238E27FC236}">
              <a16:creationId xmlns:a16="http://schemas.microsoft.com/office/drawing/2014/main" id="{B6E6D6AC-E794-4C03-B7B7-08100827003B}"/>
            </a:ext>
          </a:extLst>
        </xdr:cNvPr>
        <xdr:cNvCxnSpPr/>
      </xdr:nvCxnSpPr>
      <xdr:spPr>
        <a:xfrm flipV="1">
          <a:off x="4051300" y="5996517"/>
          <a:ext cx="7112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163830</xdr:rowOff>
    </xdr:from>
    <xdr:to>
      <xdr:col>15</xdr:col>
      <xdr:colOff>187325</xdr:colOff>
      <xdr:row>31</xdr:row>
      <xdr:rowOff>93980</xdr:rowOff>
    </xdr:to>
    <xdr:sp macro="" textlink="">
      <xdr:nvSpPr>
        <xdr:cNvPr id="86" name="楕円 85">
          <a:extLst>
            <a:ext uri="{FF2B5EF4-FFF2-40B4-BE49-F238E27FC236}">
              <a16:creationId xmlns:a16="http://schemas.microsoft.com/office/drawing/2014/main" id="{54C2B04C-E1F3-4EC4-A6FD-428A652F3136}"/>
            </a:ext>
          </a:extLst>
        </xdr:cNvPr>
        <xdr:cNvSpPr/>
      </xdr:nvSpPr>
      <xdr:spPr>
        <a:xfrm>
          <a:off x="323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142663</xdr:rowOff>
    </xdr:from>
    <xdr:to>
      <xdr:col>19</xdr:col>
      <xdr:colOff>136525</xdr:colOff>
      <xdr:row>31</xdr:row>
      <xdr:rowOff>43180</xdr:rowOff>
    </xdr:to>
    <xdr:cxnSp macro="">
      <xdr:nvCxnSpPr>
        <xdr:cNvPr id="87" name="直線コネクタ 86">
          <a:extLst>
            <a:ext uri="{FF2B5EF4-FFF2-40B4-BE49-F238E27FC236}">
              <a16:creationId xmlns:a16="http://schemas.microsoft.com/office/drawing/2014/main" id="{E06ECD8A-501B-448F-9127-251E4358DE5E}"/>
            </a:ext>
          </a:extLst>
        </xdr:cNvPr>
        <xdr:cNvCxnSpPr/>
      </xdr:nvCxnSpPr>
      <xdr:spPr>
        <a:xfrm flipV="1">
          <a:off x="3289300" y="605768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8" name="n_1aveValue有形固定資産減価償却率">
          <a:extLst>
            <a:ext uri="{FF2B5EF4-FFF2-40B4-BE49-F238E27FC236}">
              <a16:creationId xmlns:a16="http://schemas.microsoft.com/office/drawing/2014/main" id="{288FDE4B-A9D2-436E-B380-5FA0363DF7E1}"/>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9" name="n_2aveValue有形固定資産減価償却率">
          <a:extLst>
            <a:ext uri="{FF2B5EF4-FFF2-40B4-BE49-F238E27FC236}">
              <a16:creationId xmlns:a16="http://schemas.microsoft.com/office/drawing/2014/main" id="{C2913F17-050B-48F7-8A1E-4944267BFEEF}"/>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38540</xdr:rowOff>
    </xdr:from>
    <xdr:ext cx="405111" cy="259045"/>
    <xdr:sp macro="" textlink="">
      <xdr:nvSpPr>
        <xdr:cNvPr id="90" name="n_1mainValue有形固定資産減価償却率">
          <a:extLst>
            <a:ext uri="{FF2B5EF4-FFF2-40B4-BE49-F238E27FC236}">
              <a16:creationId xmlns:a16="http://schemas.microsoft.com/office/drawing/2014/main" id="{26F2801C-7EF0-4B8D-A1CD-0615E8FED2A1}"/>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110507</xdr:rowOff>
    </xdr:from>
    <xdr:ext cx="405111" cy="259045"/>
    <xdr:sp macro="" textlink="">
      <xdr:nvSpPr>
        <xdr:cNvPr id="91" name="n_2mainValue有形固定資産減価償却率">
          <a:extLst>
            <a:ext uri="{FF2B5EF4-FFF2-40B4-BE49-F238E27FC236}">
              <a16:creationId xmlns:a16="http://schemas.microsoft.com/office/drawing/2014/main" id="{58C5D3FF-F890-48B3-A7CB-6B07D62A446D}"/>
            </a:ext>
          </a:extLst>
        </xdr:cNvPr>
        <xdr:cNvSpPr txBox="1"/>
      </xdr:nvSpPr>
      <xdr:spPr>
        <a:xfrm>
          <a:off x="3086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FE8EB3CE-1321-44CB-8C80-E8CEBBF9B03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B041723A-0A7D-43C4-B797-98B6E8EB570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7DF8CB78-9212-4DE7-B661-E4FBCA7BB417}"/>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EE56CBB0-ED62-43BD-9888-5DBB7216BE3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8A88CE3B-347A-44C4-BB46-5AA64F5468E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6988E509-DD80-42D9-B1C8-69F1A02F421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FC272D96-D402-49E7-AFFD-46C37D587C1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8B0FC81F-E1A8-492F-9C54-208A9DEEB94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6E9BADD5-2690-4D5D-BA49-CC5B984580B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C3168F04-17E4-4089-9214-FF8785EBF20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29715AE8-536E-4279-8828-8D399321DEB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83DE2E08-14DA-432F-89BF-E58E0874D1E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529D6F0C-69CE-44F4-82C0-D0B2F3242D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今後も「定員適正化方針」、「財政運営プログラム」に基づくコスト削減や、地方債発行額の抑制による公債費の縮減等により、引き続き債務償還可能年数の縮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4A81F303-FD9F-4575-ADD5-64D7DA66339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2A780D52-EB16-44BB-8249-635C35FE7C3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24F4607F-872B-49AD-A2F8-473B5379A4E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8B08E0BE-FFA3-4E7E-B2ED-B6E17954900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B6C705D1-E01B-4599-BCFF-40041DEFC53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38C149DC-859E-437B-84B8-7CD92E886B3F}"/>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921BA8D4-7681-4EB7-930F-4D74C0A3CC7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id="{8BD3C0A3-6074-4033-BEBF-DC41F726151C}"/>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84712DB-6A9C-4A34-8DD3-6A98B5FD327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id="{63D09715-E9D9-4F4C-B1DB-6B39CB6295CE}"/>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77DF3CC4-EA2D-47F1-874C-0487634592F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84AD3785-B315-4A9C-8089-86105254E3E3}"/>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A489A653-F1DB-4D9D-A7D8-D12D6DD822B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99B640E8-75B6-4EB4-BD76-20368B736FD6}"/>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2946D26E-333A-41A4-BC7A-1428B346BDB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DA4A4D89-6F1B-4E40-89B8-22E466D0000A}"/>
            </a:ext>
          </a:extLst>
        </xdr:cNvPr>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45EAFD33-AAB5-4F2A-8722-CF635DA813A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204BC204-D046-477D-9C82-4D27DCAD9862}"/>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a:extLst>
            <a:ext uri="{FF2B5EF4-FFF2-40B4-BE49-F238E27FC236}">
              <a16:creationId xmlns:a16="http://schemas.microsoft.com/office/drawing/2014/main" id="{CAB84C90-6C7C-4689-9DF1-9F3FC1EA8C01}"/>
            </a:ext>
          </a:extLst>
        </xdr:cNvPr>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a:extLst>
            <a:ext uri="{FF2B5EF4-FFF2-40B4-BE49-F238E27FC236}">
              <a16:creationId xmlns:a16="http://schemas.microsoft.com/office/drawing/2014/main" id="{6DBCAC8A-4ACC-438E-AB76-D81BB3A36ADF}"/>
            </a:ext>
          </a:extLst>
        </xdr:cNvPr>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a:extLst>
            <a:ext uri="{FF2B5EF4-FFF2-40B4-BE49-F238E27FC236}">
              <a16:creationId xmlns:a16="http://schemas.microsoft.com/office/drawing/2014/main" id="{D7E87F81-C44F-4CB9-86F2-BF1679D9F53A}"/>
            </a:ext>
          </a:extLst>
        </xdr:cNvPr>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a:extLst>
            <a:ext uri="{FF2B5EF4-FFF2-40B4-BE49-F238E27FC236}">
              <a16:creationId xmlns:a16="http://schemas.microsoft.com/office/drawing/2014/main" id="{FB8F3E94-3B39-495F-84F2-63DAE0511524}"/>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6E1914DD-AF26-4F79-9A37-B83097871FC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39543D25-5632-4359-910D-88EC9165DB2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D1040498-6DBC-40DB-A977-EFA96B5B219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8ACEBBA6-D2C6-4470-B1B8-A6E1BC03F35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FB4F2B2-4AC8-4E1A-AE6F-272E48B9A73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135114</xdr:rowOff>
    </xdr:from>
    <xdr:to>
      <xdr:col>76</xdr:col>
      <xdr:colOff>73025</xdr:colOff>
      <xdr:row>32</xdr:row>
      <xdr:rowOff>65264</xdr:rowOff>
    </xdr:to>
    <xdr:sp macro="" textlink="">
      <xdr:nvSpPr>
        <xdr:cNvPr id="132" name="楕円 131">
          <a:extLst>
            <a:ext uri="{FF2B5EF4-FFF2-40B4-BE49-F238E27FC236}">
              <a16:creationId xmlns:a16="http://schemas.microsoft.com/office/drawing/2014/main" id="{DCCEB70C-7F7F-4140-84C1-B425AF1FF0AC}"/>
            </a:ext>
          </a:extLst>
        </xdr:cNvPr>
        <xdr:cNvSpPr/>
      </xdr:nvSpPr>
      <xdr:spPr>
        <a:xfrm>
          <a:off x="14744700" y="62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113541</xdr:rowOff>
    </xdr:from>
    <xdr:ext cx="340478" cy="259045"/>
    <xdr:sp macro="" textlink="">
      <xdr:nvSpPr>
        <xdr:cNvPr id="133" name="債務償還可能年数該当値テキスト">
          <a:extLst>
            <a:ext uri="{FF2B5EF4-FFF2-40B4-BE49-F238E27FC236}">
              <a16:creationId xmlns:a16="http://schemas.microsoft.com/office/drawing/2014/main" id="{AF174FF6-B5A4-46CB-8A79-1F72C0E3201F}"/>
            </a:ext>
          </a:extLst>
        </xdr:cNvPr>
        <xdr:cNvSpPr txBox="1"/>
      </xdr:nvSpPr>
      <xdr:spPr>
        <a:xfrm>
          <a:off x="14846300" y="6200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8ACD343F-C43F-4BF3-A0EA-DE2C87C381A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FF6AD849-EE37-4D3B-9C21-2B0EB96CC19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6C3CD204-4013-4F66-9208-ABD022F5FB4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969100E-8882-4093-9A83-8D67C87F28C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D89C8F8E-20AF-44E6-8A7D-5AF9D903D19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310871DA-01A0-45E9-BF81-77DBFAD3938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B3B609-4690-44EF-A51D-0716627FA2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15BC09-EA24-4842-AF16-46DC46771A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357983-3F49-429F-9E94-18AA9F6E35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047D2CA-9E6D-441F-BEDC-2684C5F547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3EF160-F673-4F3C-80D8-B9C31D8D618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2FC2E8-2E34-4B6B-BBD6-30AB73C28D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B1CD7E2-D924-429C-B8D5-D7F5B380EA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87EBC8-8D76-410C-9FA4-E8488D1ADB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C9630C-BF74-480E-B337-C6508474E2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C3B47DA-FEC9-45CB-A184-378D9D9BFE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96,206
95,769
682.92
58,249,434
55,075,795
2,007,957
29,716,126
42,299,245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6EFCDB-6191-43BE-A0C5-C51CA5B338C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DE5807-99D3-43BA-BC5C-E99DAE0995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E3B12A-7C14-422B-B962-232976914B0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F36F4B-F5EA-4386-9A62-1A8078DC50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F5D1A7-3783-4D0B-AD19-FBE65D9502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BA786EC-BB0C-4B95-A8F1-D005221D627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2BE878B-5092-4C49-96B0-B14D773158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10113F-D025-4D17-8CA8-F823B878B3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6DFB26-9008-4EB7-BCB9-7175B92D751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1E52D14-C891-4C89-AE7E-359069BB0E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8DFAF1-727B-4B86-8328-67A79E0521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025E7E-65C4-473E-96CE-FCCAC6765C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8F0FFC-7824-46DF-B1EC-2E0E42D9AE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6FB460-D4F6-426E-9C5F-9F2DDCD5D3A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4B27F9-576E-4A5F-B95E-9ECE728E58A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E11857E-A944-4C72-B175-CE3EDCB307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1D9CA1C-8DAE-48D2-9FDE-2470F130E46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ADFE1C6-7D98-41EC-9887-9AB58DDCCA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1650AFE-CED1-4A98-B055-004A9D62F16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D8595F3-A66B-4FD9-AC60-7D78F9FB4DC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4318678-672D-49E6-8ACF-7ECC4809B9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5B283A2-A78C-44A5-B703-F65CCA0946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433D228-66EE-4571-B19B-A5CE4E9B229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9268029-6480-49BB-A873-38B61C8DD6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EE2C789-EF13-414C-A082-0263715DC4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220759F-F43D-4581-94D3-44B4AB93F0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AB81A9E-5184-423A-841C-FC2E939921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8879FA0-F1ED-4A6D-8069-C534721A8D1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A3BB09B-A05C-4B06-B2BC-7AA0ACF4DF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9452C2E-5118-4AAD-993B-B9ABA11C0AB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29A9672-B7DA-4BBE-80A9-39F28247EDE8}"/>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525BBE0-5B48-48B0-8C37-1305FF20ADF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1423BA1-1C0B-403A-996F-B76ADCB01E7F}"/>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F7FA4DB-6609-4BB8-9AB5-59FCFFFC601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0270C9D-1A80-4360-B73F-51015C28EC6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511C0D4-0A6F-4957-B661-B75BBF19D95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649A098-6A62-447A-A6B9-AB2A8E438CA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39C3569-729D-4A3A-BF49-7C48AEE1E2E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F18D59B-9EC7-4997-9B3E-651EDB686DD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29C8F963-ADBD-47FF-BB50-39EF9F0831B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8EBC72F7-DFED-41E7-8846-CD2767254CF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43C58B5-1B1E-419C-B156-7853CDB64B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59151B26-3997-4B2F-BCA6-83FE66C1090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7BDF315-ADEF-4688-BBB7-AC3BD80F267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D744AEDF-34D5-4B79-B53B-779D27A32F30}"/>
            </a:ext>
          </a:extLst>
        </xdr:cNvPr>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6E9A0E83-9862-48EB-811F-FBEC7534E397}"/>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6CFBAC7E-4DE9-4536-8612-6C944A650B66}"/>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a:extLst>
            <a:ext uri="{FF2B5EF4-FFF2-40B4-BE49-F238E27FC236}">
              <a16:creationId xmlns:a16="http://schemas.microsoft.com/office/drawing/2014/main" id="{8CEDE590-1969-4FA4-935E-AA2C81EC3F4A}"/>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a:extLst>
            <a:ext uri="{FF2B5EF4-FFF2-40B4-BE49-F238E27FC236}">
              <a16:creationId xmlns:a16="http://schemas.microsoft.com/office/drawing/2014/main" id="{04C477BB-B8A9-4E4C-987C-C2835DC66D85}"/>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a:extLst>
            <a:ext uri="{FF2B5EF4-FFF2-40B4-BE49-F238E27FC236}">
              <a16:creationId xmlns:a16="http://schemas.microsoft.com/office/drawing/2014/main" id="{AFBE4953-AFDD-4B61-98C5-6F99E3EC7D6F}"/>
            </a:ext>
          </a:extLst>
        </xdr:cNvPr>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a:extLst>
            <a:ext uri="{FF2B5EF4-FFF2-40B4-BE49-F238E27FC236}">
              <a16:creationId xmlns:a16="http://schemas.microsoft.com/office/drawing/2014/main" id="{C56450A3-3CB1-489F-85F8-3B8A846BBB0B}"/>
            </a:ext>
          </a:extLst>
        </xdr:cNvPr>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a:extLst>
            <a:ext uri="{FF2B5EF4-FFF2-40B4-BE49-F238E27FC236}">
              <a16:creationId xmlns:a16="http://schemas.microsoft.com/office/drawing/2014/main" id="{1E48B8FC-B9AA-42D4-9BC6-F57DB01B575A}"/>
            </a:ext>
          </a:extLst>
        </xdr:cNvPr>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a:extLst>
            <a:ext uri="{FF2B5EF4-FFF2-40B4-BE49-F238E27FC236}">
              <a16:creationId xmlns:a16="http://schemas.microsoft.com/office/drawing/2014/main" id="{56A7D007-80E4-4A87-8641-00A72468B46C}"/>
            </a:ext>
          </a:extLst>
        </xdr:cNvPr>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935A878-54DF-470E-8CB9-AE29BAE618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FA96AC2-13CD-4DB8-AC5E-473CD81ECD7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AEEA190-F3D9-4311-B1F7-43A04D294B4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46FB4DA-CD06-4657-A04F-C31912A8352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7ECA54-45EE-4DF8-B431-A792A7091E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67310</xdr:rowOff>
    </xdr:from>
    <xdr:to>
      <xdr:col>24</xdr:col>
      <xdr:colOff>114300</xdr:colOff>
      <xdr:row>36</xdr:row>
      <xdr:rowOff>168910</xdr:rowOff>
    </xdr:to>
    <xdr:sp macro="" textlink="">
      <xdr:nvSpPr>
        <xdr:cNvPr id="70" name="楕円 69">
          <a:extLst>
            <a:ext uri="{FF2B5EF4-FFF2-40B4-BE49-F238E27FC236}">
              <a16:creationId xmlns:a16="http://schemas.microsoft.com/office/drawing/2014/main" id="{DF9BB002-09DD-4A34-8451-434F5B110E14}"/>
            </a:ext>
          </a:extLst>
        </xdr:cNvPr>
        <xdr:cNvSpPr/>
      </xdr:nvSpPr>
      <xdr:spPr>
        <a:xfrm>
          <a:off x="4584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90187</xdr:rowOff>
    </xdr:from>
    <xdr:ext cx="405111" cy="259045"/>
    <xdr:sp macro="" textlink="">
      <xdr:nvSpPr>
        <xdr:cNvPr id="71" name="【道路】&#10;有形固定資産減価償却率該当値テキスト">
          <a:extLst>
            <a:ext uri="{FF2B5EF4-FFF2-40B4-BE49-F238E27FC236}">
              <a16:creationId xmlns:a16="http://schemas.microsoft.com/office/drawing/2014/main" id="{FE226FA2-1329-43EC-A6CB-C93881E73BBD}"/>
            </a:ext>
          </a:extLst>
        </xdr:cNvPr>
        <xdr:cNvSpPr txBox="1"/>
      </xdr:nvSpPr>
      <xdr:spPr>
        <a:xfrm>
          <a:off x="46736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90170</xdr:rowOff>
    </xdr:from>
    <xdr:to>
      <xdr:col>20</xdr:col>
      <xdr:colOff>38100</xdr:colOff>
      <xdr:row>37</xdr:row>
      <xdr:rowOff>20320</xdr:rowOff>
    </xdr:to>
    <xdr:sp macro="" textlink="">
      <xdr:nvSpPr>
        <xdr:cNvPr id="72" name="楕円 71">
          <a:extLst>
            <a:ext uri="{FF2B5EF4-FFF2-40B4-BE49-F238E27FC236}">
              <a16:creationId xmlns:a16="http://schemas.microsoft.com/office/drawing/2014/main" id="{138A2FC9-AB48-4F08-BBD9-71414AA2B800}"/>
            </a:ext>
          </a:extLst>
        </xdr:cNvPr>
        <xdr:cNvSpPr/>
      </xdr:nvSpPr>
      <xdr:spPr>
        <a:xfrm>
          <a:off x="374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118110</xdr:rowOff>
    </xdr:from>
    <xdr:to>
      <xdr:col>24</xdr:col>
      <xdr:colOff>63500</xdr:colOff>
      <xdr:row>36</xdr:row>
      <xdr:rowOff>140970</xdr:rowOff>
    </xdr:to>
    <xdr:cxnSp macro="">
      <xdr:nvCxnSpPr>
        <xdr:cNvPr id="73" name="直線コネクタ 72">
          <a:extLst>
            <a:ext uri="{FF2B5EF4-FFF2-40B4-BE49-F238E27FC236}">
              <a16:creationId xmlns:a16="http://schemas.microsoft.com/office/drawing/2014/main" id="{0890FC63-9088-40A6-8109-2BFC3DD01A71}"/>
            </a:ext>
          </a:extLst>
        </xdr:cNvPr>
        <xdr:cNvCxnSpPr/>
      </xdr:nvCxnSpPr>
      <xdr:spPr>
        <a:xfrm flipV="1">
          <a:off x="3797300" y="62903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50800</xdr:rowOff>
    </xdr:to>
    <xdr:sp macro="" textlink="">
      <xdr:nvSpPr>
        <xdr:cNvPr id="74" name="楕円 73">
          <a:extLst>
            <a:ext uri="{FF2B5EF4-FFF2-40B4-BE49-F238E27FC236}">
              <a16:creationId xmlns:a16="http://schemas.microsoft.com/office/drawing/2014/main" id="{090F1853-EA7C-4D8D-B53B-061B5B109255}"/>
            </a:ext>
          </a:extLst>
        </xdr:cNvPr>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140970</xdr:rowOff>
    </xdr:from>
    <xdr:to>
      <xdr:col>19</xdr:col>
      <xdr:colOff>177800</xdr:colOff>
      <xdr:row>37</xdr:row>
      <xdr:rowOff>0</xdr:rowOff>
    </xdr:to>
    <xdr:cxnSp macro="">
      <xdr:nvCxnSpPr>
        <xdr:cNvPr id="75" name="直線コネクタ 74">
          <a:extLst>
            <a:ext uri="{FF2B5EF4-FFF2-40B4-BE49-F238E27FC236}">
              <a16:creationId xmlns:a16="http://schemas.microsoft.com/office/drawing/2014/main" id="{DFBB78D5-8D4E-4F3A-9D0D-BD6A181A12CC}"/>
            </a:ext>
          </a:extLst>
        </xdr:cNvPr>
        <xdr:cNvCxnSpPr/>
      </xdr:nvCxnSpPr>
      <xdr:spPr>
        <a:xfrm flipV="1">
          <a:off x="2908300" y="6313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a:extLst>
            <a:ext uri="{FF2B5EF4-FFF2-40B4-BE49-F238E27FC236}">
              <a16:creationId xmlns:a16="http://schemas.microsoft.com/office/drawing/2014/main" id="{86771A5F-2128-4FA6-A684-3E4B2C095C8A}"/>
            </a:ext>
          </a:extLst>
        </xdr:cNvPr>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a:extLst>
            <a:ext uri="{FF2B5EF4-FFF2-40B4-BE49-F238E27FC236}">
              <a16:creationId xmlns:a16="http://schemas.microsoft.com/office/drawing/2014/main" id="{D62C6B09-7A60-4B90-959C-3D2D0284E18A}"/>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36847</xdr:rowOff>
    </xdr:from>
    <xdr:ext cx="405111" cy="259045"/>
    <xdr:sp macro="" textlink="">
      <xdr:nvSpPr>
        <xdr:cNvPr id="78" name="n_1mainValue【道路】&#10;有形固定資産減価償却率">
          <a:extLst>
            <a:ext uri="{FF2B5EF4-FFF2-40B4-BE49-F238E27FC236}">
              <a16:creationId xmlns:a16="http://schemas.microsoft.com/office/drawing/2014/main" id="{3A684B30-C251-4F29-9F0A-3EE0DECDB014}"/>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67327</xdr:rowOff>
    </xdr:from>
    <xdr:ext cx="405111" cy="259045"/>
    <xdr:sp macro="" textlink="">
      <xdr:nvSpPr>
        <xdr:cNvPr id="79" name="n_2mainValue【道路】&#10;有形固定資産減価償却率">
          <a:extLst>
            <a:ext uri="{FF2B5EF4-FFF2-40B4-BE49-F238E27FC236}">
              <a16:creationId xmlns:a16="http://schemas.microsoft.com/office/drawing/2014/main" id="{54B8FB85-BC1A-43BF-8E1C-D041D0EE3C69}"/>
            </a:ext>
          </a:extLst>
        </xdr:cNvPr>
        <xdr:cNvSpPr txBox="1"/>
      </xdr:nvSpPr>
      <xdr:spPr>
        <a:xfrm>
          <a:off x="2705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F86540BB-DE85-4EDB-AEBD-FE7B73DBDF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8AF7A4B3-A0F0-4AD2-94BA-3502D722DE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341D1B24-993D-46FB-891B-CDC3A0E2C0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8FDA4F33-EE15-4236-932C-43E6459210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BEBACA6A-9CB5-431B-9EF7-56FEAAF755C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512A0988-4292-4709-B9BA-7CE51F6C66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D98485FE-25F9-4C34-A852-4725EAE7898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3577529D-B8FB-491B-914C-D0DB978E6F0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A5353CC8-23AD-4860-B577-DE5AC063E23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5508EA6D-B2D6-4A9F-9B6D-07ED56696C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87438B96-9399-410B-A827-0CCD097B5EC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FC4D26C7-6236-4DE4-A782-EA183D2BF49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710B683E-CF61-48DE-B836-C82B4372C5D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ACFCBF0-10DC-4ED7-99EF-61AA61AD998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C496F83-4F2D-4DA8-A44E-B6C39385BDD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B9F95978-76B0-49A0-AC79-9CE9657DB7C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5B0627B6-9A64-48E4-AFD6-949F95E9536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380DB8B2-EE33-4952-81AE-6A5D41BA9E1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8CCFA89B-6C9D-4315-8F70-E57B1AF5BB0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1B69A69F-F654-4132-8039-7500662E49A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BA35DF32-FFB7-44BF-BA0A-8C810391D9F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D670CD1-6CEA-4BD8-A1AE-CCE3A8D884A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8CCD7E86-CDF9-4D00-A830-97A0B080DA2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a:extLst>
            <a:ext uri="{FF2B5EF4-FFF2-40B4-BE49-F238E27FC236}">
              <a16:creationId xmlns:a16="http://schemas.microsoft.com/office/drawing/2014/main" id="{9337B47C-20FA-4292-8AF8-BA1D273F782C}"/>
            </a:ext>
          </a:extLst>
        </xdr:cNvPr>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a:extLst>
            <a:ext uri="{FF2B5EF4-FFF2-40B4-BE49-F238E27FC236}">
              <a16:creationId xmlns:a16="http://schemas.microsoft.com/office/drawing/2014/main" id="{FE2F512F-C89E-4590-A0BF-8AC9FBFBD94D}"/>
            </a:ext>
          </a:extLst>
        </xdr:cNvPr>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a:extLst>
            <a:ext uri="{FF2B5EF4-FFF2-40B4-BE49-F238E27FC236}">
              <a16:creationId xmlns:a16="http://schemas.microsoft.com/office/drawing/2014/main" id="{3E13395C-48ED-46FB-A446-616D75643001}"/>
            </a:ext>
          </a:extLst>
        </xdr:cNvPr>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a:extLst>
            <a:ext uri="{FF2B5EF4-FFF2-40B4-BE49-F238E27FC236}">
              <a16:creationId xmlns:a16="http://schemas.microsoft.com/office/drawing/2014/main" id="{CD17F2BD-123B-45D1-964F-BD8F9584AD86}"/>
            </a:ext>
          </a:extLst>
        </xdr:cNvPr>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a:extLst>
            <a:ext uri="{FF2B5EF4-FFF2-40B4-BE49-F238E27FC236}">
              <a16:creationId xmlns:a16="http://schemas.microsoft.com/office/drawing/2014/main" id="{90120EA5-C733-486C-9C90-3B942E3EBC65}"/>
            </a:ext>
          </a:extLst>
        </xdr:cNvPr>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a:extLst>
            <a:ext uri="{FF2B5EF4-FFF2-40B4-BE49-F238E27FC236}">
              <a16:creationId xmlns:a16="http://schemas.microsoft.com/office/drawing/2014/main" id="{6B631705-CCE7-4842-B5F1-4D2DD7331947}"/>
            </a:ext>
          </a:extLst>
        </xdr:cNvPr>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a:extLst>
            <a:ext uri="{FF2B5EF4-FFF2-40B4-BE49-F238E27FC236}">
              <a16:creationId xmlns:a16="http://schemas.microsoft.com/office/drawing/2014/main" id="{4278957F-9086-4B2A-B7C2-14A6D8469FAF}"/>
            </a:ext>
          </a:extLst>
        </xdr:cNvPr>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a:extLst>
            <a:ext uri="{FF2B5EF4-FFF2-40B4-BE49-F238E27FC236}">
              <a16:creationId xmlns:a16="http://schemas.microsoft.com/office/drawing/2014/main" id="{CB8EEA1C-284C-4DB0-BED9-2C7F98CDEDB9}"/>
            </a:ext>
          </a:extLst>
        </xdr:cNvPr>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a:extLst>
            <a:ext uri="{FF2B5EF4-FFF2-40B4-BE49-F238E27FC236}">
              <a16:creationId xmlns:a16="http://schemas.microsoft.com/office/drawing/2014/main" id="{766FB46F-8849-4756-96D8-41692B4F5EF1}"/>
            </a:ext>
          </a:extLst>
        </xdr:cNvPr>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C427496-7D07-4C35-839F-CB64C8C12C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4FB7960-7CC5-4612-967D-6E7736DD8A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F9C33F2-6F83-4042-90CE-CE999C74653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934C308-FDED-47BC-8AA2-276A109ECFD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7D867E4-FD73-419F-8CCD-F07F4ACAC37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18485</xdr:rowOff>
    </xdr:from>
    <xdr:to>
      <xdr:col>55</xdr:col>
      <xdr:colOff>50800</xdr:colOff>
      <xdr:row>40</xdr:row>
      <xdr:rowOff>120085</xdr:rowOff>
    </xdr:to>
    <xdr:sp macro="" textlink="">
      <xdr:nvSpPr>
        <xdr:cNvPr id="117" name="楕円 116">
          <a:extLst>
            <a:ext uri="{FF2B5EF4-FFF2-40B4-BE49-F238E27FC236}">
              <a16:creationId xmlns:a16="http://schemas.microsoft.com/office/drawing/2014/main" id="{2ECD8570-661E-4F68-82B9-70ABB91F7759}"/>
            </a:ext>
          </a:extLst>
        </xdr:cNvPr>
        <xdr:cNvSpPr/>
      </xdr:nvSpPr>
      <xdr:spPr>
        <a:xfrm>
          <a:off x="10426700" y="68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41362</xdr:rowOff>
    </xdr:from>
    <xdr:ext cx="534377" cy="259045"/>
    <xdr:sp macro="" textlink="">
      <xdr:nvSpPr>
        <xdr:cNvPr id="118" name="【道路】&#10;一人当たり延長該当値テキスト">
          <a:extLst>
            <a:ext uri="{FF2B5EF4-FFF2-40B4-BE49-F238E27FC236}">
              <a16:creationId xmlns:a16="http://schemas.microsoft.com/office/drawing/2014/main" id="{D2FA19E4-2ADB-479E-A4FF-C724DC2A7A11}"/>
            </a:ext>
          </a:extLst>
        </xdr:cNvPr>
        <xdr:cNvSpPr txBox="1"/>
      </xdr:nvSpPr>
      <xdr:spPr>
        <a:xfrm>
          <a:off x="10515600" y="67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24105</xdr:rowOff>
    </xdr:from>
    <xdr:to>
      <xdr:col>50</xdr:col>
      <xdr:colOff>165100</xdr:colOff>
      <xdr:row>40</xdr:row>
      <xdr:rowOff>125705</xdr:rowOff>
    </xdr:to>
    <xdr:sp macro="" textlink="">
      <xdr:nvSpPr>
        <xdr:cNvPr id="119" name="楕円 118">
          <a:extLst>
            <a:ext uri="{FF2B5EF4-FFF2-40B4-BE49-F238E27FC236}">
              <a16:creationId xmlns:a16="http://schemas.microsoft.com/office/drawing/2014/main" id="{45D30EAF-4E97-47D0-B1C8-4C0BCA60C36F}"/>
            </a:ext>
          </a:extLst>
        </xdr:cNvPr>
        <xdr:cNvSpPr/>
      </xdr:nvSpPr>
      <xdr:spPr>
        <a:xfrm>
          <a:off x="9588500" y="68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69285</xdr:rowOff>
    </xdr:from>
    <xdr:to>
      <xdr:col>55</xdr:col>
      <xdr:colOff>0</xdr:colOff>
      <xdr:row>40</xdr:row>
      <xdr:rowOff>74905</xdr:rowOff>
    </xdr:to>
    <xdr:cxnSp macro="">
      <xdr:nvCxnSpPr>
        <xdr:cNvPr id="120" name="直線コネクタ 119">
          <a:extLst>
            <a:ext uri="{FF2B5EF4-FFF2-40B4-BE49-F238E27FC236}">
              <a16:creationId xmlns:a16="http://schemas.microsoft.com/office/drawing/2014/main" id="{7EFE9DCF-2C59-4437-B2B5-3BC8854EB56F}"/>
            </a:ext>
          </a:extLst>
        </xdr:cNvPr>
        <xdr:cNvCxnSpPr/>
      </xdr:nvCxnSpPr>
      <xdr:spPr>
        <a:xfrm flipV="1">
          <a:off x="9639300" y="6927285"/>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65919</xdr:rowOff>
    </xdr:from>
    <xdr:to>
      <xdr:col>46</xdr:col>
      <xdr:colOff>38100</xdr:colOff>
      <xdr:row>39</xdr:row>
      <xdr:rowOff>167519</xdr:rowOff>
    </xdr:to>
    <xdr:sp macro="" textlink="">
      <xdr:nvSpPr>
        <xdr:cNvPr id="121" name="楕円 120">
          <a:extLst>
            <a:ext uri="{FF2B5EF4-FFF2-40B4-BE49-F238E27FC236}">
              <a16:creationId xmlns:a16="http://schemas.microsoft.com/office/drawing/2014/main" id="{A73DEB86-62DD-4C63-9054-6893D946E1DC}"/>
            </a:ext>
          </a:extLst>
        </xdr:cNvPr>
        <xdr:cNvSpPr/>
      </xdr:nvSpPr>
      <xdr:spPr>
        <a:xfrm>
          <a:off x="8699500" y="67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116719</xdr:rowOff>
    </xdr:from>
    <xdr:to>
      <xdr:col>50</xdr:col>
      <xdr:colOff>114300</xdr:colOff>
      <xdr:row>40</xdr:row>
      <xdr:rowOff>74905</xdr:rowOff>
    </xdr:to>
    <xdr:cxnSp macro="">
      <xdr:nvCxnSpPr>
        <xdr:cNvPr id="122" name="直線コネクタ 121">
          <a:extLst>
            <a:ext uri="{FF2B5EF4-FFF2-40B4-BE49-F238E27FC236}">
              <a16:creationId xmlns:a16="http://schemas.microsoft.com/office/drawing/2014/main" id="{6BBDA1BB-3342-4F94-9600-5203FDE84B4E}"/>
            </a:ext>
          </a:extLst>
        </xdr:cNvPr>
        <xdr:cNvCxnSpPr/>
      </xdr:nvCxnSpPr>
      <xdr:spPr>
        <a:xfrm>
          <a:off x="8750300" y="6803269"/>
          <a:ext cx="889000" cy="1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a:extLst>
            <a:ext uri="{FF2B5EF4-FFF2-40B4-BE49-F238E27FC236}">
              <a16:creationId xmlns:a16="http://schemas.microsoft.com/office/drawing/2014/main" id="{71CF9BAD-6320-4196-AFFD-1FF1AFAC78B2}"/>
            </a:ext>
          </a:extLst>
        </xdr:cNvPr>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a:extLst>
            <a:ext uri="{FF2B5EF4-FFF2-40B4-BE49-F238E27FC236}">
              <a16:creationId xmlns:a16="http://schemas.microsoft.com/office/drawing/2014/main" id="{74667C2A-CCDA-47A2-9DAA-D941FDCA6D05}"/>
            </a:ext>
          </a:extLst>
        </xdr:cNvPr>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142232</xdr:rowOff>
    </xdr:from>
    <xdr:ext cx="534377" cy="259045"/>
    <xdr:sp macro="" textlink="">
      <xdr:nvSpPr>
        <xdr:cNvPr id="125" name="n_1mainValue【道路】&#10;一人当たり延長">
          <a:extLst>
            <a:ext uri="{FF2B5EF4-FFF2-40B4-BE49-F238E27FC236}">
              <a16:creationId xmlns:a16="http://schemas.microsoft.com/office/drawing/2014/main" id="{6CC776A0-BBBD-40D8-8951-AC69F449ECF1}"/>
            </a:ext>
          </a:extLst>
        </xdr:cNvPr>
        <xdr:cNvSpPr txBox="1"/>
      </xdr:nvSpPr>
      <xdr:spPr>
        <a:xfrm>
          <a:off x="9359411" y="66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12596</xdr:rowOff>
    </xdr:from>
    <xdr:ext cx="534377" cy="259045"/>
    <xdr:sp macro="" textlink="">
      <xdr:nvSpPr>
        <xdr:cNvPr id="126" name="n_2mainValue【道路】&#10;一人当たり延長">
          <a:extLst>
            <a:ext uri="{FF2B5EF4-FFF2-40B4-BE49-F238E27FC236}">
              <a16:creationId xmlns:a16="http://schemas.microsoft.com/office/drawing/2014/main" id="{CCB909C2-9778-448D-A4CE-4F5AD9A1B1E5}"/>
            </a:ext>
          </a:extLst>
        </xdr:cNvPr>
        <xdr:cNvSpPr txBox="1"/>
      </xdr:nvSpPr>
      <xdr:spPr>
        <a:xfrm>
          <a:off x="8483111" y="65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F99412AD-7B05-4BF7-82E9-F81D0CB7D2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8154B46A-7D3A-49BC-95EC-8DE9F99DB3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ADA836C1-8BF3-40BA-B1BF-D0B48AFAD9F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1FBF7BC0-CF11-4228-8D0E-618252E488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9B7AD3D1-7A27-48B0-BBA8-FCA519E593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16ED5F2E-4993-426F-B245-A3A0ABE1508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3127DEAF-A41C-47B4-89CD-0F46C67E2F3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5DC22B64-4E40-4EA8-8275-628E508D6B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C7AB9714-D684-4C77-B8D0-84B30935774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660EB0F3-D52D-47D6-8E0B-0C21217ED3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B8B6E880-8DF3-4B06-A459-0EF7DC16ED7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BDB07F94-6DC3-4D96-B935-54981F8E766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A6D07E40-8ED5-46C5-AC52-B4BCB963763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A715EE38-4BA1-4933-956D-343B702F204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C53B46AA-3E28-4F85-8AB2-BCC9EF2ADFB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80E1536F-05E2-4AD9-B772-8839D721045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38DDAF15-3DC3-470C-8D79-A8F06934F13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2EBB002B-8DB5-40B4-AD05-DC6055DFF01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F13857CA-0191-4485-A327-C74C2AD632C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22882680-AD36-4C0A-9B50-E8F28527917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DD1C62E8-B895-41A8-9537-2658603746C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E0F2D2E-6FDB-4F4D-8737-38E4DF3EF2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B4FACE-0E78-488A-AEFA-DE0CFBAA4E3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2CC5B389-2A44-4E38-BFFA-4909E522ED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a:extLst>
            <a:ext uri="{FF2B5EF4-FFF2-40B4-BE49-F238E27FC236}">
              <a16:creationId xmlns:a16="http://schemas.microsoft.com/office/drawing/2014/main" id="{EEDDEC39-D9CE-432C-80EE-AFBF5BFA95F3}"/>
            </a:ext>
          </a:extLst>
        </xdr:cNvPr>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659D7661-9611-4535-883E-731059D8208A}"/>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a:extLst>
            <a:ext uri="{FF2B5EF4-FFF2-40B4-BE49-F238E27FC236}">
              <a16:creationId xmlns:a16="http://schemas.microsoft.com/office/drawing/2014/main" id="{8DF7929C-3825-4329-AF15-67B68E6BDA1B}"/>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772E4B0B-B504-4AE0-8841-3929B3D020A7}"/>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a:extLst>
            <a:ext uri="{FF2B5EF4-FFF2-40B4-BE49-F238E27FC236}">
              <a16:creationId xmlns:a16="http://schemas.microsoft.com/office/drawing/2014/main" id="{F5B75026-D6C3-42E4-98DA-F5FBE5055149}"/>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4708C55C-D95C-4FFF-9127-922DBB0AA531}"/>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a:extLst>
            <a:ext uri="{FF2B5EF4-FFF2-40B4-BE49-F238E27FC236}">
              <a16:creationId xmlns:a16="http://schemas.microsoft.com/office/drawing/2014/main" id="{8D0EA321-C850-4B2F-8318-0C5CDB227C9C}"/>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a:extLst>
            <a:ext uri="{FF2B5EF4-FFF2-40B4-BE49-F238E27FC236}">
              <a16:creationId xmlns:a16="http://schemas.microsoft.com/office/drawing/2014/main" id="{4A1867CE-1999-4C07-B038-4813E996A802}"/>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a:extLst>
            <a:ext uri="{FF2B5EF4-FFF2-40B4-BE49-F238E27FC236}">
              <a16:creationId xmlns:a16="http://schemas.microsoft.com/office/drawing/2014/main" id="{E6FE5F4F-74EA-43C8-B4FC-C9D2389288DE}"/>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7B586E8C-BCB8-46BE-A4AC-3B45127B541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2F869BA-9BDE-4FD9-9178-0EFD710DDC1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13E8F786-F271-40BC-9EAF-C0330469F7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4B0FBCFD-6474-49C5-9670-99BAC74DF2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28B392B2-0F14-4C2F-B23B-C2DC570BE0F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65" name="楕円 164">
          <a:extLst>
            <a:ext uri="{FF2B5EF4-FFF2-40B4-BE49-F238E27FC236}">
              <a16:creationId xmlns:a16="http://schemas.microsoft.com/office/drawing/2014/main" id="{68410982-806B-41D5-A4FD-B4F973C77AB9}"/>
            </a:ext>
          </a:extLst>
        </xdr:cNvPr>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17162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5577B5E3-1E3D-40E2-BFCB-D97E2E8FD354}"/>
            </a:ext>
          </a:extLst>
        </xdr:cNvPr>
        <xdr:cNvSpPr txBox="1"/>
      </xdr:nvSpPr>
      <xdr:spPr>
        <a:xfrm>
          <a:off x="4673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53975</xdr:rowOff>
    </xdr:from>
    <xdr:to>
      <xdr:col>20</xdr:col>
      <xdr:colOff>38100</xdr:colOff>
      <xdr:row>60</xdr:row>
      <xdr:rowOff>155575</xdr:rowOff>
    </xdr:to>
    <xdr:sp macro="" textlink="">
      <xdr:nvSpPr>
        <xdr:cNvPr id="167" name="楕円 166">
          <a:extLst>
            <a:ext uri="{FF2B5EF4-FFF2-40B4-BE49-F238E27FC236}">
              <a16:creationId xmlns:a16="http://schemas.microsoft.com/office/drawing/2014/main" id="{71443F17-FC65-4B1D-B8D5-45A430DA80D0}"/>
            </a:ext>
          </a:extLst>
        </xdr:cNvPr>
        <xdr:cNvSpPr/>
      </xdr:nvSpPr>
      <xdr:spPr>
        <a:xfrm>
          <a:off x="3746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89535</xdr:rowOff>
    </xdr:from>
    <xdr:to>
      <xdr:col>24</xdr:col>
      <xdr:colOff>63500</xdr:colOff>
      <xdr:row>60</xdr:row>
      <xdr:rowOff>104775</xdr:rowOff>
    </xdr:to>
    <xdr:cxnSp macro="">
      <xdr:nvCxnSpPr>
        <xdr:cNvPr id="168" name="直線コネクタ 167">
          <a:extLst>
            <a:ext uri="{FF2B5EF4-FFF2-40B4-BE49-F238E27FC236}">
              <a16:creationId xmlns:a16="http://schemas.microsoft.com/office/drawing/2014/main" id="{046B0512-BBE3-4EC5-9688-9BE4BE6DD81B}"/>
            </a:ext>
          </a:extLst>
        </xdr:cNvPr>
        <xdr:cNvCxnSpPr/>
      </xdr:nvCxnSpPr>
      <xdr:spPr>
        <a:xfrm flipV="1">
          <a:off x="3797300" y="1037653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73025</xdr:rowOff>
    </xdr:from>
    <xdr:to>
      <xdr:col>15</xdr:col>
      <xdr:colOff>101600</xdr:colOff>
      <xdr:row>61</xdr:row>
      <xdr:rowOff>3175</xdr:rowOff>
    </xdr:to>
    <xdr:sp macro="" textlink="">
      <xdr:nvSpPr>
        <xdr:cNvPr id="169" name="楕円 168">
          <a:extLst>
            <a:ext uri="{FF2B5EF4-FFF2-40B4-BE49-F238E27FC236}">
              <a16:creationId xmlns:a16="http://schemas.microsoft.com/office/drawing/2014/main" id="{38498834-294E-404A-B1AB-64B20D8FAF34}"/>
            </a:ext>
          </a:extLst>
        </xdr:cNvPr>
        <xdr:cNvSpPr/>
      </xdr:nvSpPr>
      <xdr:spPr>
        <a:xfrm>
          <a:off x="2857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104775</xdr:rowOff>
    </xdr:from>
    <xdr:to>
      <xdr:col>19</xdr:col>
      <xdr:colOff>177800</xdr:colOff>
      <xdr:row>60</xdr:row>
      <xdr:rowOff>123825</xdr:rowOff>
    </xdr:to>
    <xdr:cxnSp macro="">
      <xdr:nvCxnSpPr>
        <xdr:cNvPr id="170" name="直線コネクタ 169">
          <a:extLst>
            <a:ext uri="{FF2B5EF4-FFF2-40B4-BE49-F238E27FC236}">
              <a16:creationId xmlns:a16="http://schemas.microsoft.com/office/drawing/2014/main" id="{D33C0F54-5EC6-47AF-AB0B-7B9A838384C2}"/>
            </a:ext>
          </a:extLst>
        </xdr:cNvPr>
        <xdr:cNvCxnSpPr/>
      </xdr:nvCxnSpPr>
      <xdr:spPr>
        <a:xfrm flipV="1">
          <a:off x="2908300" y="10391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35D9580E-8BBE-4623-92F8-A92F025CC2D5}"/>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9330F284-ECD5-4373-A281-91DDC90EFAB1}"/>
            </a:ext>
          </a:extLst>
        </xdr:cNvPr>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146702</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D45306EC-5B4C-4C1A-A258-1B022281AF51}"/>
            </a:ext>
          </a:extLst>
        </xdr:cNvPr>
        <xdr:cNvSpPr txBox="1"/>
      </xdr:nvSpPr>
      <xdr:spPr>
        <a:xfrm>
          <a:off x="35820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4D9E2FC9-88B9-4A1B-9428-45EF81288F51}"/>
            </a:ext>
          </a:extLst>
        </xdr:cNvPr>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BF6F8F3F-743C-4893-96E2-D897EB6969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50841BF9-52FB-4139-A3FE-2E700E8862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793363D7-5277-42B1-8416-8898BEBA68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53DC1F26-DAFA-4509-AFDD-7709C455EFD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1E9821D3-8C65-4832-87D9-DE2D5F3A49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A26CA8BD-7A14-4B9B-A708-3989F3AB48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102E21EF-59B9-4679-AA4D-E86A1F3AC95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71425817-A50A-4354-93A0-D909F60720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DEC5E5B1-7F9C-44BE-BE5D-BBDFA82B6E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5CB12918-579E-41EE-9E63-B6D858D7892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a:extLst>
            <a:ext uri="{FF2B5EF4-FFF2-40B4-BE49-F238E27FC236}">
              <a16:creationId xmlns:a16="http://schemas.microsoft.com/office/drawing/2014/main" id="{FD117329-832A-4BE3-97FC-E5B647B9498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a:extLst>
            <a:ext uri="{FF2B5EF4-FFF2-40B4-BE49-F238E27FC236}">
              <a16:creationId xmlns:a16="http://schemas.microsoft.com/office/drawing/2014/main" id="{9C93AD37-DCF1-4FC9-B18E-5D244FEB561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a:extLst>
            <a:ext uri="{FF2B5EF4-FFF2-40B4-BE49-F238E27FC236}">
              <a16:creationId xmlns:a16="http://schemas.microsoft.com/office/drawing/2014/main" id="{216EA28B-2168-4622-85E4-5CF37C55C60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a:extLst>
            <a:ext uri="{FF2B5EF4-FFF2-40B4-BE49-F238E27FC236}">
              <a16:creationId xmlns:a16="http://schemas.microsoft.com/office/drawing/2014/main" id="{C57D35BF-E4D5-4C03-9718-1D89BAB1D84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a:extLst>
            <a:ext uri="{FF2B5EF4-FFF2-40B4-BE49-F238E27FC236}">
              <a16:creationId xmlns:a16="http://schemas.microsoft.com/office/drawing/2014/main" id="{F13B8D99-DA0B-42B1-8C76-41E67A9C85D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a:extLst>
            <a:ext uri="{FF2B5EF4-FFF2-40B4-BE49-F238E27FC236}">
              <a16:creationId xmlns:a16="http://schemas.microsoft.com/office/drawing/2014/main" id="{E81E0E4C-A594-41F0-B30A-09DE1B0D83CA}"/>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a:extLst>
            <a:ext uri="{FF2B5EF4-FFF2-40B4-BE49-F238E27FC236}">
              <a16:creationId xmlns:a16="http://schemas.microsoft.com/office/drawing/2014/main" id="{1815A604-B946-4D72-98EE-40987130C04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a:extLst>
            <a:ext uri="{FF2B5EF4-FFF2-40B4-BE49-F238E27FC236}">
              <a16:creationId xmlns:a16="http://schemas.microsoft.com/office/drawing/2014/main" id="{D440B355-A92A-441B-A09F-3C610DF9744D}"/>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53CB686C-3F3D-438F-A8F0-2D4E65E4F7B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a:extLst>
            <a:ext uri="{FF2B5EF4-FFF2-40B4-BE49-F238E27FC236}">
              <a16:creationId xmlns:a16="http://schemas.microsoft.com/office/drawing/2014/main" id="{F79911BD-0AF0-4F28-952A-7D205A17F18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0774C03E-A8C8-41F8-98FE-391B7B789C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a:extLst>
            <a:ext uri="{FF2B5EF4-FFF2-40B4-BE49-F238E27FC236}">
              <a16:creationId xmlns:a16="http://schemas.microsoft.com/office/drawing/2014/main" id="{98C1B1C0-FE3C-4963-8D90-34D026E50402}"/>
            </a:ext>
          </a:extLst>
        </xdr:cNvPr>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a:extLst>
            <a:ext uri="{FF2B5EF4-FFF2-40B4-BE49-F238E27FC236}">
              <a16:creationId xmlns:a16="http://schemas.microsoft.com/office/drawing/2014/main" id="{6BB1988D-4A20-448D-BD9B-4A484031AAF3}"/>
            </a:ext>
          </a:extLst>
        </xdr:cNvPr>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a:extLst>
            <a:ext uri="{FF2B5EF4-FFF2-40B4-BE49-F238E27FC236}">
              <a16:creationId xmlns:a16="http://schemas.microsoft.com/office/drawing/2014/main" id="{CDEBD1AE-C771-4E56-A346-8F5EFFCE1C00}"/>
            </a:ext>
          </a:extLst>
        </xdr:cNvPr>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a:extLst>
            <a:ext uri="{FF2B5EF4-FFF2-40B4-BE49-F238E27FC236}">
              <a16:creationId xmlns:a16="http://schemas.microsoft.com/office/drawing/2014/main" id="{00A4877E-B5F9-4A09-A8EC-BF9C22DB73DB}"/>
            </a:ext>
          </a:extLst>
        </xdr:cNvPr>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a:extLst>
            <a:ext uri="{FF2B5EF4-FFF2-40B4-BE49-F238E27FC236}">
              <a16:creationId xmlns:a16="http://schemas.microsoft.com/office/drawing/2014/main" id="{380E63C2-5BE7-46F4-AAE2-65E2A32349A6}"/>
            </a:ext>
          </a:extLst>
        </xdr:cNvPr>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a:extLst>
            <a:ext uri="{FF2B5EF4-FFF2-40B4-BE49-F238E27FC236}">
              <a16:creationId xmlns:a16="http://schemas.microsoft.com/office/drawing/2014/main" id="{942E01B9-A29B-4FFE-898F-CC478550CE76}"/>
            </a:ext>
          </a:extLst>
        </xdr:cNvPr>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a:extLst>
            <a:ext uri="{FF2B5EF4-FFF2-40B4-BE49-F238E27FC236}">
              <a16:creationId xmlns:a16="http://schemas.microsoft.com/office/drawing/2014/main" id="{248408E8-C159-4C62-B4E8-7FE0CF980DBF}"/>
            </a:ext>
          </a:extLst>
        </xdr:cNvPr>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a:extLst>
            <a:ext uri="{FF2B5EF4-FFF2-40B4-BE49-F238E27FC236}">
              <a16:creationId xmlns:a16="http://schemas.microsoft.com/office/drawing/2014/main" id="{9C02C480-C6FC-4F3F-AA65-325F37882ED8}"/>
            </a:ext>
          </a:extLst>
        </xdr:cNvPr>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a:extLst>
            <a:ext uri="{FF2B5EF4-FFF2-40B4-BE49-F238E27FC236}">
              <a16:creationId xmlns:a16="http://schemas.microsoft.com/office/drawing/2014/main" id="{CFFDA0B5-A5C2-421D-8752-796FD3CAEBAD}"/>
            </a:ext>
          </a:extLst>
        </xdr:cNvPr>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A7A36A83-560D-474F-890F-EA27ECF110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1C1107F3-428C-4618-B795-DA3E9E4567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C77A74F9-F080-49BF-9466-A699FB3F3DF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BB731865-63EB-4747-AA1C-F294776918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8FEECBE-1DB2-4FA9-9FA1-D92840DA44F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81550</xdr:rowOff>
    </xdr:from>
    <xdr:to>
      <xdr:col>55</xdr:col>
      <xdr:colOff>50800</xdr:colOff>
      <xdr:row>59</xdr:row>
      <xdr:rowOff>11700</xdr:rowOff>
    </xdr:to>
    <xdr:sp macro="" textlink="">
      <xdr:nvSpPr>
        <xdr:cNvPr id="210" name="楕円 209">
          <a:extLst>
            <a:ext uri="{FF2B5EF4-FFF2-40B4-BE49-F238E27FC236}">
              <a16:creationId xmlns:a16="http://schemas.microsoft.com/office/drawing/2014/main" id="{E8CE97A5-92C6-47D1-B740-E7839E69F1BB}"/>
            </a:ext>
          </a:extLst>
        </xdr:cNvPr>
        <xdr:cNvSpPr/>
      </xdr:nvSpPr>
      <xdr:spPr>
        <a:xfrm>
          <a:off x="10426700" y="1002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104427</xdr:rowOff>
    </xdr:from>
    <xdr:ext cx="599010" cy="259045"/>
    <xdr:sp macro="" textlink="">
      <xdr:nvSpPr>
        <xdr:cNvPr id="211" name="【橋りょう・トンネル】&#10;一人当たり有形固定資産（償却資産）額該当値テキスト">
          <a:extLst>
            <a:ext uri="{FF2B5EF4-FFF2-40B4-BE49-F238E27FC236}">
              <a16:creationId xmlns:a16="http://schemas.microsoft.com/office/drawing/2014/main" id="{4BDA8A7B-64B6-40D7-A5A0-C1832E58D203}"/>
            </a:ext>
          </a:extLst>
        </xdr:cNvPr>
        <xdr:cNvSpPr txBox="1"/>
      </xdr:nvSpPr>
      <xdr:spPr>
        <a:xfrm>
          <a:off x="10515600" y="987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101198</xdr:rowOff>
    </xdr:from>
    <xdr:to>
      <xdr:col>50</xdr:col>
      <xdr:colOff>165100</xdr:colOff>
      <xdr:row>59</xdr:row>
      <xdr:rowOff>31348</xdr:rowOff>
    </xdr:to>
    <xdr:sp macro="" textlink="">
      <xdr:nvSpPr>
        <xdr:cNvPr id="212" name="楕円 211">
          <a:extLst>
            <a:ext uri="{FF2B5EF4-FFF2-40B4-BE49-F238E27FC236}">
              <a16:creationId xmlns:a16="http://schemas.microsoft.com/office/drawing/2014/main" id="{AB4563A3-B439-40A6-B74C-145B390CD1F5}"/>
            </a:ext>
          </a:extLst>
        </xdr:cNvPr>
        <xdr:cNvSpPr/>
      </xdr:nvSpPr>
      <xdr:spPr>
        <a:xfrm>
          <a:off x="9588500" y="100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132350</xdr:rowOff>
    </xdr:from>
    <xdr:to>
      <xdr:col>55</xdr:col>
      <xdr:colOff>0</xdr:colOff>
      <xdr:row>58</xdr:row>
      <xdr:rowOff>151998</xdr:rowOff>
    </xdr:to>
    <xdr:cxnSp macro="">
      <xdr:nvCxnSpPr>
        <xdr:cNvPr id="213" name="直線コネクタ 212">
          <a:extLst>
            <a:ext uri="{FF2B5EF4-FFF2-40B4-BE49-F238E27FC236}">
              <a16:creationId xmlns:a16="http://schemas.microsoft.com/office/drawing/2014/main" id="{F929D24C-B0A1-4EFF-A909-DB18199F0325}"/>
            </a:ext>
          </a:extLst>
        </xdr:cNvPr>
        <xdr:cNvCxnSpPr/>
      </xdr:nvCxnSpPr>
      <xdr:spPr>
        <a:xfrm flipV="1">
          <a:off x="9639300" y="10076450"/>
          <a:ext cx="8382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113056</xdr:rowOff>
    </xdr:from>
    <xdr:to>
      <xdr:col>46</xdr:col>
      <xdr:colOff>38100</xdr:colOff>
      <xdr:row>59</xdr:row>
      <xdr:rowOff>43206</xdr:rowOff>
    </xdr:to>
    <xdr:sp macro="" textlink="">
      <xdr:nvSpPr>
        <xdr:cNvPr id="214" name="楕円 213">
          <a:extLst>
            <a:ext uri="{FF2B5EF4-FFF2-40B4-BE49-F238E27FC236}">
              <a16:creationId xmlns:a16="http://schemas.microsoft.com/office/drawing/2014/main" id="{CA40A5ED-BCCC-403B-B9BD-A65FC7536A42}"/>
            </a:ext>
          </a:extLst>
        </xdr:cNvPr>
        <xdr:cNvSpPr/>
      </xdr:nvSpPr>
      <xdr:spPr>
        <a:xfrm>
          <a:off x="8699500" y="100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151998</xdr:rowOff>
    </xdr:from>
    <xdr:to>
      <xdr:col>50</xdr:col>
      <xdr:colOff>114300</xdr:colOff>
      <xdr:row>58</xdr:row>
      <xdr:rowOff>163856</xdr:rowOff>
    </xdr:to>
    <xdr:cxnSp macro="">
      <xdr:nvCxnSpPr>
        <xdr:cNvPr id="215" name="直線コネクタ 214">
          <a:extLst>
            <a:ext uri="{FF2B5EF4-FFF2-40B4-BE49-F238E27FC236}">
              <a16:creationId xmlns:a16="http://schemas.microsoft.com/office/drawing/2014/main" id="{872D835B-70D3-465F-A679-12B20025B829}"/>
            </a:ext>
          </a:extLst>
        </xdr:cNvPr>
        <xdr:cNvCxnSpPr/>
      </xdr:nvCxnSpPr>
      <xdr:spPr>
        <a:xfrm flipV="1">
          <a:off x="8750300" y="10096098"/>
          <a:ext cx="8890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a:extLst>
            <a:ext uri="{FF2B5EF4-FFF2-40B4-BE49-F238E27FC236}">
              <a16:creationId xmlns:a16="http://schemas.microsoft.com/office/drawing/2014/main" id="{9EF4C701-A986-41CC-852B-D0C1780F984E}"/>
            </a:ext>
          </a:extLst>
        </xdr:cNvPr>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a:extLst>
            <a:ext uri="{FF2B5EF4-FFF2-40B4-BE49-F238E27FC236}">
              <a16:creationId xmlns:a16="http://schemas.microsoft.com/office/drawing/2014/main" id="{65E22E86-2780-473A-98C4-DAEBD4B2B421}"/>
            </a:ext>
          </a:extLst>
        </xdr:cNvPr>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47875</xdr:rowOff>
    </xdr:from>
    <xdr:ext cx="599010" cy="259045"/>
    <xdr:sp macro="" textlink="">
      <xdr:nvSpPr>
        <xdr:cNvPr id="218" name="n_1mainValue【橋りょう・トンネル】&#10;一人当たり有形固定資産（償却資産）額">
          <a:extLst>
            <a:ext uri="{FF2B5EF4-FFF2-40B4-BE49-F238E27FC236}">
              <a16:creationId xmlns:a16="http://schemas.microsoft.com/office/drawing/2014/main" id="{2B681136-29D1-4371-A1A8-DE411A337EC7}"/>
            </a:ext>
          </a:extLst>
        </xdr:cNvPr>
        <xdr:cNvSpPr txBox="1"/>
      </xdr:nvSpPr>
      <xdr:spPr>
        <a:xfrm>
          <a:off x="9327095" y="982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59733</xdr:rowOff>
    </xdr:from>
    <xdr:ext cx="599010" cy="259045"/>
    <xdr:sp macro="" textlink="">
      <xdr:nvSpPr>
        <xdr:cNvPr id="219" name="n_2mainValue【橋りょう・トンネル】&#10;一人当たり有形固定資産（償却資産）額">
          <a:extLst>
            <a:ext uri="{FF2B5EF4-FFF2-40B4-BE49-F238E27FC236}">
              <a16:creationId xmlns:a16="http://schemas.microsoft.com/office/drawing/2014/main" id="{82F723B0-F414-462A-AE8B-BE5E95284AE7}"/>
            </a:ext>
          </a:extLst>
        </xdr:cNvPr>
        <xdr:cNvSpPr txBox="1"/>
      </xdr:nvSpPr>
      <xdr:spPr>
        <a:xfrm>
          <a:off x="8450795" y="983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3A9ED2F1-253A-4327-B02C-627CD4289F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F509CB87-DCB2-4DAD-A250-47FE3694E1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40A0CEC6-1F15-4F70-9187-6D52C540432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129A1539-48DD-42F9-9DFA-A7D2A8A80F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B3874425-6753-4A40-BCEC-531CE6FD45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9840FEB7-98BE-4A5D-9FB3-3212496248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8B8732B8-FCF0-4E18-9192-DE28F6BABA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6FFB0761-A6D6-45E0-B880-207288D35F5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84D24ED2-2472-477F-97C9-6F77E8B7680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3C336744-2B25-448D-8C89-8DEA5F8D66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a:extLst>
            <a:ext uri="{FF2B5EF4-FFF2-40B4-BE49-F238E27FC236}">
              <a16:creationId xmlns:a16="http://schemas.microsoft.com/office/drawing/2014/main" id="{AA5C24D9-F16E-47F7-97D8-FE16F4C74B9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a:extLst>
            <a:ext uri="{FF2B5EF4-FFF2-40B4-BE49-F238E27FC236}">
              <a16:creationId xmlns:a16="http://schemas.microsoft.com/office/drawing/2014/main" id="{E593C0A5-E71D-4A17-B330-66DFE5EC3289}"/>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a:extLst>
            <a:ext uri="{FF2B5EF4-FFF2-40B4-BE49-F238E27FC236}">
              <a16:creationId xmlns:a16="http://schemas.microsoft.com/office/drawing/2014/main" id="{84289BDE-73C7-45B7-9EB9-E6031E16219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a:extLst>
            <a:ext uri="{FF2B5EF4-FFF2-40B4-BE49-F238E27FC236}">
              <a16:creationId xmlns:a16="http://schemas.microsoft.com/office/drawing/2014/main" id="{9964C6C7-9629-406E-89BB-82583FACDDC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a:extLst>
            <a:ext uri="{FF2B5EF4-FFF2-40B4-BE49-F238E27FC236}">
              <a16:creationId xmlns:a16="http://schemas.microsoft.com/office/drawing/2014/main" id="{9592ACAD-4476-470D-B814-60BF0672E5F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a:extLst>
            <a:ext uri="{FF2B5EF4-FFF2-40B4-BE49-F238E27FC236}">
              <a16:creationId xmlns:a16="http://schemas.microsoft.com/office/drawing/2014/main" id="{7B8EB178-4F12-4347-B9CD-93F6CF70CEC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a:extLst>
            <a:ext uri="{FF2B5EF4-FFF2-40B4-BE49-F238E27FC236}">
              <a16:creationId xmlns:a16="http://schemas.microsoft.com/office/drawing/2014/main" id="{CBAFBB4E-7453-4A67-B0A8-5F7A1AB5BE9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a:extLst>
            <a:ext uri="{FF2B5EF4-FFF2-40B4-BE49-F238E27FC236}">
              <a16:creationId xmlns:a16="http://schemas.microsoft.com/office/drawing/2014/main" id="{1A2E3FA1-9386-4C5F-9499-245FA4009C6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a:extLst>
            <a:ext uri="{FF2B5EF4-FFF2-40B4-BE49-F238E27FC236}">
              <a16:creationId xmlns:a16="http://schemas.microsoft.com/office/drawing/2014/main" id="{4CCA3C5C-2A9F-4525-B251-E0161170368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a:extLst>
            <a:ext uri="{FF2B5EF4-FFF2-40B4-BE49-F238E27FC236}">
              <a16:creationId xmlns:a16="http://schemas.microsoft.com/office/drawing/2014/main" id="{BA763777-75C1-449E-A10B-9A6E4891184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a:extLst>
            <a:ext uri="{FF2B5EF4-FFF2-40B4-BE49-F238E27FC236}">
              <a16:creationId xmlns:a16="http://schemas.microsoft.com/office/drawing/2014/main" id="{CA084781-8B56-459F-8BF6-98C3D7801E6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FA37D626-AC1A-45E9-8325-8D28641D0E2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B582BD5B-1BF4-4A29-B9EC-595360471A2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3A62D713-1836-40C6-9257-D7840673226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1C510DDF-A2AD-4D6E-9152-43810480DD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a:extLst>
            <a:ext uri="{FF2B5EF4-FFF2-40B4-BE49-F238E27FC236}">
              <a16:creationId xmlns:a16="http://schemas.microsoft.com/office/drawing/2014/main" id="{C156E014-EA3B-40B0-AF46-5D19BF7D69AC}"/>
            </a:ext>
          </a:extLst>
        </xdr:cNvPr>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a:extLst>
            <a:ext uri="{FF2B5EF4-FFF2-40B4-BE49-F238E27FC236}">
              <a16:creationId xmlns:a16="http://schemas.microsoft.com/office/drawing/2014/main" id="{FE60A3D2-CC77-4039-A443-EE6ACAAEE9D8}"/>
            </a:ext>
          </a:extLst>
        </xdr:cNvPr>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a:extLst>
            <a:ext uri="{FF2B5EF4-FFF2-40B4-BE49-F238E27FC236}">
              <a16:creationId xmlns:a16="http://schemas.microsoft.com/office/drawing/2014/main" id="{AFE47278-171F-4FE4-83C8-937AD0A774DC}"/>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a:extLst>
            <a:ext uri="{FF2B5EF4-FFF2-40B4-BE49-F238E27FC236}">
              <a16:creationId xmlns:a16="http://schemas.microsoft.com/office/drawing/2014/main" id="{23EF3289-5FC3-434F-92F4-7243DC67AF83}"/>
            </a:ext>
          </a:extLst>
        </xdr:cNvPr>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a:extLst>
            <a:ext uri="{FF2B5EF4-FFF2-40B4-BE49-F238E27FC236}">
              <a16:creationId xmlns:a16="http://schemas.microsoft.com/office/drawing/2014/main" id="{275FDE0D-40E5-453B-BE9B-2B57B3C0C028}"/>
            </a:ext>
          </a:extLst>
        </xdr:cNvPr>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9BF47925-7A5B-4C7C-9BB5-4A8F9641B756}"/>
            </a:ext>
          </a:extLst>
        </xdr:cNvPr>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a:extLst>
            <a:ext uri="{FF2B5EF4-FFF2-40B4-BE49-F238E27FC236}">
              <a16:creationId xmlns:a16="http://schemas.microsoft.com/office/drawing/2014/main" id="{21449285-8831-46D0-ACC2-B9A11A8D062D}"/>
            </a:ext>
          </a:extLst>
        </xdr:cNvPr>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a:extLst>
            <a:ext uri="{FF2B5EF4-FFF2-40B4-BE49-F238E27FC236}">
              <a16:creationId xmlns:a16="http://schemas.microsoft.com/office/drawing/2014/main" id="{1A5ABD68-D170-4CB4-9042-F6FDF772FFB2}"/>
            </a:ext>
          </a:extLst>
        </xdr:cNvPr>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a:extLst>
            <a:ext uri="{FF2B5EF4-FFF2-40B4-BE49-F238E27FC236}">
              <a16:creationId xmlns:a16="http://schemas.microsoft.com/office/drawing/2014/main" id="{6E98576B-3DA4-4AE4-BA5F-2AAFBF929ED6}"/>
            </a:ext>
          </a:extLst>
        </xdr:cNvPr>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D702893E-61E3-4AE3-A9CC-CE0DEC6A810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35DA567-30DE-40C8-8706-43A771027B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00305B8-7335-4CA7-AEBD-B8AFD9AD85C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7AD8895-8079-47E5-AE75-E37939C923F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979185B-68D4-45DE-A1A8-7E732A2444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259" name="楕円 258">
          <a:extLst>
            <a:ext uri="{FF2B5EF4-FFF2-40B4-BE49-F238E27FC236}">
              <a16:creationId xmlns:a16="http://schemas.microsoft.com/office/drawing/2014/main" id="{BA31EE03-2679-46BB-BA85-319345BAD01B}"/>
            </a:ext>
          </a:extLst>
        </xdr:cNvPr>
        <xdr:cNvSpPr/>
      </xdr:nvSpPr>
      <xdr:spPr>
        <a:xfrm>
          <a:off x="4584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169834</xdr:rowOff>
    </xdr:from>
    <xdr:ext cx="405111" cy="259045"/>
    <xdr:sp macro="" textlink="">
      <xdr:nvSpPr>
        <xdr:cNvPr id="260" name="【公営住宅】&#10;有形固定資産減価償却率該当値テキスト">
          <a:extLst>
            <a:ext uri="{FF2B5EF4-FFF2-40B4-BE49-F238E27FC236}">
              <a16:creationId xmlns:a16="http://schemas.microsoft.com/office/drawing/2014/main" id="{371E0157-531B-44D9-BD03-0FEAF1CA9F0D}"/>
            </a:ext>
          </a:extLst>
        </xdr:cNvPr>
        <xdr:cNvSpPr txBox="1"/>
      </xdr:nvSpPr>
      <xdr:spPr>
        <a:xfrm>
          <a:off x="4673600"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83638</xdr:rowOff>
    </xdr:from>
    <xdr:to>
      <xdr:col>20</xdr:col>
      <xdr:colOff>38100</xdr:colOff>
      <xdr:row>83</xdr:row>
      <xdr:rowOff>13788</xdr:rowOff>
    </xdr:to>
    <xdr:sp macro="" textlink="">
      <xdr:nvSpPr>
        <xdr:cNvPr id="261" name="楕円 260">
          <a:extLst>
            <a:ext uri="{FF2B5EF4-FFF2-40B4-BE49-F238E27FC236}">
              <a16:creationId xmlns:a16="http://schemas.microsoft.com/office/drawing/2014/main" id="{B686EECF-7922-4334-A67A-994098A2CDF7}"/>
            </a:ext>
          </a:extLst>
        </xdr:cNvPr>
        <xdr:cNvSpPr/>
      </xdr:nvSpPr>
      <xdr:spPr>
        <a:xfrm>
          <a:off x="3746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134438</xdr:rowOff>
    </xdr:to>
    <xdr:cxnSp macro="">
      <xdr:nvCxnSpPr>
        <xdr:cNvPr id="262" name="直線コネクタ 261">
          <a:extLst>
            <a:ext uri="{FF2B5EF4-FFF2-40B4-BE49-F238E27FC236}">
              <a16:creationId xmlns:a16="http://schemas.microsoft.com/office/drawing/2014/main" id="{136BD83B-85F2-4DFD-A091-44DB3B92B425}"/>
            </a:ext>
          </a:extLst>
        </xdr:cNvPr>
        <xdr:cNvCxnSpPr/>
      </xdr:nvCxnSpPr>
      <xdr:spPr>
        <a:xfrm flipV="1">
          <a:off x="3797300" y="1412965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153851</xdr:rowOff>
    </xdr:from>
    <xdr:to>
      <xdr:col>15</xdr:col>
      <xdr:colOff>101600</xdr:colOff>
      <xdr:row>83</xdr:row>
      <xdr:rowOff>84001</xdr:rowOff>
    </xdr:to>
    <xdr:sp macro="" textlink="">
      <xdr:nvSpPr>
        <xdr:cNvPr id="263" name="楕円 262">
          <a:extLst>
            <a:ext uri="{FF2B5EF4-FFF2-40B4-BE49-F238E27FC236}">
              <a16:creationId xmlns:a16="http://schemas.microsoft.com/office/drawing/2014/main" id="{E67B1BB9-C341-4FF0-8C01-0995AECE5397}"/>
            </a:ext>
          </a:extLst>
        </xdr:cNvPr>
        <xdr:cNvSpPr/>
      </xdr:nvSpPr>
      <xdr:spPr>
        <a:xfrm>
          <a:off x="2857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134438</xdr:rowOff>
    </xdr:from>
    <xdr:to>
      <xdr:col>19</xdr:col>
      <xdr:colOff>177800</xdr:colOff>
      <xdr:row>83</xdr:row>
      <xdr:rowOff>33201</xdr:rowOff>
    </xdr:to>
    <xdr:cxnSp macro="">
      <xdr:nvCxnSpPr>
        <xdr:cNvPr id="264" name="直線コネクタ 263">
          <a:extLst>
            <a:ext uri="{FF2B5EF4-FFF2-40B4-BE49-F238E27FC236}">
              <a16:creationId xmlns:a16="http://schemas.microsoft.com/office/drawing/2014/main" id="{5ADD2BAA-F526-4489-BAA2-0F5C3E3BF82A}"/>
            </a:ext>
          </a:extLst>
        </xdr:cNvPr>
        <xdr:cNvCxnSpPr/>
      </xdr:nvCxnSpPr>
      <xdr:spPr>
        <a:xfrm flipV="1">
          <a:off x="2908300" y="1419333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a:extLst>
            <a:ext uri="{FF2B5EF4-FFF2-40B4-BE49-F238E27FC236}">
              <a16:creationId xmlns:a16="http://schemas.microsoft.com/office/drawing/2014/main" id="{12C3B303-416F-40E9-95E8-7979CE022B19}"/>
            </a:ext>
          </a:extLst>
        </xdr:cNvPr>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a:extLst>
            <a:ext uri="{FF2B5EF4-FFF2-40B4-BE49-F238E27FC236}">
              <a16:creationId xmlns:a16="http://schemas.microsoft.com/office/drawing/2014/main" id="{E14CE0D9-B64C-4EC3-A8E3-214858A5422D}"/>
            </a:ext>
          </a:extLst>
        </xdr:cNvPr>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4915</xdr:rowOff>
    </xdr:from>
    <xdr:ext cx="405111" cy="259045"/>
    <xdr:sp macro="" textlink="">
      <xdr:nvSpPr>
        <xdr:cNvPr id="267" name="n_1mainValue【公営住宅】&#10;有形固定資産減価償却率">
          <a:extLst>
            <a:ext uri="{FF2B5EF4-FFF2-40B4-BE49-F238E27FC236}">
              <a16:creationId xmlns:a16="http://schemas.microsoft.com/office/drawing/2014/main" id="{FFFAE78C-31A1-4CAA-BF17-88F836EE9F22}"/>
            </a:ext>
          </a:extLst>
        </xdr:cNvPr>
        <xdr:cNvSpPr txBox="1"/>
      </xdr:nvSpPr>
      <xdr:spPr>
        <a:xfrm>
          <a:off x="35820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75128</xdr:rowOff>
    </xdr:from>
    <xdr:ext cx="405111" cy="259045"/>
    <xdr:sp macro="" textlink="">
      <xdr:nvSpPr>
        <xdr:cNvPr id="268" name="n_2mainValue【公営住宅】&#10;有形固定資産減価償却率">
          <a:extLst>
            <a:ext uri="{FF2B5EF4-FFF2-40B4-BE49-F238E27FC236}">
              <a16:creationId xmlns:a16="http://schemas.microsoft.com/office/drawing/2014/main" id="{9EB8831F-4D17-415D-A568-35BBCD46946B}"/>
            </a:ext>
          </a:extLst>
        </xdr:cNvPr>
        <xdr:cNvSpPr txBox="1"/>
      </xdr:nvSpPr>
      <xdr:spPr>
        <a:xfrm>
          <a:off x="2705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291787C1-5D00-4A66-8AB8-6B24076620E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F10EA72F-6F24-4621-B8C1-C93405A7DEB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C2DC08CC-4554-4C10-9B0D-D405E32D77F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AE482A5C-E8AC-4BF5-A139-6FC28612ABB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13142EBF-16F7-4BB6-9744-5C7B47CEAD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E821677A-7595-4320-982E-877979C12D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76A56655-AC5D-43BD-B54D-138EF823039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8A728715-128D-49AA-A3B8-53C0B306CC9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3BD22DE8-B4ED-4AB4-995D-4DA9A657E3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BB4E9BF6-4BD1-42CC-9F60-65CFB1354C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a:extLst>
            <a:ext uri="{FF2B5EF4-FFF2-40B4-BE49-F238E27FC236}">
              <a16:creationId xmlns:a16="http://schemas.microsoft.com/office/drawing/2014/main" id="{96905344-F8C0-41C6-BF85-0D6CCFCD707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34E6BAB5-9A1F-43F9-9CF3-1D8829B2E0D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a:extLst>
            <a:ext uri="{FF2B5EF4-FFF2-40B4-BE49-F238E27FC236}">
              <a16:creationId xmlns:a16="http://schemas.microsoft.com/office/drawing/2014/main" id="{400AACE1-DC3C-43AA-8A27-B4CA8575B7B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a:extLst>
            <a:ext uri="{FF2B5EF4-FFF2-40B4-BE49-F238E27FC236}">
              <a16:creationId xmlns:a16="http://schemas.microsoft.com/office/drawing/2014/main" id="{D2FEC4D8-08C8-47FA-B9D4-392BEE02D17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449969BE-6074-4667-952E-6FAE0FA8148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a:extLst>
            <a:ext uri="{FF2B5EF4-FFF2-40B4-BE49-F238E27FC236}">
              <a16:creationId xmlns:a16="http://schemas.microsoft.com/office/drawing/2014/main" id="{92D710AF-7B17-43D9-B9EF-B012993F139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a:extLst>
            <a:ext uri="{FF2B5EF4-FFF2-40B4-BE49-F238E27FC236}">
              <a16:creationId xmlns:a16="http://schemas.microsoft.com/office/drawing/2014/main" id="{093F4F29-9BC9-48D6-815F-2144DEBD678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a:extLst>
            <a:ext uri="{FF2B5EF4-FFF2-40B4-BE49-F238E27FC236}">
              <a16:creationId xmlns:a16="http://schemas.microsoft.com/office/drawing/2014/main" id="{301894F3-3FD6-4DB3-83B4-9318747397A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a:extLst>
            <a:ext uri="{FF2B5EF4-FFF2-40B4-BE49-F238E27FC236}">
              <a16:creationId xmlns:a16="http://schemas.microsoft.com/office/drawing/2014/main" id="{1C8F23E0-4B8B-4C49-8D3C-A3A5D856F11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a:extLst>
            <a:ext uri="{FF2B5EF4-FFF2-40B4-BE49-F238E27FC236}">
              <a16:creationId xmlns:a16="http://schemas.microsoft.com/office/drawing/2014/main" id="{D78BE97D-E0A4-46EB-B393-F5C4B7B9F11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C33E3599-464A-4EA6-8B06-DF83F6D9AC6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B7B14D40-F1D0-4F05-9AED-070D47B4B9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a:extLst>
            <a:ext uri="{FF2B5EF4-FFF2-40B4-BE49-F238E27FC236}">
              <a16:creationId xmlns:a16="http://schemas.microsoft.com/office/drawing/2014/main" id="{9F18F74A-5CF6-4BF7-8FFC-440EFDB1676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a:extLst>
            <a:ext uri="{FF2B5EF4-FFF2-40B4-BE49-F238E27FC236}">
              <a16:creationId xmlns:a16="http://schemas.microsoft.com/office/drawing/2014/main" id="{E3FDC258-3774-43D8-A3D9-7391DD139441}"/>
            </a:ext>
          </a:extLst>
        </xdr:cNvPr>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a:extLst>
            <a:ext uri="{FF2B5EF4-FFF2-40B4-BE49-F238E27FC236}">
              <a16:creationId xmlns:a16="http://schemas.microsoft.com/office/drawing/2014/main" id="{F0ED8261-C6B7-4B9C-9967-132FDC338DB4}"/>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a:extLst>
            <a:ext uri="{FF2B5EF4-FFF2-40B4-BE49-F238E27FC236}">
              <a16:creationId xmlns:a16="http://schemas.microsoft.com/office/drawing/2014/main" id="{D26F3EB0-405A-4FFA-8C6C-2C302978B15A}"/>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a:extLst>
            <a:ext uri="{FF2B5EF4-FFF2-40B4-BE49-F238E27FC236}">
              <a16:creationId xmlns:a16="http://schemas.microsoft.com/office/drawing/2014/main" id="{FB83F58A-5A0E-4B83-ACE9-9F20C9CC3345}"/>
            </a:ext>
          </a:extLst>
        </xdr:cNvPr>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a:extLst>
            <a:ext uri="{FF2B5EF4-FFF2-40B4-BE49-F238E27FC236}">
              <a16:creationId xmlns:a16="http://schemas.microsoft.com/office/drawing/2014/main" id="{BDC160F0-6628-4467-BD6A-3349DA140BD4}"/>
            </a:ext>
          </a:extLst>
        </xdr:cNvPr>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7" name="【公営住宅】&#10;一人当たり面積平均値テキスト">
          <a:extLst>
            <a:ext uri="{FF2B5EF4-FFF2-40B4-BE49-F238E27FC236}">
              <a16:creationId xmlns:a16="http://schemas.microsoft.com/office/drawing/2014/main" id="{912CC463-39F9-4A11-B81A-CB9E12CBA3E8}"/>
            </a:ext>
          </a:extLst>
        </xdr:cNvPr>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a:extLst>
            <a:ext uri="{FF2B5EF4-FFF2-40B4-BE49-F238E27FC236}">
              <a16:creationId xmlns:a16="http://schemas.microsoft.com/office/drawing/2014/main" id="{152FE085-0C93-458F-853F-EF4B5A44D1C7}"/>
            </a:ext>
          </a:extLst>
        </xdr:cNvPr>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a:extLst>
            <a:ext uri="{FF2B5EF4-FFF2-40B4-BE49-F238E27FC236}">
              <a16:creationId xmlns:a16="http://schemas.microsoft.com/office/drawing/2014/main" id="{3E8E8D3E-91F5-4737-BC5E-3B51085C344F}"/>
            </a:ext>
          </a:extLst>
        </xdr:cNvPr>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a:extLst>
            <a:ext uri="{FF2B5EF4-FFF2-40B4-BE49-F238E27FC236}">
              <a16:creationId xmlns:a16="http://schemas.microsoft.com/office/drawing/2014/main" id="{D4DB0A20-63B6-40E3-8167-2AE38131CAE0}"/>
            </a:ext>
          </a:extLst>
        </xdr:cNvPr>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C0130BA-C4E0-4920-B000-B6822F9CC21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F956CA6-4CF7-4E3D-845D-9BBD09B8D3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BAAC8FC-D83A-452C-80D8-F777D772F3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38E6B49-604C-4949-8600-39992659E9D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9F10280-BF34-4EDA-BB20-7A4A6A1356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152654</xdr:rowOff>
    </xdr:from>
    <xdr:to>
      <xdr:col>55</xdr:col>
      <xdr:colOff>50800</xdr:colOff>
      <xdr:row>79</xdr:row>
      <xdr:rowOff>82804</xdr:rowOff>
    </xdr:to>
    <xdr:sp macro="" textlink="">
      <xdr:nvSpPr>
        <xdr:cNvPr id="306" name="楕円 305">
          <a:extLst>
            <a:ext uri="{FF2B5EF4-FFF2-40B4-BE49-F238E27FC236}">
              <a16:creationId xmlns:a16="http://schemas.microsoft.com/office/drawing/2014/main" id="{D4F6AB3D-8E6D-4321-B4DB-4363623C0737}"/>
            </a:ext>
          </a:extLst>
        </xdr:cNvPr>
        <xdr:cNvSpPr/>
      </xdr:nvSpPr>
      <xdr:spPr>
        <a:xfrm>
          <a:off x="10426700" y="135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105681</xdr:rowOff>
    </xdr:from>
    <xdr:ext cx="469744" cy="259045"/>
    <xdr:sp macro="" textlink="">
      <xdr:nvSpPr>
        <xdr:cNvPr id="307" name="【公営住宅】&#10;一人当たり面積該当値テキスト">
          <a:extLst>
            <a:ext uri="{FF2B5EF4-FFF2-40B4-BE49-F238E27FC236}">
              <a16:creationId xmlns:a16="http://schemas.microsoft.com/office/drawing/2014/main" id="{29BB324D-61DF-4D75-B49F-5894159526A3}"/>
            </a:ext>
          </a:extLst>
        </xdr:cNvPr>
        <xdr:cNvSpPr txBox="1"/>
      </xdr:nvSpPr>
      <xdr:spPr>
        <a:xfrm>
          <a:off x="10515600" y="1347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156463</xdr:rowOff>
    </xdr:from>
    <xdr:to>
      <xdr:col>50</xdr:col>
      <xdr:colOff>165100</xdr:colOff>
      <xdr:row>79</xdr:row>
      <xdr:rowOff>86613</xdr:rowOff>
    </xdr:to>
    <xdr:sp macro="" textlink="">
      <xdr:nvSpPr>
        <xdr:cNvPr id="308" name="楕円 307">
          <a:extLst>
            <a:ext uri="{FF2B5EF4-FFF2-40B4-BE49-F238E27FC236}">
              <a16:creationId xmlns:a16="http://schemas.microsoft.com/office/drawing/2014/main" id="{B373044C-B747-406D-939D-75C39097DE42}"/>
            </a:ext>
          </a:extLst>
        </xdr:cNvPr>
        <xdr:cNvSpPr/>
      </xdr:nvSpPr>
      <xdr:spPr>
        <a:xfrm>
          <a:off x="9588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32004</xdr:rowOff>
    </xdr:from>
    <xdr:to>
      <xdr:col>55</xdr:col>
      <xdr:colOff>0</xdr:colOff>
      <xdr:row>79</xdr:row>
      <xdr:rowOff>35813</xdr:rowOff>
    </xdr:to>
    <xdr:cxnSp macro="">
      <xdr:nvCxnSpPr>
        <xdr:cNvPr id="309" name="直線コネクタ 308">
          <a:extLst>
            <a:ext uri="{FF2B5EF4-FFF2-40B4-BE49-F238E27FC236}">
              <a16:creationId xmlns:a16="http://schemas.microsoft.com/office/drawing/2014/main" id="{4EED5754-B1E7-4F37-A1FC-8A2BE5C3C1BB}"/>
            </a:ext>
          </a:extLst>
        </xdr:cNvPr>
        <xdr:cNvCxnSpPr/>
      </xdr:nvCxnSpPr>
      <xdr:spPr>
        <a:xfrm flipV="1">
          <a:off x="9639300" y="13576554"/>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148844</xdr:rowOff>
    </xdr:from>
    <xdr:to>
      <xdr:col>46</xdr:col>
      <xdr:colOff>38100</xdr:colOff>
      <xdr:row>79</xdr:row>
      <xdr:rowOff>78994</xdr:rowOff>
    </xdr:to>
    <xdr:sp macro="" textlink="">
      <xdr:nvSpPr>
        <xdr:cNvPr id="310" name="楕円 309">
          <a:extLst>
            <a:ext uri="{FF2B5EF4-FFF2-40B4-BE49-F238E27FC236}">
              <a16:creationId xmlns:a16="http://schemas.microsoft.com/office/drawing/2014/main" id="{216F31D3-7A55-447D-99A3-803A76585A08}"/>
            </a:ext>
          </a:extLst>
        </xdr:cNvPr>
        <xdr:cNvSpPr/>
      </xdr:nvSpPr>
      <xdr:spPr>
        <a:xfrm>
          <a:off x="8699500" y="135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28194</xdr:rowOff>
    </xdr:from>
    <xdr:to>
      <xdr:col>50</xdr:col>
      <xdr:colOff>114300</xdr:colOff>
      <xdr:row>79</xdr:row>
      <xdr:rowOff>35813</xdr:rowOff>
    </xdr:to>
    <xdr:cxnSp macro="">
      <xdr:nvCxnSpPr>
        <xdr:cNvPr id="311" name="直線コネクタ 310">
          <a:extLst>
            <a:ext uri="{FF2B5EF4-FFF2-40B4-BE49-F238E27FC236}">
              <a16:creationId xmlns:a16="http://schemas.microsoft.com/office/drawing/2014/main" id="{FB2CCA60-6862-4C61-B81B-038BAA2F0F23}"/>
            </a:ext>
          </a:extLst>
        </xdr:cNvPr>
        <xdr:cNvCxnSpPr/>
      </xdr:nvCxnSpPr>
      <xdr:spPr>
        <a:xfrm>
          <a:off x="8750300" y="1357274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2" name="n_1aveValue【公営住宅】&#10;一人当たり面積">
          <a:extLst>
            <a:ext uri="{FF2B5EF4-FFF2-40B4-BE49-F238E27FC236}">
              <a16:creationId xmlns:a16="http://schemas.microsoft.com/office/drawing/2014/main" id="{C1ED14FC-5C8D-400A-83BD-ED5123B10183}"/>
            </a:ext>
          </a:extLst>
        </xdr:cNvPr>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13" name="n_2aveValue【公営住宅】&#10;一人当たり面積">
          <a:extLst>
            <a:ext uri="{FF2B5EF4-FFF2-40B4-BE49-F238E27FC236}">
              <a16:creationId xmlns:a16="http://schemas.microsoft.com/office/drawing/2014/main" id="{1C2A4D2D-C048-41DF-88A9-46E56A2D446E}"/>
            </a:ext>
          </a:extLst>
        </xdr:cNvPr>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103140</xdr:rowOff>
    </xdr:from>
    <xdr:ext cx="469744" cy="259045"/>
    <xdr:sp macro="" textlink="">
      <xdr:nvSpPr>
        <xdr:cNvPr id="314" name="n_1mainValue【公営住宅】&#10;一人当たり面積">
          <a:extLst>
            <a:ext uri="{FF2B5EF4-FFF2-40B4-BE49-F238E27FC236}">
              <a16:creationId xmlns:a16="http://schemas.microsoft.com/office/drawing/2014/main" id="{4AC81008-2386-4860-BC04-18F02F554274}"/>
            </a:ext>
          </a:extLst>
        </xdr:cNvPr>
        <xdr:cNvSpPr txBox="1"/>
      </xdr:nvSpPr>
      <xdr:spPr>
        <a:xfrm>
          <a:off x="9391727" y="133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95521</xdr:rowOff>
    </xdr:from>
    <xdr:ext cx="469744" cy="259045"/>
    <xdr:sp macro="" textlink="">
      <xdr:nvSpPr>
        <xdr:cNvPr id="315" name="n_2mainValue【公営住宅】&#10;一人当たり面積">
          <a:extLst>
            <a:ext uri="{FF2B5EF4-FFF2-40B4-BE49-F238E27FC236}">
              <a16:creationId xmlns:a16="http://schemas.microsoft.com/office/drawing/2014/main" id="{BD63E067-867B-423D-8774-A009A48A1059}"/>
            </a:ext>
          </a:extLst>
        </xdr:cNvPr>
        <xdr:cNvSpPr txBox="1"/>
      </xdr:nvSpPr>
      <xdr:spPr>
        <a:xfrm>
          <a:off x="8515427" y="132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2DE14607-BAAA-4E8D-BC6D-7C03BD8E1A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7E5BA05E-E761-41AF-910D-1374099B55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C5CB44F0-1124-4343-A556-3703BC75B9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A0DF62ED-615D-4E6C-9567-CA8304354A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7BCD55D3-B292-4D80-86AB-C9E30BF512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8EB21CD7-3503-44A5-AC78-14736C8AB38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15213B96-3517-4184-AA76-093C3313F09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2206B645-9C20-4FD7-A201-89EC0631316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a:extLst>
            <a:ext uri="{FF2B5EF4-FFF2-40B4-BE49-F238E27FC236}">
              <a16:creationId xmlns:a16="http://schemas.microsoft.com/office/drawing/2014/main" id="{46BD96D0-76BC-4AEF-A57D-82FB79876D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a:extLst>
            <a:ext uri="{FF2B5EF4-FFF2-40B4-BE49-F238E27FC236}">
              <a16:creationId xmlns:a16="http://schemas.microsoft.com/office/drawing/2014/main" id="{30A2E6AB-1197-441F-A79A-D4183E600D8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a:extLst>
            <a:ext uri="{FF2B5EF4-FFF2-40B4-BE49-F238E27FC236}">
              <a16:creationId xmlns:a16="http://schemas.microsoft.com/office/drawing/2014/main" id="{443F4E6B-2FDA-4D5E-9BE2-6BE99B850A44}"/>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a:extLst>
            <a:ext uri="{FF2B5EF4-FFF2-40B4-BE49-F238E27FC236}">
              <a16:creationId xmlns:a16="http://schemas.microsoft.com/office/drawing/2014/main" id="{9FA74AA0-F995-4AA8-8226-F29488B60BC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a:extLst>
            <a:ext uri="{FF2B5EF4-FFF2-40B4-BE49-F238E27FC236}">
              <a16:creationId xmlns:a16="http://schemas.microsoft.com/office/drawing/2014/main" id="{9BE68FDB-1ED8-485B-BE92-565AFAFFEEA1}"/>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a:extLst>
            <a:ext uri="{FF2B5EF4-FFF2-40B4-BE49-F238E27FC236}">
              <a16:creationId xmlns:a16="http://schemas.microsoft.com/office/drawing/2014/main" id="{6B84C857-828D-4C86-A8ED-F6007C55DCF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a:extLst>
            <a:ext uri="{FF2B5EF4-FFF2-40B4-BE49-F238E27FC236}">
              <a16:creationId xmlns:a16="http://schemas.microsoft.com/office/drawing/2014/main" id="{3FBAD626-61E5-4F1C-800D-608806C63D1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a:extLst>
            <a:ext uri="{FF2B5EF4-FFF2-40B4-BE49-F238E27FC236}">
              <a16:creationId xmlns:a16="http://schemas.microsoft.com/office/drawing/2014/main" id="{8C2480A8-5029-4E00-9B47-19E0286B66A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a:extLst>
            <a:ext uri="{FF2B5EF4-FFF2-40B4-BE49-F238E27FC236}">
              <a16:creationId xmlns:a16="http://schemas.microsoft.com/office/drawing/2014/main" id="{F0BC30D1-F2F2-426B-9E18-4B522F66486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a:extLst>
            <a:ext uri="{FF2B5EF4-FFF2-40B4-BE49-F238E27FC236}">
              <a16:creationId xmlns:a16="http://schemas.microsoft.com/office/drawing/2014/main" id="{C86D7D62-952C-45FF-BF20-4BD0FC4471E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a:extLst>
            <a:ext uri="{FF2B5EF4-FFF2-40B4-BE49-F238E27FC236}">
              <a16:creationId xmlns:a16="http://schemas.microsoft.com/office/drawing/2014/main" id="{7362D390-CCE1-46BD-82AF-2B1B4CF13F7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a:extLst>
            <a:ext uri="{FF2B5EF4-FFF2-40B4-BE49-F238E27FC236}">
              <a16:creationId xmlns:a16="http://schemas.microsoft.com/office/drawing/2014/main" id="{1AB48FB1-CD39-4395-9AC5-1C2499C036A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a:extLst>
            <a:ext uri="{FF2B5EF4-FFF2-40B4-BE49-F238E27FC236}">
              <a16:creationId xmlns:a16="http://schemas.microsoft.com/office/drawing/2014/main" id="{ADDEC854-CD70-4313-B7C6-9D71C3D6B1C5}"/>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id="{E88C36B6-1697-4C14-8D0C-D88CFAEF240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CB3F2E3E-97BC-4EFD-A20C-46567F6D48E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a:extLst>
            <a:ext uri="{FF2B5EF4-FFF2-40B4-BE49-F238E27FC236}">
              <a16:creationId xmlns:a16="http://schemas.microsoft.com/office/drawing/2014/main" id="{CB14BCFD-E7E2-4CB3-A168-6AB1CCAB6D1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40" name="直線コネクタ 339">
          <a:extLst>
            <a:ext uri="{FF2B5EF4-FFF2-40B4-BE49-F238E27FC236}">
              <a16:creationId xmlns:a16="http://schemas.microsoft.com/office/drawing/2014/main" id="{0C66606E-535E-4AA1-AA29-703A3607A0F3}"/>
            </a:ext>
          </a:extLst>
        </xdr:cNvPr>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41" name="【港湾・漁港】&#10;有形固定資産減価償却率最小値テキスト">
          <a:extLst>
            <a:ext uri="{FF2B5EF4-FFF2-40B4-BE49-F238E27FC236}">
              <a16:creationId xmlns:a16="http://schemas.microsoft.com/office/drawing/2014/main" id="{42B680DA-C084-4899-82BF-E91BACF32073}"/>
            </a:ext>
          </a:extLst>
        </xdr:cNvPr>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42" name="直線コネクタ 341">
          <a:extLst>
            <a:ext uri="{FF2B5EF4-FFF2-40B4-BE49-F238E27FC236}">
              <a16:creationId xmlns:a16="http://schemas.microsoft.com/office/drawing/2014/main" id="{BA6D22CB-14B8-465B-905F-808987ED0845}"/>
            </a:ext>
          </a:extLst>
        </xdr:cNvPr>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43" name="【港湾・漁港】&#10;有形固定資産減価償却率最大値テキスト">
          <a:extLst>
            <a:ext uri="{FF2B5EF4-FFF2-40B4-BE49-F238E27FC236}">
              <a16:creationId xmlns:a16="http://schemas.microsoft.com/office/drawing/2014/main" id="{A8518374-62CD-4325-B5D7-22C362DBE6A0}"/>
            </a:ext>
          </a:extLst>
        </xdr:cNvPr>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44" name="直線コネクタ 343">
          <a:extLst>
            <a:ext uri="{FF2B5EF4-FFF2-40B4-BE49-F238E27FC236}">
              <a16:creationId xmlns:a16="http://schemas.microsoft.com/office/drawing/2014/main" id="{0C18BF9A-9B8D-449B-8D46-90C898FC855D}"/>
            </a:ext>
          </a:extLst>
        </xdr:cNvPr>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45" name="【港湾・漁港】&#10;有形固定資産減価償却率平均値テキスト">
          <a:extLst>
            <a:ext uri="{FF2B5EF4-FFF2-40B4-BE49-F238E27FC236}">
              <a16:creationId xmlns:a16="http://schemas.microsoft.com/office/drawing/2014/main" id="{C48C6B2E-1A0A-4768-B1E4-05D19759ACCC}"/>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6" name="フローチャート: 判断 345">
          <a:extLst>
            <a:ext uri="{FF2B5EF4-FFF2-40B4-BE49-F238E27FC236}">
              <a16:creationId xmlns:a16="http://schemas.microsoft.com/office/drawing/2014/main" id="{7CF50F80-C34D-4A74-8810-88A9ED75A6C7}"/>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47" name="フローチャート: 判断 346">
          <a:extLst>
            <a:ext uri="{FF2B5EF4-FFF2-40B4-BE49-F238E27FC236}">
              <a16:creationId xmlns:a16="http://schemas.microsoft.com/office/drawing/2014/main" id="{2EFA5D96-3BC4-42DB-9F49-5AC4D653F7C9}"/>
            </a:ext>
          </a:extLst>
        </xdr:cNvPr>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48" name="フローチャート: 判断 347">
          <a:extLst>
            <a:ext uri="{FF2B5EF4-FFF2-40B4-BE49-F238E27FC236}">
              <a16:creationId xmlns:a16="http://schemas.microsoft.com/office/drawing/2014/main" id="{68012B74-8DC1-40E8-AF4F-A1C6914C974E}"/>
            </a:ext>
          </a:extLst>
        </xdr:cNvPr>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B77D7BD2-ACB7-4F01-ADFF-CBAEA68DC19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8E331C25-2A64-45AB-BB6B-B31E155A16B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1049B456-75E0-46C3-9D56-C2E635C38FB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2F29B568-F070-4294-95DD-52655B367CC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5BEEE02B-2852-4B3A-9E8D-2DEBFDD7289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130175</xdr:rowOff>
    </xdr:from>
    <xdr:to>
      <xdr:col>24</xdr:col>
      <xdr:colOff>114300</xdr:colOff>
      <xdr:row>104</xdr:row>
      <xdr:rowOff>60325</xdr:rowOff>
    </xdr:to>
    <xdr:sp macro="" textlink="">
      <xdr:nvSpPr>
        <xdr:cNvPr id="354" name="楕円 353">
          <a:extLst>
            <a:ext uri="{FF2B5EF4-FFF2-40B4-BE49-F238E27FC236}">
              <a16:creationId xmlns:a16="http://schemas.microsoft.com/office/drawing/2014/main" id="{1EBF2FD6-259C-4B75-A5A1-83CC63A043C1}"/>
            </a:ext>
          </a:extLst>
        </xdr:cNvPr>
        <xdr:cNvSpPr/>
      </xdr:nvSpPr>
      <xdr:spPr>
        <a:xfrm>
          <a:off x="4584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108602</xdr:rowOff>
    </xdr:from>
    <xdr:ext cx="405111" cy="259045"/>
    <xdr:sp macro="" textlink="">
      <xdr:nvSpPr>
        <xdr:cNvPr id="355" name="【港湾・漁港】&#10;有形固定資産減価償却率該当値テキスト">
          <a:extLst>
            <a:ext uri="{FF2B5EF4-FFF2-40B4-BE49-F238E27FC236}">
              <a16:creationId xmlns:a16="http://schemas.microsoft.com/office/drawing/2014/main" id="{CE232441-CEAB-46E7-B714-9E22AD8AA99D}"/>
            </a:ext>
          </a:extLst>
        </xdr:cNvPr>
        <xdr:cNvSpPr txBox="1"/>
      </xdr:nvSpPr>
      <xdr:spPr>
        <a:xfrm>
          <a:off x="4673600" y="1776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160655</xdr:rowOff>
    </xdr:from>
    <xdr:to>
      <xdr:col>20</xdr:col>
      <xdr:colOff>38100</xdr:colOff>
      <xdr:row>104</xdr:row>
      <xdr:rowOff>90805</xdr:rowOff>
    </xdr:to>
    <xdr:sp macro="" textlink="">
      <xdr:nvSpPr>
        <xdr:cNvPr id="356" name="楕円 355">
          <a:extLst>
            <a:ext uri="{FF2B5EF4-FFF2-40B4-BE49-F238E27FC236}">
              <a16:creationId xmlns:a16="http://schemas.microsoft.com/office/drawing/2014/main" id="{2D2B4512-9A2A-4CD5-9292-A70A45ABD62F}"/>
            </a:ext>
          </a:extLst>
        </xdr:cNvPr>
        <xdr:cNvSpPr/>
      </xdr:nvSpPr>
      <xdr:spPr>
        <a:xfrm>
          <a:off x="3746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9525</xdr:rowOff>
    </xdr:from>
    <xdr:to>
      <xdr:col>24</xdr:col>
      <xdr:colOff>63500</xdr:colOff>
      <xdr:row>104</xdr:row>
      <xdr:rowOff>40005</xdr:rowOff>
    </xdr:to>
    <xdr:cxnSp macro="">
      <xdr:nvCxnSpPr>
        <xdr:cNvPr id="357" name="直線コネクタ 356">
          <a:extLst>
            <a:ext uri="{FF2B5EF4-FFF2-40B4-BE49-F238E27FC236}">
              <a16:creationId xmlns:a16="http://schemas.microsoft.com/office/drawing/2014/main" id="{52B1E946-E98B-4724-A545-783C0CECB124}"/>
            </a:ext>
          </a:extLst>
        </xdr:cNvPr>
        <xdr:cNvCxnSpPr/>
      </xdr:nvCxnSpPr>
      <xdr:spPr>
        <a:xfrm flipV="1">
          <a:off x="3797300" y="178403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19686</xdr:rowOff>
    </xdr:from>
    <xdr:to>
      <xdr:col>15</xdr:col>
      <xdr:colOff>101600</xdr:colOff>
      <xdr:row>104</xdr:row>
      <xdr:rowOff>121286</xdr:rowOff>
    </xdr:to>
    <xdr:sp macro="" textlink="">
      <xdr:nvSpPr>
        <xdr:cNvPr id="358" name="楕円 357">
          <a:extLst>
            <a:ext uri="{FF2B5EF4-FFF2-40B4-BE49-F238E27FC236}">
              <a16:creationId xmlns:a16="http://schemas.microsoft.com/office/drawing/2014/main" id="{A7ED3F59-3C7B-40FD-A1FE-2F03AF79981C}"/>
            </a:ext>
          </a:extLst>
        </xdr:cNvPr>
        <xdr:cNvSpPr/>
      </xdr:nvSpPr>
      <xdr:spPr>
        <a:xfrm>
          <a:off x="2857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40005</xdr:rowOff>
    </xdr:from>
    <xdr:to>
      <xdr:col>19</xdr:col>
      <xdr:colOff>177800</xdr:colOff>
      <xdr:row>104</xdr:row>
      <xdr:rowOff>70486</xdr:rowOff>
    </xdr:to>
    <xdr:cxnSp macro="">
      <xdr:nvCxnSpPr>
        <xdr:cNvPr id="359" name="直線コネクタ 358">
          <a:extLst>
            <a:ext uri="{FF2B5EF4-FFF2-40B4-BE49-F238E27FC236}">
              <a16:creationId xmlns:a16="http://schemas.microsoft.com/office/drawing/2014/main" id="{95647259-1200-47B5-9BEF-9D1E2523D872}"/>
            </a:ext>
          </a:extLst>
        </xdr:cNvPr>
        <xdr:cNvCxnSpPr/>
      </xdr:nvCxnSpPr>
      <xdr:spPr>
        <a:xfrm flipV="1">
          <a:off x="2908300" y="178708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156227</xdr:rowOff>
    </xdr:from>
    <xdr:ext cx="405111" cy="259045"/>
    <xdr:sp macro="" textlink="">
      <xdr:nvSpPr>
        <xdr:cNvPr id="360" name="n_1aveValue【港湾・漁港】&#10;有形固定資産減価償却率">
          <a:extLst>
            <a:ext uri="{FF2B5EF4-FFF2-40B4-BE49-F238E27FC236}">
              <a16:creationId xmlns:a16="http://schemas.microsoft.com/office/drawing/2014/main" id="{98B224A3-4D2E-4820-BAD2-2153773C1617}"/>
            </a:ext>
          </a:extLst>
        </xdr:cNvPr>
        <xdr:cNvSpPr txBox="1"/>
      </xdr:nvSpPr>
      <xdr:spPr>
        <a:xfrm>
          <a:off x="3582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61" name="n_2aveValue【港湾・漁港】&#10;有形固定資産減価償却率">
          <a:extLst>
            <a:ext uri="{FF2B5EF4-FFF2-40B4-BE49-F238E27FC236}">
              <a16:creationId xmlns:a16="http://schemas.microsoft.com/office/drawing/2014/main" id="{761C2774-8153-4079-B891-95114AE7EB59}"/>
            </a:ext>
          </a:extLst>
        </xdr:cNvPr>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107332</xdr:rowOff>
    </xdr:from>
    <xdr:ext cx="405111" cy="259045"/>
    <xdr:sp macro="" textlink="">
      <xdr:nvSpPr>
        <xdr:cNvPr id="362" name="n_1mainValue【港湾・漁港】&#10;有形固定資産減価償却率">
          <a:extLst>
            <a:ext uri="{FF2B5EF4-FFF2-40B4-BE49-F238E27FC236}">
              <a16:creationId xmlns:a16="http://schemas.microsoft.com/office/drawing/2014/main" id="{46ECE8A1-F446-4B44-8B74-9C80559417C6}"/>
            </a:ext>
          </a:extLst>
        </xdr:cNvPr>
        <xdr:cNvSpPr txBox="1"/>
      </xdr:nvSpPr>
      <xdr:spPr>
        <a:xfrm>
          <a:off x="35820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137813</xdr:rowOff>
    </xdr:from>
    <xdr:ext cx="405111" cy="259045"/>
    <xdr:sp macro="" textlink="">
      <xdr:nvSpPr>
        <xdr:cNvPr id="363" name="n_2mainValue【港湾・漁港】&#10;有形固定資産減価償却率">
          <a:extLst>
            <a:ext uri="{FF2B5EF4-FFF2-40B4-BE49-F238E27FC236}">
              <a16:creationId xmlns:a16="http://schemas.microsoft.com/office/drawing/2014/main" id="{D5FFE500-906E-47A7-9F89-F3EAD6E8698A}"/>
            </a:ext>
          </a:extLst>
        </xdr:cNvPr>
        <xdr:cNvSpPr txBox="1"/>
      </xdr:nvSpPr>
      <xdr:spPr>
        <a:xfrm>
          <a:off x="2705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3ED3BD14-8864-4283-87EC-619E5A8CBC1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5F289D9E-A246-4C8C-A29E-DF2C233B769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1F327B75-B2F3-4831-9221-0DFDD2A909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6CCE9BBB-168C-400E-A916-641A77878E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86EF41D6-F389-4312-BC1B-311F73F7E4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12EEF336-574B-4100-A341-9E2DDB9B131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4A1E0D86-35F2-4896-B6D7-6E943ADBA0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47EF51B1-B63B-4819-BE5E-1FD7A00C2CB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1D1926B2-FD3E-4197-AB7B-1F7307FD8B8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E87E3143-2C00-48ED-953C-CCA01F85F1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a:extLst>
            <a:ext uri="{FF2B5EF4-FFF2-40B4-BE49-F238E27FC236}">
              <a16:creationId xmlns:a16="http://schemas.microsoft.com/office/drawing/2014/main" id="{6FB6B469-DA01-4A69-B5DC-496EF7D1B41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a:extLst>
            <a:ext uri="{FF2B5EF4-FFF2-40B4-BE49-F238E27FC236}">
              <a16:creationId xmlns:a16="http://schemas.microsoft.com/office/drawing/2014/main" id="{C2319960-32B3-4D88-A2B6-F977A1B621F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a:extLst>
            <a:ext uri="{FF2B5EF4-FFF2-40B4-BE49-F238E27FC236}">
              <a16:creationId xmlns:a16="http://schemas.microsoft.com/office/drawing/2014/main" id="{F2D35B9E-A9B5-48A4-A5DA-D7EF16F3D9B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a:extLst>
            <a:ext uri="{FF2B5EF4-FFF2-40B4-BE49-F238E27FC236}">
              <a16:creationId xmlns:a16="http://schemas.microsoft.com/office/drawing/2014/main" id="{746A422E-0064-4A18-8045-103B9E04719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a16="http://schemas.microsoft.com/office/drawing/2014/main" id="{89572E01-2E69-41F5-AE89-BAC0DFDEFFC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9" name="テキスト ボックス 378">
          <a:extLst>
            <a:ext uri="{FF2B5EF4-FFF2-40B4-BE49-F238E27FC236}">
              <a16:creationId xmlns:a16="http://schemas.microsoft.com/office/drawing/2014/main" id="{1AACA410-D17F-40EA-8865-AC3093D38CA2}"/>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a:extLst>
            <a:ext uri="{FF2B5EF4-FFF2-40B4-BE49-F238E27FC236}">
              <a16:creationId xmlns:a16="http://schemas.microsoft.com/office/drawing/2014/main" id="{58528A34-5304-4671-A7E4-81D9DC02955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1" name="テキスト ボックス 380">
          <a:extLst>
            <a:ext uri="{FF2B5EF4-FFF2-40B4-BE49-F238E27FC236}">
              <a16:creationId xmlns:a16="http://schemas.microsoft.com/office/drawing/2014/main" id="{EC0B57F1-FD63-4FD4-9A23-BD45A4EEA4A3}"/>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a:extLst>
            <a:ext uri="{FF2B5EF4-FFF2-40B4-BE49-F238E27FC236}">
              <a16:creationId xmlns:a16="http://schemas.microsoft.com/office/drawing/2014/main" id="{322B8774-82FC-45E9-94F7-DD4753D5853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a:extLst>
            <a:ext uri="{FF2B5EF4-FFF2-40B4-BE49-F238E27FC236}">
              <a16:creationId xmlns:a16="http://schemas.microsoft.com/office/drawing/2014/main" id="{E8786AB0-4C55-4874-BFDE-12B2B3B8B6DA}"/>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88D2122F-A4BE-41B5-A142-916C2670C7A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a:extLst>
            <a:ext uri="{FF2B5EF4-FFF2-40B4-BE49-F238E27FC236}">
              <a16:creationId xmlns:a16="http://schemas.microsoft.com/office/drawing/2014/main" id="{E7A108A0-E71B-4FBC-ADEF-A6D502ED889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a:extLst>
            <a:ext uri="{FF2B5EF4-FFF2-40B4-BE49-F238E27FC236}">
              <a16:creationId xmlns:a16="http://schemas.microsoft.com/office/drawing/2014/main" id="{54FE2B8A-43A1-4792-BA7F-DD93EC83E5A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87" name="直線コネクタ 386">
          <a:extLst>
            <a:ext uri="{FF2B5EF4-FFF2-40B4-BE49-F238E27FC236}">
              <a16:creationId xmlns:a16="http://schemas.microsoft.com/office/drawing/2014/main" id="{DACA8B07-0F4E-4888-A2A0-7A14FEFDA944}"/>
            </a:ext>
          </a:extLst>
        </xdr:cNvPr>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88" name="【港湾・漁港】&#10;一人当たり有形固定資産（償却資産）額最小値テキスト">
          <a:extLst>
            <a:ext uri="{FF2B5EF4-FFF2-40B4-BE49-F238E27FC236}">
              <a16:creationId xmlns:a16="http://schemas.microsoft.com/office/drawing/2014/main" id="{944E75E0-2A54-405A-9F89-782072759614}"/>
            </a:ext>
          </a:extLst>
        </xdr:cNvPr>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89" name="直線コネクタ 388">
          <a:extLst>
            <a:ext uri="{FF2B5EF4-FFF2-40B4-BE49-F238E27FC236}">
              <a16:creationId xmlns:a16="http://schemas.microsoft.com/office/drawing/2014/main" id="{EF622275-7352-408C-B570-31A1F546AD7B}"/>
            </a:ext>
          </a:extLst>
        </xdr:cNvPr>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90" name="【港湾・漁港】&#10;一人当たり有形固定資産（償却資産）額最大値テキスト">
          <a:extLst>
            <a:ext uri="{FF2B5EF4-FFF2-40B4-BE49-F238E27FC236}">
              <a16:creationId xmlns:a16="http://schemas.microsoft.com/office/drawing/2014/main" id="{7C942D08-0F32-4462-B99B-00C49753AEAC}"/>
            </a:ext>
          </a:extLst>
        </xdr:cNvPr>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91" name="直線コネクタ 390">
          <a:extLst>
            <a:ext uri="{FF2B5EF4-FFF2-40B4-BE49-F238E27FC236}">
              <a16:creationId xmlns:a16="http://schemas.microsoft.com/office/drawing/2014/main" id="{0DFCBEAC-A71B-45D0-B9A1-5A838F285C67}"/>
            </a:ext>
          </a:extLst>
        </xdr:cNvPr>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99457</xdr:rowOff>
    </xdr:from>
    <xdr:ext cx="599010" cy="259045"/>
    <xdr:sp macro="" textlink="">
      <xdr:nvSpPr>
        <xdr:cNvPr id="392" name="【港湾・漁港】&#10;一人当たり有形固定資産（償却資産）額平均値テキスト">
          <a:extLst>
            <a:ext uri="{FF2B5EF4-FFF2-40B4-BE49-F238E27FC236}">
              <a16:creationId xmlns:a16="http://schemas.microsoft.com/office/drawing/2014/main" id="{DA254F1A-06CD-408B-8569-F41403BBD19D}"/>
            </a:ext>
          </a:extLst>
        </xdr:cNvPr>
        <xdr:cNvSpPr txBox="1"/>
      </xdr:nvSpPr>
      <xdr:spPr>
        <a:xfrm>
          <a:off x="10515600" y="18444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93" name="フローチャート: 判断 392">
          <a:extLst>
            <a:ext uri="{FF2B5EF4-FFF2-40B4-BE49-F238E27FC236}">
              <a16:creationId xmlns:a16="http://schemas.microsoft.com/office/drawing/2014/main" id="{3455CAEE-9E73-478B-B454-157587272CA9}"/>
            </a:ext>
          </a:extLst>
        </xdr:cNvPr>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94" name="フローチャート: 判断 393">
          <a:extLst>
            <a:ext uri="{FF2B5EF4-FFF2-40B4-BE49-F238E27FC236}">
              <a16:creationId xmlns:a16="http://schemas.microsoft.com/office/drawing/2014/main" id="{C6E71C6E-02BF-49A6-884B-03F2F8EEE394}"/>
            </a:ext>
          </a:extLst>
        </xdr:cNvPr>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95" name="フローチャート: 判断 394">
          <a:extLst>
            <a:ext uri="{FF2B5EF4-FFF2-40B4-BE49-F238E27FC236}">
              <a16:creationId xmlns:a16="http://schemas.microsoft.com/office/drawing/2014/main" id="{256740A6-513C-482F-A716-AE3D714A99E7}"/>
            </a:ext>
          </a:extLst>
        </xdr:cNvPr>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31D89273-926D-4192-B54F-5B51128A365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1FE7EDC0-B3AC-418D-B0FD-6B33589A1E8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223E5FEE-15D9-40B2-B089-7DE9E42C81B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2A253ED3-435D-4804-838B-D69B2EB9701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7693DF95-14E2-42B8-80CC-9D20CF82688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401" name="楕円 400">
          <a:extLst>
            <a:ext uri="{FF2B5EF4-FFF2-40B4-BE49-F238E27FC236}">
              <a16:creationId xmlns:a16="http://schemas.microsoft.com/office/drawing/2014/main" id="{BF86CFFE-49FC-4B0D-9CAF-865160123601}"/>
            </a:ext>
          </a:extLst>
        </xdr:cNvPr>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13988</xdr:rowOff>
    </xdr:from>
    <xdr:ext cx="599010" cy="259045"/>
    <xdr:sp macro="" textlink="">
      <xdr:nvSpPr>
        <xdr:cNvPr id="402" name="【港湾・漁港】&#10;一人当たり有形固定資産（償却資産）額該当値テキスト">
          <a:extLst>
            <a:ext uri="{FF2B5EF4-FFF2-40B4-BE49-F238E27FC236}">
              <a16:creationId xmlns:a16="http://schemas.microsoft.com/office/drawing/2014/main" id="{A9288643-0AF6-4158-9C8A-ECD3F2855BB0}"/>
            </a:ext>
          </a:extLst>
        </xdr:cNvPr>
        <xdr:cNvSpPr txBox="1"/>
      </xdr:nvSpPr>
      <xdr:spPr>
        <a:xfrm>
          <a:off x="10515600" y="1818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165032</xdr:rowOff>
    </xdr:from>
    <xdr:to>
      <xdr:col>50</xdr:col>
      <xdr:colOff>165100</xdr:colOff>
      <xdr:row>107</xdr:row>
      <xdr:rowOff>95182</xdr:rowOff>
    </xdr:to>
    <xdr:sp macro="" textlink="">
      <xdr:nvSpPr>
        <xdr:cNvPr id="403" name="楕円 402">
          <a:extLst>
            <a:ext uri="{FF2B5EF4-FFF2-40B4-BE49-F238E27FC236}">
              <a16:creationId xmlns:a16="http://schemas.microsoft.com/office/drawing/2014/main" id="{1DE09955-32C5-4C3C-BAB8-589B00EFAE5B}"/>
            </a:ext>
          </a:extLst>
        </xdr:cNvPr>
        <xdr:cNvSpPr/>
      </xdr:nvSpPr>
      <xdr:spPr>
        <a:xfrm>
          <a:off x="9588500" y="1833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44382</xdr:rowOff>
    </xdr:to>
    <xdr:cxnSp macro="">
      <xdr:nvCxnSpPr>
        <xdr:cNvPr id="404" name="直線コネクタ 403">
          <a:extLst>
            <a:ext uri="{FF2B5EF4-FFF2-40B4-BE49-F238E27FC236}">
              <a16:creationId xmlns:a16="http://schemas.microsoft.com/office/drawing/2014/main" id="{6689AF54-25FC-4DC1-BF13-7574B42DC3FE}"/>
            </a:ext>
          </a:extLst>
        </xdr:cNvPr>
        <xdr:cNvCxnSpPr/>
      </xdr:nvCxnSpPr>
      <xdr:spPr>
        <a:xfrm flipV="1">
          <a:off x="9639300" y="18387061"/>
          <a:ext cx="8382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166691</xdr:rowOff>
    </xdr:from>
    <xdr:to>
      <xdr:col>46</xdr:col>
      <xdr:colOff>38100</xdr:colOff>
      <xdr:row>107</xdr:row>
      <xdr:rowOff>96841</xdr:rowOff>
    </xdr:to>
    <xdr:sp macro="" textlink="">
      <xdr:nvSpPr>
        <xdr:cNvPr id="405" name="楕円 404">
          <a:extLst>
            <a:ext uri="{FF2B5EF4-FFF2-40B4-BE49-F238E27FC236}">
              <a16:creationId xmlns:a16="http://schemas.microsoft.com/office/drawing/2014/main" id="{4FEEA9EC-2786-44CF-9BA5-979C13DD464B}"/>
            </a:ext>
          </a:extLst>
        </xdr:cNvPr>
        <xdr:cNvSpPr/>
      </xdr:nvSpPr>
      <xdr:spPr>
        <a:xfrm>
          <a:off x="8699500" y="183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44382</xdr:rowOff>
    </xdr:from>
    <xdr:to>
      <xdr:col>50</xdr:col>
      <xdr:colOff>114300</xdr:colOff>
      <xdr:row>107</xdr:row>
      <xdr:rowOff>46041</xdr:rowOff>
    </xdr:to>
    <xdr:cxnSp macro="">
      <xdr:nvCxnSpPr>
        <xdr:cNvPr id="406" name="直線コネクタ 405">
          <a:extLst>
            <a:ext uri="{FF2B5EF4-FFF2-40B4-BE49-F238E27FC236}">
              <a16:creationId xmlns:a16="http://schemas.microsoft.com/office/drawing/2014/main" id="{2E88133E-FBA5-4836-8F0D-2CEC3B5A2A3D}"/>
            </a:ext>
          </a:extLst>
        </xdr:cNvPr>
        <xdr:cNvCxnSpPr/>
      </xdr:nvCxnSpPr>
      <xdr:spPr>
        <a:xfrm flipV="1">
          <a:off x="8750300" y="18389532"/>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39363</xdr:rowOff>
    </xdr:from>
    <xdr:ext cx="599010" cy="259045"/>
    <xdr:sp macro="" textlink="">
      <xdr:nvSpPr>
        <xdr:cNvPr id="407" name="n_1aveValue【港湾・漁港】&#10;一人当たり有形固定資産（償却資産）額">
          <a:extLst>
            <a:ext uri="{FF2B5EF4-FFF2-40B4-BE49-F238E27FC236}">
              <a16:creationId xmlns:a16="http://schemas.microsoft.com/office/drawing/2014/main" id="{45F69571-5B58-45D6-A0EF-B1129E35E473}"/>
            </a:ext>
          </a:extLst>
        </xdr:cNvPr>
        <xdr:cNvSpPr txBox="1"/>
      </xdr:nvSpPr>
      <xdr:spPr>
        <a:xfrm>
          <a:off x="9327095" y="1855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92457</xdr:rowOff>
    </xdr:from>
    <xdr:ext cx="534377" cy="259045"/>
    <xdr:sp macro="" textlink="">
      <xdr:nvSpPr>
        <xdr:cNvPr id="408" name="n_2aveValue【港湾・漁港】&#10;一人当たり有形固定資産（償却資産）額">
          <a:extLst>
            <a:ext uri="{FF2B5EF4-FFF2-40B4-BE49-F238E27FC236}">
              <a16:creationId xmlns:a16="http://schemas.microsoft.com/office/drawing/2014/main" id="{B75459BB-7A5E-4B08-BB28-4A55F1AD6163}"/>
            </a:ext>
          </a:extLst>
        </xdr:cNvPr>
        <xdr:cNvSpPr txBox="1"/>
      </xdr:nvSpPr>
      <xdr:spPr>
        <a:xfrm>
          <a:off x="8483111" y="186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111709</xdr:rowOff>
    </xdr:from>
    <xdr:ext cx="599010" cy="259045"/>
    <xdr:sp macro="" textlink="">
      <xdr:nvSpPr>
        <xdr:cNvPr id="409" name="n_1mainValue【港湾・漁港】&#10;一人当たり有形固定資産（償却資産）額">
          <a:extLst>
            <a:ext uri="{FF2B5EF4-FFF2-40B4-BE49-F238E27FC236}">
              <a16:creationId xmlns:a16="http://schemas.microsoft.com/office/drawing/2014/main" id="{5E144BAA-DE1E-4792-BB52-CAF68355CED2}"/>
            </a:ext>
          </a:extLst>
        </xdr:cNvPr>
        <xdr:cNvSpPr txBox="1"/>
      </xdr:nvSpPr>
      <xdr:spPr>
        <a:xfrm>
          <a:off x="9327095" y="181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113368</xdr:rowOff>
    </xdr:from>
    <xdr:ext cx="599010" cy="259045"/>
    <xdr:sp macro="" textlink="">
      <xdr:nvSpPr>
        <xdr:cNvPr id="410" name="n_2mainValue【港湾・漁港】&#10;一人当たり有形固定資産（償却資産）額">
          <a:extLst>
            <a:ext uri="{FF2B5EF4-FFF2-40B4-BE49-F238E27FC236}">
              <a16:creationId xmlns:a16="http://schemas.microsoft.com/office/drawing/2014/main" id="{DB7BC43F-2455-465B-8ABB-629E6AAD11D6}"/>
            </a:ext>
          </a:extLst>
        </xdr:cNvPr>
        <xdr:cNvSpPr txBox="1"/>
      </xdr:nvSpPr>
      <xdr:spPr>
        <a:xfrm>
          <a:off x="8450795" y="1811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17733DA0-C59B-4A21-A552-3C35339E57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C37FB97D-0553-4DA2-8C8D-7923448FA4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2BAC7832-771F-43A2-8282-4CA5748AE8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FC8BEE63-EBAF-46E4-BAA3-12C56E2C15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6D87817A-0470-40C2-8E6D-0FAAD2FD93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EFF7ED6B-8927-4AD1-886F-568AAE5478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EE8F3050-2F8D-4728-B173-4C79FD437A5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85B1CA79-F3C4-4648-A2B2-A6A009FCB62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01AA26E2-7350-4A01-9703-2E023A2F1E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BA593495-EE6B-4EDD-B254-97341380AD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a:extLst>
            <a:ext uri="{FF2B5EF4-FFF2-40B4-BE49-F238E27FC236}">
              <a16:creationId xmlns:a16="http://schemas.microsoft.com/office/drawing/2014/main" id="{804EFFB1-1BDB-4576-9086-2B3B068A257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a:extLst>
            <a:ext uri="{FF2B5EF4-FFF2-40B4-BE49-F238E27FC236}">
              <a16:creationId xmlns:a16="http://schemas.microsoft.com/office/drawing/2014/main" id="{96373200-BF2E-4D30-BE24-CC21B864CC8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a:extLst>
            <a:ext uri="{FF2B5EF4-FFF2-40B4-BE49-F238E27FC236}">
              <a16:creationId xmlns:a16="http://schemas.microsoft.com/office/drawing/2014/main" id="{A5A546CB-E3FA-4CF5-A6A8-F0CE1789C8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a:extLst>
            <a:ext uri="{FF2B5EF4-FFF2-40B4-BE49-F238E27FC236}">
              <a16:creationId xmlns:a16="http://schemas.microsoft.com/office/drawing/2014/main" id="{60F96261-9B7F-4276-9FEF-01E3DF5FB0B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a:extLst>
            <a:ext uri="{FF2B5EF4-FFF2-40B4-BE49-F238E27FC236}">
              <a16:creationId xmlns:a16="http://schemas.microsoft.com/office/drawing/2014/main" id="{60BE19E6-C5B5-42E5-911B-50D11E968EB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a:extLst>
            <a:ext uri="{FF2B5EF4-FFF2-40B4-BE49-F238E27FC236}">
              <a16:creationId xmlns:a16="http://schemas.microsoft.com/office/drawing/2014/main" id="{3812107B-2C38-43C5-8BCA-506EDCBA67D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a:extLst>
            <a:ext uri="{FF2B5EF4-FFF2-40B4-BE49-F238E27FC236}">
              <a16:creationId xmlns:a16="http://schemas.microsoft.com/office/drawing/2014/main" id="{78149147-608B-484B-9500-C8BCFA3CC6E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a:extLst>
            <a:ext uri="{FF2B5EF4-FFF2-40B4-BE49-F238E27FC236}">
              <a16:creationId xmlns:a16="http://schemas.microsoft.com/office/drawing/2014/main" id="{39B76BF6-2F42-4F3D-9C6D-8DC271DC38A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a:extLst>
            <a:ext uri="{FF2B5EF4-FFF2-40B4-BE49-F238E27FC236}">
              <a16:creationId xmlns:a16="http://schemas.microsoft.com/office/drawing/2014/main" id="{D52D0DAF-1507-44D4-866A-39794135FEC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a:extLst>
            <a:ext uri="{FF2B5EF4-FFF2-40B4-BE49-F238E27FC236}">
              <a16:creationId xmlns:a16="http://schemas.microsoft.com/office/drawing/2014/main" id="{52EEDBB9-2077-4DF5-A27A-FB9F93A5BBB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a:extLst>
            <a:ext uri="{FF2B5EF4-FFF2-40B4-BE49-F238E27FC236}">
              <a16:creationId xmlns:a16="http://schemas.microsoft.com/office/drawing/2014/main" id="{6CD99DE3-CFC2-457A-84DC-55713C3B23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a:extLst>
            <a:ext uri="{FF2B5EF4-FFF2-40B4-BE49-F238E27FC236}">
              <a16:creationId xmlns:a16="http://schemas.microsoft.com/office/drawing/2014/main" id="{B838644E-4304-4F3A-82D0-5BADFB7E2EA1}"/>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CD03659E-8DC2-4980-9445-BB513EE2C9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0735FABB-A61A-4696-8D1D-53410E56E57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a:extLst>
            <a:ext uri="{FF2B5EF4-FFF2-40B4-BE49-F238E27FC236}">
              <a16:creationId xmlns:a16="http://schemas.microsoft.com/office/drawing/2014/main" id="{DFE3FF14-555A-4C3D-8A49-1F057E37E56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36" name="直線コネクタ 435">
          <a:extLst>
            <a:ext uri="{FF2B5EF4-FFF2-40B4-BE49-F238E27FC236}">
              <a16:creationId xmlns:a16="http://schemas.microsoft.com/office/drawing/2014/main" id="{84CB0624-1755-4B2B-91AB-BD6B2F3E6A18}"/>
            </a:ext>
          </a:extLst>
        </xdr:cNvPr>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37" name="【認定こども園・幼稚園・保育所】&#10;有形固定資産減価償却率最小値テキスト">
          <a:extLst>
            <a:ext uri="{FF2B5EF4-FFF2-40B4-BE49-F238E27FC236}">
              <a16:creationId xmlns:a16="http://schemas.microsoft.com/office/drawing/2014/main" id="{3AB60580-C89E-4138-913B-AFA24B73794B}"/>
            </a:ext>
          </a:extLst>
        </xdr:cNvPr>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38" name="直線コネクタ 437">
          <a:extLst>
            <a:ext uri="{FF2B5EF4-FFF2-40B4-BE49-F238E27FC236}">
              <a16:creationId xmlns:a16="http://schemas.microsoft.com/office/drawing/2014/main" id="{5A35E336-F869-4D51-A9BB-D7D5B9F239E3}"/>
            </a:ext>
          </a:extLst>
        </xdr:cNvPr>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39" name="【認定こども園・幼稚園・保育所】&#10;有形固定資産減価償却率最大値テキスト">
          <a:extLst>
            <a:ext uri="{FF2B5EF4-FFF2-40B4-BE49-F238E27FC236}">
              <a16:creationId xmlns:a16="http://schemas.microsoft.com/office/drawing/2014/main" id="{AFBBFA60-88D2-44F6-8201-81A8684A3284}"/>
            </a:ext>
          </a:extLst>
        </xdr:cNvPr>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40" name="直線コネクタ 439">
          <a:extLst>
            <a:ext uri="{FF2B5EF4-FFF2-40B4-BE49-F238E27FC236}">
              <a16:creationId xmlns:a16="http://schemas.microsoft.com/office/drawing/2014/main" id="{4A01C7E5-55E8-4857-87CA-67F6B08AF420}"/>
            </a:ext>
          </a:extLst>
        </xdr:cNvPr>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441" name="【認定こども園・幼稚園・保育所】&#10;有形固定資産減価償却率平均値テキスト">
          <a:extLst>
            <a:ext uri="{FF2B5EF4-FFF2-40B4-BE49-F238E27FC236}">
              <a16:creationId xmlns:a16="http://schemas.microsoft.com/office/drawing/2014/main" id="{C699B94E-F86F-4F7F-8C62-1F553F49C794}"/>
            </a:ext>
          </a:extLst>
        </xdr:cNvPr>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42" name="フローチャート: 判断 441">
          <a:extLst>
            <a:ext uri="{FF2B5EF4-FFF2-40B4-BE49-F238E27FC236}">
              <a16:creationId xmlns:a16="http://schemas.microsoft.com/office/drawing/2014/main" id="{A89936CA-326F-4146-A411-8CCEC4F548EB}"/>
            </a:ext>
          </a:extLst>
        </xdr:cNvPr>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43" name="フローチャート: 判断 442">
          <a:extLst>
            <a:ext uri="{FF2B5EF4-FFF2-40B4-BE49-F238E27FC236}">
              <a16:creationId xmlns:a16="http://schemas.microsoft.com/office/drawing/2014/main" id="{8E8E5809-4DC3-47F7-AF42-C563F088C0E3}"/>
            </a:ext>
          </a:extLst>
        </xdr:cNvPr>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44" name="フローチャート: 判断 443">
          <a:extLst>
            <a:ext uri="{FF2B5EF4-FFF2-40B4-BE49-F238E27FC236}">
              <a16:creationId xmlns:a16="http://schemas.microsoft.com/office/drawing/2014/main" id="{81FDB672-A749-41A4-8469-E302EE81B7C6}"/>
            </a:ext>
          </a:extLst>
        </xdr:cNvPr>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B522CD4F-1A6B-4C85-9C66-2742B4EBFEA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9C74A0C4-2458-428B-ABE2-9F8EF7B40AE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EC88FE74-2D7A-4D74-B5A3-A6FBD26B268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8C33FDD9-74A5-4B28-BD33-175882416E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385BF2F9-FC00-46B1-A9A8-E15B9876B0F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50" name="楕円 449">
          <a:extLst>
            <a:ext uri="{FF2B5EF4-FFF2-40B4-BE49-F238E27FC236}">
              <a16:creationId xmlns:a16="http://schemas.microsoft.com/office/drawing/2014/main" id="{48F752D1-7C70-4439-B909-42420A9FF97A}"/>
            </a:ext>
          </a:extLst>
        </xdr:cNvPr>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26687</xdr:rowOff>
    </xdr:from>
    <xdr:ext cx="405111" cy="259045"/>
    <xdr:sp macro="" textlink="">
      <xdr:nvSpPr>
        <xdr:cNvPr id="451" name="【認定こども園・幼稚園・保育所】&#10;有形固定資産減価償却率該当値テキスト">
          <a:extLst>
            <a:ext uri="{FF2B5EF4-FFF2-40B4-BE49-F238E27FC236}">
              <a16:creationId xmlns:a16="http://schemas.microsoft.com/office/drawing/2014/main" id="{8288109F-F57E-4067-880B-2DEA419D0872}"/>
            </a:ext>
          </a:extLst>
        </xdr:cNvPr>
        <xdr:cNvSpPr txBox="1"/>
      </xdr:nvSpPr>
      <xdr:spPr>
        <a:xfrm>
          <a:off x="163576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116840</xdr:rowOff>
    </xdr:from>
    <xdr:to>
      <xdr:col>81</xdr:col>
      <xdr:colOff>101600</xdr:colOff>
      <xdr:row>38</xdr:row>
      <xdr:rowOff>46990</xdr:rowOff>
    </xdr:to>
    <xdr:sp macro="" textlink="">
      <xdr:nvSpPr>
        <xdr:cNvPr id="452" name="楕円 451">
          <a:extLst>
            <a:ext uri="{FF2B5EF4-FFF2-40B4-BE49-F238E27FC236}">
              <a16:creationId xmlns:a16="http://schemas.microsoft.com/office/drawing/2014/main" id="{BA9BA656-E59E-48FB-B77F-145B7B02E5D5}"/>
            </a:ext>
          </a:extLst>
        </xdr:cNvPr>
        <xdr:cNvSpPr/>
      </xdr:nvSpPr>
      <xdr:spPr>
        <a:xfrm>
          <a:off x="1543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167640</xdr:rowOff>
    </xdr:to>
    <xdr:cxnSp macro="">
      <xdr:nvCxnSpPr>
        <xdr:cNvPr id="453" name="直線コネクタ 452">
          <a:extLst>
            <a:ext uri="{FF2B5EF4-FFF2-40B4-BE49-F238E27FC236}">
              <a16:creationId xmlns:a16="http://schemas.microsoft.com/office/drawing/2014/main" id="{7DD09B66-3D40-4195-A59C-C7F49DF86632}"/>
            </a:ext>
          </a:extLst>
        </xdr:cNvPr>
        <xdr:cNvCxnSpPr/>
      </xdr:nvCxnSpPr>
      <xdr:spPr>
        <a:xfrm flipV="1">
          <a:off x="15481300" y="64427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xdr:rowOff>
    </xdr:from>
    <xdr:to>
      <xdr:col>76</xdr:col>
      <xdr:colOff>165100</xdr:colOff>
      <xdr:row>38</xdr:row>
      <xdr:rowOff>113937</xdr:rowOff>
    </xdr:to>
    <xdr:sp macro="" textlink="">
      <xdr:nvSpPr>
        <xdr:cNvPr id="454" name="楕円 453">
          <a:extLst>
            <a:ext uri="{FF2B5EF4-FFF2-40B4-BE49-F238E27FC236}">
              <a16:creationId xmlns:a16="http://schemas.microsoft.com/office/drawing/2014/main" id="{33473CD8-F4D7-4E08-8BDE-D74A7E4C2518}"/>
            </a:ext>
          </a:extLst>
        </xdr:cNvPr>
        <xdr:cNvSpPr/>
      </xdr:nvSpPr>
      <xdr:spPr>
        <a:xfrm>
          <a:off x="14541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63137</xdr:rowOff>
    </xdr:to>
    <xdr:cxnSp macro="">
      <xdr:nvCxnSpPr>
        <xdr:cNvPr id="455" name="直線コネクタ 454">
          <a:extLst>
            <a:ext uri="{FF2B5EF4-FFF2-40B4-BE49-F238E27FC236}">
              <a16:creationId xmlns:a16="http://schemas.microsoft.com/office/drawing/2014/main" id="{2EE1BBD3-37E9-42CA-B179-77E587EF3A8A}"/>
            </a:ext>
          </a:extLst>
        </xdr:cNvPr>
        <xdr:cNvCxnSpPr/>
      </xdr:nvCxnSpPr>
      <xdr:spPr>
        <a:xfrm flipV="1">
          <a:off x="14592300" y="651129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456" name="n_1aveValue【認定こども園・幼稚園・保育所】&#10;有形固定資産減価償却率">
          <a:extLst>
            <a:ext uri="{FF2B5EF4-FFF2-40B4-BE49-F238E27FC236}">
              <a16:creationId xmlns:a16="http://schemas.microsoft.com/office/drawing/2014/main" id="{42378ACB-236E-4EC7-86EC-EC32241BA749}"/>
            </a:ext>
          </a:extLst>
        </xdr:cNvPr>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57" name="n_2aveValue【認定こども園・幼稚園・保育所】&#10;有形固定資産減価償却率">
          <a:extLst>
            <a:ext uri="{FF2B5EF4-FFF2-40B4-BE49-F238E27FC236}">
              <a16:creationId xmlns:a16="http://schemas.microsoft.com/office/drawing/2014/main" id="{8CF86CA1-47FF-4A1A-975A-9DB40F8AC307}"/>
            </a:ext>
          </a:extLst>
        </xdr:cNvPr>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38117</xdr:rowOff>
    </xdr:from>
    <xdr:ext cx="405111" cy="259045"/>
    <xdr:sp macro="" textlink="">
      <xdr:nvSpPr>
        <xdr:cNvPr id="458" name="n_1mainValue【認定こども園・幼稚園・保育所】&#10;有形固定資産減価償却率">
          <a:extLst>
            <a:ext uri="{FF2B5EF4-FFF2-40B4-BE49-F238E27FC236}">
              <a16:creationId xmlns:a16="http://schemas.microsoft.com/office/drawing/2014/main" id="{D40C7009-4A13-4AF5-B4E5-21DA976C2F1E}"/>
            </a:ext>
          </a:extLst>
        </xdr:cNvPr>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105064</xdr:rowOff>
    </xdr:from>
    <xdr:ext cx="405111" cy="259045"/>
    <xdr:sp macro="" textlink="">
      <xdr:nvSpPr>
        <xdr:cNvPr id="459" name="n_2mainValue【認定こども園・幼稚園・保育所】&#10;有形固定資産減価償却率">
          <a:extLst>
            <a:ext uri="{FF2B5EF4-FFF2-40B4-BE49-F238E27FC236}">
              <a16:creationId xmlns:a16="http://schemas.microsoft.com/office/drawing/2014/main" id="{FCF35D7C-E8D2-42BE-A880-D6EF0DC01A2B}"/>
            </a:ext>
          </a:extLst>
        </xdr:cNvPr>
        <xdr:cNvSpPr txBox="1"/>
      </xdr:nvSpPr>
      <xdr:spPr>
        <a:xfrm>
          <a:off x="14389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01BF3620-6FDA-490E-B516-D362FB5F70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E67BF115-BB98-427F-9324-410447A590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93B01379-3FCA-4E0C-9F4D-82C2D758A2E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8B485E2E-444C-4A6C-A7E8-4002DE0266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E06A3AAB-18A2-4491-BEE2-B4A5F0F393C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D87CCD78-A767-430B-ABC2-3784EEC3F2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89F5A63C-6066-405E-B195-F1C36E25D2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0DFB47B6-F337-454F-BAFD-634DCD243E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E8168370-D537-4A45-B3BA-5991673F706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14C04765-5E00-4B26-AD32-A56B7DA917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7625F71C-60FB-4CE0-9E8E-10B3B907CB4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a:extLst>
            <a:ext uri="{FF2B5EF4-FFF2-40B4-BE49-F238E27FC236}">
              <a16:creationId xmlns:a16="http://schemas.microsoft.com/office/drawing/2014/main" id="{E3AE1B5E-D009-41AE-9BEF-838F9758EC1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19B16230-3FF5-43F8-9C73-0213B3C72F7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a:extLst>
            <a:ext uri="{FF2B5EF4-FFF2-40B4-BE49-F238E27FC236}">
              <a16:creationId xmlns:a16="http://schemas.microsoft.com/office/drawing/2014/main" id="{96B51655-DCF2-4832-B8D6-EF4DFB77CB3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EF449315-3136-4AFD-BCBE-2ECA023AC41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a:extLst>
            <a:ext uri="{FF2B5EF4-FFF2-40B4-BE49-F238E27FC236}">
              <a16:creationId xmlns:a16="http://schemas.microsoft.com/office/drawing/2014/main" id="{4AD2F76E-6CB3-4614-B550-F577D1C4580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402E8A75-370C-42DA-B7BE-A3D6ABD1DEC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a:extLst>
            <a:ext uri="{FF2B5EF4-FFF2-40B4-BE49-F238E27FC236}">
              <a16:creationId xmlns:a16="http://schemas.microsoft.com/office/drawing/2014/main" id="{66377986-A8CB-48D7-A3DA-523BFE3F084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84501306-19BD-415D-B47F-95A2BD003B8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a:extLst>
            <a:ext uri="{FF2B5EF4-FFF2-40B4-BE49-F238E27FC236}">
              <a16:creationId xmlns:a16="http://schemas.microsoft.com/office/drawing/2014/main" id="{59B72C58-DE6A-4F38-9017-BA5EBDF515F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3795CF3C-F2D2-4E02-9FEA-53E41AD22C7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59EA35ED-B53E-48E2-8D33-651C515598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B543C1F7-AF65-4BE4-AB1A-2754862C27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83" name="直線コネクタ 482">
          <a:extLst>
            <a:ext uri="{FF2B5EF4-FFF2-40B4-BE49-F238E27FC236}">
              <a16:creationId xmlns:a16="http://schemas.microsoft.com/office/drawing/2014/main" id="{80B2253B-C831-4AA0-96F4-50F33C10A342}"/>
            </a:ext>
          </a:extLst>
        </xdr:cNvPr>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32376F6D-EDCF-4F2E-8C50-4CAA49DA7F3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5" name="直線コネクタ 484">
          <a:extLst>
            <a:ext uri="{FF2B5EF4-FFF2-40B4-BE49-F238E27FC236}">
              <a16:creationId xmlns:a16="http://schemas.microsoft.com/office/drawing/2014/main" id="{CB46D7C2-EF03-4E90-B83C-CABB19754AE7}"/>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CC65A913-996E-43ED-B18B-B3F40A5D5999}"/>
            </a:ext>
          </a:extLst>
        </xdr:cNvPr>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87" name="直線コネクタ 486">
          <a:extLst>
            <a:ext uri="{FF2B5EF4-FFF2-40B4-BE49-F238E27FC236}">
              <a16:creationId xmlns:a16="http://schemas.microsoft.com/office/drawing/2014/main" id="{4BDB27C5-B264-440B-BBCC-1535D402245C}"/>
            </a:ext>
          </a:extLst>
        </xdr:cNvPr>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840E381C-BAAC-43EB-B4AC-D557C561D9D1}"/>
            </a:ext>
          </a:extLst>
        </xdr:cNvPr>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89" name="フローチャート: 判断 488">
          <a:extLst>
            <a:ext uri="{FF2B5EF4-FFF2-40B4-BE49-F238E27FC236}">
              <a16:creationId xmlns:a16="http://schemas.microsoft.com/office/drawing/2014/main" id="{91B0AA33-721F-4609-A541-24B90F6CA293}"/>
            </a:ext>
          </a:extLst>
        </xdr:cNvPr>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90" name="フローチャート: 判断 489">
          <a:extLst>
            <a:ext uri="{FF2B5EF4-FFF2-40B4-BE49-F238E27FC236}">
              <a16:creationId xmlns:a16="http://schemas.microsoft.com/office/drawing/2014/main" id="{2A23050A-4F3C-46C6-BD5F-4095E4492F77}"/>
            </a:ext>
          </a:extLst>
        </xdr:cNvPr>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91" name="フローチャート: 判断 490">
          <a:extLst>
            <a:ext uri="{FF2B5EF4-FFF2-40B4-BE49-F238E27FC236}">
              <a16:creationId xmlns:a16="http://schemas.microsoft.com/office/drawing/2014/main" id="{B6E45674-F1B0-4D04-A6CA-997457A150C9}"/>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740E43F-3453-4B53-ADBA-32D439182EE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C37B3F9-A811-47A2-BC18-EF4D672AD8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75E71382-EA38-41C3-8B6E-064D8F06C3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862FB4BF-0C34-48A6-A80F-7912FC0558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E37D489E-EF01-46B8-9D29-4CB36616E9B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166370</xdr:rowOff>
    </xdr:from>
    <xdr:to>
      <xdr:col>116</xdr:col>
      <xdr:colOff>114300</xdr:colOff>
      <xdr:row>41</xdr:row>
      <xdr:rowOff>96520</xdr:rowOff>
    </xdr:to>
    <xdr:sp macro="" textlink="">
      <xdr:nvSpPr>
        <xdr:cNvPr id="497" name="楕円 496">
          <a:extLst>
            <a:ext uri="{FF2B5EF4-FFF2-40B4-BE49-F238E27FC236}">
              <a16:creationId xmlns:a16="http://schemas.microsoft.com/office/drawing/2014/main" id="{63833A3A-1579-4431-A96D-15297393252D}"/>
            </a:ext>
          </a:extLst>
        </xdr:cNvPr>
        <xdr:cNvSpPr/>
      </xdr:nvSpPr>
      <xdr:spPr>
        <a:xfrm>
          <a:off x="22110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144797</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D025DC19-9CD9-4B2F-AECD-E46730A4CE7A}"/>
            </a:ext>
          </a:extLst>
        </xdr:cNvPr>
        <xdr:cNvSpPr txBox="1"/>
      </xdr:nvSpPr>
      <xdr:spPr>
        <a:xfrm>
          <a:off x="22199600"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499" name="楕円 498">
          <a:extLst>
            <a:ext uri="{FF2B5EF4-FFF2-40B4-BE49-F238E27FC236}">
              <a16:creationId xmlns:a16="http://schemas.microsoft.com/office/drawing/2014/main" id="{79BCFC44-9321-48E3-AABA-EEE7E95878C9}"/>
            </a:ext>
          </a:extLst>
        </xdr:cNvPr>
        <xdr:cNvSpPr/>
      </xdr:nvSpPr>
      <xdr:spPr>
        <a:xfrm>
          <a:off x="2127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45720</xdr:rowOff>
    </xdr:from>
    <xdr:to>
      <xdr:col>116</xdr:col>
      <xdr:colOff>63500</xdr:colOff>
      <xdr:row>41</xdr:row>
      <xdr:rowOff>45720</xdr:rowOff>
    </xdr:to>
    <xdr:cxnSp macro="">
      <xdr:nvCxnSpPr>
        <xdr:cNvPr id="500" name="直線コネクタ 499">
          <a:extLst>
            <a:ext uri="{FF2B5EF4-FFF2-40B4-BE49-F238E27FC236}">
              <a16:creationId xmlns:a16="http://schemas.microsoft.com/office/drawing/2014/main" id="{1E57D9D1-6909-484B-B36F-9E1131423F0F}"/>
            </a:ext>
          </a:extLst>
        </xdr:cNvPr>
        <xdr:cNvCxnSpPr/>
      </xdr:nvCxnSpPr>
      <xdr:spPr>
        <a:xfrm>
          <a:off x="21323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151130</xdr:rowOff>
    </xdr:from>
    <xdr:to>
      <xdr:col>107</xdr:col>
      <xdr:colOff>101600</xdr:colOff>
      <xdr:row>41</xdr:row>
      <xdr:rowOff>81280</xdr:rowOff>
    </xdr:to>
    <xdr:sp macro="" textlink="">
      <xdr:nvSpPr>
        <xdr:cNvPr id="501" name="楕円 500">
          <a:extLst>
            <a:ext uri="{FF2B5EF4-FFF2-40B4-BE49-F238E27FC236}">
              <a16:creationId xmlns:a16="http://schemas.microsoft.com/office/drawing/2014/main" id="{60506EEA-0A0B-4582-9FC5-9091922A6F2E}"/>
            </a:ext>
          </a:extLst>
        </xdr:cNvPr>
        <xdr:cNvSpPr/>
      </xdr:nvSpPr>
      <xdr:spPr>
        <a:xfrm>
          <a:off x="20383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30480</xdr:rowOff>
    </xdr:from>
    <xdr:to>
      <xdr:col>111</xdr:col>
      <xdr:colOff>177800</xdr:colOff>
      <xdr:row>41</xdr:row>
      <xdr:rowOff>45720</xdr:rowOff>
    </xdr:to>
    <xdr:cxnSp macro="">
      <xdr:nvCxnSpPr>
        <xdr:cNvPr id="502" name="直線コネクタ 501">
          <a:extLst>
            <a:ext uri="{FF2B5EF4-FFF2-40B4-BE49-F238E27FC236}">
              <a16:creationId xmlns:a16="http://schemas.microsoft.com/office/drawing/2014/main" id="{A12DE30D-055F-4200-9A63-D79AC5FCBCBD}"/>
            </a:ext>
          </a:extLst>
        </xdr:cNvPr>
        <xdr:cNvCxnSpPr/>
      </xdr:nvCxnSpPr>
      <xdr:spPr>
        <a:xfrm>
          <a:off x="20434300" y="7059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9D5681B-27D3-4D2E-8EC0-9A7B4D95E5EA}"/>
            </a:ext>
          </a:extLst>
        </xdr:cNvPr>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DD2840AD-BF1A-40DE-BB73-5EE4D1CB05EE}"/>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6B6DEDE2-6954-4A2E-986E-59BC569A875D}"/>
            </a:ext>
          </a:extLst>
        </xdr:cNvPr>
        <xdr:cNvSpPr txBox="1"/>
      </xdr:nvSpPr>
      <xdr:spPr>
        <a:xfrm>
          <a:off x="21075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72407</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F4864ADE-B3CF-4939-BBB2-D83A610742F5}"/>
            </a:ext>
          </a:extLst>
        </xdr:cNvPr>
        <xdr:cNvSpPr txBox="1"/>
      </xdr:nvSpPr>
      <xdr:spPr>
        <a:xfrm>
          <a:off x="20199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780CE97A-4178-4443-B263-3B5884FE79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8097AD48-AC12-4953-B57C-96EAE9643E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C277ED78-155C-486C-837F-FD5CC27AC2D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37AE3A20-41A5-468A-BA60-DFAF0CAD1D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3DF1CE20-98B4-4486-80ED-4550B5F471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B6D66829-3F16-4E4E-A1C3-BB45891836C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BCCABBB1-7A8B-4A77-BCFD-97DC6576C3B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4EC3BCE2-6035-4286-B15E-3F0BB65930B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9C540A8-9A64-4C97-B240-DD39C1662E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AC9AC9F6-2545-4BEA-82DF-6FD644988B1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a:extLst>
            <a:ext uri="{FF2B5EF4-FFF2-40B4-BE49-F238E27FC236}">
              <a16:creationId xmlns:a16="http://schemas.microsoft.com/office/drawing/2014/main" id="{CE575964-505C-481B-975F-AEBD501920B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E081CA60-35AD-475E-AEAD-C59852F71F4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DDFE50ED-94E2-4B6F-9CA9-6B36A2DB513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590EAE57-4B86-4D7E-967B-BFA46A36A45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4FC8B03F-F086-4115-BEBA-9A22F7180CC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A62146E5-EE0A-4A07-A864-B201AAD7AF5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2B9A84EA-AA44-4C81-9598-D98F904EF72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A91F212E-838D-479F-A1A8-D2125883F9F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4A240A61-329A-4086-A0BD-8894EE8680F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45DFDC23-29AC-4EBA-833D-D2A1A582159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6CD40AAB-7358-4DA7-A0D9-304C87447D9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A4EEEC97-9C4A-4A76-A887-0651893BE8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8CEAB058-1345-45ED-8066-AC217BEA8B2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46B13672-A3E7-4773-9451-8AA12824BA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31" name="直線コネクタ 530">
          <a:extLst>
            <a:ext uri="{FF2B5EF4-FFF2-40B4-BE49-F238E27FC236}">
              <a16:creationId xmlns:a16="http://schemas.microsoft.com/office/drawing/2014/main" id="{F580949F-7338-4082-996B-9DDE442D8674}"/>
            </a:ext>
          </a:extLst>
        </xdr:cNvPr>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6D22D3AB-8D22-43CB-8B13-D8D02D3541D4}"/>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3" name="直線コネクタ 532">
          <a:extLst>
            <a:ext uri="{FF2B5EF4-FFF2-40B4-BE49-F238E27FC236}">
              <a16:creationId xmlns:a16="http://schemas.microsoft.com/office/drawing/2014/main" id="{41F387F4-629A-4862-B0BC-18583D67A79D}"/>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8555C145-6112-462A-95B1-D8E7C6655B27}"/>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35" name="直線コネクタ 534">
          <a:extLst>
            <a:ext uri="{FF2B5EF4-FFF2-40B4-BE49-F238E27FC236}">
              <a16:creationId xmlns:a16="http://schemas.microsoft.com/office/drawing/2014/main" id="{35CD34A2-9421-4DE1-B44E-B40125F6DFEE}"/>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386F4743-5C2B-44EA-8F4C-56CF593E6E39}"/>
            </a:ext>
          </a:extLst>
        </xdr:cNvPr>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37" name="フローチャート: 判断 536">
          <a:extLst>
            <a:ext uri="{FF2B5EF4-FFF2-40B4-BE49-F238E27FC236}">
              <a16:creationId xmlns:a16="http://schemas.microsoft.com/office/drawing/2014/main" id="{1075C7E8-7B98-4B92-96CD-F05F3E95F074}"/>
            </a:ext>
          </a:extLst>
        </xdr:cNvPr>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38" name="フローチャート: 判断 537">
          <a:extLst>
            <a:ext uri="{FF2B5EF4-FFF2-40B4-BE49-F238E27FC236}">
              <a16:creationId xmlns:a16="http://schemas.microsoft.com/office/drawing/2014/main" id="{8B15F440-CBD9-4F2D-93B4-20C7D4D9D931}"/>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id="{F8666FD0-18C0-4A1A-B6BE-FB100DD539E8}"/>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8E9DBDC5-C075-45CF-AECE-BF2C72E244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5DEB53D-B8EA-4CF4-8DF9-FEB22BF443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FDD5B3F-360B-47DA-82F7-0046764FCED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E70BEDC4-2499-4237-8F1E-D42C67382FB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9561412-DB7C-48BE-8D27-A56D33A02A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45" name="楕円 544">
          <a:extLst>
            <a:ext uri="{FF2B5EF4-FFF2-40B4-BE49-F238E27FC236}">
              <a16:creationId xmlns:a16="http://schemas.microsoft.com/office/drawing/2014/main" id="{D5D30BA7-7EEA-4080-9B6A-5D817484ED70}"/>
            </a:ext>
          </a:extLst>
        </xdr:cNvPr>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144797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8EEDCC5D-8301-471C-A44E-DE2DDC7B5A1D}"/>
            </a:ext>
          </a:extLst>
        </xdr:cNvPr>
        <xdr:cNvSpPr txBox="1"/>
      </xdr:nvSpPr>
      <xdr:spPr>
        <a:xfrm>
          <a:off x="16357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547" name="楕円 546">
          <a:extLst>
            <a:ext uri="{FF2B5EF4-FFF2-40B4-BE49-F238E27FC236}">
              <a16:creationId xmlns:a16="http://schemas.microsoft.com/office/drawing/2014/main" id="{B03038AF-EE8D-44A7-A72A-5C6505B100FB}"/>
            </a:ext>
          </a:extLst>
        </xdr:cNvPr>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163830</xdr:rowOff>
    </xdr:to>
    <xdr:cxnSp macro="">
      <xdr:nvCxnSpPr>
        <xdr:cNvPr id="548" name="直線コネクタ 547">
          <a:extLst>
            <a:ext uri="{FF2B5EF4-FFF2-40B4-BE49-F238E27FC236}">
              <a16:creationId xmlns:a16="http://schemas.microsoft.com/office/drawing/2014/main" id="{FEEFC593-D108-4C1F-8C75-BC4001A40DFC}"/>
            </a:ext>
          </a:extLst>
        </xdr:cNvPr>
        <xdr:cNvCxnSpPr/>
      </xdr:nvCxnSpPr>
      <xdr:spPr>
        <a:xfrm flipV="1">
          <a:off x="15481300" y="101612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xdr:rowOff>
    </xdr:from>
    <xdr:to>
      <xdr:col>76</xdr:col>
      <xdr:colOff>165100</xdr:colOff>
      <xdr:row>60</xdr:row>
      <xdr:rowOff>115570</xdr:rowOff>
    </xdr:to>
    <xdr:sp macro="" textlink="">
      <xdr:nvSpPr>
        <xdr:cNvPr id="549" name="楕円 548">
          <a:extLst>
            <a:ext uri="{FF2B5EF4-FFF2-40B4-BE49-F238E27FC236}">
              <a16:creationId xmlns:a16="http://schemas.microsoft.com/office/drawing/2014/main" id="{53B54146-14E5-4E1F-8C61-649527690B60}"/>
            </a:ext>
          </a:extLst>
        </xdr:cNvPr>
        <xdr:cNvSpPr/>
      </xdr:nvSpPr>
      <xdr:spPr>
        <a:xfrm>
          <a:off x="14541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163830</xdr:rowOff>
    </xdr:from>
    <xdr:to>
      <xdr:col>81</xdr:col>
      <xdr:colOff>50800</xdr:colOff>
      <xdr:row>60</xdr:row>
      <xdr:rowOff>64770</xdr:rowOff>
    </xdr:to>
    <xdr:cxnSp macro="">
      <xdr:nvCxnSpPr>
        <xdr:cNvPr id="550" name="直線コネクタ 549">
          <a:extLst>
            <a:ext uri="{FF2B5EF4-FFF2-40B4-BE49-F238E27FC236}">
              <a16:creationId xmlns:a16="http://schemas.microsoft.com/office/drawing/2014/main" id="{289C9F51-A45A-41C9-A0A4-00BB3D67AE88}"/>
            </a:ext>
          </a:extLst>
        </xdr:cNvPr>
        <xdr:cNvCxnSpPr/>
      </xdr:nvCxnSpPr>
      <xdr:spPr>
        <a:xfrm flipV="1">
          <a:off x="14592300" y="10279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51" name="n_1aveValue【学校施設】&#10;有形固定資産減価償却率">
          <a:extLst>
            <a:ext uri="{FF2B5EF4-FFF2-40B4-BE49-F238E27FC236}">
              <a16:creationId xmlns:a16="http://schemas.microsoft.com/office/drawing/2014/main" id="{BED67321-1F05-4C5D-BB37-3B74E40D8FC1}"/>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2" name="n_2aveValue【学校施設】&#10;有形固定資産減価償却率">
          <a:extLst>
            <a:ext uri="{FF2B5EF4-FFF2-40B4-BE49-F238E27FC236}">
              <a16:creationId xmlns:a16="http://schemas.microsoft.com/office/drawing/2014/main" id="{AEDEB9BF-B336-482B-A68D-D4DC02B9DB11}"/>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34307</xdr:rowOff>
    </xdr:from>
    <xdr:ext cx="405111" cy="259045"/>
    <xdr:sp macro="" textlink="">
      <xdr:nvSpPr>
        <xdr:cNvPr id="553" name="n_1mainValue【学校施設】&#10;有形固定資産減価償却率">
          <a:extLst>
            <a:ext uri="{FF2B5EF4-FFF2-40B4-BE49-F238E27FC236}">
              <a16:creationId xmlns:a16="http://schemas.microsoft.com/office/drawing/2014/main" id="{A157D077-AC36-4737-A4E1-0EE01F10BD81}"/>
            </a:ext>
          </a:extLst>
        </xdr:cNvPr>
        <xdr:cNvSpPr txBox="1"/>
      </xdr:nvSpPr>
      <xdr:spPr>
        <a:xfrm>
          <a:off x="152660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106697</xdr:rowOff>
    </xdr:from>
    <xdr:ext cx="405111" cy="259045"/>
    <xdr:sp macro="" textlink="">
      <xdr:nvSpPr>
        <xdr:cNvPr id="554" name="n_2mainValue【学校施設】&#10;有形固定資産減価償却率">
          <a:extLst>
            <a:ext uri="{FF2B5EF4-FFF2-40B4-BE49-F238E27FC236}">
              <a16:creationId xmlns:a16="http://schemas.microsoft.com/office/drawing/2014/main" id="{480CEF6E-D6B9-4BF1-8786-52D7E23C5CC6}"/>
            </a:ext>
          </a:extLst>
        </xdr:cNvPr>
        <xdr:cNvSpPr txBox="1"/>
      </xdr:nvSpPr>
      <xdr:spPr>
        <a:xfrm>
          <a:off x="14389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D615147C-7774-434B-9F7F-C49ED0B8E3E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47B4B979-1B45-4F9F-9447-09641AAA17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C623D165-F11B-457B-86D9-FF8CEB62D4E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8D39CD07-6088-453C-8A44-15FF03CAFBC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5A2C27B0-952F-415B-9F31-D93E0FE471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32ECC3A1-EAAD-443E-B511-47DF208CE3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658B4910-743F-4439-8570-9092BC6A3C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3064CEEF-A2D0-412E-8108-330B8545BCA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249E5EF9-CD6B-4BB2-8510-684F95F0BD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802751B5-D7DF-410A-B0B5-05317C6DB6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a:extLst>
            <a:ext uri="{FF2B5EF4-FFF2-40B4-BE49-F238E27FC236}">
              <a16:creationId xmlns:a16="http://schemas.microsoft.com/office/drawing/2014/main" id="{744D2AE2-A806-4DAB-9029-CA60F5FE35C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a:extLst>
            <a:ext uri="{FF2B5EF4-FFF2-40B4-BE49-F238E27FC236}">
              <a16:creationId xmlns:a16="http://schemas.microsoft.com/office/drawing/2014/main" id="{9FC6011E-D292-4937-A5E0-77AD105F55F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a:extLst>
            <a:ext uri="{FF2B5EF4-FFF2-40B4-BE49-F238E27FC236}">
              <a16:creationId xmlns:a16="http://schemas.microsoft.com/office/drawing/2014/main" id="{2F6EB9ED-A484-4270-9DB1-5EFDFBB0B3E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a:extLst>
            <a:ext uri="{FF2B5EF4-FFF2-40B4-BE49-F238E27FC236}">
              <a16:creationId xmlns:a16="http://schemas.microsoft.com/office/drawing/2014/main" id="{76C7125B-B5E8-42AE-AD20-541DB744B1C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a:extLst>
            <a:ext uri="{FF2B5EF4-FFF2-40B4-BE49-F238E27FC236}">
              <a16:creationId xmlns:a16="http://schemas.microsoft.com/office/drawing/2014/main" id="{3ABF55BF-59A6-49F8-83D3-8CD17DE4B48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a:extLst>
            <a:ext uri="{FF2B5EF4-FFF2-40B4-BE49-F238E27FC236}">
              <a16:creationId xmlns:a16="http://schemas.microsoft.com/office/drawing/2014/main" id="{E2DFD348-FC27-4D04-8348-69457AD4733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a:extLst>
            <a:ext uri="{FF2B5EF4-FFF2-40B4-BE49-F238E27FC236}">
              <a16:creationId xmlns:a16="http://schemas.microsoft.com/office/drawing/2014/main" id="{0347BCBA-A80A-4F3E-B577-84613C78EDF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a:extLst>
            <a:ext uri="{FF2B5EF4-FFF2-40B4-BE49-F238E27FC236}">
              <a16:creationId xmlns:a16="http://schemas.microsoft.com/office/drawing/2014/main" id="{4044F4FD-E857-4516-AEE5-943065ADD03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a:extLst>
            <a:ext uri="{FF2B5EF4-FFF2-40B4-BE49-F238E27FC236}">
              <a16:creationId xmlns:a16="http://schemas.microsoft.com/office/drawing/2014/main" id="{884722D9-F628-4837-9DDF-CE520773231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a:extLst>
            <a:ext uri="{FF2B5EF4-FFF2-40B4-BE49-F238E27FC236}">
              <a16:creationId xmlns:a16="http://schemas.microsoft.com/office/drawing/2014/main" id="{98BF0F7A-9290-43AB-8A7C-B68E5622BD0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a:extLst>
            <a:ext uri="{FF2B5EF4-FFF2-40B4-BE49-F238E27FC236}">
              <a16:creationId xmlns:a16="http://schemas.microsoft.com/office/drawing/2014/main" id="{E83F6FA9-138D-4DA1-88D1-0672CFAE3B9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54B8BE35-7803-4241-A72A-7CEF7513280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7D62A727-2714-44D9-AFED-9368E6EA405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a:extLst>
            <a:ext uri="{FF2B5EF4-FFF2-40B4-BE49-F238E27FC236}">
              <a16:creationId xmlns:a16="http://schemas.microsoft.com/office/drawing/2014/main" id="{F1C47364-2A9B-419E-914E-956931321A4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79" name="直線コネクタ 578">
          <a:extLst>
            <a:ext uri="{FF2B5EF4-FFF2-40B4-BE49-F238E27FC236}">
              <a16:creationId xmlns:a16="http://schemas.microsoft.com/office/drawing/2014/main" id="{2FFFC0BE-6B0B-4367-8E07-2FCC9ED8EBF7}"/>
            </a:ext>
          </a:extLst>
        </xdr:cNvPr>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80" name="【学校施設】&#10;一人当たり面積最小値テキスト">
          <a:extLst>
            <a:ext uri="{FF2B5EF4-FFF2-40B4-BE49-F238E27FC236}">
              <a16:creationId xmlns:a16="http://schemas.microsoft.com/office/drawing/2014/main" id="{CD50629D-BAC5-4A0E-9119-BBF3837BA8EC}"/>
            </a:ext>
          </a:extLst>
        </xdr:cNvPr>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81" name="直線コネクタ 580">
          <a:extLst>
            <a:ext uri="{FF2B5EF4-FFF2-40B4-BE49-F238E27FC236}">
              <a16:creationId xmlns:a16="http://schemas.microsoft.com/office/drawing/2014/main" id="{2DEF7EF3-E59E-4F87-91CA-D8461BB86311}"/>
            </a:ext>
          </a:extLst>
        </xdr:cNvPr>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82" name="【学校施設】&#10;一人当たり面積最大値テキスト">
          <a:extLst>
            <a:ext uri="{FF2B5EF4-FFF2-40B4-BE49-F238E27FC236}">
              <a16:creationId xmlns:a16="http://schemas.microsoft.com/office/drawing/2014/main" id="{1E856CC0-7B72-4A62-94D4-6A98AE0B4830}"/>
            </a:ext>
          </a:extLst>
        </xdr:cNvPr>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83" name="直線コネクタ 582">
          <a:extLst>
            <a:ext uri="{FF2B5EF4-FFF2-40B4-BE49-F238E27FC236}">
              <a16:creationId xmlns:a16="http://schemas.microsoft.com/office/drawing/2014/main" id="{AA518B0E-85A3-4BCD-BA5E-A4490CC176F8}"/>
            </a:ext>
          </a:extLst>
        </xdr:cNvPr>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84" name="【学校施設】&#10;一人当たり面積平均値テキスト">
          <a:extLst>
            <a:ext uri="{FF2B5EF4-FFF2-40B4-BE49-F238E27FC236}">
              <a16:creationId xmlns:a16="http://schemas.microsoft.com/office/drawing/2014/main" id="{E69BA133-8784-48F5-87A0-C311780C962C}"/>
            </a:ext>
          </a:extLst>
        </xdr:cNvPr>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85" name="フローチャート: 判断 584">
          <a:extLst>
            <a:ext uri="{FF2B5EF4-FFF2-40B4-BE49-F238E27FC236}">
              <a16:creationId xmlns:a16="http://schemas.microsoft.com/office/drawing/2014/main" id="{E8CDEE7C-5D08-4888-87DC-68E4E5CEB845}"/>
            </a:ext>
          </a:extLst>
        </xdr:cNvPr>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86" name="フローチャート: 判断 585">
          <a:extLst>
            <a:ext uri="{FF2B5EF4-FFF2-40B4-BE49-F238E27FC236}">
              <a16:creationId xmlns:a16="http://schemas.microsoft.com/office/drawing/2014/main" id="{991417EF-249C-4AB7-A675-0898642523A6}"/>
            </a:ext>
          </a:extLst>
        </xdr:cNvPr>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87" name="フローチャート: 判断 586">
          <a:extLst>
            <a:ext uri="{FF2B5EF4-FFF2-40B4-BE49-F238E27FC236}">
              <a16:creationId xmlns:a16="http://schemas.microsoft.com/office/drawing/2014/main" id="{6547F6CC-1CD5-491B-82BE-5F071A0EEA12}"/>
            </a:ext>
          </a:extLst>
        </xdr:cNvPr>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8B3125C0-D02A-4E7F-AA89-4343D0FAFBC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FBAC798-9085-481E-A8D7-FFFCF039F72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3B49BD45-62C3-4F25-9B42-A16778035BB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FDA879D1-1059-42B7-826D-A5FAC0BE0E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DD65969E-80E2-47A4-87A5-1FA990250D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109982</xdr:rowOff>
    </xdr:from>
    <xdr:to>
      <xdr:col>116</xdr:col>
      <xdr:colOff>114300</xdr:colOff>
      <xdr:row>57</xdr:row>
      <xdr:rowOff>40132</xdr:rowOff>
    </xdr:to>
    <xdr:sp macro="" textlink="">
      <xdr:nvSpPr>
        <xdr:cNvPr id="593" name="楕円 592">
          <a:extLst>
            <a:ext uri="{FF2B5EF4-FFF2-40B4-BE49-F238E27FC236}">
              <a16:creationId xmlns:a16="http://schemas.microsoft.com/office/drawing/2014/main" id="{08303B98-5E67-40A1-9E82-70F4813A9319}"/>
            </a:ext>
          </a:extLst>
        </xdr:cNvPr>
        <xdr:cNvSpPr/>
      </xdr:nvSpPr>
      <xdr:spPr>
        <a:xfrm>
          <a:off x="22110700" y="97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132859</xdr:rowOff>
    </xdr:from>
    <xdr:ext cx="469744" cy="259045"/>
    <xdr:sp macro="" textlink="">
      <xdr:nvSpPr>
        <xdr:cNvPr id="594" name="【学校施設】&#10;一人当たり面積該当値テキスト">
          <a:extLst>
            <a:ext uri="{FF2B5EF4-FFF2-40B4-BE49-F238E27FC236}">
              <a16:creationId xmlns:a16="http://schemas.microsoft.com/office/drawing/2014/main" id="{53AB698E-4AF0-423E-89CB-DF58E5B837DD}"/>
            </a:ext>
          </a:extLst>
        </xdr:cNvPr>
        <xdr:cNvSpPr txBox="1"/>
      </xdr:nvSpPr>
      <xdr:spPr>
        <a:xfrm>
          <a:off x="22199600" y="956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124460</xdr:rowOff>
    </xdr:from>
    <xdr:to>
      <xdr:col>112</xdr:col>
      <xdr:colOff>38100</xdr:colOff>
      <xdr:row>57</xdr:row>
      <xdr:rowOff>54610</xdr:rowOff>
    </xdr:to>
    <xdr:sp macro="" textlink="">
      <xdr:nvSpPr>
        <xdr:cNvPr id="595" name="楕円 594">
          <a:extLst>
            <a:ext uri="{FF2B5EF4-FFF2-40B4-BE49-F238E27FC236}">
              <a16:creationId xmlns:a16="http://schemas.microsoft.com/office/drawing/2014/main" id="{662358DA-23BD-46AB-A7ED-30B5608E42F4}"/>
            </a:ext>
          </a:extLst>
        </xdr:cNvPr>
        <xdr:cNvSpPr/>
      </xdr:nvSpPr>
      <xdr:spPr>
        <a:xfrm>
          <a:off x="21272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160782</xdr:rowOff>
    </xdr:from>
    <xdr:to>
      <xdr:col>116</xdr:col>
      <xdr:colOff>63500</xdr:colOff>
      <xdr:row>57</xdr:row>
      <xdr:rowOff>3810</xdr:rowOff>
    </xdr:to>
    <xdr:cxnSp macro="">
      <xdr:nvCxnSpPr>
        <xdr:cNvPr id="596" name="直線コネクタ 595">
          <a:extLst>
            <a:ext uri="{FF2B5EF4-FFF2-40B4-BE49-F238E27FC236}">
              <a16:creationId xmlns:a16="http://schemas.microsoft.com/office/drawing/2014/main" id="{6B211ED0-DDA3-4808-A65D-B49F8B4E5D09}"/>
            </a:ext>
          </a:extLst>
        </xdr:cNvPr>
        <xdr:cNvCxnSpPr/>
      </xdr:nvCxnSpPr>
      <xdr:spPr>
        <a:xfrm flipV="1">
          <a:off x="21323300" y="976198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138938</xdr:rowOff>
    </xdr:from>
    <xdr:to>
      <xdr:col>107</xdr:col>
      <xdr:colOff>101600</xdr:colOff>
      <xdr:row>58</xdr:row>
      <xdr:rowOff>69088</xdr:rowOff>
    </xdr:to>
    <xdr:sp macro="" textlink="">
      <xdr:nvSpPr>
        <xdr:cNvPr id="597" name="楕円 596">
          <a:extLst>
            <a:ext uri="{FF2B5EF4-FFF2-40B4-BE49-F238E27FC236}">
              <a16:creationId xmlns:a16="http://schemas.microsoft.com/office/drawing/2014/main" id="{EF33A304-8AD0-4B6C-A491-690E024BAA02}"/>
            </a:ext>
          </a:extLst>
        </xdr:cNvPr>
        <xdr:cNvSpPr/>
      </xdr:nvSpPr>
      <xdr:spPr>
        <a:xfrm>
          <a:off x="20383500" y="9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3810</xdr:rowOff>
    </xdr:from>
    <xdr:to>
      <xdr:col>111</xdr:col>
      <xdr:colOff>177800</xdr:colOff>
      <xdr:row>58</xdr:row>
      <xdr:rowOff>18288</xdr:rowOff>
    </xdr:to>
    <xdr:cxnSp macro="">
      <xdr:nvCxnSpPr>
        <xdr:cNvPr id="598" name="直線コネクタ 597">
          <a:extLst>
            <a:ext uri="{FF2B5EF4-FFF2-40B4-BE49-F238E27FC236}">
              <a16:creationId xmlns:a16="http://schemas.microsoft.com/office/drawing/2014/main" id="{C513332C-97FE-40C7-9899-B565AFF49FAA}"/>
            </a:ext>
          </a:extLst>
        </xdr:cNvPr>
        <xdr:cNvCxnSpPr/>
      </xdr:nvCxnSpPr>
      <xdr:spPr>
        <a:xfrm flipV="1">
          <a:off x="20434300" y="9776460"/>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99" name="n_1aveValue【学校施設】&#10;一人当たり面積">
          <a:extLst>
            <a:ext uri="{FF2B5EF4-FFF2-40B4-BE49-F238E27FC236}">
              <a16:creationId xmlns:a16="http://schemas.microsoft.com/office/drawing/2014/main" id="{64EA83DB-A65D-4585-B6CD-F0B8C1C0C9AB}"/>
            </a:ext>
          </a:extLst>
        </xdr:cNvPr>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600" name="n_2aveValue【学校施設】&#10;一人当たり面積">
          <a:extLst>
            <a:ext uri="{FF2B5EF4-FFF2-40B4-BE49-F238E27FC236}">
              <a16:creationId xmlns:a16="http://schemas.microsoft.com/office/drawing/2014/main" id="{C0A6A2A6-BC5A-40BB-8C44-5D7C0DD55DF7}"/>
            </a:ext>
          </a:extLst>
        </xdr:cNvPr>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71137</xdr:rowOff>
    </xdr:from>
    <xdr:ext cx="469744" cy="259045"/>
    <xdr:sp macro="" textlink="">
      <xdr:nvSpPr>
        <xdr:cNvPr id="601" name="n_1mainValue【学校施設】&#10;一人当たり面積">
          <a:extLst>
            <a:ext uri="{FF2B5EF4-FFF2-40B4-BE49-F238E27FC236}">
              <a16:creationId xmlns:a16="http://schemas.microsoft.com/office/drawing/2014/main" id="{47ABE094-590D-41AE-A468-F9E26B8AF327}"/>
            </a:ext>
          </a:extLst>
        </xdr:cNvPr>
        <xdr:cNvSpPr txBox="1"/>
      </xdr:nvSpPr>
      <xdr:spPr>
        <a:xfrm>
          <a:off x="21075727" y="9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85615</xdr:rowOff>
    </xdr:from>
    <xdr:ext cx="469744" cy="259045"/>
    <xdr:sp macro="" textlink="">
      <xdr:nvSpPr>
        <xdr:cNvPr id="602" name="n_2mainValue【学校施設】&#10;一人当たり面積">
          <a:extLst>
            <a:ext uri="{FF2B5EF4-FFF2-40B4-BE49-F238E27FC236}">
              <a16:creationId xmlns:a16="http://schemas.microsoft.com/office/drawing/2014/main" id="{EEACDB78-BEBA-488E-AC38-791EBE951D1E}"/>
            </a:ext>
          </a:extLst>
        </xdr:cNvPr>
        <xdr:cNvSpPr txBox="1"/>
      </xdr:nvSpPr>
      <xdr:spPr>
        <a:xfrm>
          <a:off x="20199427" y="96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F65F6A1B-BD30-4EC1-8B3B-E5DB26A60F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a:extLst>
            <a:ext uri="{FF2B5EF4-FFF2-40B4-BE49-F238E27FC236}">
              <a16:creationId xmlns:a16="http://schemas.microsoft.com/office/drawing/2014/main" id="{6A51854B-304A-4769-B205-2818C29A674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a:extLst>
            <a:ext uri="{FF2B5EF4-FFF2-40B4-BE49-F238E27FC236}">
              <a16:creationId xmlns:a16="http://schemas.microsoft.com/office/drawing/2014/main" id="{768B389E-814C-4D10-913C-F38242B5D8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a:extLst>
            <a:ext uri="{FF2B5EF4-FFF2-40B4-BE49-F238E27FC236}">
              <a16:creationId xmlns:a16="http://schemas.microsoft.com/office/drawing/2014/main" id="{7488D0A0-E2A8-47BF-9AB1-FC2BD09A4DE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a:extLst>
            <a:ext uri="{FF2B5EF4-FFF2-40B4-BE49-F238E27FC236}">
              <a16:creationId xmlns:a16="http://schemas.microsoft.com/office/drawing/2014/main" id="{9827E3DE-1814-4DE9-851E-623D4317DB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a:extLst>
            <a:ext uri="{FF2B5EF4-FFF2-40B4-BE49-F238E27FC236}">
              <a16:creationId xmlns:a16="http://schemas.microsoft.com/office/drawing/2014/main" id="{4F900BF3-BA04-4FDA-9807-D57BB76593D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a:extLst>
            <a:ext uri="{FF2B5EF4-FFF2-40B4-BE49-F238E27FC236}">
              <a16:creationId xmlns:a16="http://schemas.microsoft.com/office/drawing/2014/main" id="{51CF76EE-EDC4-46A3-91CD-5E770F128B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a:extLst>
            <a:ext uri="{FF2B5EF4-FFF2-40B4-BE49-F238E27FC236}">
              <a16:creationId xmlns:a16="http://schemas.microsoft.com/office/drawing/2014/main" id="{CDF0A2E4-CDBC-4E8F-9D9A-8EE023D438D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a:extLst>
            <a:ext uri="{FF2B5EF4-FFF2-40B4-BE49-F238E27FC236}">
              <a16:creationId xmlns:a16="http://schemas.microsoft.com/office/drawing/2014/main" id="{E5D9AFF3-157B-45BB-9D50-E55BCA49893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a:extLst>
            <a:ext uri="{FF2B5EF4-FFF2-40B4-BE49-F238E27FC236}">
              <a16:creationId xmlns:a16="http://schemas.microsoft.com/office/drawing/2014/main" id="{F1DA2121-C767-4161-92C9-61F534615D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3" name="テキスト ボックス 612">
          <a:extLst>
            <a:ext uri="{FF2B5EF4-FFF2-40B4-BE49-F238E27FC236}">
              <a16:creationId xmlns:a16="http://schemas.microsoft.com/office/drawing/2014/main" id="{5997AA23-6C0E-42D2-B9F0-BFF3538CFFC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a:extLst>
            <a:ext uri="{FF2B5EF4-FFF2-40B4-BE49-F238E27FC236}">
              <a16:creationId xmlns:a16="http://schemas.microsoft.com/office/drawing/2014/main" id="{2DA096EB-3B3F-4B79-9024-1D3A0BC3FEA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5" name="テキスト ボックス 614">
          <a:extLst>
            <a:ext uri="{FF2B5EF4-FFF2-40B4-BE49-F238E27FC236}">
              <a16:creationId xmlns:a16="http://schemas.microsoft.com/office/drawing/2014/main" id="{CCF78951-5506-4B5A-BF9F-739FD41922C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a:extLst>
            <a:ext uri="{FF2B5EF4-FFF2-40B4-BE49-F238E27FC236}">
              <a16:creationId xmlns:a16="http://schemas.microsoft.com/office/drawing/2014/main" id="{AC4CD360-9DC3-48F2-A378-4748DBE1B1D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a:extLst>
            <a:ext uri="{FF2B5EF4-FFF2-40B4-BE49-F238E27FC236}">
              <a16:creationId xmlns:a16="http://schemas.microsoft.com/office/drawing/2014/main" id="{638EB104-4608-46A4-9C5C-7B60FB2AB2B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a:extLst>
            <a:ext uri="{FF2B5EF4-FFF2-40B4-BE49-F238E27FC236}">
              <a16:creationId xmlns:a16="http://schemas.microsoft.com/office/drawing/2014/main" id="{832DED62-0CD2-4D52-A422-D0985090521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a:extLst>
            <a:ext uri="{FF2B5EF4-FFF2-40B4-BE49-F238E27FC236}">
              <a16:creationId xmlns:a16="http://schemas.microsoft.com/office/drawing/2014/main" id="{F53A5B13-5DDC-4601-AF81-DEF500501AB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a:extLst>
            <a:ext uri="{FF2B5EF4-FFF2-40B4-BE49-F238E27FC236}">
              <a16:creationId xmlns:a16="http://schemas.microsoft.com/office/drawing/2014/main" id="{F547CB7C-5C80-470A-8DC7-FBB5C96E590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a:extLst>
            <a:ext uri="{FF2B5EF4-FFF2-40B4-BE49-F238E27FC236}">
              <a16:creationId xmlns:a16="http://schemas.microsoft.com/office/drawing/2014/main" id="{45D6DC01-6551-4082-909E-BAB977C32DA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a:extLst>
            <a:ext uri="{FF2B5EF4-FFF2-40B4-BE49-F238E27FC236}">
              <a16:creationId xmlns:a16="http://schemas.microsoft.com/office/drawing/2014/main" id="{45E0A9CE-2B07-4829-A1CC-ACC12ACC8FC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3" name="テキスト ボックス 622">
          <a:extLst>
            <a:ext uri="{FF2B5EF4-FFF2-40B4-BE49-F238E27FC236}">
              <a16:creationId xmlns:a16="http://schemas.microsoft.com/office/drawing/2014/main" id="{418C11A9-BDE7-4B0B-BA65-8EFB4627E0D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a16="http://schemas.microsoft.com/office/drawing/2014/main" id="{CC5540DD-BE9F-43D5-A74E-913BD2337B3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a:extLst>
            <a:ext uri="{FF2B5EF4-FFF2-40B4-BE49-F238E27FC236}">
              <a16:creationId xmlns:a16="http://schemas.microsoft.com/office/drawing/2014/main" id="{AEAEC7BE-A586-4A30-A10F-F1FB2B72446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a:extLst>
            <a:ext uri="{FF2B5EF4-FFF2-40B4-BE49-F238E27FC236}">
              <a16:creationId xmlns:a16="http://schemas.microsoft.com/office/drawing/2014/main" id="{131909B2-6EDA-4ACF-B965-7E1CF44ED71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627" name="直線コネクタ 626">
          <a:extLst>
            <a:ext uri="{FF2B5EF4-FFF2-40B4-BE49-F238E27FC236}">
              <a16:creationId xmlns:a16="http://schemas.microsoft.com/office/drawing/2014/main" id="{D31D3925-E342-40CD-8682-CAB05865CB19}"/>
            </a:ext>
          </a:extLst>
        </xdr:cNvPr>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28" name="【児童館】&#10;有形固定資産減価償却率最小値テキスト">
          <a:extLst>
            <a:ext uri="{FF2B5EF4-FFF2-40B4-BE49-F238E27FC236}">
              <a16:creationId xmlns:a16="http://schemas.microsoft.com/office/drawing/2014/main" id="{8D96A068-3320-4DF1-9A0F-F2E0B6B43C1F}"/>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29" name="直線コネクタ 628">
          <a:extLst>
            <a:ext uri="{FF2B5EF4-FFF2-40B4-BE49-F238E27FC236}">
              <a16:creationId xmlns:a16="http://schemas.microsoft.com/office/drawing/2014/main" id="{25996449-98F6-4F3E-B6D2-89CA2C589FFF}"/>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0" name="【児童館】&#10;有形固定資産減価償却率最大値テキスト">
          <a:extLst>
            <a:ext uri="{FF2B5EF4-FFF2-40B4-BE49-F238E27FC236}">
              <a16:creationId xmlns:a16="http://schemas.microsoft.com/office/drawing/2014/main" id="{663952CC-9B59-4395-9C8C-EFC30486B01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1" name="直線コネクタ 630">
          <a:extLst>
            <a:ext uri="{FF2B5EF4-FFF2-40B4-BE49-F238E27FC236}">
              <a16:creationId xmlns:a16="http://schemas.microsoft.com/office/drawing/2014/main" id="{BDC15719-8C53-4EA5-96B4-F0A4CB2EDC86}"/>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632" name="【児童館】&#10;有形固定資産減価償却率平均値テキスト">
          <a:extLst>
            <a:ext uri="{FF2B5EF4-FFF2-40B4-BE49-F238E27FC236}">
              <a16:creationId xmlns:a16="http://schemas.microsoft.com/office/drawing/2014/main" id="{8F2C3D77-147C-4A1A-9875-37ACDE86E939}"/>
            </a:ext>
          </a:extLst>
        </xdr:cNvPr>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33" name="フローチャート: 判断 632">
          <a:extLst>
            <a:ext uri="{FF2B5EF4-FFF2-40B4-BE49-F238E27FC236}">
              <a16:creationId xmlns:a16="http://schemas.microsoft.com/office/drawing/2014/main" id="{C36A6C30-75C6-4E84-B990-6B32D157502D}"/>
            </a:ext>
          </a:extLst>
        </xdr:cNvPr>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34" name="フローチャート: 判断 633">
          <a:extLst>
            <a:ext uri="{FF2B5EF4-FFF2-40B4-BE49-F238E27FC236}">
              <a16:creationId xmlns:a16="http://schemas.microsoft.com/office/drawing/2014/main" id="{11684304-3B99-4363-8DE2-63342D59234A}"/>
            </a:ext>
          </a:extLst>
        </xdr:cNvPr>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35" name="フローチャート: 判断 634">
          <a:extLst>
            <a:ext uri="{FF2B5EF4-FFF2-40B4-BE49-F238E27FC236}">
              <a16:creationId xmlns:a16="http://schemas.microsoft.com/office/drawing/2014/main" id="{96AD75B3-DC56-4CCB-AAA4-B644F1BC4BA4}"/>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DEF0002D-495D-4EC1-A25E-A7BD33D71AC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8FB3789F-44C7-4D8B-AB40-301F9A47EB1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562BD186-92B8-478B-8662-E99825C9ADB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1E7429A9-6FFC-4B77-890E-88EA1ACC590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7A2F1681-FAC2-491B-8536-55A78FBE07E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41" name="楕円 640">
          <a:extLst>
            <a:ext uri="{FF2B5EF4-FFF2-40B4-BE49-F238E27FC236}">
              <a16:creationId xmlns:a16="http://schemas.microsoft.com/office/drawing/2014/main" id="{276E1DDB-EF7A-40C4-9372-7277DA5FE92C}"/>
            </a:ext>
          </a:extLst>
        </xdr:cNvPr>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642" name="【児童館】&#10;有形固定資産減価償却率該当値テキスト">
          <a:extLst>
            <a:ext uri="{FF2B5EF4-FFF2-40B4-BE49-F238E27FC236}">
              <a16:creationId xmlns:a16="http://schemas.microsoft.com/office/drawing/2014/main" id="{F14AB548-47D1-4102-9918-774AA6F3DAB4}"/>
            </a:ext>
          </a:extLst>
        </xdr:cNvPr>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153036</xdr:rowOff>
    </xdr:from>
    <xdr:to>
      <xdr:col>81</xdr:col>
      <xdr:colOff>101600</xdr:colOff>
      <xdr:row>84</xdr:row>
      <xdr:rowOff>83186</xdr:rowOff>
    </xdr:to>
    <xdr:sp macro="" textlink="">
      <xdr:nvSpPr>
        <xdr:cNvPr id="643" name="楕円 642">
          <a:extLst>
            <a:ext uri="{FF2B5EF4-FFF2-40B4-BE49-F238E27FC236}">
              <a16:creationId xmlns:a16="http://schemas.microsoft.com/office/drawing/2014/main" id="{92FF3FB7-CF89-4375-9D2D-3B1D7C2AF1DA}"/>
            </a:ext>
          </a:extLst>
        </xdr:cNvPr>
        <xdr:cNvSpPr/>
      </xdr:nvSpPr>
      <xdr:spPr>
        <a:xfrm>
          <a:off x="15430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84</xdr:row>
      <xdr:rowOff>32386</xdr:rowOff>
    </xdr:to>
    <xdr:cxnSp macro="">
      <xdr:nvCxnSpPr>
        <xdr:cNvPr id="644" name="直線コネクタ 643">
          <a:extLst>
            <a:ext uri="{FF2B5EF4-FFF2-40B4-BE49-F238E27FC236}">
              <a16:creationId xmlns:a16="http://schemas.microsoft.com/office/drawing/2014/main" id="{59644DD7-5EE7-411A-A93F-B5C82CE8BA8E}"/>
            </a:ext>
          </a:extLst>
        </xdr:cNvPr>
        <xdr:cNvCxnSpPr/>
      </xdr:nvCxnSpPr>
      <xdr:spPr>
        <a:xfrm flipV="1">
          <a:off x="15481300" y="14302739"/>
          <a:ext cx="8382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132080</xdr:rowOff>
    </xdr:from>
    <xdr:to>
      <xdr:col>76</xdr:col>
      <xdr:colOff>165100</xdr:colOff>
      <xdr:row>85</xdr:row>
      <xdr:rowOff>62230</xdr:rowOff>
    </xdr:to>
    <xdr:sp macro="" textlink="">
      <xdr:nvSpPr>
        <xdr:cNvPr id="645" name="楕円 644">
          <a:extLst>
            <a:ext uri="{FF2B5EF4-FFF2-40B4-BE49-F238E27FC236}">
              <a16:creationId xmlns:a16="http://schemas.microsoft.com/office/drawing/2014/main" id="{8A9F2C92-931C-484E-94FB-355BA608F7B7}"/>
            </a:ext>
          </a:extLst>
        </xdr:cNvPr>
        <xdr:cNvSpPr/>
      </xdr:nvSpPr>
      <xdr:spPr>
        <a:xfrm>
          <a:off x="14541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32386</xdr:rowOff>
    </xdr:from>
    <xdr:to>
      <xdr:col>81</xdr:col>
      <xdr:colOff>50800</xdr:colOff>
      <xdr:row>85</xdr:row>
      <xdr:rowOff>11430</xdr:rowOff>
    </xdr:to>
    <xdr:cxnSp macro="">
      <xdr:nvCxnSpPr>
        <xdr:cNvPr id="646" name="直線コネクタ 645">
          <a:extLst>
            <a:ext uri="{FF2B5EF4-FFF2-40B4-BE49-F238E27FC236}">
              <a16:creationId xmlns:a16="http://schemas.microsoft.com/office/drawing/2014/main" id="{5EF89AC1-2A9F-4866-A29D-97C9C3606955}"/>
            </a:ext>
          </a:extLst>
        </xdr:cNvPr>
        <xdr:cNvCxnSpPr/>
      </xdr:nvCxnSpPr>
      <xdr:spPr>
        <a:xfrm flipV="1">
          <a:off x="14592300" y="14434186"/>
          <a:ext cx="8890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647" name="n_1aveValue【児童館】&#10;有形固定資産減価償却率">
          <a:extLst>
            <a:ext uri="{FF2B5EF4-FFF2-40B4-BE49-F238E27FC236}">
              <a16:creationId xmlns:a16="http://schemas.microsoft.com/office/drawing/2014/main" id="{CEF4036F-64AF-47C5-98C3-2C7E41EF1436}"/>
            </a:ext>
          </a:extLst>
        </xdr:cNvPr>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48" name="n_2aveValue【児童館】&#10;有形固定資産減価償却率">
          <a:extLst>
            <a:ext uri="{FF2B5EF4-FFF2-40B4-BE49-F238E27FC236}">
              <a16:creationId xmlns:a16="http://schemas.microsoft.com/office/drawing/2014/main" id="{B09B28E4-D68E-4CBA-8208-796AA51B1B5C}"/>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74313</xdr:rowOff>
    </xdr:from>
    <xdr:ext cx="405111" cy="259045"/>
    <xdr:sp macro="" textlink="">
      <xdr:nvSpPr>
        <xdr:cNvPr id="649" name="n_1mainValue【児童館】&#10;有形固定資産減価償却率">
          <a:extLst>
            <a:ext uri="{FF2B5EF4-FFF2-40B4-BE49-F238E27FC236}">
              <a16:creationId xmlns:a16="http://schemas.microsoft.com/office/drawing/2014/main" id="{38F33885-3620-4F1D-AA91-1F1C285D8A38}"/>
            </a:ext>
          </a:extLst>
        </xdr:cNvPr>
        <xdr:cNvSpPr txBox="1"/>
      </xdr:nvSpPr>
      <xdr:spPr>
        <a:xfrm>
          <a:off x="152660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53357</xdr:rowOff>
    </xdr:from>
    <xdr:ext cx="405111" cy="259045"/>
    <xdr:sp macro="" textlink="">
      <xdr:nvSpPr>
        <xdr:cNvPr id="650" name="n_2mainValue【児童館】&#10;有形固定資産減価償却率">
          <a:extLst>
            <a:ext uri="{FF2B5EF4-FFF2-40B4-BE49-F238E27FC236}">
              <a16:creationId xmlns:a16="http://schemas.microsoft.com/office/drawing/2014/main" id="{11B99F1C-72EC-4C9B-8CAF-64C04DB3FA93}"/>
            </a:ext>
          </a:extLst>
        </xdr:cNvPr>
        <xdr:cNvSpPr txBox="1"/>
      </xdr:nvSpPr>
      <xdr:spPr>
        <a:xfrm>
          <a:off x="14389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CA8B7D9E-826F-4209-ABF3-A3B97BD0EF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1ADDEFDD-862B-4E4C-905E-D71F2211A14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2F81A5F6-5D3D-4F61-94B8-669FC41B072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45841F02-B884-44C9-A406-E4DFDFE7F0D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7A35ADD1-45D3-485E-A48A-8A232FB170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62C369C1-F41F-4DCD-8CB8-8CB68F844B9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F28F5042-3040-49E6-8EA5-FCD587B3D98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A2B37E4F-6BDE-496F-B3AB-9461138FA07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1C222287-E215-4EAA-9BE6-63D69F5152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7EAC5F17-231B-4C45-95E6-E13FF75875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a:extLst>
            <a:ext uri="{FF2B5EF4-FFF2-40B4-BE49-F238E27FC236}">
              <a16:creationId xmlns:a16="http://schemas.microsoft.com/office/drawing/2014/main" id="{8E3DB035-4A0D-4CA9-80D4-8DD26C7BE43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a:extLst>
            <a:ext uri="{FF2B5EF4-FFF2-40B4-BE49-F238E27FC236}">
              <a16:creationId xmlns:a16="http://schemas.microsoft.com/office/drawing/2014/main" id="{F957F484-8BC3-411D-B3B6-78824122ACF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a:extLst>
            <a:ext uri="{FF2B5EF4-FFF2-40B4-BE49-F238E27FC236}">
              <a16:creationId xmlns:a16="http://schemas.microsoft.com/office/drawing/2014/main" id="{A38FBED4-47F0-48B6-A1D3-38129723E08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a:extLst>
            <a:ext uri="{FF2B5EF4-FFF2-40B4-BE49-F238E27FC236}">
              <a16:creationId xmlns:a16="http://schemas.microsoft.com/office/drawing/2014/main" id="{BEAE6158-2042-4B40-B070-2CFC28FCEE6B}"/>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a:extLst>
            <a:ext uri="{FF2B5EF4-FFF2-40B4-BE49-F238E27FC236}">
              <a16:creationId xmlns:a16="http://schemas.microsoft.com/office/drawing/2014/main" id="{A9F7841F-76F6-4456-BCA9-468553B9B28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a:extLst>
            <a:ext uri="{FF2B5EF4-FFF2-40B4-BE49-F238E27FC236}">
              <a16:creationId xmlns:a16="http://schemas.microsoft.com/office/drawing/2014/main" id="{F642989A-B4E6-47F3-ACA9-DC7FEA6379A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a:extLst>
            <a:ext uri="{FF2B5EF4-FFF2-40B4-BE49-F238E27FC236}">
              <a16:creationId xmlns:a16="http://schemas.microsoft.com/office/drawing/2014/main" id="{579AF26C-979B-4233-BFB7-FBD48B30697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a:extLst>
            <a:ext uri="{FF2B5EF4-FFF2-40B4-BE49-F238E27FC236}">
              <a16:creationId xmlns:a16="http://schemas.microsoft.com/office/drawing/2014/main" id="{FDD9ACB3-B008-497D-9649-D428E5C1B2B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a:extLst>
            <a:ext uri="{FF2B5EF4-FFF2-40B4-BE49-F238E27FC236}">
              <a16:creationId xmlns:a16="http://schemas.microsoft.com/office/drawing/2014/main" id="{2AC877DD-B65A-47F1-9305-2336544EC7A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a:extLst>
            <a:ext uri="{FF2B5EF4-FFF2-40B4-BE49-F238E27FC236}">
              <a16:creationId xmlns:a16="http://schemas.microsoft.com/office/drawing/2014/main" id="{A64676CF-7805-4BA0-9878-A0894E14ED2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a:extLst>
            <a:ext uri="{FF2B5EF4-FFF2-40B4-BE49-F238E27FC236}">
              <a16:creationId xmlns:a16="http://schemas.microsoft.com/office/drawing/2014/main" id="{F5E24DB9-8BE4-47F9-9677-4115F55B439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a:extLst>
            <a:ext uri="{FF2B5EF4-FFF2-40B4-BE49-F238E27FC236}">
              <a16:creationId xmlns:a16="http://schemas.microsoft.com/office/drawing/2014/main" id="{17A47482-11D5-4285-89B2-B86900C92B0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2C1DCEAA-F992-42C1-AA69-CB1760BDA64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04802D57-7F7D-4934-A65F-23FAD7B69A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a:extLst>
            <a:ext uri="{FF2B5EF4-FFF2-40B4-BE49-F238E27FC236}">
              <a16:creationId xmlns:a16="http://schemas.microsoft.com/office/drawing/2014/main" id="{D0C2DCE6-DDCB-4EF7-A0F5-CCD38A6F7F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76" name="直線コネクタ 675">
          <a:extLst>
            <a:ext uri="{FF2B5EF4-FFF2-40B4-BE49-F238E27FC236}">
              <a16:creationId xmlns:a16="http://schemas.microsoft.com/office/drawing/2014/main" id="{81169BAA-E9E0-4C9D-BCC3-342B905FEEF8}"/>
            </a:ext>
          </a:extLst>
        </xdr:cNvPr>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7" name="【児童館】&#10;一人当たり面積最小値テキスト">
          <a:extLst>
            <a:ext uri="{FF2B5EF4-FFF2-40B4-BE49-F238E27FC236}">
              <a16:creationId xmlns:a16="http://schemas.microsoft.com/office/drawing/2014/main" id="{7D24AAAF-EE99-4AD2-9A74-CAE1A4C19CAE}"/>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78" name="直線コネクタ 677">
          <a:extLst>
            <a:ext uri="{FF2B5EF4-FFF2-40B4-BE49-F238E27FC236}">
              <a16:creationId xmlns:a16="http://schemas.microsoft.com/office/drawing/2014/main" id="{B9140209-882C-4623-B42B-792EAB333691}"/>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9" name="【児童館】&#10;一人当たり面積最大値テキスト">
          <a:extLst>
            <a:ext uri="{FF2B5EF4-FFF2-40B4-BE49-F238E27FC236}">
              <a16:creationId xmlns:a16="http://schemas.microsoft.com/office/drawing/2014/main" id="{D73730FB-3DAD-4D5C-A5D9-F302BDAF1322}"/>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80" name="直線コネクタ 679">
          <a:extLst>
            <a:ext uri="{FF2B5EF4-FFF2-40B4-BE49-F238E27FC236}">
              <a16:creationId xmlns:a16="http://schemas.microsoft.com/office/drawing/2014/main" id="{EA36A24D-8FE3-4DA9-9270-42AE0D29EAF4}"/>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81" name="【児童館】&#10;一人当たり面積平均値テキスト">
          <a:extLst>
            <a:ext uri="{FF2B5EF4-FFF2-40B4-BE49-F238E27FC236}">
              <a16:creationId xmlns:a16="http://schemas.microsoft.com/office/drawing/2014/main" id="{0810138D-ABE5-4F0B-B001-09D9F92BE0B2}"/>
            </a:ext>
          </a:extLst>
        </xdr:cNvPr>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82" name="フローチャート: 判断 681">
          <a:extLst>
            <a:ext uri="{FF2B5EF4-FFF2-40B4-BE49-F238E27FC236}">
              <a16:creationId xmlns:a16="http://schemas.microsoft.com/office/drawing/2014/main" id="{D6515D5E-D746-4055-AC22-A3C3722712E5}"/>
            </a:ext>
          </a:extLst>
        </xdr:cNvPr>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3" name="フローチャート: 判断 682">
          <a:extLst>
            <a:ext uri="{FF2B5EF4-FFF2-40B4-BE49-F238E27FC236}">
              <a16:creationId xmlns:a16="http://schemas.microsoft.com/office/drawing/2014/main" id="{8714FAB6-FD89-491D-BC82-0BCC64680EFD}"/>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84" name="フローチャート: 判断 683">
          <a:extLst>
            <a:ext uri="{FF2B5EF4-FFF2-40B4-BE49-F238E27FC236}">
              <a16:creationId xmlns:a16="http://schemas.microsoft.com/office/drawing/2014/main" id="{CCD73200-903D-49E0-8DC7-D9F45D5F1F3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A2222BE9-7A7D-4C02-8BF7-D7D3C275754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33989CE-AC2C-4824-A30C-3FFB0EDFB27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5368A500-3B54-485A-BC72-98B74B2649B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F59EAC13-47AF-405A-AD9B-1D277976A7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48E3C9D4-0CB9-46D9-AAC6-E50E20712A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90" name="楕円 689">
          <a:extLst>
            <a:ext uri="{FF2B5EF4-FFF2-40B4-BE49-F238E27FC236}">
              <a16:creationId xmlns:a16="http://schemas.microsoft.com/office/drawing/2014/main" id="{D0B1EDDE-B4D3-4194-9B6A-057B0C702A72}"/>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91" name="【児童館】&#10;一人当たり面積該当値テキスト">
          <a:extLst>
            <a:ext uri="{FF2B5EF4-FFF2-40B4-BE49-F238E27FC236}">
              <a16:creationId xmlns:a16="http://schemas.microsoft.com/office/drawing/2014/main" id="{76988E03-9DE1-45ED-8B60-CA65901F236B}"/>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92" name="楕円 691">
          <a:extLst>
            <a:ext uri="{FF2B5EF4-FFF2-40B4-BE49-F238E27FC236}">
              <a16:creationId xmlns:a16="http://schemas.microsoft.com/office/drawing/2014/main" id="{8AC7E4DF-0AFD-4B41-B1E7-6E144793D2ED}"/>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93" name="直線コネクタ 692">
          <a:extLst>
            <a:ext uri="{FF2B5EF4-FFF2-40B4-BE49-F238E27FC236}">
              <a16:creationId xmlns:a16="http://schemas.microsoft.com/office/drawing/2014/main" id="{2180B21C-B198-450E-9368-0A189FA4FE36}"/>
            </a:ext>
          </a:extLst>
        </xdr:cNvPr>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36286</xdr:rowOff>
    </xdr:from>
    <xdr:to>
      <xdr:col>107</xdr:col>
      <xdr:colOff>101600</xdr:colOff>
      <xdr:row>78</xdr:row>
      <xdr:rowOff>137886</xdr:rowOff>
    </xdr:to>
    <xdr:sp macro="" textlink="">
      <xdr:nvSpPr>
        <xdr:cNvPr id="694" name="楕円 693">
          <a:extLst>
            <a:ext uri="{FF2B5EF4-FFF2-40B4-BE49-F238E27FC236}">
              <a16:creationId xmlns:a16="http://schemas.microsoft.com/office/drawing/2014/main" id="{6CC4C4BD-1318-4479-960D-F9CC920A62EE}"/>
            </a:ext>
          </a:extLst>
        </xdr:cNvPr>
        <xdr:cNvSpPr/>
      </xdr:nvSpPr>
      <xdr:spPr>
        <a:xfrm>
          <a:off x="20383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87086</xdr:rowOff>
    </xdr:from>
    <xdr:to>
      <xdr:col>111</xdr:col>
      <xdr:colOff>177800</xdr:colOff>
      <xdr:row>86</xdr:row>
      <xdr:rowOff>38100</xdr:rowOff>
    </xdr:to>
    <xdr:cxnSp macro="">
      <xdr:nvCxnSpPr>
        <xdr:cNvPr id="695" name="直線コネクタ 694">
          <a:extLst>
            <a:ext uri="{FF2B5EF4-FFF2-40B4-BE49-F238E27FC236}">
              <a16:creationId xmlns:a16="http://schemas.microsoft.com/office/drawing/2014/main" id="{7FF7E2AA-FB3B-4539-B5F4-FFD5B651EA54}"/>
            </a:ext>
          </a:extLst>
        </xdr:cNvPr>
        <xdr:cNvCxnSpPr/>
      </xdr:nvCxnSpPr>
      <xdr:spPr>
        <a:xfrm>
          <a:off x="20434300" y="13460186"/>
          <a:ext cx="889000" cy="132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96" name="n_1aveValue【児童館】&#10;一人当たり面積">
          <a:extLst>
            <a:ext uri="{FF2B5EF4-FFF2-40B4-BE49-F238E27FC236}">
              <a16:creationId xmlns:a16="http://schemas.microsoft.com/office/drawing/2014/main" id="{008583A8-203D-4C7D-AF28-E21C0ED1E8E5}"/>
            </a:ext>
          </a:extLst>
        </xdr:cNvPr>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97" name="n_2aveValue【児童館】&#10;一人当たり面積">
          <a:extLst>
            <a:ext uri="{FF2B5EF4-FFF2-40B4-BE49-F238E27FC236}">
              <a16:creationId xmlns:a16="http://schemas.microsoft.com/office/drawing/2014/main" id="{54F974B3-95AC-4E43-945F-7F136CE6D430}"/>
            </a:ext>
          </a:extLst>
        </xdr:cNvPr>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98" name="n_1mainValue【児童館】&#10;一人当たり面積">
          <a:extLst>
            <a:ext uri="{FF2B5EF4-FFF2-40B4-BE49-F238E27FC236}">
              <a16:creationId xmlns:a16="http://schemas.microsoft.com/office/drawing/2014/main" id="{01CC9689-BCC6-40AE-8B5C-EE451EE065E5}"/>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154413</xdr:rowOff>
    </xdr:from>
    <xdr:ext cx="469744" cy="259045"/>
    <xdr:sp macro="" textlink="">
      <xdr:nvSpPr>
        <xdr:cNvPr id="699" name="n_2mainValue【児童館】&#10;一人当たり面積">
          <a:extLst>
            <a:ext uri="{FF2B5EF4-FFF2-40B4-BE49-F238E27FC236}">
              <a16:creationId xmlns:a16="http://schemas.microsoft.com/office/drawing/2014/main" id="{F6DCEDA3-E7A3-42BA-84E9-D1E78B618F35}"/>
            </a:ext>
          </a:extLst>
        </xdr:cNvPr>
        <xdr:cNvSpPr txBox="1"/>
      </xdr:nvSpPr>
      <xdr:spPr>
        <a:xfrm>
          <a:off x="20199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34F46DEB-C987-4F02-81CD-7638AE332E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5118E2F4-84CF-43EA-BBCE-EC08124174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993C7907-A5E1-4F40-B89F-1779917D0A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64182AF6-9548-45BE-BF45-5F089CE4BF4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8019DBEA-6E05-48B0-A928-A1B507F48C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CAB312A9-8AC9-4985-B03F-533BB7F4B7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C793367B-5641-4E23-97BA-8EB289E677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25615036-C5CA-4D2F-9205-C8FB6D1C66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20ADA4D4-EA83-4F5A-AC45-74F271864E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D531443D-07CB-4CD8-99A5-C1398DB1E2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0" name="テキスト ボックス 709">
          <a:extLst>
            <a:ext uri="{FF2B5EF4-FFF2-40B4-BE49-F238E27FC236}">
              <a16:creationId xmlns:a16="http://schemas.microsoft.com/office/drawing/2014/main" id="{CDCA1C3E-CEDB-4DF5-A49E-A061F411130A}"/>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a:extLst>
            <a:ext uri="{FF2B5EF4-FFF2-40B4-BE49-F238E27FC236}">
              <a16:creationId xmlns:a16="http://schemas.microsoft.com/office/drawing/2014/main" id="{C607FA39-DB95-47A9-ABEB-63E9C0EA55D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2" name="テキスト ボックス 711">
          <a:extLst>
            <a:ext uri="{FF2B5EF4-FFF2-40B4-BE49-F238E27FC236}">
              <a16:creationId xmlns:a16="http://schemas.microsoft.com/office/drawing/2014/main" id="{41791EB2-0AEF-49A5-B40E-55CAD0EB416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a:extLst>
            <a:ext uri="{FF2B5EF4-FFF2-40B4-BE49-F238E27FC236}">
              <a16:creationId xmlns:a16="http://schemas.microsoft.com/office/drawing/2014/main" id="{FA0CFAF2-BF91-4A3E-92F5-B3E361CE984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a:extLst>
            <a:ext uri="{FF2B5EF4-FFF2-40B4-BE49-F238E27FC236}">
              <a16:creationId xmlns:a16="http://schemas.microsoft.com/office/drawing/2014/main" id="{51AA1F91-90EA-4766-B970-7CEB2F058C7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a:extLst>
            <a:ext uri="{FF2B5EF4-FFF2-40B4-BE49-F238E27FC236}">
              <a16:creationId xmlns:a16="http://schemas.microsoft.com/office/drawing/2014/main" id="{DF7B593E-D5D8-491C-8ED3-1B6CE591C93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a:extLst>
            <a:ext uri="{FF2B5EF4-FFF2-40B4-BE49-F238E27FC236}">
              <a16:creationId xmlns:a16="http://schemas.microsoft.com/office/drawing/2014/main" id="{C46ACEF1-15C4-41A3-B4DB-B204AD8AD88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a:extLst>
            <a:ext uri="{FF2B5EF4-FFF2-40B4-BE49-F238E27FC236}">
              <a16:creationId xmlns:a16="http://schemas.microsoft.com/office/drawing/2014/main" id="{1CAE7842-E210-4834-8223-C8D5F79D2B8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a:extLst>
            <a:ext uri="{FF2B5EF4-FFF2-40B4-BE49-F238E27FC236}">
              <a16:creationId xmlns:a16="http://schemas.microsoft.com/office/drawing/2014/main" id="{050AFB0D-32B9-457E-85D5-7C114A61DF9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a:extLst>
            <a:ext uri="{FF2B5EF4-FFF2-40B4-BE49-F238E27FC236}">
              <a16:creationId xmlns:a16="http://schemas.microsoft.com/office/drawing/2014/main" id="{B6E7AEFC-0C5D-4486-8F3B-4BA07D50000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324231A2-D952-464C-9DD2-21947987ABC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EE4F64A8-0667-477C-91F4-773D17EFA3B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D6581032-9627-47D7-AA7B-CD327BE715A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26C8644E-C592-4D86-8EC6-381F20FF7E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724" name="直線コネクタ 723">
          <a:extLst>
            <a:ext uri="{FF2B5EF4-FFF2-40B4-BE49-F238E27FC236}">
              <a16:creationId xmlns:a16="http://schemas.microsoft.com/office/drawing/2014/main" id="{D7D4AB38-049D-4EFE-8F12-6A527CD20047}"/>
            </a:ext>
          </a:extLst>
        </xdr:cNvPr>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725" name="【公民館】&#10;有形固定資産減価償却率最小値テキスト">
          <a:extLst>
            <a:ext uri="{FF2B5EF4-FFF2-40B4-BE49-F238E27FC236}">
              <a16:creationId xmlns:a16="http://schemas.microsoft.com/office/drawing/2014/main" id="{BDDF3EED-3F81-42D0-B762-74BBC90AC8A3}"/>
            </a:ext>
          </a:extLst>
        </xdr:cNvPr>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726" name="直線コネクタ 725">
          <a:extLst>
            <a:ext uri="{FF2B5EF4-FFF2-40B4-BE49-F238E27FC236}">
              <a16:creationId xmlns:a16="http://schemas.microsoft.com/office/drawing/2014/main" id="{992A7996-3529-4001-BBF8-A80836A0CCA2}"/>
            </a:ext>
          </a:extLst>
        </xdr:cNvPr>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727" name="【公民館】&#10;有形固定資産減価償却率最大値テキスト">
          <a:extLst>
            <a:ext uri="{FF2B5EF4-FFF2-40B4-BE49-F238E27FC236}">
              <a16:creationId xmlns:a16="http://schemas.microsoft.com/office/drawing/2014/main" id="{4A369972-8404-404F-BCB0-648C2D6C826A}"/>
            </a:ext>
          </a:extLst>
        </xdr:cNvPr>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28" name="直線コネクタ 727">
          <a:extLst>
            <a:ext uri="{FF2B5EF4-FFF2-40B4-BE49-F238E27FC236}">
              <a16:creationId xmlns:a16="http://schemas.microsoft.com/office/drawing/2014/main" id="{80993103-C480-4B19-B0E4-77D27AE78840}"/>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29" name="【公民館】&#10;有形固定資産減価償却率平均値テキスト">
          <a:extLst>
            <a:ext uri="{FF2B5EF4-FFF2-40B4-BE49-F238E27FC236}">
              <a16:creationId xmlns:a16="http://schemas.microsoft.com/office/drawing/2014/main" id="{1610B8EF-87F1-4F7D-A970-36BE410D1F1A}"/>
            </a:ext>
          </a:extLst>
        </xdr:cNvPr>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30" name="フローチャート: 判断 729">
          <a:extLst>
            <a:ext uri="{FF2B5EF4-FFF2-40B4-BE49-F238E27FC236}">
              <a16:creationId xmlns:a16="http://schemas.microsoft.com/office/drawing/2014/main" id="{E101E6AA-90E1-4E1B-B9FB-80A796D8AB73}"/>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731" name="フローチャート: 判断 730">
          <a:extLst>
            <a:ext uri="{FF2B5EF4-FFF2-40B4-BE49-F238E27FC236}">
              <a16:creationId xmlns:a16="http://schemas.microsoft.com/office/drawing/2014/main" id="{9AE8C460-B7FB-42CA-BF47-B98DA660CF50}"/>
            </a:ext>
          </a:extLst>
        </xdr:cNvPr>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2" name="フローチャート: 判断 731">
          <a:extLst>
            <a:ext uri="{FF2B5EF4-FFF2-40B4-BE49-F238E27FC236}">
              <a16:creationId xmlns:a16="http://schemas.microsoft.com/office/drawing/2014/main" id="{B1A69B9A-B96C-4709-AD4C-DB650BE78D77}"/>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BF1EDC9E-FC3F-46F2-8ACD-D477C68E22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B350C46-DBF7-43F7-90C3-BE89371D69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937138D6-A720-4A4A-BF44-2E424589851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9406688-2834-41C6-A0B2-429821C63A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58752D9-8E45-4CE8-A6E6-DA64A3EABA0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141605</xdr:rowOff>
    </xdr:from>
    <xdr:to>
      <xdr:col>85</xdr:col>
      <xdr:colOff>177800</xdr:colOff>
      <xdr:row>107</xdr:row>
      <xdr:rowOff>71755</xdr:rowOff>
    </xdr:to>
    <xdr:sp macro="" textlink="">
      <xdr:nvSpPr>
        <xdr:cNvPr id="738" name="楕円 737">
          <a:extLst>
            <a:ext uri="{FF2B5EF4-FFF2-40B4-BE49-F238E27FC236}">
              <a16:creationId xmlns:a16="http://schemas.microsoft.com/office/drawing/2014/main" id="{50B56A92-3F7F-47C1-A11B-58B60E8E3220}"/>
            </a:ext>
          </a:extLst>
        </xdr:cNvPr>
        <xdr:cNvSpPr/>
      </xdr:nvSpPr>
      <xdr:spPr>
        <a:xfrm>
          <a:off x="162687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120032</xdr:rowOff>
    </xdr:from>
    <xdr:ext cx="405111" cy="259045"/>
    <xdr:sp macro="" textlink="">
      <xdr:nvSpPr>
        <xdr:cNvPr id="739" name="【公民館】&#10;有形固定資産減価償却率該当値テキスト">
          <a:extLst>
            <a:ext uri="{FF2B5EF4-FFF2-40B4-BE49-F238E27FC236}">
              <a16:creationId xmlns:a16="http://schemas.microsoft.com/office/drawing/2014/main" id="{3467F4CC-96F8-45AF-AC39-9A5D020567E5}"/>
            </a:ext>
          </a:extLst>
        </xdr:cNvPr>
        <xdr:cNvSpPr txBox="1"/>
      </xdr:nvSpPr>
      <xdr:spPr>
        <a:xfrm>
          <a:off x="16357600"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42545</xdr:rowOff>
    </xdr:from>
    <xdr:to>
      <xdr:col>81</xdr:col>
      <xdr:colOff>101600</xdr:colOff>
      <xdr:row>107</xdr:row>
      <xdr:rowOff>144145</xdr:rowOff>
    </xdr:to>
    <xdr:sp macro="" textlink="">
      <xdr:nvSpPr>
        <xdr:cNvPr id="740" name="楕円 739">
          <a:extLst>
            <a:ext uri="{FF2B5EF4-FFF2-40B4-BE49-F238E27FC236}">
              <a16:creationId xmlns:a16="http://schemas.microsoft.com/office/drawing/2014/main" id="{82434605-2FFC-4EB8-8736-E7DE325FD635}"/>
            </a:ext>
          </a:extLst>
        </xdr:cNvPr>
        <xdr:cNvSpPr/>
      </xdr:nvSpPr>
      <xdr:spPr>
        <a:xfrm>
          <a:off x="1543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20955</xdr:rowOff>
    </xdr:from>
    <xdr:to>
      <xdr:col>85</xdr:col>
      <xdr:colOff>127000</xdr:colOff>
      <xdr:row>107</xdr:row>
      <xdr:rowOff>93345</xdr:rowOff>
    </xdr:to>
    <xdr:cxnSp macro="">
      <xdr:nvCxnSpPr>
        <xdr:cNvPr id="741" name="直線コネクタ 740">
          <a:extLst>
            <a:ext uri="{FF2B5EF4-FFF2-40B4-BE49-F238E27FC236}">
              <a16:creationId xmlns:a16="http://schemas.microsoft.com/office/drawing/2014/main" id="{CABB0B30-F649-44EF-9549-76E50310E383}"/>
            </a:ext>
          </a:extLst>
        </xdr:cNvPr>
        <xdr:cNvCxnSpPr/>
      </xdr:nvCxnSpPr>
      <xdr:spPr>
        <a:xfrm flipV="1">
          <a:off x="15481300" y="1836610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114936</xdr:rowOff>
    </xdr:from>
    <xdr:to>
      <xdr:col>76</xdr:col>
      <xdr:colOff>165100</xdr:colOff>
      <xdr:row>108</xdr:row>
      <xdr:rowOff>45086</xdr:rowOff>
    </xdr:to>
    <xdr:sp macro="" textlink="">
      <xdr:nvSpPr>
        <xdr:cNvPr id="742" name="楕円 741">
          <a:extLst>
            <a:ext uri="{FF2B5EF4-FFF2-40B4-BE49-F238E27FC236}">
              <a16:creationId xmlns:a16="http://schemas.microsoft.com/office/drawing/2014/main" id="{B158EFAE-E1BD-4688-9236-A48F0BF46FC6}"/>
            </a:ext>
          </a:extLst>
        </xdr:cNvPr>
        <xdr:cNvSpPr/>
      </xdr:nvSpPr>
      <xdr:spPr>
        <a:xfrm>
          <a:off x="14541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93345</xdr:rowOff>
    </xdr:from>
    <xdr:to>
      <xdr:col>81</xdr:col>
      <xdr:colOff>50800</xdr:colOff>
      <xdr:row>107</xdr:row>
      <xdr:rowOff>165736</xdr:rowOff>
    </xdr:to>
    <xdr:cxnSp macro="">
      <xdr:nvCxnSpPr>
        <xdr:cNvPr id="743" name="直線コネクタ 742">
          <a:extLst>
            <a:ext uri="{FF2B5EF4-FFF2-40B4-BE49-F238E27FC236}">
              <a16:creationId xmlns:a16="http://schemas.microsoft.com/office/drawing/2014/main" id="{DE7641DD-BD99-432D-BF72-BC50AC7A078D}"/>
            </a:ext>
          </a:extLst>
        </xdr:cNvPr>
        <xdr:cNvCxnSpPr/>
      </xdr:nvCxnSpPr>
      <xdr:spPr>
        <a:xfrm flipV="1">
          <a:off x="14592300" y="1843849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744" name="n_1aveValue【公民館】&#10;有形固定資産減価償却率">
          <a:extLst>
            <a:ext uri="{FF2B5EF4-FFF2-40B4-BE49-F238E27FC236}">
              <a16:creationId xmlns:a16="http://schemas.microsoft.com/office/drawing/2014/main" id="{810CCD73-633E-4B31-B042-99C1AFCF416D}"/>
            </a:ext>
          </a:extLst>
        </xdr:cNvPr>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45" name="n_2aveValue【公民館】&#10;有形固定資産減価償却率">
          <a:extLst>
            <a:ext uri="{FF2B5EF4-FFF2-40B4-BE49-F238E27FC236}">
              <a16:creationId xmlns:a16="http://schemas.microsoft.com/office/drawing/2014/main" id="{83C60DEA-9FF6-496C-9319-282CF38AAB3F}"/>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135272</xdr:rowOff>
    </xdr:from>
    <xdr:ext cx="405111" cy="259045"/>
    <xdr:sp macro="" textlink="">
      <xdr:nvSpPr>
        <xdr:cNvPr id="746" name="n_1mainValue【公民館】&#10;有形固定資産減価償却率">
          <a:extLst>
            <a:ext uri="{FF2B5EF4-FFF2-40B4-BE49-F238E27FC236}">
              <a16:creationId xmlns:a16="http://schemas.microsoft.com/office/drawing/2014/main" id="{15370175-6A80-454A-8DFC-B331AA24EFB1}"/>
            </a:ext>
          </a:extLst>
        </xdr:cNvPr>
        <xdr:cNvSpPr txBox="1"/>
      </xdr:nvSpPr>
      <xdr:spPr>
        <a:xfrm>
          <a:off x="152660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36213</xdr:rowOff>
    </xdr:from>
    <xdr:ext cx="405111" cy="259045"/>
    <xdr:sp macro="" textlink="">
      <xdr:nvSpPr>
        <xdr:cNvPr id="747" name="n_2mainValue【公民館】&#10;有形固定資産減価償却率">
          <a:extLst>
            <a:ext uri="{FF2B5EF4-FFF2-40B4-BE49-F238E27FC236}">
              <a16:creationId xmlns:a16="http://schemas.microsoft.com/office/drawing/2014/main" id="{9FAEF8E7-E1B5-4FD0-9A72-2BBB9217D6F8}"/>
            </a:ext>
          </a:extLst>
        </xdr:cNvPr>
        <xdr:cNvSpPr txBox="1"/>
      </xdr:nvSpPr>
      <xdr:spPr>
        <a:xfrm>
          <a:off x="14389744"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A8F07A7D-C45A-4F8E-BF0D-FD9C8F2568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1AE45189-7968-4249-A373-8593914CB9E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352817F5-831D-4943-BE40-10B75E34A2B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21ACAB28-7674-4C9B-AAE5-BE79C3D4C0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C5FFD736-5FC8-47CD-B849-8883685A30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7EA0A2B9-D2AD-48CB-A8F1-BC4D3F14577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D9735C86-F8F0-4D8E-9BC7-768D647B42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D4D1C2CF-B54F-43F1-A843-6B762FF0CF6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a:extLst>
            <a:ext uri="{FF2B5EF4-FFF2-40B4-BE49-F238E27FC236}">
              <a16:creationId xmlns:a16="http://schemas.microsoft.com/office/drawing/2014/main" id="{1DDE8510-79FD-4243-87D7-6AFFF588236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a:extLst>
            <a:ext uri="{FF2B5EF4-FFF2-40B4-BE49-F238E27FC236}">
              <a16:creationId xmlns:a16="http://schemas.microsoft.com/office/drawing/2014/main" id="{3DC3D5C1-6B66-4B91-B7F2-17524D71C1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a:extLst>
            <a:ext uri="{FF2B5EF4-FFF2-40B4-BE49-F238E27FC236}">
              <a16:creationId xmlns:a16="http://schemas.microsoft.com/office/drawing/2014/main" id="{B4FF5F1A-2206-4446-9307-4823964D03D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a:extLst>
            <a:ext uri="{FF2B5EF4-FFF2-40B4-BE49-F238E27FC236}">
              <a16:creationId xmlns:a16="http://schemas.microsoft.com/office/drawing/2014/main" id="{16D4CE07-B0DF-4929-9FA7-4A4A8D41ED4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a:extLst>
            <a:ext uri="{FF2B5EF4-FFF2-40B4-BE49-F238E27FC236}">
              <a16:creationId xmlns:a16="http://schemas.microsoft.com/office/drawing/2014/main" id="{16AE7E45-D3D9-4980-A74A-1F4DADC4A75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a:extLst>
            <a:ext uri="{FF2B5EF4-FFF2-40B4-BE49-F238E27FC236}">
              <a16:creationId xmlns:a16="http://schemas.microsoft.com/office/drawing/2014/main" id="{EE52BF20-E6DA-4C2C-9AFE-63A396DD798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a:extLst>
            <a:ext uri="{FF2B5EF4-FFF2-40B4-BE49-F238E27FC236}">
              <a16:creationId xmlns:a16="http://schemas.microsoft.com/office/drawing/2014/main" id="{BF779ECA-5DDF-418A-8847-ABB3A066A16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a:extLst>
            <a:ext uri="{FF2B5EF4-FFF2-40B4-BE49-F238E27FC236}">
              <a16:creationId xmlns:a16="http://schemas.microsoft.com/office/drawing/2014/main" id="{DDA30B4C-25C8-485A-96E8-8C6A1811247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a:extLst>
            <a:ext uri="{FF2B5EF4-FFF2-40B4-BE49-F238E27FC236}">
              <a16:creationId xmlns:a16="http://schemas.microsoft.com/office/drawing/2014/main" id="{E389247A-1EAD-4E24-A60E-DA0892E46AC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a:extLst>
            <a:ext uri="{FF2B5EF4-FFF2-40B4-BE49-F238E27FC236}">
              <a16:creationId xmlns:a16="http://schemas.microsoft.com/office/drawing/2014/main" id="{13AA18A6-3968-4204-98E9-2CFEC335869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a:extLst>
            <a:ext uri="{FF2B5EF4-FFF2-40B4-BE49-F238E27FC236}">
              <a16:creationId xmlns:a16="http://schemas.microsoft.com/office/drawing/2014/main" id="{ED59DB5D-F2CC-45FD-B7A8-C1FBCA9FC0D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a:extLst>
            <a:ext uri="{FF2B5EF4-FFF2-40B4-BE49-F238E27FC236}">
              <a16:creationId xmlns:a16="http://schemas.microsoft.com/office/drawing/2014/main" id="{251C4589-173C-445C-B963-311F81012E3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a:extLst>
            <a:ext uri="{FF2B5EF4-FFF2-40B4-BE49-F238E27FC236}">
              <a16:creationId xmlns:a16="http://schemas.microsoft.com/office/drawing/2014/main" id="{F581D8EE-C0D7-4D7F-ABF6-CADA2677BF2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a:extLst>
            <a:ext uri="{FF2B5EF4-FFF2-40B4-BE49-F238E27FC236}">
              <a16:creationId xmlns:a16="http://schemas.microsoft.com/office/drawing/2014/main" id="{C1A96EBE-5E51-44A6-9F6F-A1AAB5B512D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公民館】&#10;一人当たり面積グラフ枠">
          <a:extLst>
            <a:ext uri="{FF2B5EF4-FFF2-40B4-BE49-F238E27FC236}">
              <a16:creationId xmlns:a16="http://schemas.microsoft.com/office/drawing/2014/main" id="{41FDDC28-A0C0-4827-8F52-063B5580FBA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71" name="直線コネクタ 770">
          <a:extLst>
            <a:ext uri="{FF2B5EF4-FFF2-40B4-BE49-F238E27FC236}">
              <a16:creationId xmlns:a16="http://schemas.microsoft.com/office/drawing/2014/main" id="{0A011D45-06DB-4A7A-9CF0-C476B0BAA0DE}"/>
            </a:ext>
          </a:extLst>
        </xdr:cNvPr>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72" name="【公民館】&#10;一人当たり面積最小値テキスト">
          <a:extLst>
            <a:ext uri="{FF2B5EF4-FFF2-40B4-BE49-F238E27FC236}">
              <a16:creationId xmlns:a16="http://schemas.microsoft.com/office/drawing/2014/main" id="{DBD0D0F9-07F1-4A4A-B4FD-27760EB0CFFD}"/>
            </a:ext>
          </a:extLst>
        </xdr:cNvPr>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73" name="直線コネクタ 772">
          <a:extLst>
            <a:ext uri="{FF2B5EF4-FFF2-40B4-BE49-F238E27FC236}">
              <a16:creationId xmlns:a16="http://schemas.microsoft.com/office/drawing/2014/main" id="{EF7C177E-659E-4158-90AC-3EA8DD3318CA}"/>
            </a:ext>
          </a:extLst>
        </xdr:cNvPr>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4" name="【公民館】&#10;一人当たり面積最大値テキスト">
          <a:extLst>
            <a:ext uri="{FF2B5EF4-FFF2-40B4-BE49-F238E27FC236}">
              <a16:creationId xmlns:a16="http://schemas.microsoft.com/office/drawing/2014/main" id="{41508346-1C02-4F7A-A38E-E13F96B7A9D6}"/>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5" name="直線コネクタ 774">
          <a:extLst>
            <a:ext uri="{FF2B5EF4-FFF2-40B4-BE49-F238E27FC236}">
              <a16:creationId xmlns:a16="http://schemas.microsoft.com/office/drawing/2014/main" id="{E3C4FC86-38A3-47C0-B3BF-ED93D3CBD1F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776" name="【公民館】&#10;一人当たり面積平均値テキスト">
          <a:extLst>
            <a:ext uri="{FF2B5EF4-FFF2-40B4-BE49-F238E27FC236}">
              <a16:creationId xmlns:a16="http://schemas.microsoft.com/office/drawing/2014/main" id="{042A3262-E09E-4969-A3F0-068C15B7FF05}"/>
            </a:ext>
          </a:extLst>
        </xdr:cNvPr>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77" name="フローチャート: 判断 776">
          <a:extLst>
            <a:ext uri="{FF2B5EF4-FFF2-40B4-BE49-F238E27FC236}">
              <a16:creationId xmlns:a16="http://schemas.microsoft.com/office/drawing/2014/main" id="{033BA04E-C8F7-4467-AFCB-C9BE6FFC7E15}"/>
            </a:ext>
          </a:extLst>
        </xdr:cNvPr>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78" name="フローチャート: 判断 777">
          <a:extLst>
            <a:ext uri="{FF2B5EF4-FFF2-40B4-BE49-F238E27FC236}">
              <a16:creationId xmlns:a16="http://schemas.microsoft.com/office/drawing/2014/main" id="{2AD5E1A6-BA15-401C-99F8-DB691AD8A281}"/>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79" name="フローチャート: 判断 778">
          <a:extLst>
            <a:ext uri="{FF2B5EF4-FFF2-40B4-BE49-F238E27FC236}">
              <a16:creationId xmlns:a16="http://schemas.microsoft.com/office/drawing/2014/main" id="{1DA9ECB8-6571-45FD-B78C-05FFBC73B117}"/>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6E12F87-E55E-48A0-A0BF-031C2D3A81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F497B905-A73F-48E4-8574-3F90BCE510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97C2B729-9C67-4593-92BC-D26EA10524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D2CC38FF-D988-4B72-9C4D-F041CA8D47E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72D2BADC-89FA-4E1A-BA8D-C45917B44C7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120650</xdr:rowOff>
    </xdr:from>
    <xdr:to>
      <xdr:col>116</xdr:col>
      <xdr:colOff>114300</xdr:colOff>
      <xdr:row>102</xdr:row>
      <xdr:rowOff>50800</xdr:rowOff>
    </xdr:to>
    <xdr:sp macro="" textlink="">
      <xdr:nvSpPr>
        <xdr:cNvPr id="785" name="楕円 784">
          <a:extLst>
            <a:ext uri="{FF2B5EF4-FFF2-40B4-BE49-F238E27FC236}">
              <a16:creationId xmlns:a16="http://schemas.microsoft.com/office/drawing/2014/main" id="{4179FD3A-0EF7-471F-BADE-C5A7E31E51E4}"/>
            </a:ext>
          </a:extLst>
        </xdr:cNvPr>
        <xdr:cNvSpPr/>
      </xdr:nvSpPr>
      <xdr:spPr>
        <a:xfrm>
          <a:off x="22110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143527</xdr:rowOff>
    </xdr:from>
    <xdr:ext cx="469744" cy="259045"/>
    <xdr:sp macro="" textlink="">
      <xdr:nvSpPr>
        <xdr:cNvPr id="786" name="【公民館】&#10;一人当たり面積該当値テキスト">
          <a:extLst>
            <a:ext uri="{FF2B5EF4-FFF2-40B4-BE49-F238E27FC236}">
              <a16:creationId xmlns:a16="http://schemas.microsoft.com/office/drawing/2014/main" id="{79216335-42C8-4ED6-A4A8-5D0C5BD56704}"/>
            </a:ext>
          </a:extLst>
        </xdr:cNvPr>
        <xdr:cNvSpPr txBox="1"/>
      </xdr:nvSpPr>
      <xdr:spPr>
        <a:xfrm>
          <a:off x="22199600"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128270</xdr:rowOff>
    </xdr:from>
    <xdr:to>
      <xdr:col>112</xdr:col>
      <xdr:colOff>38100</xdr:colOff>
      <xdr:row>102</xdr:row>
      <xdr:rowOff>58420</xdr:rowOff>
    </xdr:to>
    <xdr:sp macro="" textlink="">
      <xdr:nvSpPr>
        <xdr:cNvPr id="787" name="楕円 786">
          <a:extLst>
            <a:ext uri="{FF2B5EF4-FFF2-40B4-BE49-F238E27FC236}">
              <a16:creationId xmlns:a16="http://schemas.microsoft.com/office/drawing/2014/main" id="{2B86DA0C-7997-4416-97F3-A08AF67AE1F5}"/>
            </a:ext>
          </a:extLst>
        </xdr:cNvPr>
        <xdr:cNvSpPr/>
      </xdr:nvSpPr>
      <xdr:spPr>
        <a:xfrm>
          <a:off x="2127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0</xdr:rowOff>
    </xdr:from>
    <xdr:to>
      <xdr:col>116</xdr:col>
      <xdr:colOff>63500</xdr:colOff>
      <xdr:row>102</xdr:row>
      <xdr:rowOff>7620</xdr:rowOff>
    </xdr:to>
    <xdr:cxnSp macro="">
      <xdr:nvCxnSpPr>
        <xdr:cNvPr id="788" name="直線コネクタ 787">
          <a:extLst>
            <a:ext uri="{FF2B5EF4-FFF2-40B4-BE49-F238E27FC236}">
              <a16:creationId xmlns:a16="http://schemas.microsoft.com/office/drawing/2014/main" id="{C0BD822B-6582-40C9-86DD-B15AB5EE255A}"/>
            </a:ext>
          </a:extLst>
        </xdr:cNvPr>
        <xdr:cNvCxnSpPr/>
      </xdr:nvCxnSpPr>
      <xdr:spPr>
        <a:xfrm flipV="1">
          <a:off x="21323300" y="17487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158750</xdr:rowOff>
    </xdr:from>
    <xdr:to>
      <xdr:col>107</xdr:col>
      <xdr:colOff>101600</xdr:colOff>
      <xdr:row>102</xdr:row>
      <xdr:rowOff>88900</xdr:rowOff>
    </xdr:to>
    <xdr:sp macro="" textlink="">
      <xdr:nvSpPr>
        <xdr:cNvPr id="789" name="楕円 788">
          <a:extLst>
            <a:ext uri="{FF2B5EF4-FFF2-40B4-BE49-F238E27FC236}">
              <a16:creationId xmlns:a16="http://schemas.microsoft.com/office/drawing/2014/main" id="{67240BD6-9D86-4176-8241-B5F741E76DD9}"/>
            </a:ext>
          </a:extLst>
        </xdr:cNvPr>
        <xdr:cNvSpPr/>
      </xdr:nvSpPr>
      <xdr:spPr>
        <a:xfrm>
          <a:off x="2038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xdr:rowOff>
    </xdr:from>
    <xdr:to>
      <xdr:col>111</xdr:col>
      <xdr:colOff>177800</xdr:colOff>
      <xdr:row>102</xdr:row>
      <xdr:rowOff>38100</xdr:rowOff>
    </xdr:to>
    <xdr:cxnSp macro="">
      <xdr:nvCxnSpPr>
        <xdr:cNvPr id="790" name="直線コネクタ 789">
          <a:extLst>
            <a:ext uri="{FF2B5EF4-FFF2-40B4-BE49-F238E27FC236}">
              <a16:creationId xmlns:a16="http://schemas.microsoft.com/office/drawing/2014/main" id="{6E623503-4400-4AF0-8C5E-34DC6F3757A1}"/>
            </a:ext>
          </a:extLst>
        </xdr:cNvPr>
        <xdr:cNvCxnSpPr/>
      </xdr:nvCxnSpPr>
      <xdr:spPr>
        <a:xfrm flipV="1">
          <a:off x="20434300" y="17495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91" name="n_1aveValue【公民館】&#10;一人当たり面積">
          <a:extLst>
            <a:ext uri="{FF2B5EF4-FFF2-40B4-BE49-F238E27FC236}">
              <a16:creationId xmlns:a16="http://schemas.microsoft.com/office/drawing/2014/main" id="{E336E04D-FBC5-4B69-BA45-4A6B3ABF6606}"/>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792" name="n_2aveValue【公民館】&#10;一人当たり面積">
          <a:extLst>
            <a:ext uri="{FF2B5EF4-FFF2-40B4-BE49-F238E27FC236}">
              <a16:creationId xmlns:a16="http://schemas.microsoft.com/office/drawing/2014/main" id="{A52D9650-ADB7-4E77-94B4-C49249679DEE}"/>
            </a:ext>
          </a:extLst>
        </xdr:cNvPr>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74947</xdr:rowOff>
    </xdr:from>
    <xdr:ext cx="469744" cy="259045"/>
    <xdr:sp macro="" textlink="">
      <xdr:nvSpPr>
        <xdr:cNvPr id="793" name="n_1mainValue【公民館】&#10;一人当たり面積">
          <a:extLst>
            <a:ext uri="{FF2B5EF4-FFF2-40B4-BE49-F238E27FC236}">
              <a16:creationId xmlns:a16="http://schemas.microsoft.com/office/drawing/2014/main" id="{E3438534-00DB-40A9-92EE-2CB5CDB8353A}"/>
            </a:ext>
          </a:extLst>
        </xdr:cNvPr>
        <xdr:cNvSpPr txBox="1"/>
      </xdr:nvSpPr>
      <xdr:spPr>
        <a:xfrm>
          <a:off x="21075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105427</xdr:rowOff>
    </xdr:from>
    <xdr:ext cx="469744" cy="259045"/>
    <xdr:sp macro="" textlink="">
      <xdr:nvSpPr>
        <xdr:cNvPr id="794" name="n_2mainValue【公民館】&#10;一人当たり面積">
          <a:extLst>
            <a:ext uri="{FF2B5EF4-FFF2-40B4-BE49-F238E27FC236}">
              <a16:creationId xmlns:a16="http://schemas.microsoft.com/office/drawing/2014/main" id="{85256A31-B4BD-4143-A91B-7DADF4707219}"/>
            </a:ext>
          </a:extLst>
        </xdr:cNvPr>
        <xdr:cNvSpPr txBox="1"/>
      </xdr:nvSpPr>
      <xdr:spPr>
        <a:xfrm>
          <a:off x="20199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a:extLst>
            <a:ext uri="{FF2B5EF4-FFF2-40B4-BE49-F238E27FC236}">
              <a16:creationId xmlns:a16="http://schemas.microsoft.com/office/drawing/2014/main" id="{AF13D92F-AF96-41FF-A249-3B4B4CF1A9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a:extLst>
            <a:ext uri="{FF2B5EF4-FFF2-40B4-BE49-F238E27FC236}">
              <a16:creationId xmlns:a16="http://schemas.microsoft.com/office/drawing/2014/main" id="{3BB58079-091D-44FA-91A0-0C44FE96FC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a:extLst>
            <a:ext uri="{FF2B5EF4-FFF2-40B4-BE49-F238E27FC236}">
              <a16:creationId xmlns:a16="http://schemas.microsoft.com/office/drawing/2014/main" id="{4A94D386-C2B0-4991-BF5E-34AB3FCE9C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ほとんどの施設で有形固定資産減価償却率は類似団体平均を下回っているが、道路については類似団体平均を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１２．７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ポイント上回っている。道路は高度経済成長期整備したものが大半であり維持管理費の増大が予想されるが生活の基盤であり数量を削減することはできない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計画的な長寿命化の推進によるライフ</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サイクル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コストの縮減及び施設管理の効率化によるコスト削減を図る。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316EB5-847F-48C4-8E87-7F5FCAA526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49CC9F-4869-40F9-A13A-F05BDA70E8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0560EA-DDAD-4EA6-8D7B-1AC4BD3822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AB8134-ED1B-4C0B-959A-17D05DA744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BA572F-3832-4773-ABCF-1F0141ABB0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1E1EA6-D9DA-4517-8BF9-DBA9B9B9136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4FBB2F-FA5A-48C4-A14B-2AB1E76A01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1AEB3D-E3CE-4C49-9A5A-BF6DEFECD9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666594-5521-4F41-AF4A-34312F8BBE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14F986D-46FD-4CA3-A802-1430DDD3AA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96,206
95,769
682.92
58,249,434
55,075,795
2,007,957
29,716,126
42,299,245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9DD097-8C6E-479D-97A1-A30A34F5D84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B55328-9C55-4DB9-9ED6-388908CE6F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B18C56-854C-460F-ADE6-228FA56926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B34030-9419-4849-A617-C5256E85676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002C5F-E8C0-4A34-B6D0-EF225449E62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6D6F8A0-4373-4ADD-A220-5702874D0BD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62D55E-E22F-4E7F-8F26-8B18544BE9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39C442-263E-4CBB-88AC-081B0A8E548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F51BBE-6393-4C51-A598-73F35D1A07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88FAA1-0ADD-467C-A34A-92136B55547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F62C49-E476-4DE8-BA2D-3447CCD22C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B68E15-65AC-4126-9612-700713DD4D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25DF37-F1DD-420D-A237-8AF8D03BAC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C44816-0443-42C8-8FF6-6A790A4AD7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9F4374-BD6F-416D-A3E1-505A3981814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422294-95ED-4181-805F-2C1ADC9EAC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570167-E9BE-4277-8A5A-D574D9CF4C4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759EE6E-5E96-4A0C-83ED-C25F0E7B60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CD71E3C-BC76-48FB-846E-3176EAE34DF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1033FA4-F530-4F8D-8A84-49DD425F586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1E6416D-D8D2-4EB8-985C-0FE53E95E6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9557F04-FFB7-4840-86BE-0702B15BD6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7136EB9-D317-43C1-AF3E-262D8C3856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E5A44B4-026B-4348-95CE-4CCFB196B0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360CDBE-0A8D-4C75-B6D6-DA7D1FF12F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525E2AC-A5DC-4DBD-BCC4-BF0A02754F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C2BF74C-1B28-47D0-89B6-DE89B89AE0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A0D19C6-F9C3-4EFC-AA22-7E53DE268B9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D3BA7CB-08E6-4134-8220-11354B9F53B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4EFA021-4AB5-4B02-AA15-91AB8844B9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49AAF70-CB70-4FBF-817F-A257F1284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537D572-BDC4-4443-ACB4-13370AA2DC4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639AED1-6339-46E6-8FE4-98CECE7909B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DD109E2B-EB6A-4687-96C3-BD212697319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F0BCF191-8831-4ADC-B5F4-DD3EA672337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A52D345-7225-4338-B591-D669F59F6AF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4F57C14-19AD-4255-B39D-F71AE1B3560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35D72AAA-B337-4C54-928B-B28AC11DF6D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E16FBB7-98CE-49B6-824E-BCBC4113827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04C10BA-5B40-430C-BC22-D7AEC0A6298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2A5386-DA25-411C-8BAD-E91B1D0A0A4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04EAF20-1593-4D32-A612-B06CB3624DC8}"/>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FB1F4EF-B617-4410-9D66-4B31979D8E9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3D3386C-F534-4DA9-B7DF-79DEA98BD51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74E826-27B2-4179-BBD9-5C8B538384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a:extLst>
            <a:ext uri="{FF2B5EF4-FFF2-40B4-BE49-F238E27FC236}">
              <a16:creationId xmlns:a16="http://schemas.microsoft.com/office/drawing/2014/main" id="{6C5A7DDE-50FE-44CD-9692-A328A41569AB}"/>
            </a:ext>
          </a:extLst>
        </xdr:cNvPr>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a:extLst>
            <a:ext uri="{FF2B5EF4-FFF2-40B4-BE49-F238E27FC236}">
              <a16:creationId xmlns:a16="http://schemas.microsoft.com/office/drawing/2014/main" id="{C68541F0-578B-4C3C-B264-5C6D6FFF7AFD}"/>
            </a:ext>
          </a:extLst>
        </xdr:cNvPr>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a:extLst>
            <a:ext uri="{FF2B5EF4-FFF2-40B4-BE49-F238E27FC236}">
              <a16:creationId xmlns:a16="http://schemas.microsoft.com/office/drawing/2014/main" id="{B5C4A52B-E3D2-491B-A88D-AD23965C45DD}"/>
            </a:ext>
          </a:extLst>
        </xdr:cNvPr>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a:extLst>
            <a:ext uri="{FF2B5EF4-FFF2-40B4-BE49-F238E27FC236}">
              <a16:creationId xmlns:a16="http://schemas.microsoft.com/office/drawing/2014/main" id="{0E8A0256-DCC4-4043-ACFD-512C2DC795B8}"/>
            </a:ext>
          </a:extLst>
        </xdr:cNvPr>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a:extLst>
            <a:ext uri="{FF2B5EF4-FFF2-40B4-BE49-F238E27FC236}">
              <a16:creationId xmlns:a16="http://schemas.microsoft.com/office/drawing/2014/main" id="{4F27CC1C-19A6-46FB-9090-1E2AAB9CDC11}"/>
            </a:ext>
          </a:extLst>
        </xdr:cNvPr>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a:extLst>
            <a:ext uri="{FF2B5EF4-FFF2-40B4-BE49-F238E27FC236}">
              <a16:creationId xmlns:a16="http://schemas.microsoft.com/office/drawing/2014/main" id="{803A00B0-2A8F-40C1-906D-B37C4B50FC61}"/>
            </a:ext>
          </a:extLst>
        </xdr:cNvPr>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a:extLst>
            <a:ext uri="{FF2B5EF4-FFF2-40B4-BE49-F238E27FC236}">
              <a16:creationId xmlns:a16="http://schemas.microsoft.com/office/drawing/2014/main" id="{A2C71AA2-B8DF-4979-A080-F5713A1374FA}"/>
            </a:ext>
          </a:extLst>
        </xdr:cNvPr>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a:extLst>
            <a:ext uri="{FF2B5EF4-FFF2-40B4-BE49-F238E27FC236}">
              <a16:creationId xmlns:a16="http://schemas.microsoft.com/office/drawing/2014/main" id="{C42FF9D9-F85C-4EF9-903C-D2ACA607D2E6}"/>
            </a:ext>
          </a:extLst>
        </xdr:cNvPr>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a:extLst>
            <a:ext uri="{FF2B5EF4-FFF2-40B4-BE49-F238E27FC236}">
              <a16:creationId xmlns:a16="http://schemas.microsoft.com/office/drawing/2014/main" id="{D749F35D-0C8E-413D-92CD-B66024339B18}"/>
            </a:ext>
          </a:extLst>
        </xdr:cNvPr>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594D75C-EB97-48CD-9B2E-D6CE1A66662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92102CA-C1BD-42F6-99BE-A2D57C6AAB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32FF0D9-CCC2-4A98-B0F2-74EA1432B1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24082D6-0E13-4C2E-BF60-F2B02BFD072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62C8E41-C5F0-4AA0-AD02-4C64ABA3644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71" name="楕円 70">
          <a:extLst>
            <a:ext uri="{FF2B5EF4-FFF2-40B4-BE49-F238E27FC236}">
              <a16:creationId xmlns:a16="http://schemas.microsoft.com/office/drawing/2014/main" id="{FBBD16ED-1203-4D8F-A25F-97E1E27CBFF9}"/>
            </a:ext>
          </a:extLst>
        </xdr:cNvPr>
        <xdr:cNvSpPr/>
      </xdr:nvSpPr>
      <xdr:spPr>
        <a:xfrm>
          <a:off x="45847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45011</xdr:rowOff>
    </xdr:from>
    <xdr:ext cx="405111" cy="259045"/>
    <xdr:sp macro="" textlink="">
      <xdr:nvSpPr>
        <xdr:cNvPr id="72" name="【図書館】&#10;有形固定資産減価償却率該当値テキスト">
          <a:extLst>
            <a:ext uri="{FF2B5EF4-FFF2-40B4-BE49-F238E27FC236}">
              <a16:creationId xmlns:a16="http://schemas.microsoft.com/office/drawing/2014/main" id="{A13735FF-4AD0-400C-A9C2-E9533EE6BE15}"/>
            </a:ext>
          </a:extLst>
        </xdr:cNvPr>
        <xdr:cNvSpPr txBox="1"/>
      </xdr:nvSpPr>
      <xdr:spPr>
        <a:xfrm>
          <a:off x="4673600" y="638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100512</xdr:rowOff>
    </xdr:from>
    <xdr:to>
      <xdr:col>20</xdr:col>
      <xdr:colOff>38100</xdr:colOff>
      <xdr:row>39</xdr:row>
      <xdr:rowOff>30662</xdr:rowOff>
    </xdr:to>
    <xdr:sp macro="" textlink="">
      <xdr:nvSpPr>
        <xdr:cNvPr id="73" name="楕円 72">
          <a:extLst>
            <a:ext uri="{FF2B5EF4-FFF2-40B4-BE49-F238E27FC236}">
              <a16:creationId xmlns:a16="http://schemas.microsoft.com/office/drawing/2014/main" id="{07CDD81F-709D-4A42-8B73-1FA480D60A10}"/>
            </a:ext>
          </a:extLst>
        </xdr:cNvPr>
        <xdr:cNvSpPr/>
      </xdr:nvSpPr>
      <xdr:spPr>
        <a:xfrm>
          <a:off x="3746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151312</xdr:rowOff>
    </xdr:to>
    <xdr:cxnSp macro="">
      <xdr:nvCxnSpPr>
        <xdr:cNvPr id="74" name="直線コネクタ 73">
          <a:extLst>
            <a:ext uri="{FF2B5EF4-FFF2-40B4-BE49-F238E27FC236}">
              <a16:creationId xmlns:a16="http://schemas.microsoft.com/office/drawing/2014/main" id="{94FCA18A-CC98-40DD-AD3A-2DEC5AF4BC00}"/>
            </a:ext>
          </a:extLst>
        </xdr:cNvPr>
        <xdr:cNvCxnSpPr/>
      </xdr:nvCxnSpPr>
      <xdr:spPr>
        <a:xfrm flipV="1">
          <a:off x="3797300" y="65880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5" name="楕円 74">
          <a:extLst>
            <a:ext uri="{FF2B5EF4-FFF2-40B4-BE49-F238E27FC236}">
              <a16:creationId xmlns:a16="http://schemas.microsoft.com/office/drawing/2014/main" id="{0C8B2AB4-6506-468C-B7B1-08F9FEBC34E3}"/>
            </a:ext>
          </a:extLst>
        </xdr:cNvPr>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151312</xdr:rowOff>
    </xdr:from>
    <xdr:to>
      <xdr:col>19</xdr:col>
      <xdr:colOff>177800</xdr:colOff>
      <xdr:row>39</xdr:row>
      <xdr:rowOff>58238</xdr:rowOff>
    </xdr:to>
    <xdr:cxnSp macro="">
      <xdr:nvCxnSpPr>
        <xdr:cNvPr id="76" name="直線コネクタ 75">
          <a:extLst>
            <a:ext uri="{FF2B5EF4-FFF2-40B4-BE49-F238E27FC236}">
              <a16:creationId xmlns:a16="http://schemas.microsoft.com/office/drawing/2014/main" id="{A073E9C0-3ABE-4C36-A61E-B53816478872}"/>
            </a:ext>
          </a:extLst>
        </xdr:cNvPr>
        <xdr:cNvCxnSpPr/>
      </xdr:nvCxnSpPr>
      <xdr:spPr>
        <a:xfrm flipV="1">
          <a:off x="2908300" y="6666412"/>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7" name="n_1aveValue【図書館】&#10;有形固定資産減価償却率">
          <a:extLst>
            <a:ext uri="{FF2B5EF4-FFF2-40B4-BE49-F238E27FC236}">
              <a16:creationId xmlns:a16="http://schemas.microsoft.com/office/drawing/2014/main" id="{3571B41A-AD07-4F36-A7FB-8CED516B9A22}"/>
            </a:ext>
          </a:extLst>
        </xdr:cNvPr>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8" name="n_2aveValue【図書館】&#10;有形固定資産減価償却率">
          <a:extLst>
            <a:ext uri="{FF2B5EF4-FFF2-40B4-BE49-F238E27FC236}">
              <a16:creationId xmlns:a16="http://schemas.microsoft.com/office/drawing/2014/main" id="{FA77AEFB-ED76-4BBB-85B4-7B13625D61EE}"/>
            </a:ext>
          </a:extLst>
        </xdr:cNvPr>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21789</xdr:rowOff>
    </xdr:from>
    <xdr:ext cx="405111" cy="259045"/>
    <xdr:sp macro="" textlink="">
      <xdr:nvSpPr>
        <xdr:cNvPr id="79" name="n_1mainValue【図書館】&#10;有形固定資産減価償却率">
          <a:extLst>
            <a:ext uri="{FF2B5EF4-FFF2-40B4-BE49-F238E27FC236}">
              <a16:creationId xmlns:a16="http://schemas.microsoft.com/office/drawing/2014/main" id="{F2613425-44FC-481F-ACAA-A09E93673236}"/>
            </a:ext>
          </a:extLst>
        </xdr:cNvPr>
        <xdr:cNvSpPr txBox="1"/>
      </xdr:nvSpPr>
      <xdr:spPr>
        <a:xfrm>
          <a:off x="3582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0" name="n_2mainValue【図書館】&#10;有形固定資産減価償却率">
          <a:extLst>
            <a:ext uri="{FF2B5EF4-FFF2-40B4-BE49-F238E27FC236}">
              <a16:creationId xmlns:a16="http://schemas.microsoft.com/office/drawing/2014/main" id="{40A5EC5C-0FAC-4E4E-A9A4-AA66FA99846B}"/>
            </a:ext>
          </a:extLst>
        </xdr:cNvPr>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2F46BA08-BFD5-4B94-8EF7-F18F45E1A8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F8FB38AE-E310-407E-8F7B-E41BB59C44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37221316-CF21-49A6-9D7E-C0F25C88A8F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A442A136-F5F2-4CB9-A047-15B60C32FD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C13689A9-7D0C-4102-8257-3B00F48F94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AEB1866D-356C-4D24-9377-A0BF499D8C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F19ECAA9-3BAA-4FC8-A7DF-260800D48A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7856BD08-2191-4986-B6DB-8827FF8F1F8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B073C194-EC58-4ACB-9B75-5ACE89CFF70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8DF9F7DF-8B04-4D81-8E54-241744852C3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D0874531-4DE0-48BC-B8E9-70EADBBD57D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7C469268-5351-4538-B515-AE7120545C9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BEC80715-937C-4F40-A24D-B38548F0936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86774107-CA1C-48E3-8700-5EFEF15AF03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D5DD0319-AD73-4297-A2C8-92B736D600D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7A99739E-77CC-499B-9977-3D74F110F30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CC246708-9970-46A6-AD60-6B61B65D3F7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A28E1BA6-5AF5-4DDF-9066-C29A177E778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D5D6F130-464E-41AD-8814-2966BCA8AC8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86895D99-10D5-4AA3-8739-2375E87045F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B295E86A-E3F7-409B-856E-090A1AE908E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B6916CC9-B605-43E4-BBF6-978263FD3B6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DDE957FD-EC2D-4959-A2E2-36B89DFEE25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a:extLst>
            <a:ext uri="{FF2B5EF4-FFF2-40B4-BE49-F238E27FC236}">
              <a16:creationId xmlns:a16="http://schemas.microsoft.com/office/drawing/2014/main" id="{0B7BF098-23FF-49DA-BB45-6C1D7733E027}"/>
            </a:ext>
          </a:extLst>
        </xdr:cNvPr>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a:extLst>
            <a:ext uri="{FF2B5EF4-FFF2-40B4-BE49-F238E27FC236}">
              <a16:creationId xmlns:a16="http://schemas.microsoft.com/office/drawing/2014/main" id="{7FD1786D-F2E8-43A5-9EE7-25879DD00F76}"/>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a:extLst>
            <a:ext uri="{FF2B5EF4-FFF2-40B4-BE49-F238E27FC236}">
              <a16:creationId xmlns:a16="http://schemas.microsoft.com/office/drawing/2014/main" id="{51E3D698-59F3-416D-A6EE-42BB0B4D5673}"/>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a:extLst>
            <a:ext uri="{FF2B5EF4-FFF2-40B4-BE49-F238E27FC236}">
              <a16:creationId xmlns:a16="http://schemas.microsoft.com/office/drawing/2014/main" id="{DDB4CCC3-C277-4083-9F6B-4137133AC064}"/>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a:extLst>
            <a:ext uri="{FF2B5EF4-FFF2-40B4-BE49-F238E27FC236}">
              <a16:creationId xmlns:a16="http://schemas.microsoft.com/office/drawing/2014/main" id="{0CAA00EE-8B43-4A36-9340-3DF4ABAB4371}"/>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a:extLst>
            <a:ext uri="{FF2B5EF4-FFF2-40B4-BE49-F238E27FC236}">
              <a16:creationId xmlns:a16="http://schemas.microsoft.com/office/drawing/2014/main" id="{394DA0FD-C0E1-41A0-A6E2-3B2A364D1C40}"/>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a:extLst>
            <a:ext uri="{FF2B5EF4-FFF2-40B4-BE49-F238E27FC236}">
              <a16:creationId xmlns:a16="http://schemas.microsoft.com/office/drawing/2014/main" id="{7341CCD2-D51B-4C3E-A80C-AAE0047B0EFC}"/>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a:extLst>
            <a:ext uri="{FF2B5EF4-FFF2-40B4-BE49-F238E27FC236}">
              <a16:creationId xmlns:a16="http://schemas.microsoft.com/office/drawing/2014/main" id="{EC197225-CBA1-401E-AD7D-BCC3BF067F8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a:extLst>
            <a:ext uri="{FF2B5EF4-FFF2-40B4-BE49-F238E27FC236}">
              <a16:creationId xmlns:a16="http://schemas.microsoft.com/office/drawing/2014/main" id="{89309835-22A4-462C-9579-86BF063A2CF1}"/>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23D4FA4-BC1D-4913-AEC9-04CF5577C4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5918139-57B1-40F0-8270-924B2A117F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135AE45-F437-4B5A-8CFE-1E3DD853143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BCEA544-6709-4A8D-B885-66B490FFF6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A013012-CBD7-421A-9484-336CE502354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127000</xdr:rowOff>
    </xdr:from>
    <xdr:to>
      <xdr:col>55</xdr:col>
      <xdr:colOff>50800</xdr:colOff>
      <xdr:row>41</xdr:row>
      <xdr:rowOff>57150</xdr:rowOff>
    </xdr:to>
    <xdr:sp macro="" textlink="">
      <xdr:nvSpPr>
        <xdr:cNvPr id="118" name="楕円 117">
          <a:extLst>
            <a:ext uri="{FF2B5EF4-FFF2-40B4-BE49-F238E27FC236}">
              <a16:creationId xmlns:a16="http://schemas.microsoft.com/office/drawing/2014/main" id="{6D327094-03C7-4B86-8E48-DD6F9552A95F}"/>
            </a:ext>
          </a:extLst>
        </xdr:cNvPr>
        <xdr:cNvSpPr/>
      </xdr:nvSpPr>
      <xdr:spPr>
        <a:xfrm>
          <a:off x="104267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19" name="【図書館】&#10;一人当たり面積該当値テキスト">
          <a:extLst>
            <a:ext uri="{FF2B5EF4-FFF2-40B4-BE49-F238E27FC236}">
              <a16:creationId xmlns:a16="http://schemas.microsoft.com/office/drawing/2014/main" id="{14D50772-969B-4650-AD03-AEE34395A6E0}"/>
            </a:ext>
          </a:extLst>
        </xdr:cNvPr>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127000</xdr:rowOff>
    </xdr:from>
    <xdr:to>
      <xdr:col>50</xdr:col>
      <xdr:colOff>165100</xdr:colOff>
      <xdr:row>41</xdr:row>
      <xdr:rowOff>57150</xdr:rowOff>
    </xdr:to>
    <xdr:sp macro="" textlink="">
      <xdr:nvSpPr>
        <xdr:cNvPr id="120" name="楕円 119">
          <a:extLst>
            <a:ext uri="{FF2B5EF4-FFF2-40B4-BE49-F238E27FC236}">
              <a16:creationId xmlns:a16="http://schemas.microsoft.com/office/drawing/2014/main" id="{636B91F0-35BC-402A-A073-55E215E0665C}"/>
            </a:ext>
          </a:extLst>
        </xdr:cNvPr>
        <xdr:cNvSpPr/>
      </xdr:nvSpPr>
      <xdr:spPr>
        <a:xfrm>
          <a:off x="9588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6350</xdr:rowOff>
    </xdr:from>
    <xdr:to>
      <xdr:col>55</xdr:col>
      <xdr:colOff>0</xdr:colOff>
      <xdr:row>41</xdr:row>
      <xdr:rowOff>6350</xdr:rowOff>
    </xdr:to>
    <xdr:cxnSp macro="">
      <xdr:nvCxnSpPr>
        <xdr:cNvPr id="121" name="直線コネクタ 120">
          <a:extLst>
            <a:ext uri="{FF2B5EF4-FFF2-40B4-BE49-F238E27FC236}">
              <a16:creationId xmlns:a16="http://schemas.microsoft.com/office/drawing/2014/main" id="{3030E0C4-1980-42CA-AA4C-B15F42656602}"/>
            </a:ext>
          </a:extLst>
        </xdr:cNvPr>
        <xdr:cNvCxnSpPr/>
      </xdr:nvCxnSpPr>
      <xdr:spPr>
        <a:xfrm>
          <a:off x="9639300" y="703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127000</xdr:rowOff>
    </xdr:from>
    <xdr:to>
      <xdr:col>46</xdr:col>
      <xdr:colOff>38100</xdr:colOff>
      <xdr:row>41</xdr:row>
      <xdr:rowOff>57150</xdr:rowOff>
    </xdr:to>
    <xdr:sp macro="" textlink="">
      <xdr:nvSpPr>
        <xdr:cNvPr id="122" name="楕円 121">
          <a:extLst>
            <a:ext uri="{FF2B5EF4-FFF2-40B4-BE49-F238E27FC236}">
              <a16:creationId xmlns:a16="http://schemas.microsoft.com/office/drawing/2014/main" id="{FA9F7695-56D4-4BDD-AEC2-AF22A9AE7335}"/>
            </a:ext>
          </a:extLst>
        </xdr:cNvPr>
        <xdr:cNvSpPr/>
      </xdr:nvSpPr>
      <xdr:spPr>
        <a:xfrm>
          <a:off x="8699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6350</xdr:rowOff>
    </xdr:from>
    <xdr:to>
      <xdr:col>50</xdr:col>
      <xdr:colOff>114300</xdr:colOff>
      <xdr:row>41</xdr:row>
      <xdr:rowOff>6350</xdr:rowOff>
    </xdr:to>
    <xdr:cxnSp macro="">
      <xdr:nvCxnSpPr>
        <xdr:cNvPr id="123" name="直線コネクタ 122">
          <a:extLst>
            <a:ext uri="{FF2B5EF4-FFF2-40B4-BE49-F238E27FC236}">
              <a16:creationId xmlns:a16="http://schemas.microsoft.com/office/drawing/2014/main" id="{982AC9D6-D35C-476A-94F0-7B89B4CDE8ED}"/>
            </a:ext>
          </a:extLst>
        </xdr:cNvPr>
        <xdr:cNvCxnSpPr/>
      </xdr:nvCxnSpPr>
      <xdr:spPr>
        <a:xfrm>
          <a:off x="8750300" y="703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a:extLst>
            <a:ext uri="{FF2B5EF4-FFF2-40B4-BE49-F238E27FC236}">
              <a16:creationId xmlns:a16="http://schemas.microsoft.com/office/drawing/2014/main" id="{62D15A04-3C5E-4EAB-B819-AEF539A4BC28}"/>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a:extLst>
            <a:ext uri="{FF2B5EF4-FFF2-40B4-BE49-F238E27FC236}">
              <a16:creationId xmlns:a16="http://schemas.microsoft.com/office/drawing/2014/main" id="{D5013820-660F-4D01-8412-7FD97891705D}"/>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48277</xdr:rowOff>
    </xdr:from>
    <xdr:ext cx="469744" cy="259045"/>
    <xdr:sp macro="" textlink="">
      <xdr:nvSpPr>
        <xdr:cNvPr id="126" name="n_1mainValue【図書館】&#10;一人当たり面積">
          <a:extLst>
            <a:ext uri="{FF2B5EF4-FFF2-40B4-BE49-F238E27FC236}">
              <a16:creationId xmlns:a16="http://schemas.microsoft.com/office/drawing/2014/main" id="{9F8DE0E9-3258-4DCF-A702-DD3D957BB5AD}"/>
            </a:ext>
          </a:extLst>
        </xdr:cNvPr>
        <xdr:cNvSpPr txBox="1"/>
      </xdr:nvSpPr>
      <xdr:spPr>
        <a:xfrm>
          <a:off x="93917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48277</xdr:rowOff>
    </xdr:from>
    <xdr:ext cx="469744" cy="259045"/>
    <xdr:sp macro="" textlink="">
      <xdr:nvSpPr>
        <xdr:cNvPr id="127" name="n_2mainValue【図書館】&#10;一人当たり面積">
          <a:extLst>
            <a:ext uri="{FF2B5EF4-FFF2-40B4-BE49-F238E27FC236}">
              <a16:creationId xmlns:a16="http://schemas.microsoft.com/office/drawing/2014/main" id="{CC839348-5BF3-470C-B0E9-C52EBE7E4C71}"/>
            </a:ext>
          </a:extLst>
        </xdr:cNvPr>
        <xdr:cNvSpPr txBox="1"/>
      </xdr:nvSpPr>
      <xdr:spPr>
        <a:xfrm>
          <a:off x="85154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CFB10B8E-2D24-4A2E-AEE6-60F46A82233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D7F4AC47-D056-4C43-A81A-C86D2C4A56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D6E8A5D8-9C6A-47EE-A000-7F2E4E79D5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DACD4C9F-FBFC-4642-B600-13CA80D018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3EF58BC6-0845-4E40-91B3-E990487EDF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CBD2343B-3653-466A-8F2D-7AA84F3C67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C7B7EDD8-B1A9-45AA-9B0F-22B0DB33D2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69FD0B2C-301C-4590-BAB8-E417CED7E0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59644AE4-B373-4514-A0C4-1EEB0A9717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915EA6A6-6E53-4C6A-982B-2B408EEBB38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a:extLst>
            <a:ext uri="{FF2B5EF4-FFF2-40B4-BE49-F238E27FC236}">
              <a16:creationId xmlns:a16="http://schemas.microsoft.com/office/drawing/2014/main" id="{C1D164D2-A2FF-4890-A02C-361444C7C04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4AE274E5-2D11-4F00-8121-654D8DA8DA5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9064E575-480B-48AD-AA90-56BEC360CD1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9F75D73A-DC07-4355-B2D8-F0EB09CD178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3496417-3FE4-4F6E-8B55-8D203B2B6B5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9C7EEC5A-FFC2-4CFC-9875-D8895740266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74BD9305-A308-4C6A-90CF-45BD9C42B71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E9402AF7-BE1C-40B6-A05B-24404F01E98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1FA34A97-9822-4298-BB20-1CF5ADF9FE1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628A7210-FE3B-4D4E-A6EC-0250591632C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a:extLst>
            <a:ext uri="{FF2B5EF4-FFF2-40B4-BE49-F238E27FC236}">
              <a16:creationId xmlns:a16="http://schemas.microsoft.com/office/drawing/2014/main" id="{8C1C36B2-54E4-4EAB-9D22-F93F6C7BE1E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8A1F31C6-2EC0-4813-8611-3EEDF0954FE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468AF45B-ADE9-4BFE-9193-FF3D6DCF344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517A739D-C498-4D8E-9C02-78B42705A6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a:extLst>
            <a:ext uri="{FF2B5EF4-FFF2-40B4-BE49-F238E27FC236}">
              <a16:creationId xmlns:a16="http://schemas.microsoft.com/office/drawing/2014/main" id="{1B1DF5D3-E870-4219-A99D-28D4AE05EA9A}"/>
            </a:ext>
          </a:extLst>
        </xdr:cNvPr>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22AC7401-8043-4457-ACBC-0E67D1931C70}"/>
            </a:ext>
          </a:extLst>
        </xdr:cNvPr>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a:extLst>
            <a:ext uri="{FF2B5EF4-FFF2-40B4-BE49-F238E27FC236}">
              <a16:creationId xmlns:a16="http://schemas.microsoft.com/office/drawing/2014/main" id="{67D20B55-0B89-42E0-9FD2-6AB49D18DB6E}"/>
            </a:ext>
          </a:extLst>
        </xdr:cNvPr>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2D63D242-1DE7-4EBE-B47B-7CEAE4A806EA}"/>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a:extLst>
            <a:ext uri="{FF2B5EF4-FFF2-40B4-BE49-F238E27FC236}">
              <a16:creationId xmlns:a16="http://schemas.microsoft.com/office/drawing/2014/main" id="{B937C313-136F-49BB-AB12-D7592D37A462}"/>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39F0C1D0-36AF-4A76-B46C-74940010F2AA}"/>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a:extLst>
            <a:ext uri="{FF2B5EF4-FFF2-40B4-BE49-F238E27FC236}">
              <a16:creationId xmlns:a16="http://schemas.microsoft.com/office/drawing/2014/main" id="{6A045466-8F7D-4D1B-89B6-85AC8F1DBE04}"/>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a:extLst>
            <a:ext uri="{FF2B5EF4-FFF2-40B4-BE49-F238E27FC236}">
              <a16:creationId xmlns:a16="http://schemas.microsoft.com/office/drawing/2014/main" id="{6BBD8B6E-AB29-4C5F-9379-5CEEF47638F5}"/>
            </a:ext>
          </a:extLst>
        </xdr:cNvPr>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a:extLst>
            <a:ext uri="{FF2B5EF4-FFF2-40B4-BE49-F238E27FC236}">
              <a16:creationId xmlns:a16="http://schemas.microsoft.com/office/drawing/2014/main" id="{3E0A1FE5-5A9A-4A04-B00C-7348ABCE66B3}"/>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D1AB806-B356-4048-9494-286BD0ADF85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8C72E40-117E-4D6B-8509-D57D3D18E70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74E75C7F-BAD0-41B5-B040-B0464731D2F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D706F5C-8182-4675-9AA6-28D0469D44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1D31AF5-AE52-4311-81A9-B3E72603C2A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66" name="楕円 165">
          <a:extLst>
            <a:ext uri="{FF2B5EF4-FFF2-40B4-BE49-F238E27FC236}">
              <a16:creationId xmlns:a16="http://schemas.microsoft.com/office/drawing/2014/main" id="{748D4ACA-5579-45C2-A8D1-AAF0D49B4CA7}"/>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133367</xdr:rowOff>
    </xdr:from>
    <xdr:ext cx="405111" cy="259045"/>
    <xdr:sp macro="" textlink="">
      <xdr:nvSpPr>
        <xdr:cNvPr id="167" name="【体育館・プール】&#10;有形固定資産減価償却率該当値テキスト">
          <a:extLst>
            <a:ext uri="{FF2B5EF4-FFF2-40B4-BE49-F238E27FC236}">
              <a16:creationId xmlns:a16="http://schemas.microsoft.com/office/drawing/2014/main" id="{7FE3321A-34B9-41B2-8E6D-29A091435DED}"/>
            </a:ext>
          </a:extLst>
        </xdr:cNvPr>
        <xdr:cNvSpPr txBox="1"/>
      </xdr:nvSpPr>
      <xdr:spPr>
        <a:xfrm>
          <a:off x="4673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42545</xdr:rowOff>
    </xdr:from>
    <xdr:to>
      <xdr:col>20</xdr:col>
      <xdr:colOff>38100</xdr:colOff>
      <xdr:row>61</xdr:row>
      <xdr:rowOff>144145</xdr:rowOff>
    </xdr:to>
    <xdr:sp macro="" textlink="">
      <xdr:nvSpPr>
        <xdr:cNvPr id="168" name="楕円 167">
          <a:extLst>
            <a:ext uri="{FF2B5EF4-FFF2-40B4-BE49-F238E27FC236}">
              <a16:creationId xmlns:a16="http://schemas.microsoft.com/office/drawing/2014/main" id="{B378325E-59FA-459B-ACAA-38472A67F398}"/>
            </a:ext>
          </a:extLst>
        </xdr:cNvPr>
        <xdr:cNvSpPr/>
      </xdr:nvSpPr>
      <xdr:spPr>
        <a:xfrm>
          <a:off x="3746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93345</xdr:rowOff>
    </xdr:to>
    <xdr:cxnSp macro="">
      <xdr:nvCxnSpPr>
        <xdr:cNvPr id="169" name="直線コネクタ 168">
          <a:extLst>
            <a:ext uri="{FF2B5EF4-FFF2-40B4-BE49-F238E27FC236}">
              <a16:creationId xmlns:a16="http://schemas.microsoft.com/office/drawing/2014/main" id="{1163B367-026E-492A-8D94-1C9B4E402A20}"/>
            </a:ext>
          </a:extLst>
        </xdr:cNvPr>
        <xdr:cNvCxnSpPr/>
      </xdr:nvCxnSpPr>
      <xdr:spPr>
        <a:xfrm flipV="1">
          <a:off x="3797300" y="104927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21590</xdr:rowOff>
    </xdr:from>
    <xdr:to>
      <xdr:col>15</xdr:col>
      <xdr:colOff>101600</xdr:colOff>
      <xdr:row>62</xdr:row>
      <xdr:rowOff>123190</xdr:rowOff>
    </xdr:to>
    <xdr:sp macro="" textlink="">
      <xdr:nvSpPr>
        <xdr:cNvPr id="170" name="楕円 169">
          <a:extLst>
            <a:ext uri="{FF2B5EF4-FFF2-40B4-BE49-F238E27FC236}">
              <a16:creationId xmlns:a16="http://schemas.microsoft.com/office/drawing/2014/main" id="{F22B857E-7F6F-430D-91B4-F0682B5C64EE}"/>
            </a:ext>
          </a:extLst>
        </xdr:cNvPr>
        <xdr:cNvSpPr/>
      </xdr:nvSpPr>
      <xdr:spPr>
        <a:xfrm>
          <a:off x="2857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93345</xdr:rowOff>
    </xdr:from>
    <xdr:to>
      <xdr:col>19</xdr:col>
      <xdr:colOff>177800</xdr:colOff>
      <xdr:row>62</xdr:row>
      <xdr:rowOff>72390</xdr:rowOff>
    </xdr:to>
    <xdr:cxnSp macro="">
      <xdr:nvCxnSpPr>
        <xdr:cNvPr id="171" name="直線コネクタ 170">
          <a:extLst>
            <a:ext uri="{FF2B5EF4-FFF2-40B4-BE49-F238E27FC236}">
              <a16:creationId xmlns:a16="http://schemas.microsoft.com/office/drawing/2014/main" id="{91074ED5-FD14-413C-9057-2E8A4BB427BE}"/>
            </a:ext>
          </a:extLst>
        </xdr:cNvPr>
        <xdr:cNvCxnSpPr/>
      </xdr:nvCxnSpPr>
      <xdr:spPr>
        <a:xfrm flipV="1">
          <a:off x="2908300" y="1055179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a:extLst>
            <a:ext uri="{FF2B5EF4-FFF2-40B4-BE49-F238E27FC236}">
              <a16:creationId xmlns:a16="http://schemas.microsoft.com/office/drawing/2014/main" id="{FF2501E3-3C27-4478-9D95-D4B979E12A17}"/>
            </a:ext>
          </a:extLst>
        </xdr:cNvPr>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3" name="n_2aveValue【体育館・プール】&#10;有形固定資産減価償却率">
          <a:extLst>
            <a:ext uri="{FF2B5EF4-FFF2-40B4-BE49-F238E27FC236}">
              <a16:creationId xmlns:a16="http://schemas.microsoft.com/office/drawing/2014/main" id="{FE18EF44-DCA5-47C1-8044-AD81676E691B}"/>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135272</xdr:rowOff>
    </xdr:from>
    <xdr:ext cx="405111" cy="259045"/>
    <xdr:sp macro="" textlink="">
      <xdr:nvSpPr>
        <xdr:cNvPr id="174" name="n_1mainValue【体育館・プール】&#10;有形固定資産減価償却率">
          <a:extLst>
            <a:ext uri="{FF2B5EF4-FFF2-40B4-BE49-F238E27FC236}">
              <a16:creationId xmlns:a16="http://schemas.microsoft.com/office/drawing/2014/main" id="{99080D3F-05C9-4782-9972-861FEB3484E5}"/>
            </a:ext>
          </a:extLst>
        </xdr:cNvPr>
        <xdr:cNvSpPr txBox="1"/>
      </xdr:nvSpPr>
      <xdr:spPr>
        <a:xfrm>
          <a:off x="3582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114317</xdr:rowOff>
    </xdr:from>
    <xdr:ext cx="405111" cy="259045"/>
    <xdr:sp macro="" textlink="">
      <xdr:nvSpPr>
        <xdr:cNvPr id="175" name="n_2mainValue【体育館・プール】&#10;有形固定資産減価償却率">
          <a:extLst>
            <a:ext uri="{FF2B5EF4-FFF2-40B4-BE49-F238E27FC236}">
              <a16:creationId xmlns:a16="http://schemas.microsoft.com/office/drawing/2014/main" id="{4A956E33-DE9F-4DAA-8A78-6EB225ACFFE6}"/>
            </a:ext>
          </a:extLst>
        </xdr:cNvPr>
        <xdr:cNvSpPr txBox="1"/>
      </xdr:nvSpPr>
      <xdr:spPr>
        <a:xfrm>
          <a:off x="2705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AF2103CB-7941-44AE-9C4B-8A55E6CDB6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FAA9D223-E770-433D-A040-37B1D710C2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FCDC12DE-B823-477B-A7E3-9DBB0EFDC6B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3AF1E1E9-6384-4828-8168-C67B2E4CBE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E46A731E-3043-45C2-9558-768573A250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464D584A-5E0D-46B8-9996-77FCEBDD59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80418567-DF7C-4761-92A3-FFB8F561E1E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1EFFD4C0-2236-489A-8BEB-ED00AAB643A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5EE56C9A-618D-416F-810A-2FA86FD8082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1A7D0B67-7058-4283-92E9-D29D09199E6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6D4695FE-F9C4-437E-9BC8-D58D2073B0F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D73980BD-70AA-4353-B982-ECF366F4411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62560B45-9D13-4D37-859D-2DD55F348AC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80D87E19-9473-4A3A-BB6C-32E0E515765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2AA09C63-8ABF-4598-AFA9-4DF09663625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AC013C51-BC99-42C5-ADB1-7D0361AC278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5386A7C7-94D9-45AB-BF7C-80AC785D848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5C0F36F5-F81B-48A1-8970-A10DAE04127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6A9A59B1-BFBA-4721-8184-BF6772FE85E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28544325-D073-4764-B718-33B8D3B6227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6E2ECEE5-087F-4B1D-9E81-950EEE190B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0A624591-2AD0-4991-A31D-23C83B95727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69B33646-5976-4B90-BEBA-2639E68C57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a:extLst>
            <a:ext uri="{FF2B5EF4-FFF2-40B4-BE49-F238E27FC236}">
              <a16:creationId xmlns:a16="http://schemas.microsoft.com/office/drawing/2014/main" id="{946F7306-BE73-4369-872A-88D400DD9173}"/>
            </a:ext>
          </a:extLst>
        </xdr:cNvPr>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a:extLst>
            <a:ext uri="{FF2B5EF4-FFF2-40B4-BE49-F238E27FC236}">
              <a16:creationId xmlns:a16="http://schemas.microsoft.com/office/drawing/2014/main" id="{4A8062E9-D1E4-4D69-B336-B10AE6503682}"/>
            </a:ext>
          </a:extLst>
        </xdr:cNvPr>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a:extLst>
            <a:ext uri="{FF2B5EF4-FFF2-40B4-BE49-F238E27FC236}">
              <a16:creationId xmlns:a16="http://schemas.microsoft.com/office/drawing/2014/main" id="{A2B7656C-068C-4C70-9D88-229850D7A31E}"/>
            </a:ext>
          </a:extLst>
        </xdr:cNvPr>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a:extLst>
            <a:ext uri="{FF2B5EF4-FFF2-40B4-BE49-F238E27FC236}">
              <a16:creationId xmlns:a16="http://schemas.microsoft.com/office/drawing/2014/main" id="{F44FBC7A-0C0F-4CCA-998B-E1C7D0C3B0C7}"/>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a:extLst>
            <a:ext uri="{FF2B5EF4-FFF2-40B4-BE49-F238E27FC236}">
              <a16:creationId xmlns:a16="http://schemas.microsoft.com/office/drawing/2014/main" id="{2D04C122-549F-4285-8872-20EEAE9BC413}"/>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a:extLst>
            <a:ext uri="{FF2B5EF4-FFF2-40B4-BE49-F238E27FC236}">
              <a16:creationId xmlns:a16="http://schemas.microsoft.com/office/drawing/2014/main" id="{4D23F513-2A8C-4CD8-BE6F-DC97E804133B}"/>
            </a:ext>
          </a:extLst>
        </xdr:cNvPr>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a:extLst>
            <a:ext uri="{FF2B5EF4-FFF2-40B4-BE49-F238E27FC236}">
              <a16:creationId xmlns:a16="http://schemas.microsoft.com/office/drawing/2014/main" id="{06DEC42F-9BE9-429B-AC17-126DFCFC7BE1}"/>
            </a:ext>
          </a:extLst>
        </xdr:cNvPr>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a:extLst>
            <a:ext uri="{FF2B5EF4-FFF2-40B4-BE49-F238E27FC236}">
              <a16:creationId xmlns:a16="http://schemas.microsoft.com/office/drawing/2014/main" id="{542B7F5A-C6C1-4DB4-B869-932E0AF877B2}"/>
            </a:ext>
          </a:extLst>
        </xdr:cNvPr>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a:extLst>
            <a:ext uri="{FF2B5EF4-FFF2-40B4-BE49-F238E27FC236}">
              <a16:creationId xmlns:a16="http://schemas.microsoft.com/office/drawing/2014/main" id="{5D3325DB-E209-4916-A665-183DD9E15F58}"/>
            </a:ext>
          </a:extLst>
        </xdr:cNvPr>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D2323989-6CF1-4D25-942E-1B1D8ADCD18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B82B31A6-B718-4FA2-A0FC-2ED10D136FC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25900752-58D8-47DA-B47A-4BDF7668BDD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95CD7D82-A37A-4C4F-BD6B-0D1F28621B2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8BC0AF3-DAC7-409B-96ED-6DC42120E5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160655</xdr:rowOff>
    </xdr:from>
    <xdr:to>
      <xdr:col>55</xdr:col>
      <xdr:colOff>50800</xdr:colOff>
      <xdr:row>60</xdr:row>
      <xdr:rowOff>90805</xdr:rowOff>
    </xdr:to>
    <xdr:sp macro="" textlink="">
      <xdr:nvSpPr>
        <xdr:cNvPr id="213" name="楕円 212">
          <a:extLst>
            <a:ext uri="{FF2B5EF4-FFF2-40B4-BE49-F238E27FC236}">
              <a16:creationId xmlns:a16="http://schemas.microsoft.com/office/drawing/2014/main" id="{935FA9EE-7FFE-4CDD-90E9-314666B2D4BA}"/>
            </a:ext>
          </a:extLst>
        </xdr:cNvPr>
        <xdr:cNvSpPr/>
      </xdr:nvSpPr>
      <xdr:spPr>
        <a:xfrm>
          <a:off x="10426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12082</xdr:rowOff>
    </xdr:from>
    <xdr:ext cx="469744" cy="259045"/>
    <xdr:sp macro="" textlink="">
      <xdr:nvSpPr>
        <xdr:cNvPr id="214" name="【体育館・プール】&#10;一人当たり面積該当値テキスト">
          <a:extLst>
            <a:ext uri="{FF2B5EF4-FFF2-40B4-BE49-F238E27FC236}">
              <a16:creationId xmlns:a16="http://schemas.microsoft.com/office/drawing/2014/main" id="{15A2BC5F-5786-4239-B457-EF453F38484D}"/>
            </a:ext>
          </a:extLst>
        </xdr:cNvPr>
        <xdr:cNvSpPr txBox="1"/>
      </xdr:nvSpPr>
      <xdr:spPr>
        <a:xfrm>
          <a:off x="10515600" y="1012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166370</xdr:rowOff>
    </xdr:from>
    <xdr:to>
      <xdr:col>50</xdr:col>
      <xdr:colOff>165100</xdr:colOff>
      <xdr:row>60</xdr:row>
      <xdr:rowOff>96520</xdr:rowOff>
    </xdr:to>
    <xdr:sp macro="" textlink="">
      <xdr:nvSpPr>
        <xdr:cNvPr id="215" name="楕円 214">
          <a:extLst>
            <a:ext uri="{FF2B5EF4-FFF2-40B4-BE49-F238E27FC236}">
              <a16:creationId xmlns:a16="http://schemas.microsoft.com/office/drawing/2014/main" id="{4CFC738D-0D31-4D79-B069-484AEFC1055D}"/>
            </a:ext>
          </a:extLst>
        </xdr:cNvPr>
        <xdr:cNvSpPr/>
      </xdr:nvSpPr>
      <xdr:spPr>
        <a:xfrm>
          <a:off x="958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40005</xdr:rowOff>
    </xdr:from>
    <xdr:to>
      <xdr:col>55</xdr:col>
      <xdr:colOff>0</xdr:colOff>
      <xdr:row>60</xdr:row>
      <xdr:rowOff>45720</xdr:rowOff>
    </xdr:to>
    <xdr:cxnSp macro="">
      <xdr:nvCxnSpPr>
        <xdr:cNvPr id="216" name="直線コネクタ 215">
          <a:extLst>
            <a:ext uri="{FF2B5EF4-FFF2-40B4-BE49-F238E27FC236}">
              <a16:creationId xmlns:a16="http://schemas.microsoft.com/office/drawing/2014/main" id="{88E2999B-3C72-4CF2-B5B7-5DB8F4F8B8F3}"/>
            </a:ext>
          </a:extLst>
        </xdr:cNvPr>
        <xdr:cNvCxnSpPr/>
      </xdr:nvCxnSpPr>
      <xdr:spPr>
        <a:xfrm flipV="1">
          <a:off x="9639300" y="103270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65405</xdr:rowOff>
    </xdr:from>
    <xdr:to>
      <xdr:col>46</xdr:col>
      <xdr:colOff>38100</xdr:colOff>
      <xdr:row>59</xdr:row>
      <xdr:rowOff>167005</xdr:rowOff>
    </xdr:to>
    <xdr:sp macro="" textlink="">
      <xdr:nvSpPr>
        <xdr:cNvPr id="217" name="楕円 216">
          <a:extLst>
            <a:ext uri="{FF2B5EF4-FFF2-40B4-BE49-F238E27FC236}">
              <a16:creationId xmlns:a16="http://schemas.microsoft.com/office/drawing/2014/main" id="{10ED51BE-17B9-49CB-8F28-D30182379A9A}"/>
            </a:ext>
          </a:extLst>
        </xdr:cNvPr>
        <xdr:cNvSpPr/>
      </xdr:nvSpPr>
      <xdr:spPr>
        <a:xfrm>
          <a:off x="8699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116205</xdr:rowOff>
    </xdr:from>
    <xdr:to>
      <xdr:col>50</xdr:col>
      <xdr:colOff>114300</xdr:colOff>
      <xdr:row>60</xdr:row>
      <xdr:rowOff>45720</xdr:rowOff>
    </xdr:to>
    <xdr:cxnSp macro="">
      <xdr:nvCxnSpPr>
        <xdr:cNvPr id="218" name="直線コネクタ 217">
          <a:extLst>
            <a:ext uri="{FF2B5EF4-FFF2-40B4-BE49-F238E27FC236}">
              <a16:creationId xmlns:a16="http://schemas.microsoft.com/office/drawing/2014/main" id="{7B4760BD-4A53-4471-A5C6-043CA5FDD469}"/>
            </a:ext>
          </a:extLst>
        </xdr:cNvPr>
        <xdr:cNvCxnSpPr/>
      </xdr:nvCxnSpPr>
      <xdr:spPr>
        <a:xfrm>
          <a:off x="8750300" y="1023175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a:extLst>
            <a:ext uri="{FF2B5EF4-FFF2-40B4-BE49-F238E27FC236}">
              <a16:creationId xmlns:a16="http://schemas.microsoft.com/office/drawing/2014/main" id="{F69EB9F8-AEE5-40BD-A17F-3C1452D306D2}"/>
            </a:ext>
          </a:extLst>
        </xdr:cNvPr>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20" name="n_2aveValue【体育館・プール】&#10;一人当たり面積">
          <a:extLst>
            <a:ext uri="{FF2B5EF4-FFF2-40B4-BE49-F238E27FC236}">
              <a16:creationId xmlns:a16="http://schemas.microsoft.com/office/drawing/2014/main" id="{F065A7E5-BB79-4D55-8AD8-58287D9C6C4C}"/>
            </a:ext>
          </a:extLst>
        </xdr:cNvPr>
        <xdr:cNvSpPr txBox="1"/>
      </xdr:nvSpPr>
      <xdr:spPr>
        <a:xfrm>
          <a:off x="8515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113047</xdr:rowOff>
    </xdr:from>
    <xdr:ext cx="469744" cy="259045"/>
    <xdr:sp macro="" textlink="">
      <xdr:nvSpPr>
        <xdr:cNvPr id="221" name="n_1mainValue【体育館・プール】&#10;一人当たり面積">
          <a:extLst>
            <a:ext uri="{FF2B5EF4-FFF2-40B4-BE49-F238E27FC236}">
              <a16:creationId xmlns:a16="http://schemas.microsoft.com/office/drawing/2014/main" id="{DC0E78FE-E386-4D05-A8E9-94B1F0B0E872}"/>
            </a:ext>
          </a:extLst>
        </xdr:cNvPr>
        <xdr:cNvSpPr txBox="1"/>
      </xdr:nvSpPr>
      <xdr:spPr>
        <a:xfrm>
          <a:off x="9391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12082</xdr:rowOff>
    </xdr:from>
    <xdr:ext cx="469744" cy="259045"/>
    <xdr:sp macro="" textlink="">
      <xdr:nvSpPr>
        <xdr:cNvPr id="222" name="n_2mainValue【体育館・プール】&#10;一人当たり面積">
          <a:extLst>
            <a:ext uri="{FF2B5EF4-FFF2-40B4-BE49-F238E27FC236}">
              <a16:creationId xmlns:a16="http://schemas.microsoft.com/office/drawing/2014/main" id="{24A25049-F10A-4CEF-947E-6C45F29D14E6}"/>
            </a:ext>
          </a:extLst>
        </xdr:cNvPr>
        <xdr:cNvSpPr txBox="1"/>
      </xdr:nvSpPr>
      <xdr:spPr>
        <a:xfrm>
          <a:off x="8515427" y="995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9635059-13FB-4A1A-ADFD-5E49AF9A7C8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3E8BA25A-A8D1-42CF-898C-15AB43ED9A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CE363FC3-1A7B-4F64-902D-2EC7BFB2FA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200F5175-FD5C-4B8D-AB60-9F884C0C67C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C5B8391D-3D7F-417A-9AD9-AB936CA9D97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98D01400-2AA5-4866-97D4-823210359F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DBFD3F63-D47B-4AC9-91FF-3C36B03CE86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2D17CC59-507E-45EE-BF38-81852E5C6FC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54AAB9FE-96F4-4851-B9F5-EE63E6F324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5244C015-52A7-4FD2-BB9B-FCC047C5CFE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C61C6D23-BA56-4DFC-AF30-62F8A6E36CC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1ED2EFB1-C00C-45C6-86CA-83BD745BE0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E5F70C36-B147-42AC-AFDC-9466D74A4D0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723A4CEC-AEBC-4547-8E96-8C0A3E4A990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EB1B6EA3-AED7-474D-A9DB-418F7A41111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8A07C04E-C529-44E7-9995-259994D03F8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CFF9D840-9C5E-4813-9742-0A48437D1AB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FD2B5C1C-8FCB-461B-8B6A-5495ECAB0FB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BE126C30-85F2-44CD-B42D-DE1CE83AD11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C59031B6-E09D-4B2D-8D13-3991668BB59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2A8A1649-76BE-44C9-B1A8-416202371E6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CE81C0C9-3C05-4024-B4D5-885DA2271A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2F12ECD6-0396-4682-A813-8E8A0368222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4C3DD34D-17BD-42B2-8656-211DEF38F04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a:extLst>
            <a:ext uri="{FF2B5EF4-FFF2-40B4-BE49-F238E27FC236}">
              <a16:creationId xmlns:a16="http://schemas.microsoft.com/office/drawing/2014/main" id="{7B221F6D-5D03-4E0D-A2BF-FF5F838ADE21}"/>
            </a:ext>
          </a:extLst>
        </xdr:cNvPr>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DBC8A87E-F704-49B6-9BF4-2AFFE6B9831F}"/>
            </a:ext>
          </a:extLst>
        </xdr:cNvPr>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a:extLst>
            <a:ext uri="{FF2B5EF4-FFF2-40B4-BE49-F238E27FC236}">
              <a16:creationId xmlns:a16="http://schemas.microsoft.com/office/drawing/2014/main" id="{137B39A4-A353-4363-B9CE-A12876B4D70D}"/>
            </a:ext>
          </a:extLst>
        </xdr:cNvPr>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34C9A1DC-B23D-4FFA-B3AA-F2186AAA15C2}"/>
            </a:ext>
          </a:extLst>
        </xdr:cNvPr>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a:extLst>
            <a:ext uri="{FF2B5EF4-FFF2-40B4-BE49-F238E27FC236}">
              <a16:creationId xmlns:a16="http://schemas.microsoft.com/office/drawing/2014/main" id="{E93D10A1-57D3-43F9-833E-39BE212C2676}"/>
            </a:ext>
          </a:extLst>
        </xdr:cNvPr>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CC71F4F2-D246-4834-AD90-87DD6E3B184A}"/>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id="{C18A5030-9A11-44EB-B6D7-0420C58E6438}"/>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a:extLst>
            <a:ext uri="{FF2B5EF4-FFF2-40B4-BE49-F238E27FC236}">
              <a16:creationId xmlns:a16="http://schemas.microsoft.com/office/drawing/2014/main" id="{A246CC79-A021-43D9-92E2-DA45245AD65A}"/>
            </a:ext>
          </a:extLst>
        </xdr:cNvPr>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a:extLst>
            <a:ext uri="{FF2B5EF4-FFF2-40B4-BE49-F238E27FC236}">
              <a16:creationId xmlns:a16="http://schemas.microsoft.com/office/drawing/2014/main" id="{FECB7395-B642-48AA-9A6B-F74D7C7D2FED}"/>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F3C60AF-7637-466E-ABAC-5E649496121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99F3CF6-2B08-4D60-817B-A09230C6194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45DB9B5-7767-4E98-9676-D80C53571A2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CA37066-A5C0-4638-8CDA-45A2DFCEAEF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6E605B5-00A6-4719-BEAF-08D6E97317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31114</xdr:rowOff>
    </xdr:from>
    <xdr:to>
      <xdr:col>24</xdr:col>
      <xdr:colOff>114300</xdr:colOff>
      <xdr:row>84</xdr:row>
      <xdr:rowOff>132714</xdr:rowOff>
    </xdr:to>
    <xdr:sp macro="" textlink="">
      <xdr:nvSpPr>
        <xdr:cNvPr id="261" name="楕円 260">
          <a:extLst>
            <a:ext uri="{FF2B5EF4-FFF2-40B4-BE49-F238E27FC236}">
              <a16:creationId xmlns:a16="http://schemas.microsoft.com/office/drawing/2014/main" id="{E777D394-C003-4F3F-A7A2-E4BD458928E3}"/>
            </a:ext>
          </a:extLst>
        </xdr:cNvPr>
        <xdr:cNvSpPr/>
      </xdr:nvSpPr>
      <xdr:spPr>
        <a:xfrm>
          <a:off x="4584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9541</xdr:rowOff>
    </xdr:from>
    <xdr:ext cx="405111" cy="259045"/>
    <xdr:sp macro="" textlink="">
      <xdr:nvSpPr>
        <xdr:cNvPr id="262" name="【福祉施設】&#10;有形固定資産減価償却率該当値テキスト">
          <a:extLst>
            <a:ext uri="{FF2B5EF4-FFF2-40B4-BE49-F238E27FC236}">
              <a16:creationId xmlns:a16="http://schemas.microsoft.com/office/drawing/2014/main" id="{CA70E98F-6EFB-453F-B79B-3190848A4C14}"/>
            </a:ext>
          </a:extLst>
        </xdr:cNvPr>
        <xdr:cNvSpPr txBox="1"/>
      </xdr:nvSpPr>
      <xdr:spPr>
        <a:xfrm>
          <a:off x="467360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93980</xdr:rowOff>
    </xdr:from>
    <xdr:to>
      <xdr:col>20</xdr:col>
      <xdr:colOff>38100</xdr:colOff>
      <xdr:row>85</xdr:row>
      <xdr:rowOff>24130</xdr:rowOff>
    </xdr:to>
    <xdr:sp macro="" textlink="">
      <xdr:nvSpPr>
        <xdr:cNvPr id="263" name="楕円 262">
          <a:extLst>
            <a:ext uri="{FF2B5EF4-FFF2-40B4-BE49-F238E27FC236}">
              <a16:creationId xmlns:a16="http://schemas.microsoft.com/office/drawing/2014/main" id="{F004483D-DECB-4516-B867-C18F33965B50}"/>
            </a:ext>
          </a:extLst>
        </xdr:cNvPr>
        <xdr:cNvSpPr/>
      </xdr:nvSpPr>
      <xdr:spPr>
        <a:xfrm>
          <a:off x="3746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81914</xdr:rowOff>
    </xdr:from>
    <xdr:to>
      <xdr:col>24</xdr:col>
      <xdr:colOff>63500</xdr:colOff>
      <xdr:row>84</xdr:row>
      <xdr:rowOff>144780</xdr:rowOff>
    </xdr:to>
    <xdr:cxnSp macro="">
      <xdr:nvCxnSpPr>
        <xdr:cNvPr id="264" name="直線コネクタ 263">
          <a:extLst>
            <a:ext uri="{FF2B5EF4-FFF2-40B4-BE49-F238E27FC236}">
              <a16:creationId xmlns:a16="http://schemas.microsoft.com/office/drawing/2014/main" id="{68BA9409-F01D-4D95-9684-3552042736B3}"/>
            </a:ext>
          </a:extLst>
        </xdr:cNvPr>
        <xdr:cNvCxnSpPr/>
      </xdr:nvCxnSpPr>
      <xdr:spPr>
        <a:xfrm flipV="1">
          <a:off x="3797300" y="144837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116839</xdr:rowOff>
    </xdr:from>
    <xdr:to>
      <xdr:col>15</xdr:col>
      <xdr:colOff>101600</xdr:colOff>
      <xdr:row>86</xdr:row>
      <xdr:rowOff>46989</xdr:rowOff>
    </xdr:to>
    <xdr:sp macro="" textlink="">
      <xdr:nvSpPr>
        <xdr:cNvPr id="265" name="楕円 264">
          <a:extLst>
            <a:ext uri="{FF2B5EF4-FFF2-40B4-BE49-F238E27FC236}">
              <a16:creationId xmlns:a16="http://schemas.microsoft.com/office/drawing/2014/main" id="{BABC6434-1D88-4A32-ADAD-6558DEAE0DB3}"/>
            </a:ext>
          </a:extLst>
        </xdr:cNvPr>
        <xdr:cNvSpPr/>
      </xdr:nvSpPr>
      <xdr:spPr>
        <a:xfrm>
          <a:off x="2857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144780</xdr:rowOff>
    </xdr:from>
    <xdr:to>
      <xdr:col>19</xdr:col>
      <xdr:colOff>177800</xdr:colOff>
      <xdr:row>85</xdr:row>
      <xdr:rowOff>167639</xdr:rowOff>
    </xdr:to>
    <xdr:cxnSp macro="">
      <xdr:nvCxnSpPr>
        <xdr:cNvPr id="266" name="直線コネクタ 265">
          <a:extLst>
            <a:ext uri="{FF2B5EF4-FFF2-40B4-BE49-F238E27FC236}">
              <a16:creationId xmlns:a16="http://schemas.microsoft.com/office/drawing/2014/main" id="{DE08E4BD-38FE-4694-A2C3-035022655E18}"/>
            </a:ext>
          </a:extLst>
        </xdr:cNvPr>
        <xdr:cNvCxnSpPr/>
      </xdr:nvCxnSpPr>
      <xdr:spPr>
        <a:xfrm flipV="1">
          <a:off x="2908300" y="1454658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a:extLst>
            <a:ext uri="{FF2B5EF4-FFF2-40B4-BE49-F238E27FC236}">
              <a16:creationId xmlns:a16="http://schemas.microsoft.com/office/drawing/2014/main" id="{D4C6C158-C182-4E9A-ADFE-785722A3BFA4}"/>
            </a:ext>
          </a:extLst>
        </xdr:cNvPr>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8" name="n_2aveValue【福祉施設】&#10;有形固定資産減価償却率">
          <a:extLst>
            <a:ext uri="{FF2B5EF4-FFF2-40B4-BE49-F238E27FC236}">
              <a16:creationId xmlns:a16="http://schemas.microsoft.com/office/drawing/2014/main" id="{05D6735F-066C-4F4D-98C1-BD5C76FB0124}"/>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15257</xdr:rowOff>
    </xdr:from>
    <xdr:ext cx="405111" cy="259045"/>
    <xdr:sp macro="" textlink="">
      <xdr:nvSpPr>
        <xdr:cNvPr id="269" name="n_1mainValue【福祉施設】&#10;有形固定資産減価償却率">
          <a:extLst>
            <a:ext uri="{FF2B5EF4-FFF2-40B4-BE49-F238E27FC236}">
              <a16:creationId xmlns:a16="http://schemas.microsoft.com/office/drawing/2014/main" id="{7FF47D05-44CE-45C5-9DF0-D48C2CBE985F}"/>
            </a:ext>
          </a:extLst>
        </xdr:cNvPr>
        <xdr:cNvSpPr txBox="1"/>
      </xdr:nvSpPr>
      <xdr:spPr>
        <a:xfrm>
          <a:off x="35820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38116</xdr:rowOff>
    </xdr:from>
    <xdr:ext cx="405111" cy="259045"/>
    <xdr:sp macro="" textlink="">
      <xdr:nvSpPr>
        <xdr:cNvPr id="270" name="n_2mainValue【福祉施設】&#10;有形固定資産減価償却率">
          <a:extLst>
            <a:ext uri="{FF2B5EF4-FFF2-40B4-BE49-F238E27FC236}">
              <a16:creationId xmlns:a16="http://schemas.microsoft.com/office/drawing/2014/main" id="{D9D716E1-A642-4232-8A87-2E4213360D1C}"/>
            </a:ext>
          </a:extLst>
        </xdr:cNvPr>
        <xdr:cNvSpPr txBox="1"/>
      </xdr:nvSpPr>
      <xdr:spPr>
        <a:xfrm>
          <a:off x="2705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9CAC0F1F-92BA-4135-A71B-63109F2A74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9191546C-8682-4EB2-895C-A17B47DD9F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23E9169E-4CB1-4A2A-B557-01EE44C722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AEBC828-2E3D-49FD-8495-FC0C583F601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B8DD0D23-7F26-41D4-8115-802F90D6EE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BF0865F8-5EC2-4474-A581-330C366D76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CB832784-EBAB-41BF-AA4B-A6611C90A58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EA52C5D3-2154-4468-8080-000D235BAC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750F933B-C570-41C1-95BF-CD9F0EFE587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3E1A615D-2A3A-4559-A64A-F0ED48D6D1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a:extLst>
            <a:ext uri="{FF2B5EF4-FFF2-40B4-BE49-F238E27FC236}">
              <a16:creationId xmlns:a16="http://schemas.microsoft.com/office/drawing/2014/main" id="{1F595201-A0F2-4A56-9BCB-FC8C56656F0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a:extLst>
            <a:ext uri="{FF2B5EF4-FFF2-40B4-BE49-F238E27FC236}">
              <a16:creationId xmlns:a16="http://schemas.microsoft.com/office/drawing/2014/main" id="{A48CF75F-3343-4E96-8FBE-BDDBE4F3194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a:extLst>
            <a:ext uri="{FF2B5EF4-FFF2-40B4-BE49-F238E27FC236}">
              <a16:creationId xmlns:a16="http://schemas.microsoft.com/office/drawing/2014/main" id="{04B9341B-338F-437F-9365-D325DE9476E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a:extLst>
            <a:ext uri="{FF2B5EF4-FFF2-40B4-BE49-F238E27FC236}">
              <a16:creationId xmlns:a16="http://schemas.microsoft.com/office/drawing/2014/main" id="{19173CD0-EE41-48C2-B738-87973A5B76FA}"/>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a:extLst>
            <a:ext uri="{FF2B5EF4-FFF2-40B4-BE49-F238E27FC236}">
              <a16:creationId xmlns:a16="http://schemas.microsoft.com/office/drawing/2014/main" id="{E2CC3AEF-F5FC-41EF-9FA2-7FBD415564C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a:extLst>
            <a:ext uri="{FF2B5EF4-FFF2-40B4-BE49-F238E27FC236}">
              <a16:creationId xmlns:a16="http://schemas.microsoft.com/office/drawing/2014/main" id="{B5BC74F4-C8CF-44CC-90D1-EEDF1694EE4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a:extLst>
            <a:ext uri="{FF2B5EF4-FFF2-40B4-BE49-F238E27FC236}">
              <a16:creationId xmlns:a16="http://schemas.microsoft.com/office/drawing/2014/main" id="{9A3F4F2A-880F-4B14-9FA1-904C2019E65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a:extLst>
            <a:ext uri="{FF2B5EF4-FFF2-40B4-BE49-F238E27FC236}">
              <a16:creationId xmlns:a16="http://schemas.microsoft.com/office/drawing/2014/main" id="{DCC9E7AD-D9E5-4620-81C1-EDC0418453E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D6A78CCB-3EBB-4400-85FE-552F11C146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EBB72C1A-B381-4FEA-9965-4B278C031D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a:extLst>
            <a:ext uri="{FF2B5EF4-FFF2-40B4-BE49-F238E27FC236}">
              <a16:creationId xmlns:a16="http://schemas.microsoft.com/office/drawing/2014/main" id="{607A95A3-0E21-4973-BD3D-0ACE4E172D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a:extLst>
            <a:ext uri="{FF2B5EF4-FFF2-40B4-BE49-F238E27FC236}">
              <a16:creationId xmlns:a16="http://schemas.microsoft.com/office/drawing/2014/main" id="{0B6F99D5-A348-4C17-85C4-0883024957AB}"/>
            </a:ext>
          </a:extLst>
        </xdr:cNvPr>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a:extLst>
            <a:ext uri="{FF2B5EF4-FFF2-40B4-BE49-F238E27FC236}">
              <a16:creationId xmlns:a16="http://schemas.microsoft.com/office/drawing/2014/main" id="{D49D2A59-F6B4-411B-B6D1-B2A49B141F93}"/>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a:extLst>
            <a:ext uri="{FF2B5EF4-FFF2-40B4-BE49-F238E27FC236}">
              <a16:creationId xmlns:a16="http://schemas.microsoft.com/office/drawing/2014/main" id="{F3759F80-417F-4EB5-A9F4-B904C8B20EB7}"/>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a:extLst>
            <a:ext uri="{FF2B5EF4-FFF2-40B4-BE49-F238E27FC236}">
              <a16:creationId xmlns:a16="http://schemas.microsoft.com/office/drawing/2014/main" id="{1F41A496-9D71-42B0-9D75-5C6C0C67F008}"/>
            </a:ext>
          </a:extLst>
        </xdr:cNvPr>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a:extLst>
            <a:ext uri="{FF2B5EF4-FFF2-40B4-BE49-F238E27FC236}">
              <a16:creationId xmlns:a16="http://schemas.microsoft.com/office/drawing/2014/main" id="{E081C60F-B44D-4A55-9934-C925F6C3E134}"/>
            </a:ext>
          </a:extLst>
        </xdr:cNvPr>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a:extLst>
            <a:ext uri="{FF2B5EF4-FFF2-40B4-BE49-F238E27FC236}">
              <a16:creationId xmlns:a16="http://schemas.microsoft.com/office/drawing/2014/main" id="{A54F7C73-9957-4600-BDB6-8E1D938CB225}"/>
            </a:ext>
          </a:extLst>
        </xdr:cNvPr>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a:extLst>
            <a:ext uri="{FF2B5EF4-FFF2-40B4-BE49-F238E27FC236}">
              <a16:creationId xmlns:a16="http://schemas.microsoft.com/office/drawing/2014/main" id="{3CA19A12-2606-414F-B99E-48E11A65EB9D}"/>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a:extLst>
            <a:ext uri="{FF2B5EF4-FFF2-40B4-BE49-F238E27FC236}">
              <a16:creationId xmlns:a16="http://schemas.microsoft.com/office/drawing/2014/main" id="{05740743-F89C-4A0A-A37A-612B28805DEC}"/>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a:extLst>
            <a:ext uri="{FF2B5EF4-FFF2-40B4-BE49-F238E27FC236}">
              <a16:creationId xmlns:a16="http://schemas.microsoft.com/office/drawing/2014/main" id="{653A4E25-FA36-4AF3-A064-148AB9ECC324}"/>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2B4A4FC-12B8-4780-8BDC-5EBC34755E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A00AD66-8950-4849-A1E6-14DA30D152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CE1893A-0031-4474-BE25-9F88604C9C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E9EF102-22EE-479F-8A5E-304C50FBDDD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CD0E7A6-127F-4BFF-B419-65246B0F77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35306</xdr:rowOff>
    </xdr:from>
    <xdr:to>
      <xdr:col>55</xdr:col>
      <xdr:colOff>50800</xdr:colOff>
      <xdr:row>81</xdr:row>
      <xdr:rowOff>136906</xdr:rowOff>
    </xdr:to>
    <xdr:sp macro="" textlink="">
      <xdr:nvSpPr>
        <xdr:cNvPr id="306" name="楕円 305">
          <a:extLst>
            <a:ext uri="{FF2B5EF4-FFF2-40B4-BE49-F238E27FC236}">
              <a16:creationId xmlns:a16="http://schemas.microsoft.com/office/drawing/2014/main" id="{DCCF1526-27AE-4FDC-A1AF-9B254BF47396}"/>
            </a:ext>
          </a:extLst>
        </xdr:cNvPr>
        <xdr:cNvSpPr/>
      </xdr:nvSpPr>
      <xdr:spPr>
        <a:xfrm>
          <a:off x="104267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58183</xdr:rowOff>
    </xdr:from>
    <xdr:ext cx="469744" cy="259045"/>
    <xdr:sp macro="" textlink="">
      <xdr:nvSpPr>
        <xdr:cNvPr id="307" name="【福祉施設】&#10;一人当たり面積該当値テキスト">
          <a:extLst>
            <a:ext uri="{FF2B5EF4-FFF2-40B4-BE49-F238E27FC236}">
              <a16:creationId xmlns:a16="http://schemas.microsoft.com/office/drawing/2014/main" id="{E19B29C6-EEFA-42D5-93A8-F09379585ADC}"/>
            </a:ext>
          </a:extLst>
        </xdr:cNvPr>
        <xdr:cNvSpPr txBox="1"/>
      </xdr:nvSpPr>
      <xdr:spPr>
        <a:xfrm>
          <a:off x="10515600"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39878</xdr:rowOff>
    </xdr:from>
    <xdr:to>
      <xdr:col>50</xdr:col>
      <xdr:colOff>165100</xdr:colOff>
      <xdr:row>81</xdr:row>
      <xdr:rowOff>141478</xdr:rowOff>
    </xdr:to>
    <xdr:sp macro="" textlink="">
      <xdr:nvSpPr>
        <xdr:cNvPr id="308" name="楕円 307">
          <a:extLst>
            <a:ext uri="{FF2B5EF4-FFF2-40B4-BE49-F238E27FC236}">
              <a16:creationId xmlns:a16="http://schemas.microsoft.com/office/drawing/2014/main" id="{4F69EF2D-5063-4A2F-ABA5-9A72ED41555B}"/>
            </a:ext>
          </a:extLst>
        </xdr:cNvPr>
        <xdr:cNvSpPr/>
      </xdr:nvSpPr>
      <xdr:spPr>
        <a:xfrm>
          <a:off x="9588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86106</xdr:rowOff>
    </xdr:from>
    <xdr:to>
      <xdr:col>55</xdr:col>
      <xdr:colOff>0</xdr:colOff>
      <xdr:row>81</xdr:row>
      <xdr:rowOff>90678</xdr:rowOff>
    </xdr:to>
    <xdr:cxnSp macro="">
      <xdr:nvCxnSpPr>
        <xdr:cNvPr id="309" name="直線コネクタ 308">
          <a:extLst>
            <a:ext uri="{FF2B5EF4-FFF2-40B4-BE49-F238E27FC236}">
              <a16:creationId xmlns:a16="http://schemas.microsoft.com/office/drawing/2014/main" id="{A0A4897D-988B-4A00-8C31-7DEA4097671A}"/>
            </a:ext>
          </a:extLst>
        </xdr:cNvPr>
        <xdr:cNvCxnSpPr/>
      </xdr:nvCxnSpPr>
      <xdr:spPr>
        <a:xfrm flipV="1">
          <a:off x="9639300" y="139735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xdr:rowOff>
    </xdr:from>
    <xdr:to>
      <xdr:col>46</xdr:col>
      <xdr:colOff>38100</xdr:colOff>
      <xdr:row>82</xdr:row>
      <xdr:rowOff>116332</xdr:rowOff>
    </xdr:to>
    <xdr:sp macro="" textlink="">
      <xdr:nvSpPr>
        <xdr:cNvPr id="310" name="楕円 309">
          <a:extLst>
            <a:ext uri="{FF2B5EF4-FFF2-40B4-BE49-F238E27FC236}">
              <a16:creationId xmlns:a16="http://schemas.microsoft.com/office/drawing/2014/main" id="{B0D61FC4-BA69-4A70-89C9-B596AE6647D9}"/>
            </a:ext>
          </a:extLst>
        </xdr:cNvPr>
        <xdr:cNvSpPr/>
      </xdr:nvSpPr>
      <xdr:spPr>
        <a:xfrm>
          <a:off x="8699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90678</xdr:rowOff>
    </xdr:from>
    <xdr:to>
      <xdr:col>50</xdr:col>
      <xdr:colOff>114300</xdr:colOff>
      <xdr:row>82</xdr:row>
      <xdr:rowOff>65532</xdr:rowOff>
    </xdr:to>
    <xdr:cxnSp macro="">
      <xdr:nvCxnSpPr>
        <xdr:cNvPr id="311" name="直線コネクタ 310">
          <a:extLst>
            <a:ext uri="{FF2B5EF4-FFF2-40B4-BE49-F238E27FC236}">
              <a16:creationId xmlns:a16="http://schemas.microsoft.com/office/drawing/2014/main" id="{84C64D37-836A-4009-8D91-FB6DDA5CCB00}"/>
            </a:ext>
          </a:extLst>
        </xdr:cNvPr>
        <xdr:cNvCxnSpPr/>
      </xdr:nvCxnSpPr>
      <xdr:spPr>
        <a:xfrm flipV="1">
          <a:off x="8750300" y="139781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a:extLst>
            <a:ext uri="{FF2B5EF4-FFF2-40B4-BE49-F238E27FC236}">
              <a16:creationId xmlns:a16="http://schemas.microsoft.com/office/drawing/2014/main" id="{BD08CBC8-1E19-4EE5-AD50-BEE54D71E16E}"/>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a:extLst>
            <a:ext uri="{FF2B5EF4-FFF2-40B4-BE49-F238E27FC236}">
              <a16:creationId xmlns:a16="http://schemas.microsoft.com/office/drawing/2014/main" id="{89BAF2A5-2FE8-42E2-BB93-1DC9C8D8B948}"/>
            </a:ext>
          </a:extLst>
        </xdr:cNvPr>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158005</xdr:rowOff>
    </xdr:from>
    <xdr:ext cx="469744" cy="259045"/>
    <xdr:sp macro="" textlink="">
      <xdr:nvSpPr>
        <xdr:cNvPr id="314" name="n_1mainValue【福祉施設】&#10;一人当たり面積">
          <a:extLst>
            <a:ext uri="{FF2B5EF4-FFF2-40B4-BE49-F238E27FC236}">
              <a16:creationId xmlns:a16="http://schemas.microsoft.com/office/drawing/2014/main" id="{DF2F0148-2B6F-4237-B278-48A4FA2F2F38}"/>
            </a:ext>
          </a:extLst>
        </xdr:cNvPr>
        <xdr:cNvSpPr txBox="1"/>
      </xdr:nvSpPr>
      <xdr:spPr>
        <a:xfrm>
          <a:off x="9391727" y="137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132859</xdr:rowOff>
    </xdr:from>
    <xdr:ext cx="469744" cy="259045"/>
    <xdr:sp macro="" textlink="">
      <xdr:nvSpPr>
        <xdr:cNvPr id="315" name="n_2mainValue【福祉施設】&#10;一人当たり面積">
          <a:extLst>
            <a:ext uri="{FF2B5EF4-FFF2-40B4-BE49-F238E27FC236}">
              <a16:creationId xmlns:a16="http://schemas.microsoft.com/office/drawing/2014/main" id="{11C00634-017A-4A2C-995F-376F8C8A45ED}"/>
            </a:ext>
          </a:extLst>
        </xdr:cNvPr>
        <xdr:cNvSpPr txBox="1"/>
      </xdr:nvSpPr>
      <xdr:spPr>
        <a:xfrm>
          <a:off x="8515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DF824407-B153-4686-9130-55C54B15FD8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99263485-4C8F-4CAF-8EB0-46F2840D2C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C31691CE-1E4F-4A07-A373-C003579BDC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3CADDAA9-096E-4E68-8AC2-7EC4893B81E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DF9BE8D3-027D-44A1-896E-75906C719A1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92174D87-F07F-42C3-9C75-053DF4B145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40C2D464-6AFD-4D6D-AB30-BA2EF27577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CA0DDFDF-1A21-4132-A587-E47F21EC803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a:extLst>
            <a:ext uri="{FF2B5EF4-FFF2-40B4-BE49-F238E27FC236}">
              <a16:creationId xmlns:a16="http://schemas.microsoft.com/office/drawing/2014/main" id="{A641CB35-DEAC-462C-AEFD-8DBE884F8B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a:extLst>
            <a:ext uri="{FF2B5EF4-FFF2-40B4-BE49-F238E27FC236}">
              <a16:creationId xmlns:a16="http://schemas.microsoft.com/office/drawing/2014/main" id="{8629918A-3110-4421-AE38-05CD339649B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a:extLst>
            <a:ext uri="{FF2B5EF4-FFF2-40B4-BE49-F238E27FC236}">
              <a16:creationId xmlns:a16="http://schemas.microsoft.com/office/drawing/2014/main" id="{CBA400A0-D7BC-47B6-9038-21054E0D43B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a:extLst>
            <a:ext uri="{FF2B5EF4-FFF2-40B4-BE49-F238E27FC236}">
              <a16:creationId xmlns:a16="http://schemas.microsoft.com/office/drawing/2014/main" id="{5FA91EC2-6B0B-434B-9525-25CD2BE89934}"/>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a:extLst>
            <a:ext uri="{FF2B5EF4-FFF2-40B4-BE49-F238E27FC236}">
              <a16:creationId xmlns:a16="http://schemas.microsoft.com/office/drawing/2014/main" id="{4250162A-419E-410C-88EB-57446BAC273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a:extLst>
            <a:ext uri="{FF2B5EF4-FFF2-40B4-BE49-F238E27FC236}">
              <a16:creationId xmlns:a16="http://schemas.microsoft.com/office/drawing/2014/main" id="{D86C2892-3633-4D56-B4A5-28AC5283FAA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a:extLst>
            <a:ext uri="{FF2B5EF4-FFF2-40B4-BE49-F238E27FC236}">
              <a16:creationId xmlns:a16="http://schemas.microsoft.com/office/drawing/2014/main" id="{A57902A2-F862-46E6-9D77-5D7CF5D2565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a:extLst>
            <a:ext uri="{FF2B5EF4-FFF2-40B4-BE49-F238E27FC236}">
              <a16:creationId xmlns:a16="http://schemas.microsoft.com/office/drawing/2014/main" id="{0473AF90-8ED0-4A40-89DC-9EC28DC31FF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a:extLst>
            <a:ext uri="{FF2B5EF4-FFF2-40B4-BE49-F238E27FC236}">
              <a16:creationId xmlns:a16="http://schemas.microsoft.com/office/drawing/2014/main" id="{54E57357-27FD-485D-8C19-E14FB1B4864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a:extLst>
            <a:ext uri="{FF2B5EF4-FFF2-40B4-BE49-F238E27FC236}">
              <a16:creationId xmlns:a16="http://schemas.microsoft.com/office/drawing/2014/main" id="{F8D904F8-5F2B-4139-BB36-1F62D9D3946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a:extLst>
            <a:ext uri="{FF2B5EF4-FFF2-40B4-BE49-F238E27FC236}">
              <a16:creationId xmlns:a16="http://schemas.microsoft.com/office/drawing/2014/main" id="{605DDBF1-4308-4328-9F3C-81CC7E68B8E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a:extLst>
            <a:ext uri="{FF2B5EF4-FFF2-40B4-BE49-F238E27FC236}">
              <a16:creationId xmlns:a16="http://schemas.microsoft.com/office/drawing/2014/main" id="{D677BCF3-2CAB-432E-84CE-D721DE838FE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a:extLst>
            <a:ext uri="{FF2B5EF4-FFF2-40B4-BE49-F238E27FC236}">
              <a16:creationId xmlns:a16="http://schemas.microsoft.com/office/drawing/2014/main" id="{9393F674-8C90-4505-B974-C62ACD60B17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a:extLst>
            <a:ext uri="{FF2B5EF4-FFF2-40B4-BE49-F238E27FC236}">
              <a16:creationId xmlns:a16="http://schemas.microsoft.com/office/drawing/2014/main" id="{FFDE0445-197F-4151-841E-B1ED354B5A0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a:extLst>
            <a:ext uri="{FF2B5EF4-FFF2-40B4-BE49-F238E27FC236}">
              <a16:creationId xmlns:a16="http://schemas.microsoft.com/office/drawing/2014/main" id="{4F428CDB-7B9E-4EFF-A028-EE67F3283FB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EF009746-DA7B-46B4-95E6-8C407377D0B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a:extLst>
            <a:ext uri="{FF2B5EF4-FFF2-40B4-BE49-F238E27FC236}">
              <a16:creationId xmlns:a16="http://schemas.microsoft.com/office/drawing/2014/main" id="{16F36E32-1F37-4536-8059-F404879A0B6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a:extLst>
            <a:ext uri="{FF2B5EF4-FFF2-40B4-BE49-F238E27FC236}">
              <a16:creationId xmlns:a16="http://schemas.microsoft.com/office/drawing/2014/main" id="{57857868-E6B1-4895-A3D8-676B835C3511}"/>
            </a:ext>
          </a:extLst>
        </xdr:cNvPr>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a:extLst>
            <a:ext uri="{FF2B5EF4-FFF2-40B4-BE49-F238E27FC236}">
              <a16:creationId xmlns:a16="http://schemas.microsoft.com/office/drawing/2014/main" id="{5768F531-5E30-407D-9855-D868517D5E7A}"/>
            </a:ext>
          </a:extLst>
        </xdr:cNvPr>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a:extLst>
            <a:ext uri="{FF2B5EF4-FFF2-40B4-BE49-F238E27FC236}">
              <a16:creationId xmlns:a16="http://schemas.microsoft.com/office/drawing/2014/main" id="{F4162806-0918-4222-AA69-84BECE696E39}"/>
            </a:ext>
          </a:extLst>
        </xdr:cNvPr>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a:extLst>
            <a:ext uri="{FF2B5EF4-FFF2-40B4-BE49-F238E27FC236}">
              <a16:creationId xmlns:a16="http://schemas.microsoft.com/office/drawing/2014/main" id="{FFBD246E-47FC-4BC3-AAFA-7DC4224397AE}"/>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a:extLst>
            <a:ext uri="{FF2B5EF4-FFF2-40B4-BE49-F238E27FC236}">
              <a16:creationId xmlns:a16="http://schemas.microsoft.com/office/drawing/2014/main" id="{A0B35F9F-91AC-48EF-A2AB-35DBE716F7A2}"/>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46" name="【市民会館】&#10;有形固定資産減価償却率平均値テキスト">
          <a:extLst>
            <a:ext uri="{FF2B5EF4-FFF2-40B4-BE49-F238E27FC236}">
              <a16:creationId xmlns:a16="http://schemas.microsoft.com/office/drawing/2014/main" id="{42D860F0-628B-4C42-A1A6-973A205B7882}"/>
            </a:ext>
          </a:extLst>
        </xdr:cNvPr>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a:extLst>
            <a:ext uri="{FF2B5EF4-FFF2-40B4-BE49-F238E27FC236}">
              <a16:creationId xmlns:a16="http://schemas.microsoft.com/office/drawing/2014/main" id="{91823EDB-7CC2-4710-8E12-E52AD2F92F96}"/>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a:extLst>
            <a:ext uri="{FF2B5EF4-FFF2-40B4-BE49-F238E27FC236}">
              <a16:creationId xmlns:a16="http://schemas.microsoft.com/office/drawing/2014/main" id="{5BC4A543-A4BE-4368-8E3B-C1A59726CE2D}"/>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a:extLst>
            <a:ext uri="{FF2B5EF4-FFF2-40B4-BE49-F238E27FC236}">
              <a16:creationId xmlns:a16="http://schemas.microsoft.com/office/drawing/2014/main" id="{312F4C28-66B6-4C6B-AA6C-BA8680735582}"/>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841B60A8-FAF6-460F-AABA-299AD1BA75A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CDE3C7FE-AEF3-4AFA-BD82-28C40DF10B7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2015BAC1-08C2-4BAF-9287-E4EDB97D81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B4759891-A769-495F-AFA9-C658C19A93A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502FF2AE-1D60-4F44-864E-FBD37BF0544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22134</xdr:rowOff>
    </xdr:from>
    <xdr:to>
      <xdr:col>24</xdr:col>
      <xdr:colOff>114300</xdr:colOff>
      <xdr:row>106</xdr:row>
      <xdr:rowOff>123734</xdr:rowOff>
    </xdr:to>
    <xdr:sp macro="" textlink="">
      <xdr:nvSpPr>
        <xdr:cNvPr id="355" name="楕円 354">
          <a:extLst>
            <a:ext uri="{FF2B5EF4-FFF2-40B4-BE49-F238E27FC236}">
              <a16:creationId xmlns:a16="http://schemas.microsoft.com/office/drawing/2014/main" id="{3A479AD0-11EE-412C-9CD5-4A58994D3051}"/>
            </a:ext>
          </a:extLst>
        </xdr:cNvPr>
        <xdr:cNvSpPr/>
      </xdr:nvSpPr>
      <xdr:spPr>
        <a:xfrm>
          <a:off x="4584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561</xdr:rowOff>
    </xdr:from>
    <xdr:ext cx="405111" cy="259045"/>
    <xdr:sp macro="" textlink="">
      <xdr:nvSpPr>
        <xdr:cNvPr id="356" name="【市民会館】&#10;有形固定資産減価償却率該当値テキスト">
          <a:extLst>
            <a:ext uri="{FF2B5EF4-FFF2-40B4-BE49-F238E27FC236}">
              <a16:creationId xmlns:a16="http://schemas.microsoft.com/office/drawing/2014/main" id="{5281B1FC-FAC8-49DB-9D16-4D42C91E0A03}"/>
            </a:ext>
          </a:extLst>
        </xdr:cNvPr>
        <xdr:cNvSpPr txBox="1"/>
      </xdr:nvSpPr>
      <xdr:spPr>
        <a:xfrm>
          <a:off x="4673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79284</xdr:rowOff>
    </xdr:from>
    <xdr:to>
      <xdr:col>20</xdr:col>
      <xdr:colOff>38100</xdr:colOff>
      <xdr:row>107</xdr:row>
      <xdr:rowOff>9434</xdr:rowOff>
    </xdr:to>
    <xdr:sp macro="" textlink="">
      <xdr:nvSpPr>
        <xdr:cNvPr id="357" name="楕円 356">
          <a:extLst>
            <a:ext uri="{FF2B5EF4-FFF2-40B4-BE49-F238E27FC236}">
              <a16:creationId xmlns:a16="http://schemas.microsoft.com/office/drawing/2014/main" id="{6BE48710-ADC6-41BB-98D4-83969810858B}"/>
            </a:ext>
          </a:extLst>
        </xdr:cNvPr>
        <xdr:cNvSpPr/>
      </xdr:nvSpPr>
      <xdr:spPr>
        <a:xfrm>
          <a:off x="3746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72934</xdr:rowOff>
    </xdr:from>
    <xdr:to>
      <xdr:col>24</xdr:col>
      <xdr:colOff>63500</xdr:colOff>
      <xdr:row>106</xdr:row>
      <xdr:rowOff>130084</xdr:rowOff>
    </xdr:to>
    <xdr:cxnSp macro="">
      <xdr:nvCxnSpPr>
        <xdr:cNvPr id="358" name="直線コネクタ 357">
          <a:extLst>
            <a:ext uri="{FF2B5EF4-FFF2-40B4-BE49-F238E27FC236}">
              <a16:creationId xmlns:a16="http://schemas.microsoft.com/office/drawing/2014/main" id="{0F0E9CF2-904E-4B79-B9CE-D23E22FC3A59}"/>
            </a:ext>
          </a:extLst>
        </xdr:cNvPr>
        <xdr:cNvCxnSpPr/>
      </xdr:nvCxnSpPr>
      <xdr:spPr>
        <a:xfrm flipV="1">
          <a:off x="3797300" y="1824663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95613</xdr:rowOff>
    </xdr:from>
    <xdr:to>
      <xdr:col>15</xdr:col>
      <xdr:colOff>101600</xdr:colOff>
      <xdr:row>106</xdr:row>
      <xdr:rowOff>25763</xdr:rowOff>
    </xdr:to>
    <xdr:sp macro="" textlink="">
      <xdr:nvSpPr>
        <xdr:cNvPr id="359" name="楕円 358">
          <a:extLst>
            <a:ext uri="{FF2B5EF4-FFF2-40B4-BE49-F238E27FC236}">
              <a16:creationId xmlns:a16="http://schemas.microsoft.com/office/drawing/2014/main" id="{7A3FF4EA-B70A-45A1-8E81-E166D4CEC578}"/>
            </a:ext>
          </a:extLst>
        </xdr:cNvPr>
        <xdr:cNvSpPr/>
      </xdr:nvSpPr>
      <xdr:spPr>
        <a:xfrm>
          <a:off x="2857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146413</xdr:rowOff>
    </xdr:from>
    <xdr:to>
      <xdr:col>19</xdr:col>
      <xdr:colOff>177800</xdr:colOff>
      <xdr:row>106</xdr:row>
      <xdr:rowOff>130084</xdr:rowOff>
    </xdr:to>
    <xdr:cxnSp macro="">
      <xdr:nvCxnSpPr>
        <xdr:cNvPr id="360" name="直線コネクタ 359">
          <a:extLst>
            <a:ext uri="{FF2B5EF4-FFF2-40B4-BE49-F238E27FC236}">
              <a16:creationId xmlns:a16="http://schemas.microsoft.com/office/drawing/2014/main" id="{899A39B4-EE1A-4FE3-8F72-BA30356A48B1}"/>
            </a:ext>
          </a:extLst>
        </xdr:cNvPr>
        <xdr:cNvCxnSpPr/>
      </xdr:nvCxnSpPr>
      <xdr:spPr>
        <a:xfrm>
          <a:off x="2908300" y="1814866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61" name="n_1aveValue【市民会館】&#10;有形固定資産減価償却率">
          <a:extLst>
            <a:ext uri="{FF2B5EF4-FFF2-40B4-BE49-F238E27FC236}">
              <a16:creationId xmlns:a16="http://schemas.microsoft.com/office/drawing/2014/main" id="{4738286F-8D6A-44EA-BF30-45792A902E52}"/>
            </a:ext>
          </a:extLst>
        </xdr:cNvPr>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62" name="n_2aveValue【市民会館】&#10;有形固定資産減価償却率">
          <a:extLst>
            <a:ext uri="{FF2B5EF4-FFF2-40B4-BE49-F238E27FC236}">
              <a16:creationId xmlns:a16="http://schemas.microsoft.com/office/drawing/2014/main" id="{7DAB860D-CB46-43E3-BDAE-EA0D521D6D27}"/>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561</xdr:rowOff>
    </xdr:from>
    <xdr:ext cx="405111" cy="259045"/>
    <xdr:sp macro="" textlink="">
      <xdr:nvSpPr>
        <xdr:cNvPr id="363" name="n_1mainValue【市民会館】&#10;有形固定資産減価償却率">
          <a:extLst>
            <a:ext uri="{FF2B5EF4-FFF2-40B4-BE49-F238E27FC236}">
              <a16:creationId xmlns:a16="http://schemas.microsoft.com/office/drawing/2014/main" id="{4B16CBF6-5E54-4D8A-9317-F7705E4E8DE8}"/>
            </a:ext>
          </a:extLst>
        </xdr:cNvPr>
        <xdr:cNvSpPr txBox="1"/>
      </xdr:nvSpPr>
      <xdr:spPr>
        <a:xfrm>
          <a:off x="3582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16890</xdr:rowOff>
    </xdr:from>
    <xdr:ext cx="405111" cy="259045"/>
    <xdr:sp macro="" textlink="">
      <xdr:nvSpPr>
        <xdr:cNvPr id="364" name="n_2mainValue【市民会館】&#10;有形固定資産減価償却率">
          <a:extLst>
            <a:ext uri="{FF2B5EF4-FFF2-40B4-BE49-F238E27FC236}">
              <a16:creationId xmlns:a16="http://schemas.microsoft.com/office/drawing/2014/main" id="{AB9C3E3E-BF10-4221-8603-EC1465F771DB}"/>
            </a:ext>
          </a:extLst>
        </xdr:cNvPr>
        <xdr:cNvSpPr txBox="1"/>
      </xdr:nvSpPr>
      <xdr:spPr>
        <a:xfrm>
          <a:off x="2705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F5841D0B-DF5D-4788-B9A3-8B580F409C6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722F71E3-CFE0-4688-952B-067D69A180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86C320D9-1966-4034-9F56-16EF47B74F7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7392C0B7-A608-469D-85C3-AA8E395215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235EE9E4-AE1A-43C5-A224-EE6C0B55B5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389FD95F-37C5-4436-A002-4C76C1BD190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685F8EE8-7B57-468C-8247-B63086E364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135D287F-B65C-4F2C-AEB1-766C9DE590E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id="{CAC080D4-8401-4AC6-89D6-7BD8057ED3A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id="{BC2E5C28-E753-4E9E-AF97-F8AE12345DB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a:extLst>
            <a:ext uri="{FF2B5EF4-FFF2-40B4-BE49-F238E27FC236}">
              <a16:creationId xmlns:a16="http://schemas.microsoft.com/office/drawing/2014/main" id="{8E2285F9-622F-4795-9FA3-0BDEB1DEAAC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61CED991-2AA6-4578-AB06-76FC092ECC8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a:extLst>
            <a:ext uri="{FF2B5EF4-FFF2-40B4-BE49-F238E27FC236}">
              <a16:creationId xmlns:a16="http://schemas.microsoft.com/office/drawing/2014/main" id="{B012AE11-23D4-4978-8652-A9430E9AF26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a:extLst>
            <a:ext uri="{FF2B5EF4-FFF2-40B4-BE49-F238E27FC236}">
              <a16:creationId xmlns:a16="http://schemas.microsoft.com/office/drawing/2014/main" id="{43B64160-6FB6-4823-92BC-A2FBC8091C5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a:extLst>
            <a:ext uri="{FF2B5EF4-FFF2-40B4-BE49-F238E27FC236}">
              <a16:creationId xmlns:a16="http://schemas.microsoft.com/office/drawing/2014/main" id="{645BDC54-9EED-4856-9E10-C379E102AE3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a:extLst>
            <a:ext uri="{FF2B5EF4-FFF2-40B4-BE49-F238E27FC236}">
              <a16:creationId xmlns:a16="http://schemas.microsoft.com/office/drawing/2014/main" id="{7D3F9BF3-A373-49B7-A6B3-1ADD300F43F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a:extLst>
            <a:ext uri="{FF2B5EF4-FFF2-40B4-BE49-F238E27FC236}">
              <a16:creationId xmlns:a16="http://schemas.microsoft.com/office/drawing/2014/main" id="{68896F85-1E8F-405A-A302-33378BAC5E5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a:extLst>
            <a:ext uri="{FF2B5EF4-FFF2-40B4-BE49-F238E27FC236}">
              <a16:creationId xmlns:a16="http://schemas.microsoft.com/office/drawing/2014/main" id="{17CF632A-5D78-4806-9328-0936EE67794D}"/>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a:extLst>
            <a:ext uri="{FF2B5EF4-FFF2-40B4-BE49-F238E27FC236}">
              <a16:creationId xmlns:a16="http://schemas.microsoft.com/office/drawing/2014/main" id="{79084796-6826-4AA2-BEDD-1ABDA6A0C5F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a:extLst>
            <a:ext uri="{FF2B5EF4-FFF2-40B4-BE49-F238E27FC236}">
              <a16:creationId xmlns:a16="http://schemas.microsoft.com/office/drawing/2014/main" id="{4C2C0336-3680-482C-B37F-47B985D80A59}"/>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a:extLst>
            <a:ext uri="{FF2B5EF4-FFF2-40B4-BE49-F238E27FC236}">
              <a16:creationId xmlns:a16="http://schemas.microsoft.com/office/drawing/2014/main" id="{F90FB825-2F87-46AA-AC41-82B0FE5766E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a:extLst>
            <a:ext uri="{FF2B5EF4-FFF2-40B4-BE49-F238E27FC236}">
              <a16:creationId xmlns:a16="http://schemas.microsoft.com/office/drawing/2014/main" id="{CA79C201-19F9-4670-A3B4-4FD57502DBDD}"/>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a:extLst>
            <a:ext uri="{FF2B5EF4-FFF2-40B4-BE49-F238E27FC236}">
              <a16:creationId xmlns:a16="http://schemas.microsoft.com/office/drawing/2014/main" id="{C1172937-A986-4DA7-9FDB-1C8785D2FED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a:extLst>
            <a:ext uri="{FF2B5EF4-FFF2-40B4-BE49-F238E27FC236}">
              <a16:creationId xmlns:a16="http://schemas.microsoft.com/office/drawing/2014/main" id="{43208A2A-AA51-4CEF-B291-A8A6057B8C7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a:extLst>
            <a:ext uri="{FF2B5EF4-FFF2-40B4-BE49-F238E27FC236}">
              <a16:creationId xmlns:a16="http://schemas.microsoft.com/office/drawing/2014/main" id="{3C598A41-6F7B-492A-8FFC-E142EEB7C93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a:extLst>
            <a:ext uri="{FF2B5EF4-FFF2-40B4-BE49-F238E27FC236}">
              <a16:creationId xmlns:a16="http://schemas.microsoft.com/office/drawing/2014/main" id="{982D8D8B-1B0C-4C4A-8EC2-594A4EA32B5C}"/>
            </a:ext>
          </a:extLst>
        </xdr:cNvPr>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a:extLst>
            <a:ext uri="{FF2B5EF4-FFF2-40B4-BE49-F238E27FC236}">
              <a16:creationId xmlns:a16="http://schemas.microsoft.com/office/drawing/2014/main" id="{4BAB826D-56AF-434B-9B5C-42E662F016DB}"/>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a:extLst>
            <a:ext uri="{FF2B5EF4-FFF2-40B4-BE49-F238E27FC236}">
              <a16:creationId xmlns:a16="http://schemas.microsoft.com/office/drawing/2014/main" id="{46F4DFEC-ECE9-44AD-A2B8-EC5D22A20C05}"/>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a:extLst>
            <a:ext uri="{FF2B5EF4-FFF2-40B4-BE49-F238E27FC236}">
              <a16:creationId xmlns:a16="http://schemas.microsoft.com/office/drawing/2014/main" id="{6F9FBBAD-14E3-440E-B773-43A960287BFA}"/>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a:extLst>
            <a:ext uri="{FF2B5EF4-FFF2-40B4-BE49-F238E27FC236}">
              <a16:creationId xmlns:a16="http://schemas.microsoft.com/office/drawing/2014/main" id="{D1A3EAA9-F21A-4242-9715-CDC104840255}"/>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a:extLst>
            <a:ext uri="{FF2B5EF4-FFF2-40B4-BE49-F238E27FC236}">
              <a16:creationId xmlns:a16="http://schemas.microsoft.com/office/drawing/2014/main" id="{44497619-2447-48BB-B179-6334D8477425}"/>
            </a:ext>
          </a:extLst>
        </xdr:cNvPr>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a:extLst>
            <a:ext uri="{FF2B5EF4-FFF2-40B4-BE49-F238E27FC236}">
              <a16:creationId xmlns:a16="http://schemas.microsoft.com/office/drawing/2014/main" id="{152C4FCB-9082-4151-B364-F98E56D9268F}"/>
            </a:ext>
          </a:extLst>
        </xdr:cNvPr>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a:extLst>
            <a:ext uri="{FF2B5EF4-FFF2-40B4-BE49-F238E27FC236}">
              <a16:creationId xmlns:a16="http://schemas.microsoft.com/office/drawing/2014/main" id="{57934471-C0DF-4B3B-A167-3508CF3F8635}"/>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a:extLst>
            <a:ext uri="{FF2B5EF4-FFF2-40B4-BE49-F238E27FC236}">
              <a16:creationId xmlns:a16="http://schemas.microsoft.com/office/drawing/2014/main" id="{1E097149-BA8D-4328-BB98-91E14C8AF87D}"/>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1071A4-0F50-4CC0-B0F0-754D1AFCDEB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66653DB3-CF24-4D01-ABCA-E5AEFCCD904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F497278F-B004-4CE6-891A-D866898B872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1A0BAD9E-1F73-41C9-BBA3-0F0B7BE4FB6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B9847DB5-118C-4FD0-A732-9D88C999BE8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04" name="楕円 403">
          <a:extLst>
            <a:ext uri="{FF2B5EF4-FFF2-40B4-BE49-F238E27FC236}">
              <a16:creationId xmlns:a16="http://schemas.microsoft.com/office/drawing/2014/main" id="{B291B65D-15FB-437D-8588-D570F500A1F1}"/>
            </a:ext>
          </a:extLst>
        </xdr:cNvPr>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83838</xdr:rowOff>
    </xdr:from>
    <xdr:ext cx="469744" cy="259045"/>
    <xdr:sp macro="" textlink="">
      <xdr:nvSpPr>
        <xdr:cNvPr id="405" name="【市民会館】&#10;一人当たり面積該当値テキスト">
          <a:extLst>
            <a:ext uri="{FF2B5EF4-FFF2-40B4-BE49-F238E27FC236}">
              <a16:creationId xmlns:a16="http://schemas.microsoft.com/office/drawing/2014/main" id="{2F1F6A2D-00FD-4547-90B4-724749275AF1}"/>
            </a:ext>
          </a:extLst>
        </xdr:cNvPr>
        <xdr:cNvSpPr txBox="1"/>
      </xdr:nvSpPr>
      <xdr:spPr>
        <a:xfrm>
          <a:off x="10515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128270</xdr:rowOff>
    </xdr:from>
    <xdr:to>
      <xdr:col>50</xdr:col>
      <xdr:colOff>165100</xdr:colOff>
      <xdr:row>108</xdr:row>
      <xdr:rowOff>58420</xdr:rowOff>
    </xdr:to>
    <xdr:sp macro="" textlink="">
      <xdr:nvSpPr>
        <xdr:cNvPr id="406" name="楕円 405">
          <a:extLst>
            <a:ext uri="{FF2B5EF4-FFF2-40B4-BE49-F238E27FC236}">
              <a16:creationId xmlns:a16="http://schemas.microsoft.com/office/drawing/2014/main" id="{CD872918-1C3A-40E7-B209-A82256D50578}"/>
            </a:ext>
          </a:extLst>
        </xdr:cNvPr>
        <xdr:cNvSpPr/>
      </xdr:nvSpPr>
      <xdr:spPr>
        <a:xfrm>
          <a:off x="9588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108</xdr:row>
      <xdr:rowOff>7620</xdr:rowOff>
    </xdr:to>
    <xdr:cxnSp macro="">
      <xdr:nvCxnSpPr>
        <xdr:cNvPr id="407" name="直線コネクタ 406">
          <a:extLst>
            <a:ext uri="{FF2B5EF4-FFF2-40B4-BE49-F238E27FC236}">
              <a16:creationId xmlns:a16="http://schemas.microsoft.com/office/drawing/2014/main" id="{DEA620F7-72B8-456B-8B8E-FD5CD6EF9B47}"/>
            </a:ext>
          </a:extLst>
        </xdr:cNvPr>
        <xdr:cNvCxnSpPr/>
      </xdr:nvCxnSpPr>
      <xdr:spPr>
        <a:xfrm flipV="1">
          <a:off x="9639300" y="18501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64588</xdr:rowOff>
    </xdr:from>
    <xdr:to>
      <xdr:col>46</xdr:col>
      <xdr:colOff>38100</xdr:colOff>
      <xdr:row>106</xdr:row>
      <xdr:rowOff>166188</xdr:rowOff>
    </xdr:to>
    <xdr:sp macro="" textlink="">
      <xdr:nvSpPr>
        <xdr:cNvPr id="408" name="楕円 407">
          <a:extLst>
            <a:ext uri="{FF2B5EF4-FFF2-40B4-BE49-F238E27FC236}">
              <a16:creationId xmlns:a16="http://schemas.microsoft.com/office/drawing/2014/main" id="{92CE0846-3EF2-4731-90F5-3B89555E04D8}"/>
            </a:ext>
          </a:extLst>
        </xdr:cNvPr>
        <xdr:cNvSpPr/>
      </xdr:nvSpPr>
      <xdr:spPr>
        <a:xfrm>
          <a:off x="8699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115388</xdr:rowOff>
    </xdr:from>
    <xdr:to>
      <xdr:col>50</xdr:col>
      <xdr:colOff>114300</xdr:colOff>
      <xdr:row>108</xdr:row>
      <xdr:rowOff>7620</xdr:rowOff>
    </xdr:to>
    <xdr:cxnSp macro="">
      <xdr:nvCxnSpPr>
        <xdr:cNvPr id="409" name="直線コネクタ 408">
          <a:extLst>
            <a:ext uri="{FF2B5EF4-FFF2-40B4-BE49-F238E27FC236}">
              <a16:creationId xmlns:a16="http://schemas.microsoft.com/office/drawing/2014/main" id="{A19E0419-7DE3-4B58-B0DA-074B1104EAA6}"/>
            </a:ext>
          </a:extLst>
        </xdr:cNvPr>
        <xdr:cNvCxnSpPr/>
      </xdr:nvCxnSpPr>
      <xdr:spPr>
        <a:xfrm>
          <a:off x="8750300" y="18289088"/>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a:extLst>
            <a:ext uri="{FF2B5EF4-FFF2-40B4-BE49-F238E27FC236}">
              <a16:creationId xmlns:a16="http://schemas.microsoft.com/office/drawing/2014/main" id="{35E2FC49-2B0F-4940-82A3-A6E8422E7137}"/>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a:extLst>
            <a:ext uri="{FF2B5EF4-FFF2-40B4-BE49-F238E27FC236}">
              <a16:creationId xmlns:a16="http://schemas.microsoft.com/office/drawing/2014/main" id="{0CB1D3EA-F577-40F1-B5BD-6A32E95C1A2C}"/>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49547</xdr:rowOff>
    </xdr:from>
    <xdr:ext cx="469744" cy="259045"/>
    <xdr:sp macro="" textlink="">
      <xdr:nvSpPr>
        <xdr:cNvPr id="412" name="n_1mainValue【市民会館】&#10;一人当たり面積">
          <a:extLst>
            <a:ext uri="{FF2B5EF4-FFF2-40B4-BE49-F238E27FC236}">
              <a16:creationId xmlns:a16="http://schemas.microsoft.com/office/drawing/2014/main" id="{640F750C-8148-4EB0-AB9B-D3EB81D616FD}"/>
            </a:ext>
          </a:extLst>
        </xdr:cNvPr>
        <xdr:cNvSpPr txBox="1"/>
      </xdr:nvSpPr>
      <xdr:spPr>
        <a:xfrm>
          <a:off x="9391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157315</xdr:rowOff>
    </xdr:from>
    <xdr:ext cx="469744" cy="259045"/>
    <xdr:sp macro="" textlink="">
      <xdr:nvSpPr>
        <xdr:cNvPr id="413" name="n_2mainValue【市民会館】&#10;一人当たり面積">
          <a:extLst>
            <a:ext uri="{FF2B5EF4-FFF2-40B4-BE49-F238E27FC236}">
              <a16:creationId xmlns:a16="http://schemas.microsoft.com/office/drawing/2014/main" id="{CC738A5B-54D1-488D-ACB6-01700131A599}"/>
            </a:ext>
          </a:extLst>
        </xdr:cNvPr>
        <xdr:cNvSpPr txBox="1"/>
      </xdr:nvSpPr>
      <xdr:spPr>
        <a:xfrm>
          <a:off x="8515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a:extLst>
            <a:ext uri="{FF2B5EF4-FFF2-40B4-BE49-F238E27FC236}">
              <a16:creationId xmlns:a16="http://schemas.microsoft.com/office/drawing/2014/main" id="{D88691EF-E95A-4AA3-A5E4-E8D2687474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a:extLst>
            <a:ext uri="{FF2B5EF4-FFF2-40B4-BE49-F238E27FC236}">
              <a16:creationId xmlns:a16="http://schemas.microsoft.com/office/drawing/2014/main" id="{9C1C504A-7992-4684-9F4A-5FC003BEF0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a:extLst>
            <a:ext uri="{FF2B5EF4-FFF2-40B4-BE49-F238E27FC236}">
              <a16:creationId xmlns:a16="http://schemas.microsoft.com/office/drawing/2014/main" id="{F3B5BCC4-FC76-4B99-A5A2-6938674C813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a:extLst>
            <a:ext uri="{FF2B5EF4-FFF2-40B4-BE49-F238E27FC236}">
              <a16:creationId xmlns:a16="http://schemas.microsoft.com/office/drawing/2014/main" id="{73677C74-345F-426B-B726-C96C77F509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a:extLst>
            <a:ext uri="{FF2B5EF4-FFF2-40B4-BE49-F238E27FC236}">
              <a16:creationId xmlns:a16="http://schemas.microsoft.com/office/drawing/2014/main" id="{6A8B75AB-4F7C-4CAC-9A8E-84DC0DA324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a:extLst>
            <a:ext uri="{FF2B5EF4-FFF2-40B4-BE49-F238E27FC236}">
              <a16:creationId xmlns:a16="http://schemas.microsoft.com/office/drawing/2014/main" id="{DD70BF60-5147-4865-9CF7-0621ABB118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a:extLst>
            <a:ext uri="{FF2B5EF4-FFF2-40B4-BE49-F238E27FC236}">
              <a16:creationId xmlns:a16="http://schemas.microsoft.com/office/drawing/2014/main" id="{16951580-ADF1-4ED0-BCE3-948ED07D97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a:extLst>
            <a:ext uri="{FF2B5EF4-FFF2-40B4-BE49-F238E27FC236}">
              <a16:creationId xmlns:a16="http://schemas.microsoft.com/office/drawing/2014/main" id="{1E688AFB-54E0-4518-BCB9-887CB48D28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a:extLst>
            <a:ext uri="{FF2B5EF4-FFF2-40B4-BE49-F238E27FC236}">
              <a16:creationId xmlns:a16="http://schemas.microsoft.com/office/drawing/2014/main" id="{AE4361C4-4E16-40EC-8B7B-E7E2CEB821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a:extLst>
            <a:ext uri="{FF2B5EF4-FFF2-40B4-BE49-F238E27FC236}">
              <a16:creationId xmlns:a16="http://schemas.microsoft.com/office/drawing/2014/main" id="{7F34BD02-62FB-4398-AA89-AABF5D3E50C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a:extLst>
            <a:ext uri="{FF2B5EF4-FFF2-40B4-BE49-F238E27FC236}">
              <a16:creationId xmlns:a16="http://schemas.microsoft.com/office/drawing/2014/main" id="{8048C64C-189B-4998-8BF3-80EF8386B30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a:extLst>
            <a:ext uri="{FF2B5EF4-FFF2-40B4-BE49-F238E27FC236}">
              <a16:creationId xmlns:a16="http://schemas.microsoft.com/office/drawing/2014/main" id="{5418B1B7-5DFB-4C72-BF8C-EA30FA0DBD6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a:extLst>
            <a:ext uri="{FF2B5EF4-FFF2-40B4-BE49-F238E27FC236}">
              <a16:creationId xmlns:a16="http://schemas.microsoft.com/office/drawing/2014/main" id="{1C9DECF5-74EF-4917-9E63-767886611B5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a:extLst>
            <a:ext uri="{FF2B5EF4-FFF2-40B4-BE49-F238E27FC236}">
              <a16:creationId xmlns:a16="http://schemas.microsoft.com/office/drawing/2014/main" id="{2B6393B3-CF4A-4295-ABFE-9444FD4C8F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a:extLst>
            <a:ext uri="{FF2B5EF4-FFF2-40B4-BE49-F238E27FC236}">
              <a16:creationId xmlns:a16="http://schemas.microsoft.com/office/drawing/2014/main" id="{78BA48A1-4FBC-4A6A-8F02-04A5770EBE6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a:extLst>
            <a:ext uri="{FF2B5EF4-FFF2-40B4-BE49-F238E27FC236}">
              <a16:creationId xmlns:a16="http://schemas.microsoft.com/office/drawing/2014/main" id="{3ECDCDC1-7482-4128-84A1-3FA948D98B4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a:extLst>
            <a:ext uri="{FF2B5EF4-FFF2-40B4-BE49-F238E27FC236}">
              <a16:creationId xmlns:a16="http://schemas.microsoft.com/office/drawing/2014/main" id="{6997FEC1-A0A2-4F33-B69B-067C98F04C2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a:extLst>
            <a:ext uri="{FF2B5EF4-FFF2-40B4-BE49-F238E27FC236}">
              <a16:creationId xmlns:a16="http://schemas.microsoft.com/office/drawing/2014/main" id="{D5EC2180-103D-4743-9940-8498F61ADDB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a:extLst>
            <a:ext uri="{FF2B5EF4-FFF2-40B4-BE49-F238E27FC236}">
              <a16:creationId xmlns:a16="http://schemas.microsoft.com/office/drawing/2014/main" id="{474013BD-5582-4CBC-9722-C482477E02E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a:extLst>
            <a:ext uri="{FF2B5EF4-FFF2-40B4-BE49-F238E27FC236}">
              <a16:creationId xmlns:a16="http://schemas.microsoft.com/office/drawing/2014/main" id="{832CF093-1136-4BD8-BEDC-80C27CB741A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a:extLst>
            <a:ext uri="{FF2B5EF4-FFF2-40B4-BE49-F238E27FC236}">
              <a16:creationId xmlns:a16="http://schemas.microsoft.com/office/drawing/2014/main" id="{4A6C92B2-F76B-447B-83F5-C27161229A3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a:extLst>
            <a:ext uri="{FF2B5EF4-FFF2-40B4-BE49-F238E27FC236}">
              <a16:creationId xmlns:a16="http://schemas.microsoft.com/office/drawing/2014/main" id="{3DB7C19D-CD28-4CEA-9D0A-190B246085EC}"/>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a:extLst>
            <a:ext uri="{FF2B5EF4-FFF2-40B4-BE49-F238E27FC236}">
              <a16:creationId xmlns:a16="http://schemas.microsoft.com/office/drawing/2014/main" id="{9EA16A02-56DA-49E0-B00C-5E7833F8B6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C211C055-1C26-43B9-9FFE-0E39083C268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a:extLst>
            <a:ext uri="{FF2B5EF4-FFF2-40B4-BE49-F238E27FC236}">
              <a16:creationId xmlns:a16="http://schemas.microsoft.com/office/drawing/2014/main" id="{614003A6-B653-472A-B4DF-05E1ECE82AD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a:extLst>
            <a:ext uri="{FF2B5EF4-FFF2-40B4-BE49-F238E27FC236}">
              <a16:creationId xmlns:a16="http://schemas.microsoft.com/office/drawing/2014/main" id="{E9DCDEE8-97F3-4E44-9531-40186682A5F1}"/>
            </a:ext>
          </a:extLst>
        </xdr:cNvPr>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a:extLst>
            <a:ext uri="{FF2B5EF4-FFF2-40B4-BE49-F238E27FC236}">
              <a16:creationId xmlns:a16="http://schemas.microsoft.com/office/drawing/2014/main" id="{8B304763-2596-43C0-9CB2-35E15F840F9A}"/>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a:extLst>
            <a:ext uri="{FF2B5EF4-FFF2-40B4-BE49-F238E27FC236}">
              <a16:creationId xmlns:a16="http://schemas.microsoft.com/office/drawing/2014/main" id="{7026F5B2-878C-4BA0-BC84-89C6BA0D6585}"/>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a:extLst>
            <a:ext uri="{FF2B5EF4-FFF2-40B4-BE49-F238E27FC236}">
              <a16:creationId xmlns:a16="http://schemas.microsoft.com/office/drawing/2014/main" id="{915A80C5-9693-406E-ADE7-A43662ECE78E}"/>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a:extLst>
            <a:ext uri="{FF2B5EF4-FFF2-40B4-BE49-F238E27FC236}">
              <a16:creationId xmlns:a16="http://schemas.microsoft.com/office/drawing/2014/main" id="{AA9CA9DA-E394-4DA0-B812-B0349AF80923}"/>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a:extLst>
            <a:ext uri="{FF2B5EF4-FFF2-40B4-BE49-F238E27FC236}">
              <a16:creationId xmlns:a16="http://schemas.microsoft.com/office/drawing/2014/main" id="{88BBB110-E2BD-4ABA-8935-D75747F51249}"/>
            </a:ext>
          </a:extLst>
        </xdr:cNvPr>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a:extLst>
            <a:ext uri="{FF2B5EF4-FFF2-40B4-BE49-F238E27FC236}">
              <a16:creationId xmlns:a16="http://schemas.microsoft.com/office/drawing/2014/main" id="{F68C00EE-E56C-4388-BAEC-E53FCF82FA78}"/>
            </a:ext>
          </a:extLst>
        </xdr:cNvPr>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a:extLst>
            <a:ext uri="{FF2B5EF4-FFF2-40B4-BE49-F238E27FC236}">
              <a16:creationId xmlns:a16="http://schemas.microsoft.com/office/drawing/2014/main" id="{928BAB10-6D31-483C-83F4-4E7949F0A3CF}"/>
            </a:ext>
          </a:extLst>
        </xdr:cNvPr>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a:extLst>
            <a:ext uri="{FF2B5EF4-FFF2-40B4-BE49-F238E27FC236}">
              <a16:creationId xmlns:a16="http://schemas.microsoft.com/office/drawing/2014/main" id="{82717AA3-F0F7-4D33-9C35-7A93D1E73FD3}"/>
            </a:ext>
          </a:extLst>
        </xdr:cNvPr>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BDE8CC66-0054-4160-A95A-40F664C9BA8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B259712D-13D3-4543-9D76-69DF4D1C56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46B9B0CE-36C1-428F-A7BB-F0A6FE917C3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5E89C002-DB7F-42E5-9366-98A4985010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3C69967F-F722-4E58-B67C-4DFDC82050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69487</xdr:rowOff>
    </xdr:from>
    <xdr:to>
      <xdr:col>85</xdr:col>
      <xdr:colOff>177800</xdr:colOff>
      <xdr:row>39</xdr:row>
      <xdr:rowOff>171087</xdr:rowOff>
    </xdr:to>
    <xdr:sp macro="" textlink="">
      <xdr:nvSpPr>
        <xdr:cNvPr id="453" name="楕円 452">
          <a:extLst>
            <a:ext uri="{FF2B5EF4-FFF2-40B4-BE49-F238E27FC236}">
              <a16:creationId xmlns:a16="http://schemas.microsoft.com/office/drawing/2014/main" id="{E3F7725E-1F86-4D8C-B88C-8E6AAE63BF3D}"/>
            </a:ext>
          </a:extLst>
        </xdr:cNvPr>
        <xdr:cNvSpPr/>
      </xdr:nvSpPr>
      <xdr:spPr>
        <a:xfrm>
          <a:off x="16268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47914</xdr:rowOff>
    </xdr:from>
    <xdr:ext cx="405111" cy="259045"/>
    <xdr:sp macro="" textlink="">
      <xdr:nvSpPr>
        <xdr:cNvPr id="454" name="【一般廃棄物処理施設】&#10;有形固定資産減価償却率該当値テキスト">
          <a:extLst>
            <a:ext uri="{FF2B5EF4-FFF2-40B4-BE49-F238E27FC236}">
              <a16:creationId xmlns:a16="http://schemas.microsoft.com/office/drawing/2014/main" id="{614F7EE7-A768-48C9-BAF2-7FC8D9BD58CE}"/>
            </a:ext>
          </a:extLst>
        </xdr:cNvPr>
        <xdr:cNvSpPr txBox="1"/>
      </xdr:nvSpPr>
      <xdr:spPr>
        <a:xfrm>
          <a:off x="16357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129903</xdr:rowOff>
    </xdr:from>
    <xdr:to>
      <xdr:col>81</xdr:col>
      <xdr:colOff>101600</xdr:colOff>
      <xdr:row>40</xdr:row>
      <xdr:rowOff>60053</xdr:rowOff>
    </xdr:to>
    <xdr:sp macro="" textlink="">
      <xdr:nvSpPr>
        <xdr:cNvPr id="455" name="楕円 454">
          <a:extLst>
            <a:ext uri="{FF2B5EF4-FFF2-40B4-BE49-F238E27FC236}">
              <a16:creationId xmlns:a16="http://schemas.microsoft.com/office/drawing/2014/main" id="{9029A388-EFE8-4187-89B0-4921E0EB979E}"/>
            </a:ext>
          </a:extLst>
        </xdr:cNvPr>
        <xdr:cNvSpPr/>
      </xdr:nvSpPr>
      <xdr:spPr>
        <a:xfrm>
          <a:off x="15430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120287</xdr:rowOff>
    </xdr:from>
    <xdr:to>
      <xdr:col>85</xdr:col>
      <xdr:colOff>127000</xdr:colOff>
      <xdr:row>40</xdr:row>
      <xdr:rowOff>9253</xdr:rowOff>
    </xdr:to>
    <xdr:cxnSp macro="">
      <xdr:nvCxnSpPr>
        <xdr:cNvPr id="456" name="直線コネクタ 455">
          <a:extLst>
            <a:ext uri="{FF2B5EF4-FFF2-40B4-BE49-F238E27FC236}">
              <a16:creationId xmlns:a16="http://schemas.microsoft.com/office/drawing/2014/main" id="{1F75C9AE-1C73-45F8-A68B-1C030DB6D3DB}"/>
            </a:ext>
          </a:extLst>
        </xdr:cNvPr>
        <xdr:cNvCxnSpPr/>
      </xdr:nvCxnSpPr>
      <xdr:spPr>
        <a:xfrm flipV="1">
          <a:off x="15481300" y="680683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10704</xdr:rowOff>
    </xdr:from>
    <xdr:to>
      <xdr:col>76</xdr:col>
      <xdr:colOff>165100</xdr:colOff>
      <xdr:row>40</xdr:row>
      <xdr:rowOff>112304</xdr:rowOff>
    </xdr:to>
    <xdr:sp macro="" textlink="">
      <xdr:nvSpPr>
        <xdr:cNvPr id="457" name="楕円 456">
          <a:extLst>
            <a:ext uri="{FF2B5EF4-FFF2-40B4-BE49-F238E27FC236}">
              <a16:creationId xmlns:a16="http://schemas.microsoft.com/office/drawing/2014/main" id="{AC0F767F-1EF7-4174-AD70-90E3892AE609}"/>
            </a:ext>
          </a:extLst>
        </xdr:cNvPr>
        <xdr:cNvSpPr/>
      </xdr:nvSpPr>
      <xdr:spPr>
        <a:xfrm>
          <a:off x="14541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9253</xdr:rowOff>
    </xdr:from>
    <xdr:to>
      <xdr:col>81</xdr:col>
      <xdr:colOff>50800</xdr:colOff>
      <xdr:row>40</xdr:row>
      <xdr:rowOff>61504</xdr:rowOff>
    </xdr:to>
    <xdr:cxnSp macro="">
      <xdr:nvCxnSpPr>
        <xdr:cNvPr id="458" name="直線コネクタ 457">
          <a:extLst>
            <a:ext uri="{FF2B5EF4-FFF2-40B4-BE49-F238E27FC236}">
              <a16:creationId xmlns:a16="http://schemas.microsoft.com/office/drawing/2014/main" id="{9641A91B-C7DF-4F47-9AC6-B21036419E95}"/>
            </a:ext>
          </a:extLst>
        </xdr:cNvPr>
        <xdr:cNvCxnSpPr/>
      </xdr:nvCxnSpPr>
      <xdr:spPr>
        <a:xfrm flipV="1">
          <a:off x="14592300" y="686725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a:extLst>
            <a:ext uri="{FF2B5EF4-FFF2-40B4-BE49-F238E27FC236}">
              <a16:creationId xmlns:a16="http://schemas.microsoft.com/office/drawing/2014/main" id="{4803709A-DF1C-4775-90E5-D91015D5CF7C}"/>
            </a:ext>
          </a:extLst>
        </xdr:cNvPr>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60" name="n_2aveValue【一般廃棄物処理施設】&#10;有形固定資産減価償却率">
          <a:extLst>
            <a:ext uri="{FF2B5EF4-FFF2-40B4-BE49-F238E27FC236}">
              <a16:creationId xmlns:a16="http://schemas.microsoft.com/office/drawing/2014/main" id="{FA5A3D09-4764-4819-845D-EEBA0E1CAFAC}"/>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51180</xdr:rowOff>
    </xdr:from>
    <xdr:ext cx="405111" cy="259045"/>
    <xdr:sp macro="" textlink="">
      <xdr:nvSpPr>
        <xdr:cNvPr id="461" name="n_1mainValue【一般廃棄物処理施設】&#10;有形固定資産減価償却率">
          <a:extLst>
            <a:ext uri="{FF2B5EF4-FFF2-40B4-BE49-F238E27FC236}">
              <a16:creationId xmlns:a16="http://schemas.microsoft.com/office/drawing/2014/main" id="{ED0058BA-E695-4073-AAB9-8619717D986E}"/>
            </a:ext>
          </a:extLst>
        </xdr:cNvPr>
        <xdr:cNvSpPr txBox="1"/>
      </xdr:nvSpPr>
      <xdr:spPr>
        <a:xfrm>
          <a:off x="152660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103431</xdr:rowOff>
    </xdr:from>
    <xdr:ext cx="405111" cy="259045"/>
    <xdr:sp macro="" textlink="">
      <xdr:nvSpPr>
        <xdr:cNvPr id="462" name="n_2mainValue【一般廃棄物処理施設】&#10;有形固定資産減価償却率">
          <a:extLst>
            <a:ext uri="{FF2B5EF4-FFF2-40B4-BE49-F238E27FC236}">
              <a16:creationId xmlns:a16="http://schemas.microsoft.com/office/drawing/2014/main" id="{1A20495D-4FB4-4196-BD83-4401A6CBF109}"/>
            </a:ext>
          </a:extLst>
        </xdr:cNvPr>
        <xdr:cNvSpPr txBox="1"/>
      </xdr:nvSpPr>
      <xdr:spPr>
        <a:xfrm>
          <a:off x="14389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a:extLst>
            <a:ext uri="{FF2B5EF4-FFF2-40B4-BE49-F238E27FC236}">
              <a16:creationId xmlns:a16="http://schemas.microsoft.com/office/drawing/2014/main" id="{03C34D68-F7FE-4D54-AC58-FF91EB5C13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a:extLst>
            <a:ext uri="{FF2B5EF4-FFF2-40B4-BE49-F238E27FC236}">
              <a16:creationId xmlns:a16="http://schemas.microsoft.com/office/drawing/2014/main" id="{93475D57-57CA-4755-9748-EB0868AAFE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a:extLst>
            <a:ext uri="{FF2B5EF4-FFF2-40B4-BE49-F238E27FC236}">
              <a16:creationId xmlns:a16="http://schemas.microsoft.com/office/drawing/2014/main" id="{1D3546FA-773A-41F4-BDB9-6675A61066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a:extLst>
            <a:ext uri="{FF2B5EF4-FFF2-40B4-BE49-F238E27FC236}">
              <a16:creationId xmlns:a16="http://schemas.microsoft.com/office/drawing/2014/main" id="{1DA7448E-3F4A-4086-BD69-F81C1B2E2D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a:extLst>
            <a:ext uri="{FF2B5EF4-FFF2-40B4-BE49-F238E27FC236}">
              <a16:creationId xmlns:a16="http://schemas.microsoft.com/office/drawing/2014/main" id="{6A450772-C540-453A-B852-672CA69A23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a:extLst>
            <a:ext uri="{FF2B5EF4-FFF2-40B4-BE49-F238E27FC236}">
              <a16:creationId xmlns:a16="http://schemas.microsoft.com/office/drawing/2014/main" id="{3D02E286-5C1A-4869-8A4C-E65BA0ED97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a:extLst>
            <a:ext uri="{FF2B5EF4-FFF2-40B4-BE49-F238E27FC236}">
              <a16:creationId xmlns:a16="http://schemas.microsoft.com/office/drawing/2014/main" id="{0C2C892E-A5D0-4C34-925F-06CD0186FD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a:extLst>
            <a:ext uri="{FF2B5EF4-FFF2-40B4-BE49-F238E27FC236}">
              <a16:creationId xmlns:a16="http://schemas.microsoft.com/office/drawing/2014/main" id="{43112252-E57D-44ED-AD94-B3B8435F62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a:extLst>
            <a:ext uri="{FF2B5EF4-FFF2-40B4-BE49-F238E27FC236}">
              <a16:creationId xmlns:a16="http://schemas.microsoft.com/office/drawing/2014/main" id="{E197BF81-BFFC-4EAF-AD6A-4FB2107F17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a:extLst>
            <a:ext uri="{FF2B5EF4-FFF2-40B4-BE49-F238E27FC236}">
              <a16:creationId xmlns:a16="http://schemas.microsoft.com/office/drawing/2014/main" id="{1DA58F12-8B99-498F-A217-46A773E1A13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a:extLst>
            <a:ext uri="{FF2B5EF4-FFF2-40B4-BE49-F238E27FC236}">
              <a16:creationId xmlns:a16="http://schemas.microsoft.com/office/drawing/2014/main" id="{3BD9D4DC-9DF5-4E4E-9244-7D273D88669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a:extLst>
            <a:ext uri="{FF2B5EF4-FFF2-40B4-BE49-F238E27FC236}">
              <a16:creationId xmlns:a16="http://schemas.microsoft.com/office/drawing/2014/main" id="{3220B009-0633-4186-8251-8EC61FC9454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a:extLst>
            <a:ext uri="{FF2B5EF4-FFF2-40B4-BE49-F238E27FC236}">
              <a16:creationId xmlns:a16="http://schemas.microsoft.com/office/drawing/2014/main" id="{FDF96856-F68D-431B-9B7B-2D72C913B62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a:extLst>
            <a:ext uri="{FF2B5EF4-FFF2-40B4-BE49-F238E27FC236}">
              <a16:creationId xmlns:a16="http://schemas.microsoft.com/office/drawing/2014/main" id="{477CFCAD-F11C-4F10-A80E-FA4FFBBE428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a:extLst>
            <a:ext uri="{FF2B5EF4-FFF2-40B4-BE49-F238E27FC236}">
              <a16:creationId xmlns:a16="http://schemas.microsoft.com/office/drawing/2014/main" id="{A8215E7E-AC96-425A-B421-CEE49FB7252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a:extLst>
            <a:ext uri="{FF2B5EF4-FFF2-40B4-BE49-F238E27FC236}">
              <a16:creationId xmlns:a16="http://schemas.microsoft.com/office/drawing/2014/main" id="{21A6668B-A95D-45D8-B1A5-6743CBAB768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a:extLst>
            <a:ext uri="{FF2B5EF4-FFF2-40B4-BE49-F238E27FC236}">
              <a16:creationId xmlns:a16="http://schemas.microsoft.com/office/drawing/2014/main" id="{EA163BF8-B8D5-4CF2-8382-E2F310CD23E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a:extLst>
            <a:ext uri="{FF2B5EF4-FFF2-40B4-BE49-F238E27FC236}">
              <a16:creationId xmlns:a16="http://schemas.microsoft.com/office/drawing/2014/main" id="{9AC1DB7D-69D9-441D-82C5-6ED78633E49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a:extLst>
            <a:ext uri="{FF2B5EF4-FFF2-40B4-BE49-F238E27FC236}">
              <a16:creationId xmlns:a16="http://schemas.microsoft.com/office/drawing/2014/main" id="{9C822336-60C8-4502-A137-184C9BCAB2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a:extLst>
            <a:ext uri="{FF2B5EF4-FFF2-40B4-BE49-F238E27FC236}">
              <a16:creationId xmlns:a16="http://schemas.microsoft.com/office/drawing/2014/main" id="{EA3AC5C4-742C-442D-9D22-28F9058647A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a:extLst>
            <a:ext uri="{FF2B5EF4-FFF2-40B4-BE49-F238E27FC236}">
              <a16:creationId xmlns:a16="http://schemas.microsoft.com/office/drawing/2014/main" id="{C03FDA4C-DA2A-4AD0-B79F-2C4F01A55E2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a:extLst>
            <a:ext uri="{FF2B5EF4-FFF2-40B4-BE49-F238E27FC236}">
              <a16:creationId xmlns:a16="http://schemas.microsoft.com/office/drawing/2014/main" id="{C070B47F-1190-412F-8F53-D0FCE241AA7D}"/>
            </a:ext>
          </a:extLst>
        </xdr:cNvPr>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a:extLst>
            <a:ext uri="{FF2B5EF4-FFF2-40B4-BE49-F238E27FC236}">
              <a16:creationId xmlns:a16="http://schemas.microsoft.com/office/drawing/2014/main" id="{11E3B598-0800-4A44-AA76-76A4BCE50409}"/>
            </a:ext>
          </a:extLst>
        </xdr:cNvPr>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a:extLst>
            <a:ext uri="{FF2B5EF4-FFF2-40B4-BE49-F238E27FC236}">
              <a16:creationId xmlns:a16="http://schemas.microsoft.com/office/drawing/2014/main" id="{654F8A7D-D0C0-4E83-848D-F1422E57CC4A}"/>
            </a:ext>
          </a:extLst>
        </xdr:cNvPr>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a:extLst>
            <a:ext uri="{FF2B5EF4-FFF2-40B4-BE49-F238E27FC236}">
              <a16:creationId xmlns:a16="http://schemas.microsoft.com/office/drawing/2014/main" id="{97B18E1B-1095-41E6-8206-44F5BFDF5FE7}"/>
            </a:ext>
          </a:extLst>
        </xdr:cNvPr>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a:extLst>
            <a:ext uri="{FF2B5EF4-FFF2-40B4-BE49-F238E27FC236}">
              <a16:creationId xmlns:a16="http://schemas.microsoft.com/office/drawing/2014/main" id="{FE1799FC-1134-4BE5-9FD7-B997E2DD20DB}"/>
            </a:ext>
          </a:extLst>
        </xdr:cNvPr>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9" name="【一般廃棄物処理施設】&#10;一人当たり有形固定資産（償却資産）額平均値テキスト">
          <a:extLst>
            <a:ext uri="{FF2B5EF4-FFF2-40B4-BE49-F238E27FC236}">
              <a16:creationId xmlns:a16="http://schemas.microsoft.com/office/drawing/2014/main" id="{7D191A68-744C-4592-B7CD-CCC5B304589A}"/>
            </a:ext>
          </a:extLst>
        </xdr:cNvPr>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a:extLst>
            <a:ext uri="{FF2B5EF4-FFF2-40B4-BE49-F238E27FC236}">
              <a16:creationId xmlns:a16="http://schemas.microsoft.com/office/drawing/2014/main" id="{DAB12E95-0F25-47E6-B06E-463BDAEF379A}"/>
            </a:ext>
          </a:extLst>
        </xdr:cNvPr>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a:extLst>
            <a:ext uri="{FF2B5EF4-FFF2-40B4-BE49-F238E27FC236}">
              <a16:creationId xmlns:a16="http://schemas.microsoft.com/office/drawing/2014/main" id="{23E75FB1-4CF2-42EE-BDF5-C3134A3F26EE}"/>
            </a:ext>
          </a:extLst>
        </xdr:cNvPr>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a:extLst>
            <a:ext uri="{FF2B5EF4-FFF2-40B4-BE49-F238E27FC236}">
              <a16:creationId xmlns:a16="http://schemas.microsoft.com/office/drawing/2014/main" id="{B7CB2997-A01A-48C5-8D6A-60DD700C83F3}"/>
            </a:ext>
          </a:extLst>
        </xdr:cNvPr>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79D3A58-77E1-4F42-BE5F-E210150DB35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2DC28198-A2F2-493B-B701-1F4DB338E4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5B8DBEFC-AFD7-4449-8202-2A539A8BB8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A638A453-84FE-4A08-9638-161DC6F5760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A137C9F6-AC56-4697-A230-FFF282B1165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143266</xdr:rowOff>
    </xdr:from>
    <xdr:to>
      <xdr:col>116</xdr:col>
      <xdr:colOff>114300</xdr:colOff>
      <xdr:row>38</xdr:row>
      <xdr:rowOff>73416</xdr:rowOff>
    </xdr:to>
    <xdr:sp macro="" textlink="">
      <xdr:nvSpPr>
        <xdr:cNvPr id="498" name="楕円 497">
          <a:extLst>
            <a:ext uri="{FF2B5EF4-FFF2-40B4-BE49-F238E27FC236}">
              <a16:creationId xmlns:a16="http://schemas.microsoft.com/office/drawing/2014/main" id="{D7390E95-29A0-4508-912A-932AB4BA9148}"/>
            </a:ext>
          </a:extLst>
        </xdr:cNvPr>
        <xdr:cNvSpPr/>
      </xdr:nvSpPr>
      <xdr:spPr>
        <a:xfrm>
          <a:off x="22110700" y="648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166143</xdr:rowOff>
    </xdr:from>
    <xdr:ext cx="599010" cy="259045"/>
    <xdr:sp macro="" textlink="">
      <xdr:nvSpPr>
        <xdr:cNvPr id="499" name="【一般廃棄物処理施設】&#10;一人当たり有形固定資産（償却資産）額該当値テキスト">
          <a:extLst>
            <a:ext uri="{FF2B5EF4-FFF2-40B4-BE49-F238E27FC236}">
              <a16:creationId xmlns:a16="http://schemas.microsoft.com/office/drawing/2014/main" id="{06EBED4B-2C02-4FDE-83EC-C2394355AA0D}"/>
            </a:ext>
          </a:extLst>
        </xdr:cNvPr>
        <xdr:cNvSpPr txBox="1"/>
      </xdr:nvSpPr>
      <xdr:spPr>
        <a:xfrm>
          <a:off x="22199600" y="633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149416</xdr:rowOff>
    </xdr:from>
    <xdr:to>
      <xdr:col>112</xdr:col>
      <xdr:colOff>38100</xdr:colOff>
      <xdr:row>38</xdr:row>
      <xdr:rowOff>79566</xdr:rowOff>
    </xdr:to>
    <xdr:sp macro="" textlink="">
      <xdr:nvSpPr>
        <xdr:cNvPr id="500" name="楕円 499">
          <a:extLst>
            <a:ext uri="{FF2B5EF4-FFF2-40B4-BE49-F238E27FC236}">
              <a16:creationId xmlns:a16="http://schemas.microsoft.com/office/drawing/2014/main" id="{69BE480D-BBFC-408A-905D-4227D179C4CA}"/>
            </a:ext>
          </a:extLst>
        </xdr:cNvPr>
        <xdr:cNvSpPr/>
      </xdr:nvSpPr>
      <xdr:spPr>
        <a:xfrm>
          <a:off x="21272500" y="64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22616</xdr:rowOff>
    </xdr:from>
    <xdr:to>
      <xdr:col>116</xdr:col>
      <xdr:colOff>63500</xdr:colOff>
      <xdr:row>38</xdr:row>
      <xdr:rowOff>28766</xdr:rowOff>
    </xdr:to>
    <xdr:cxnSp macro="">
      <xdr:nvCxnSpPr>
        <xdr:cNvPr id="501" name="直線コネクタ 500">
          <a:extLst>
            <a:ext uri="{FF2B5EF4-FFF2-40B4-BE49-F238E27FC236}">
              <a16:creationId xmlns:a16="http://schemas.microsoft.com/office/drawing/2014/main" id="{314F8F67-66C0-475C-AE02-47206E6EA591}"/>
            </a:ext>
          </a:extLst>
        </xdr:cNvPr>
        <xdr:cNvCxnSpPr/>
      </xdr:nvCxnSpPr>
      <xdr:spPr>
        <a:xfrm flipV="1">
          <a:off x="21323300" y="6537716"/>
          <a:ext cx="8382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171000</xdr:rowOff>
    </xdr:from>
    <xdr:to>
      <xdr:col>107</xdr:col>
      <xdr:colOff>101600</xdr:colOff>
      <xdr:row>38</xdr:row>
      <xdr:rowOff>101150</xdr:rowOff>
    </xdr:to>
    <xdr:sp macro="" textlink="">
      <xdr:nvSpPr>
        <xdr:cNvPr id="502" name="楕円 501">
          <a:extLst>
            <a:ext uri="{FF2B5EF4-FFF2-40B4-BE49-F238E27FC236}">
              <a16:creationId xmlns:a16="http://schemas.microsoft.com/office/drawing/2014/main" id="{2AF0C285-2E85-4512-B349-32405C0ADC15}"/>
            </a:ext>
          </a:extLst>
        </xdr:cNvPr>
        <xdr:cNvSpPr/>
      </xdr:nvSpPr>
      <xdr:spPr>
        <a:xfrm>
          <a:off x="20383500" y="65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28766</xdr:rowOff>
    </xdr:from>
    <xdr:to>
      <xdr:col>111</xdr:col>
      <xdr:colOff>177800</xdr:colOff>
      <xdr:row>38</xdr:row>
      <xdr:rowOff>50350</xdr:rowOff>
    </xdr:to>
    <xdr:cxnSp macro="">
      <xdr:nvCxnSpPr>
        <xdr:cNvPr id="503" name="直線コネクタ 502">
          <a:extLst>
            <a:ext uri="{FF2B5EF4-FFF2-40B4-BE49-F238E27FC236}">
              <a16:creationId xmlns:a16="http://schemas.microsoft.com/office/drawing/2014/main" id="{E45AC7E1-47BD-4B4E-9C58-E736847C04E3}"/>
            </a:ext>
          </a:extLst>
        </xdr:cNvPr>
        <xdr:cNvCxnSpPr/>
      </xdr:nvCxnSpPr>
      <xdr:spPr>
        <a:xfrm flipV="1">
          <a:off x="20434300" y="6543866"/>
          <a:ext cx="889000" cy="2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B7FCA835-D51B-4116-8E8B-AA5703642D0C}"/>
            </a:ext>
          </a:extLst>
        </xdr:cNvPr>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156527</xdr:rowOff>
    </xdr:from>
    <xdr:ext cx="534377" cy="259045"/>
    <xdr:sp macro="" textlink="">
      <xdr:nvSpPr>
        <xdr:cNvPr id="505" name="n_2aveValue【一般廃棄物処理施設】&#10;一人当たり有形固定資産（償却資産）額">
          <a:extLst>
            <a:ext uri="{FF2B5EF4-FFF2-40B4-BE49-F238E27FC236}">
              <a16:creationId xmlns:a16="http://schemas.microsoft.com/office/drawing/2014/main" id="{70E343F6-1DC3-40CF-8412-2E9A16E1BEC9}"/>
            </a:ext>
          </a:extLst>
        </xdr:cNvPr>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96093</xdr:rowOff>
    </xdr:from>
    <xdr:ext cx="599010" cy="259045"/>
    <xdr:sp macro="" textlink="">
      <xdr:nvSpPr>
        <xdr:cNvPr id="506" name="n_1mainValue【一般廃棄物処理施設】&#10;一人当たり有形固定資産（償却資産）額">
          <a:extLst>
            <a:ext uri="{FF2B5EF4-FFF2-40B4-BE49-F238E27FC236}">
              <a16:creationId xmlns:a16="http://schemas.microsoft.com/office/drawing/2014/main" id="{DB986F9B-3188-4693-919A-51C66A804D1A}"/>
            </a:ext>
          </a:extLst>
        </xdr:cNvPr>
        <xdr:cNvSpPr txBox="1"/>
      </xdr:nvSpPr>
      <xdr:spPr>
        <a:xfrm>
          <a:off x="21011095" y="626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117677</xdr:rowOff>
    </xdr:from>
    <xdr:ext cx="599010" cy="259045"/>
    <xdr:sp macro="" textlink="">
      <xdr:nvSpPr>
        <xdr:cNvPr id="507" name="n_2mainValue【一般廃棄物処理施設】&#10;一人当たり有形固定資産（償却資産）額">
          <a:extLst>
            <a:ext uri="{FF2B5EF4-FFF2-40B4-BE49-F238E27FC236}">
              <a16:creationId xmlns:a16="http://schemas.microsoft.com/office/drawing/2014/main" id="{8D450ABB-1F39-49F8-BCD9-589B6E00233B}"/>
            </a:ext>
          </a:extLst>
        </xdr:cNvPr>
        <xdr:cNvSpPr txBox="1"/>
      </xdr:nvSpPr>
      <xdr:spPr>
        <a:xfrm>
          <a:off x="20134795" y="628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61D6F88-29FD-4039-A81C-C8521A9611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227CA8F5-4D91-434A-AF47-EF2E979B0D6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CDADE75-ADEB-4FFF-ADA6-C7DE112DD43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1A9184CA-DA51-4986-8A70-94FC3D5915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F775553F-294A-44EF-8265-9E645A17D10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EB9AD2C7-64B4-445D-A09D-4B9C3EA8CC9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1548D5A1-679B-4B61-89D2-071E402D64B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A761FBAA-7332-4CA7-94F3-3B60175A99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1EF36BCF-EF16-4C34-916D-1AFFEDAE7A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C2DE7467-BD3A-4790-A3A5-5E918F31A55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21C4728B-91A3-4B7F-890B-88CDFD2A4CC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a:extLst>
            <a:ext uri="{FF2B5EF4-FFF2-40B4-BE49-F238E27FC236}">
              <a16:creationId xmlns:a16="http://schemas.microsoft.com/office/drawing/2014/main" id="{388A4B9C-14AF-485F-8467-6E4F982A8F0A}"/>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C4CEC42-2EC2-4329-AB36-7EE2BB6334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60EE6777-24ED-4088-A11B-C2A8B209923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B3C3892D-6D38-49F6-BEE7-73A5BC54C35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50B45C5D-446F-4EAF-8AE3-5D9A0B643B3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BA484FC6-AA6C-4990-B815-D52E1E330F6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580B18AC-C896-4D1A-AC25-6FC998BF3D0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62E5E61B-0A77-4C54-8907-EA774C19AE7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9AEE9C8A-8B7E-4DC2-A2E2-35EC568EFD0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31150CD5-32FA-4747-9433-6D77E915645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a:extLst>
            <a:ext uri="{FF2B5EF4-FFF2-40B4-BE49-F238E27FC236}">
              <a16:creationId xmlns:a16="http://schemas.microsoft.com/office/drawing/2014/main" id="{0D8FE715-D803-4699-AE61-67B359A52D6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77D81E31-2B8C-44E5-A7A8-270D1AE53F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a:extLst>
            <a:ext uri="{FF2B5EF4-FFF2-40B4-BE49-F238E27FC236}">
              <a16:creationId xmlns:a16="http://schemas.microsoft.com/office/drawing/2014/main" id="{946AF2EE-4723-4958-845C-038E3C61199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1AC9B1F5-12E2-4F6F-9A6F-F865FCE0DB5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a:extLst>
            <a:ext uri="{FF2B5EF4-FFF2-40B4-BE49-F238E27FC236}">
              <a16:creationId xmlns:a16="http://schemas.microsoft.com/office/drawing/2014/main" id="{D922BE46-E537-451B-B586-12F73C38F8EB}"/>
            </a:ext>
          </a:extLst>
        </xdr:cNvPr>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a:extLst>
            <a:ext uri="{FF2B5EF4-FFF2-40B4-BE49-F238E27FC236}">
              <a16:creationId xmlns:a16="http://schemas.microsoft.com/office/drawing/2014/main" id="{0FE03907-7649-4701-BB9B-7EB73ACBD80C}"/>
            </a:ext>
          </a:extLst>
        </xdr:cNvPr>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a:extLst>
            <a:ext uri="{FF2B5EF4-FFF2-40B4-BE49-F238E27FC236}">
              <a16:creationId xmlns:a16="http://schemas.microsoft.com/office/drawing/2014/main" id="{BCD74A18-2197-4D2B-BD59-C3F51A5F76FC}"/>
            </a:ext>
          </a:extLst>
        </xdr:cNvPr>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a:extLst>
            <a:ext uri="{FF2B5EF4-FFF2-40B4-BE49-F238E27FC236}">
              <a16:creationId xmlns:a16="http://schemas.microsoft.com/office/drawing/2014/main" id="{C176E741-5EE7-4747-AF45-302D547C9235}"/>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a:extLst>
            <a:ext uri="{FF2B5EF4-FFF2-40B4-BE49-F238E27FC236}">
              <a16:creationId xmlns:a16="http://schemas.microsoft.com/office/drawing/2014/main" id="{65140F21-48F6-4927-9852-8E050B4F787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7EDBD8D9-9C8D-4DAF-9C03-06410B607936}"/>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a:extLst>
            <a:ext uri="{FF2B5EF4-FFF2-40B4-BE49-F238E27FC236}">
              <a16:creationId xmlns:a16="http://schemas.microsoft.com/office/drawing/2014/main" id="{2BE5352B-3859-4050-9A24-961499C9EE8F}"/>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a:extLst>
            <a:ext uri="{FF2B5EF4-FFF2-40B4-BE49-F238E27FC236}">
              <a16:creationId xmlns:a16="http://schemas.microsoft.com/office/drawing/2014/main" id="{B45A7BEA-4454-44F0-AE0A-3ADDC703D433}"/>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a:extLst>
            <a:ext uri="{FF2B5EF4-FFF2-40B4-BE49-F238E27FC236}">
              <a16:creationId xmlns:a16="http://schemas.microsoft.com/office/drawing/2014/main" id="{9805F59E-961D-424D-8FBB-5FDF93E81B4C}"/>
            </a:ext>
          </a:extLst>
        </xdr:cNvPr>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2DDD603-6DA3-4DB8-8778-A6EB0A03A1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D4DF920-1892-48DE-BECE-D64596B9D6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5E693D2F-6DCF-497D-8821-35CF91108F8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EDB128B-F572-4ACE-97C8-13E9AE0C678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FB7BC76-C179-48A3-896B-22A729D93C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122283</xdr:rowOff>
    </xdr:from>
    <xdr:to>
      <xdr:col>85</xdr:col>
      <xdr:colOff>177800</xdr:colOff>
      <xdr:row>62</xdr:row>
      <xdr:rowOff>52433</xdr:rowOff>
    </xdr:to>
    <xdr:sp macro="" textlink="">
      <xdr:nvSpPr>
        <xdr:cNvPr id="547" name="楕円 546">
          <a:extLst>
            <a:ext uri="{FF2B5EF4-FFF2-40B4-BE49-F238E27FC236}">
              <a16:creationId xmlns:a16="http://schemas.microsoft.com/office/drawing/2014/main" id="{EF34B621-9D72-4118-B2B9-0A20ECA9F8B1}"/>
            </a:ext>
          </a:extLst>
        </xdr:cNvPr>
        <xdr:cNvSpPr/>
      </xdr:nvSpPr>
      <xdr:spPr>
        <a:xfrm>
          <a:off x="162687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100710</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09C06A34-C7E8-47E3-AEB4-52470FCAE4C5}"/>
            </a:ext>
          </a:extLst>
        </xdr:cNvPr>
        <xdr:cNvSpPr txBox="1"/>
      </xdr:nvSpPr>
      <xdr:spPr>
        <a:xfrm>
          <a:off x="16357600"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xdr:rowOff>
    </xdr:from>
    <xdr:to>
      <xdr:col>81</xdr:col>
      <xdr:colOff>101600</xdr:colOff>
      <xdr:row>62</xdr:row>
      <xdr:rowOff>103051</xdr:rowOff>
    </xdr:to>
    <xdr:sp macro="" textlink="">
      <xdr:nvSpPr>
        <xdr:cNvPr id="549" name="楕円 548">
          <a:extLst>
            <a:ext uri="{FF2B5EF4-FFF2-40B4-BE49-F238E27FC236}">
              <a16:creationId xmlns:a16="http://schemas.microsoft.com/office/drawing/2014/main" id="{E94184C2-3BB3-424A-8B63-1F865A1E30C2}"/>
            </a:ext>
          </a:extLst>
        </xdr:cNvPr>
        <xdr:cNvSpPr/>
      </xdr:nvSpPr>
      <xdr:spPr>
        <a:xfrm>
          <a:off x="15430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1633</xdr:rowOff>
    </xdr:from>
    <xdr:to>
      <xdr:col>85</xdr:col>
      <xdr:colOff>127000</xdr:colOff>
      <xdr:row>62</xdr:row>
      <xdr:rowOff>52251</xdr:rowOff>
    </xdr:to>
    <xdr:cxnSp macro="">
      <xdr:nvCxnSpPr>
        <xdr:cNvPr id="550" name="直線コネクタ 549">
          <a:extLst>
            <a:ext uri="{FF2B5EF4-FFF2-40B4-BE49-F238E27FC236}">
              <a16:creationId xmlns:a16="http://schemas.microsoft.com/office/drawing/2014/main" id="{7461500D-CE16-47DE-92B3-B55A36C57B28}"/>
            </a:ext>
          </a:extLst>
        </xdr:cNvPr>
        <xdr:cNvCxnSpPr/>
      </xdr:nvCxnSpPr>
      <xdr:spPr>
        <a:xfrm flipV="1">
          <a:off x="15481300" y="1063153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83094</xdr:rowOff>
    </xdr:from>
    <xdr:to>
      <xdr:col>76</xdr:col>
      <xdr:colOff>165100</xdr:colOff>
      <xdr:row>62</xdr:row>
      <xdr:rowOff>13244</xdr:rowOff>
    </xdr:to>
    <xdr:sp macro="" textlink="">
      <xdr:nvSpPr>
        <xdr:cNvPr id="551" name="楕円 550">
          <a:extLst>
            <a:ext uri="{FF2B5EF4-FFF2-40B4-BE49-F238E27FC236}">
              <a16:creationId xmlns:a16="http://schemas.microsoft.com/office/drawing/2014/main" id="{72FD25A9-E902-45C9-BD00-017A3AE49634}"/>
            </a:ext>
          </a:extLst>
        </xdr:cNvPr>
        <xdr:cNvSpPr/>
      </xdr:nvSpPr>
      <xdr:spPr>
        <a:xfrm>
          <a:off x="14541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133894</xdr:rowOff>
    </xdr:from>
    <xdr:to>
      <xdr:col>81</xdr:col>
      <xdr:colOff>50800</xdr:colOff>
      <xdr:row>62</xdr:row>
      <xdr:rowOff>52251</xdr:rowOff>
    </xdr:to>
    <xdr:cxnSp macro="">
      <xdr:nvCxnSpPr>
        <xdr:cNvPr id="552" name="直線コネクタ 551">
          <a:extLst>
            <a:ext uri="{FF2B5EF4-FFF2-40B4-BE49-F238E27FC236}">
              <a16:creationId xmlns:a16="http://schemas.microsoft.com/office/drawing/2014/main" id="{CC40B618-DFA8-461A-917A-95D410879554}"/>
            </a:ext>
          </a:extLst>
        </xdr:cNvPr>
        <xdr:cNvCxnSpPr/>
      </xdr:nvCxnSpPr>
      <xdr:spPr>
        <a:xfrm>
          <a:off x="14592300" y="10592344"/>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CE2CFFFF-36A2-4F93-B839-2753055A04AB}"/>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233E1698-41E1-40F5-A2A7-ADFD78FCF239}"/>
            </a:ext>
          </a:extLst>
        </xdr:cNvPr>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94178</xdr:rowOff>
    </xdr:from>
    <xdr:ext cx="405111" cy="259045"/>
    <xdr:sp macro="" textlink="">
      <xdr:nvSpPr>
        <xdr:cNvPr id="555" name="n_1mainValue【保健センター・保健所】&#10;有形固定資産減価償却率">
          <a:extLst>
            <a:ext uri="{FF2B5EF4-FFF2-40B4-BE49-F238E27FC236}">
              <a16:creationId xmlns:a16="http://schemas.microsoft.com/office/drawing/2014/main" id="{AC8F4364-8A74-4F91-A11E-11B2030A440F}"/>
            </a:ext>
          </a:extLst>
        </xdr:cNvPr>
        <xdr:cNvSpPr txBox="1"/>
      </xdr:nvSpPr>
      <xdr:spPr>
        <a:xfrm>
          <a:off x="15266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4371</xdr:rowOff>
    </xdr:from>
    <xdr:ext cx="405111" cy="259045"/>
    <xdr:sp macro="" textlink="">
      <xdr:nvSpPr>
        <xdr:cNvPr id="556" name="n_2mainValue【保健センター・保健所】&#10;有形固定資産減価償却率">
          <a:extLst>
            <a:ext uri="{FF2B5EF4-FFF2-40B4-BE49-F238E27FC236}">
              <a16:creationId xmlns:a16="http://schemas.microsoft.com/office/drawing/2014/main" id="{EC9F08FA-CFCB-4B3E-BB73-8D7A492F5D9E}"/>
            </a:ext>
          </a:extLst>
        </xdr:cNvPr>
        <xdr:cNvSpPr txBox="1"/>
      </xdr:nvSpPr>
      <xdr:spPr>
        <a:xfrm>
          <a:off x="14389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a:extLst>
            <a:ext uri="{FF2B5EF4-FFF2-40B4-BE49-F238E27FC236}">
              <a16:creationId xmlns:a16="http://schemas.microsoft.com/office/drawing/2014/main" id="{D975CC26-109A-4505-B979-A9F0045E91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a:extLst>
            <a:ext uri="{FF2B5EF4-FFF2-40B4-BE49-F238E27FC236}">
              <a16:creationId xmlns:a16="http://schemas.microsoft.com/office/drawing/2014/main" id="{D069C025-3472-45D8-BB59-9577E69866E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a:extLst>
            <a:ext uri="{FF2B5EF4-FFF2-40B4-BE49-F238E27FC236}">
              <a16:creationId xmlns:a16="http://schemas.microsoft.com/office/drawing/2014/main" id="{B5BBAE3E-A2E9-49D7-9424-1852A4C58E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a:extLst>
            <a:ext uri="{FF2B5EF4-FFF2-40B4-BE49-F238E27FC236}">
              <a16:creationId xmlns:a16="http://schemas.microsoft.com/office/drawing/2014/main" id="{011D6B27-A3AE-45A8-B82B-5031D9B54A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a:extLst>
            <a:ext uri="{FF2B5EF4-FFF2-40B4-BE49-F238E27FC236}">
              <a16:creationId xmlns:a16="http://schemas.microsoft.com/office/drawing/2014/main" id="{E416E7AD-B8A9-471F-AAA1-662C5FE889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a:extLst>
            <a:ext uri="{FF2B5EF4-FFF2-40B4-BE49-F238E27FC236}">
              <a16:creationId xmlns:a16="http://schemas.microsoft.com/office/drawing/2014/main" id="{BBB21797-6893-4286-8715-0B11AB616C3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a:extLst>
            <a:ext uri="{FF2B5EF4-FFF2-40B4-BE49-F238E27FC236}">
              <a16:creationId xmlns:a16="http://schemas.microsoft.com/office/drawing/2014/main" id="{95163AEA-6A6B-429B-B3A8-8E0A3BDFDB8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a:extLst>
            <a:ext uri="{FF2B5EF4-FFF2-40B4-BE49-F238E27FC236}">
              <a16:creationId xmlns:a16="http://schemas.microsoft.com/office/drawing/2014/main" id="{8CDD2FE4-94BB-41A4-B851-939E14911D2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a:extLst>
            <a:ext uri="{FF2B5EF4-FFF2-40B4-BE49-F238E27FC236}">
              <a16:creationId xmlns:a16="http://schemas.microsoft.com/office/drawing/2014/main" id="{AC4EAEF4-7EE0-4488-A3BF-0EB37E80CE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a:extLst>
            <a:ext uri="{FF2B5EF4-FFF2-40B4-BE49-F238E27FC236}">
              <a16:creationId xmlns:a16="http://schemas.microsoft.com/office/drawing/2014/main" id="{14331675-AF0A-4C8E-A731-0DED2BA479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a:extLst>
            <a:ext uri="{FF2B5EF4-FFF2-40B4-BE49-F238E27FC236}">
              <a16:creationId xmlns:a16="http://schemas.microsoft.com/office/drawing/2014/main" id="{4B798872-88EF-4E7F-B942-934A0DED0A7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a:extLst>
            <a:ext uri="{FF2B5EF4-FFF2-40B4-BE49-F238E27FC236}">
              <a16:creationId xmlns:a16="http://schemas.microsoft.com/office/drawing/2014/main" id="{737C6BD7-9B99-4E7D-891F-4BF4DCEEDA0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a:extLst>
            <a:ext uri="{FF2B5EF4-FFF2-40B4-BE49-F238E27FC236}">
              <a16:creationId xmlns:a16="http://schemas.microsoft.com/office/drawing/2014/main" id="{0034CF66-A7D6-43FC-83CF-5F2260385DC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a:extLst>
            <a:ext uri="{FF2B5EF4-FFF2-40B4-BE49-F238E27FC236}">
              <a16:creationId xmlns:a16="http://schemas.microsoft.com/office/drawing/2014/main" id="{039C6EA6-55F9-4332-9DA1-37FE6C37401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a:extLst>
            <a:ext uri="{FF2B5EF4-FFF2-40B4-BE49-F238E27FC236}">
              <a16:creationId xmlns:a16="http://schemas.microsoft.com/office/drawing/2014/main" id="{C2AFEC21-3698-4FCB-BA14-FC7D68993B4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a:extLst>
            <a:ext uri="{FF2B5EF4-FFF2-40B4-BE49-F238E27FC236}">
              <a16:creationId xmlns:a16="http://schemas.microsoft.com/office/drawing/2014/main" id="{17111832-3F95-4C42-80E1-C96C64D530F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a:extLst>
            <a:ext uri="{FF2B5EF4-FFF2-40B4-BE49-F238E27FC236}">
              <a16:creationId xmlns:a16="http://schemas.microsoft.com/office/drawing/2014/main" id="{0EF6DB30-369D-4B81-ABCB-B459B616E39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a:extLst>
            <a:ext uri="{FF2B5EF4-FFF2-40B4-BE49-F238E27FC236}">
              <a16:creationId xmlns:a16="http://schemas.microsoft.com/office/drawing/2014/main" id="{E4133408-87B4-42D0-B193-D379D2B01CC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a:extLst>
            <a:ext uri="{FF2B5EF4-FFF2-40B4-BE49-F238E27FC236}">
              <a16:creationId xmlns:a16="http://schemas.microsoft.com/office/drawing/2014/main" id="{2E0A8B3A-F591-4A28-8E8A-F59D7D48848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a:extLst>
            <a:ext uri="{FF2B5EF4-FFF2-40B4-BE49-F238E27FC236}">
              <a16:creationId xmlns:a16="http://schemas.microsoft.com/office/drawing/2014/main" id="{913AAC4C-B623-4E92-8E75-EF2692A468A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F725CF4F-E33F-434C-A394-13584B2477D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84D7B428-5481-4C88-8D2E-14CC20056B9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id="{9B074F13-F6B7-4396-8EAD-CC66567C44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a:extLst>
            <a:ext uri="{FF2B5EF4-FFF2-40B4-BE49-F238E27FC236}">
              <a16:creationId xmlns:a16="http://schemas.microsoft.com/office/drawing/2014/main" id="{BA1BC634-B21E-47C4-BAB4-8F81D8F2944F}"/>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id="{0C45F95C-C3CC-4D3E-B5AB-E5E497B72EC4}"/>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a:extLst>
            <a:ext uri="{FF2B5EF4-FFF2-40B4-BE49-F238E27FC236}">
              <a16:creationId xmlns:a16="http://schemas.microsoft.com/office/drawing/2014/main" id="{CF5FE1E0-CFD5-4A5A-8904-7F4BD21400BC}"/>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id="{34CE70D9-52B5-4567-A2BE-2254FFE0E9C9}"/>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a:extLst>
            <a:ext uri="{FF2B5EF4-FFF2-40B4-BE49-F238E27FC236}">
              <a16:creationId xmlns:a16="http://schemas.microsoft.com/office/drawing/2014/main" id="{39071678-D00F-4FFC-B832-1E0F8E421139}"/>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id="{2EDC8075-51D9-4CE5-ABED-9C2B4523D815}"/>
            </a:ext>
          </a:extLst>
        </xdr:cNvPr>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a:extLst>
            <a:ext uri="{FF2B5EF4-FFF2-40B4-BE49-F238E27FC236}">
              <a16:creationId xmlns:a16="http://schemas.microsoft.com/office/drawing/2014/main" id="{8342ABA6-0141-4A09-A8C3-E7A497CBE5AB}"/>
            </a:ext>
          </a:extLst>
        </xdr:cNvPr>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a:extLst>
            <a:ext uri="{FF2B5EF4-FFF2-40B4-BE49-F238E27FC236}">
              <a16:creationId xmlns:a16="http://schemas.microsoft.com/office/drawing/2014/main" id="{F2D167B7-F672-463E-A188-E9F981BAE865}"/>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a:extLst>
            <a:ext uri="{FF2B5EF4-FFF2-40B4-BE49-F238E27FC236}">
              <a16:creationId xmlns:a16="http://schemas.microsoft.com/office/drawing/2014/main" id="{D47961A0-E950-4EBE-9676-3E50B08F7A1E}"/>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DCD534F4-AD29-4484-B2F0-28246591DDA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4FD19699-A639-4241-ACFC-F70B4E8DB1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4D829697-1729-45F0-8F72-1A12D47F09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C9BACB76-559D-4F20-BB59-824E9613FF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D24492EC-DA1E-46F3-86E9-FA6291FD3D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101600</xdr:rowOff>
    </xdr:from>
    <xdr:to>
      <xdr:col>116</xdr:col>
      <xdr:colOff>114300</xdr:colOff>
      <xdr:row>59</xdr:row>
      <xdr:rowOff>31750</xdr:rowOff>
    </xdr:to>
    <xdr:sp macro="" textlink="">
      <xdr:nvSpPr>
        <xdr:cNvPr id="594" name="楕円 593">
          <a:extLst>
            <a:ext uri="{FF2B5EF4-FFF2-40B4-BE49-F238E27FC236}">
              <a16:creationId xmlns:a16="http://schemas.microsoft.com/office/drawing/2014/main" id="{733C9F79-8C7D-4D21-B719-FE8F03B85D0A}"/>
            </a:ext>
          </a:extLst>
        </xdr:cNvPr>
        <xdr:cNvSpPr/>
      </xdr:nvSpPr>
      <xdr:spPr>
        <a:xfrm>
          <a:off x="22110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124477</xdr:rowOff>
    </xdr:from>
    <xdr:ext cx="469744" cy="259045"/>
    <xdr:sp macro="" textlink="">
      <xdr:nvSpPr>
        <xdr:cNvPr id="595" name="【保健センター・保健所】&#10;一人当たり面積該当値テキスト">
          <a:extLst>
            <a:ext uri="{FF2B5EF4-FFF2-40B4-BE49-F238E27FC236}">
              <a16:creationId xmlns:a16="http://schemas.microsoft.com/office/drawing/2014/main" id="{EDDD9E60-3F7C-473F-95F9-E50AC649BCF1}"/>
            </a:ext>
          </a:extLst>
        </xdr:cNvPr>
        <xdr:cNvSpPr txBox="1"/>
      </xdr:nvSpPr>
      <xdr:spPr>
        <a:xfrm>
          <a:off x="22199600"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101600</xdr:rowOff>
    </xdr:from>
    <xdr:to>
      <xdr:col>112</xdr:col>
      <xdr:colOff>38100</xdr:colOff>
      <xdr:row>59</xdr:row>
      <xdr:rowOff>31750</xdr:rowOff>
    </xdr:to>
    <xdr:sp macro="" textlink="">
      <xdr:nvSpPr>
        <xdr:cNvPr id="596" name="楕円 595">
          <a:extLst>
            <a:ext uri="{FF2B5EF4-FFF2-40B4-BE49-F238E27FC236}">
              <a16:creationId xmlns:a16="http://schemas.microsoft.com/office/drawing/2014/main" id="{6C61BF47-3098-472C-B375-0C8DA59E601D}"/>
            </a:ext>
          </a:extLst>
        </xdr:cNvPr>
        <xdr:cNvSpPr/>
      </xdr:nvSpPr>
      <xdr:spPr>
        <a:xfrm>
          <a:off x="2127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152400</xdr:rowOff>
    </xdr:from>
    <xdr:to>
      <xdr:col>116</xdr:col>
      <xdr:colOff>63500</xdr:colOff>
      <xdr:row>58</xdr:row>
      <xdr:rowOff>152400</xdr:rowOff>
    </xdr:to>
    <xdr:cxnSp macro="">
      <xdr:nvCxnSpPr>
        <xdr:cNvPr id="597" name="直線コネクタ 596">
          <a:extLst>
            <a:ext uri="{FF2B5EF4-FFF2-40B4-BE49-F238E27FC236}">
              <a16:creationId xmlns:a16="http://schemas.microsoft.com/office/drawing/2014/main" id="{04E9E4AB-CFF1-454B-931E-2663EEF293B3}"/>
            </a:ext>
          </a:extLst>
        </xdr:cNvPr>
        <xdr:cNvCxnSpPr/>
      </xdr:nvCxnSpPr>
      <xdr:spPr>
        <a:xfrm>
          <a:off x="21323300" y="1009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101600</xdr:rowOff>
    </xdr:from>
    <xdr:to>
      <xdr:col>107</xdr:col>
      <xdr:colOff>101600</xdr:colOff>
      <xdr:row>57</xdr:row>
      <xdr:rowOff>31750</xdr:rowOff>
    </xdr:to>
    <xdr:sp macro="" textlink="">
      <xdr:nvSpPr>
        <xdr:cNvPr id="598" name="楕円 597">
          <a:extLst>
            <a:ext uri="{FF2B5EF4-FFF2-40B4-BE49-F238E27FC236}">
              <a16:creationId xmlns:a16="http://schemas.microsoft.com/office/drawing/2014/main" id="{D8C3B991-CAAA-4FA2-AA6C-70454FE0CF1D}"/>
            </a:ext>
          </a:extLst>
        </xdr:cNvPr>
        <xdr:cNvSpPr/>
      </xdr:nvSpPr>
      <xdr:spPr>
        <a:xfrm>
          <a:off x="2038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152400</xdr:rowOff>
    </xdr:from>
    <xdr:to>
      <xdr:col>111</xdr:col>
      <xdr:colOff>177800</xdr:colOff>
      <xdr:row>58</xdr:row>
      <xdr:rowOff>152400</xdr:rowOff>
    </xdr:to>
    <xdr:cxnSp macro="">
      <xdr:nvCxnSpPr>
        <xdr:cNvPr id="599" name="直線コネクタ 598">
          <a:extLst>
            <a:ext uri="{FF2B5EF4-FFF2-40B4-BE49-F238E27FC236}">
              <a16:creationId xmlns:a16="http://schemas.microsoft.com/office/drawing/2014/main" id="{9220E0D8-2009-4D4E-BB7C-098BFD2DE643}"/>
            </a:ext>
          </a:extLst>
        </xdr:cNvPr>
        <xdr:cNvCxnSpPr/>
      </xdr:nvCxnSpPr>
      <xdr:spPr>
        <a:xfrm>
          <a:off x="20434300" y="9753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00" name="n_1aveValue【保健センター・保健所】&#10;一人当たり面積">
          <a:extLst>
            <a:ext uri="{FF2B5EF4-FFF2-40B4-BE49-F238E27FC236}">
              <a16:creationId xmlns:a16="http://schemas.microsoft.com/office/drawing/2014/main" id="{D223C738-0E6B-4548-A9CB-61A0FD45AFAC}"/>
            </a:ext>
          </a:extLst>
        </xdr:cNvPr>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01" name="n_2aveValue【保健センター・保健所】&#10;一人当たり面積">
          <a:extLst>
            <a:ext uri="{FF2B5EF4-FFF2-40B4-BE49-F238E27FC236}">
              <a16:creationId xmlns:a16="http://schemas.microsoft.com/office/drawing/2014/main" id="{A42E2502-05CF-474C-A2E8-C382140C087D}"/>
            </a:ext>
          </a:extLst>
        </xdr:cNvPr>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48277</xdr:rowOff>
    </xdr:from>
    <xdr:ext cx="469744" cy="259045"/>
    <xdr:sp macro="" textlink="">
      <xdr:nvSpPr>
        <xdr:cNvPr id="602" name="n_1mainValue【保健センター・保健所】&#10;一人当たり面積">
          <a:extLst>
            <a:ext uri="{FF2B5EF4-FFF2-40B4-BE49-F238E27FC236}">
              <a16:creationId xmlns:a16="http://schemas.microsoft.com/office/drawing/2014/main" id="{77691C2A-08EC-4858-99C4-1F07095D9FF6}"/>
            </a:ext>
          </a:extLst>
        </xdr:cNvPr>
        <xdr:cNvSpPr txBox="1"/>
      </xdr:nvSpPr>
      <xdr:spPr>
        <a:xfrm>
          <a:off x="210757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48277</xdr:rowOff>
    </xdr:from>
    <xdr:ext cx="469744" cy="259045"/>
    <xdr:sp macro="" textlink="">
      <xdr:nvSpPr>
        <xdr:cNvPr id="603" name="n_2mainValue【保健センター・保健所】&#10;一人当たり面積">
          <a:extLst>
            <a:ext uri="{FF2B5EF4-FFF2-40B4-BE49-F238E27FC236}">
              <a16:creationId xmlns:a16="http://schemas.microsoft.com/office/drawing/2014/main" id="{58D39D11-7767-4963-B1F2-EF8240FE9090}"/>
            </a:ext>
          </a:extLst>
        </xdr:cNvPr>
        <xdr:cNvSpPr txBox="1"/>
      </xdr:nvSpPr>
      <xdr:spPr>
        <a:xfrm>
          <a:off x="20199427" y="94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E4AEB816-7067-4A82-BE0A-53ADF58B49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E699A6BD-2015-4F51-B5F5-C73336AB58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43A07737-EF3B-476C-A520-42BF5386ED4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0A1F8914-1A59-44CD-929C-D39E643A0A6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4C8E5431-1CFC-4F99-AF89-07E461CC309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6C2469C7-D478-41BD-84B0-E759DEB3389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2F8D2A4D-7868-4A3C-8CB1-7BE3908DED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2848907C-36FB-4F87-8703-E24A48A033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a:extLst>
            <a:ext uri="{FF2B5EF4-FFF2-40B4-BE49-F238E27FC236}">
              <a16:creationId xmlns:a16="http://schemas.microsoft.com/office/drawing/2014/main" id="{9A3EFC19-67C4-4BBA-93D2-6F601A5580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a:extLst>
            <a:ext uri="{FF2B5EF4-FFF2-40B4-BE49-F238E27FC236}">
              <a16:creationId xmlns:a16="http://schemas.microsoft.com/office/drawing/2014/main" id="{8DB09C37-4A8B-44DA-B116-3A7BD386442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a:extLst>
            <a:ext uri="{FF2B5EF4-FFF2-40B4-BE49-F238E27FC236}">
              <a16:creationId xmlns:a16="http://schemas.microsoft.com/office/drawing/2014/main" id="{AA4AD598-337B-4858-851B-7F47C721060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a:extLst>
            <a:ext uri="{FF2B5EF4-FFF2-40B4-BE49-F238E27FC236}">
              <a16:creationId xmlns:a16="http://schemas.microsoft.com/office/drawing/2014/main" id="{29BE2BB1-CAE4-4347-8984-ED6803C81C6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a:extLst>
            <a:ext uri="{FF2B5EF4-FFF2-40B4-BE49-F238E27FC236}">
              <a16:creationId xmlns:a16="http://schemas.microsoft.com/office/drawing/2014/main" id="{F25694D2-91F2-47FF-A8B6-C4E70F6B7C9B}"/>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a:extLst>
            <a:ext uri="{FF2B5EF4-FFF2-40B4-BE49-F238E27FC236}">
              <a16:creationId xmlns:a16="http://schemas.microsoft.com/office/drawing/2014/main" id="{F6D5C26E-48CB-4F34-B79B-8904E9B4D75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a:extLst>
            <a:ext uri="{FF2B5EF4-FFF2-40B4-BE49-F238E27FC236}">
              <a16:creationId xmlns:a16="http://schemas.microsoft.com/office/drawing/2014/main" id="{3534440D-D65C-44D8-A28E-0383864C17D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a:extLst>
            <a:ext uri="{FF2B5EF4-FFF2-40B4-BE49-F238E27FC236}">
              <a16:creationId xmlns:a16="http://schemas.microsoft.com/office/drawing/2014/main" id="{049766DE-C364-46F9-8B8D-1910B599439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a:extLst>
            <a:ext uri="{FF2B5EF4-FFF2-40B4-BE49-F238E27FC236}">
              <a16:creationId xmlns:a16="http://schemas.microsoft.com/office/drawing/2014/main" id="{6132A88B-F0AD-48C3-A93D-84004B779E4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a:extLst>
            <a:ext uri="{FF2B5EF4-FFF2-40B4-BE49-F238E27FC236}">
              <a16:creationId xmlns:a16="http://schemas.microsoft.com/office/drawing/2014/main" id="{B429A26F-F86F-4D8E-828E-E107775CDE3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a:extLst>
            <a:ext uri="{FF2B5EF4-FFF2-40B4-BE49-F238E27FC236}">
              <a16:creationId xmlns:a16="http://schemas.microsoft.com/office/drawing/2014/main" id="{0664C521-76B5-4AD4-8113-A7BB86C9581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a:extLst>
            <a:ext uri="{FF2B5EF4-FFF2-40B4-BE49-F238E27FC236}">
              <a16:creationId xmlns:a16="http://schemas.microsoft.com/office/drawing/2014/main" id="{A4F94E87-7C78-4B9A-9BFF-07988D28DD1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a:extLst>
            <a:ext uri="{FF2B5EF4-FFF2-40B4-BE49-F238E27FC236}">
              <a16:creationId xmlns:a16="http://schemas.microsoft.com/office/drawing/2014/main" id="{93054ECE-9766-4DD1-AC5E-5C59C6649189}"/>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a:extLst>
            <a:ext uri="{FF2B5EF4-FFF2-40B4-BE49-F238E27FC236}">
              <a16:creationId xmlns:a16="http://schemas.microsoft.com/office/drawing/2014/main" id="{C6C06D76-F188-4597-8C36-09A6C11EA8E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a:extLst>
            <a:ext uri="{FF2B5EF4-FFF2-40B4-BE49-F238E27FC236}">
              <a16:creationId xmlns:a16="http://schemas.microsoft.com/office/drawing/2014/main" id="{C4454959-D270-4F00-AECA-5AD6867216F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a:extLst>
            <a:ext uri="{FF2B5EF4-FFF2-40B4-BE49-F238E27FC236}">
              <a16:creationId xmlns:a16="http://schemas.microsoft.com/office/drawing/2014/main" id="{C2797A76-A2C2-4F5D-9EFB-902B15F9D2F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a:extLst>
            <a:ext uri="{FF2B5EF4-FFF2-40B4-BE49-F238E27FC236}">
              <a16:creationId xmlns:a16="http://schemas.microsoft.com/office/drawing/2014/main" id="{50722316-F875-45B6-91F5-7A88EF11AB58}"/>
            </a:ext>
          </a:extLst>
        </xdr:cNvPr>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a:extLst>
            <a:ext uri="{FF2B5EF4-FFF2-40B4-BE49-F238E27FC236}">
              <a16:creationId xmlns:a16="http://schemas.microsoft.com/office/drawing/2014/main" id="{CC77899D-AD18-4D76-B633-F3848C771780}"/>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a:extLst>
            <a:ext uri="{FF2B5EF4-FFF2-40B4-BE49-F238E27FC236}">
              <a16:creationId xmlns:a16="http://schemas.microsoft.com/office/drawing/2014/main" id="{0F579F3C-A0AE-4871-8952-2D811AC8FD01}"/>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a:extLst>
            <a:ext uri="{FF2B5EF4-FFF2-40B4-BE49-F238E27FC236}">
              <a16:creationId xmlns:a16="http://schemas.microsoft.com/office/drawing/2014/main" id="{82DA0B5D-F49F-47EE-82D3-CBF9FDB38C6E}"/>
            </a:ext>
          </a:extLst>
        </xdr:cNvPr>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a:extLst>
            <a:ext uri="{FF2B5EF4-FFF2-40B4-BE49-F238E27FC236}">
              <a16:creationId xmlns:a16="http://schemas.microsoft.com/office/drawing/2014/main" id="{E5A837AC-0C68-4F9E-9F92-E34C94CA03A6}"/>
            </a:ext>
          </a:extLst>
        </xdr:cNvPr>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a:extLst>
            <a:ext uri="{FF2B5EF4-FFF2-40B4-BE49-F238E27FC236}">
              <a16:creationId xmlns:a16="http://schemas.microsoft.com/office/drawing/2014/main" id="{7D8CD40C-7E0C-4314-B66C-1BF5BB3D3A33}"/>
            </a:ext>
          </a:extLst>
        </xdr:cNvPr>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a:extLst>
            <a:ext uri="{FF2B5EF4-FFF2-40B4-BE49-F238E27FC236}">
              <a16:creationId xmlns:a16="http://schemas.microsoft.com/office/drawing/2014/main" id="{4EE7E0A1-9BD2-4EDE-81C4-5922D08DEEB8}"/>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a:extLst>
            <a:ext uri="{FF2B5EF4-FFF2-40B4-BE49-F238E27FC236}">
              <a16:creationId xmlns:a16="http://schemas.microsoft.com/office/drawing/2014/main" id="{8B2306FA-124B-4942-91B8-9140D6F49908}"/>
            </a:ext>
          </a:extLst>
        </xdr:cNvPr>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a:extLst>
            <a:ext uri="{FF2B5EF4-FFF2-40B4-BE49-F238E27FC236}">
              <a16:creationId xmlns:a16="http://schemas.microsoft.com/office/drawing/2014/main" id="{08D36AEC-CE90-4C4F-B10C-6600AA733774}"/>
            </a:ext>
          </a:extLst>
        </xdr:cNvPr>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6157820C-D01A-4380-B5C4-64BAC896E5C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A99CB153-0269-47EF-AD74-475F5E8D5E8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B5418BCC-649B-47ED-BC71-06D8B830F39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5C1C0722-643F-4313-B857-D6B264F365B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12B79F2E-F2BA-4D47-9C9C-6E9C66FFE0C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57786</xdr:rowOff>
    </xdr:from>
    <xdr:to>
      <xdr:col>85</xdr:col>
      <xdr:colOff>177800</xdr:colOff>
      <xdr:row>86</xdr:row>
      <xdr:rowOff>159386</xdr:rowOff>
    </xdr:to>
    <xdr:sp macro="" textlink="">
      <xdr:nvSpPr>
        <xdr:cNvPr id="642" name="楕円 641">
          <a:extLst>
            <a:ext uri="{FF2B5EF4-FFF2-40B4-BE49-F238E27FC236}">
              <a16:creationId xmlns:a16="http://schemas.microsoft.com/office/drawing/2014/main" id="{7037FEDA-8177-40B7-97A5-C9E85F54BDB7}"/>
            </a:ext>
          </a:extLst>
        </xdr:cNvPr>
        <xdr:cNvSpPr/>
      </xdr:nvSpPr>
      <xdr:spPr>
        <a:xfrm>
          <a:off x="162687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144163</xdr:rowOff>
    </xdr:from>
    <xdr:ext cx="405111" cy="259045"/>
    <xdr:sp macro="" textlink="">
      <xdr:nvSpPr>
        <xdr:cNvPr id="643" name="【消防施設】&#10;有形固定資産減価償却率該当値テキスト">
          <a:extLst>
            <a:ext uri="{FF2B5EF4-FFF2-40B4-BE49-F238E27FC236}">
              <a16:creationId xmlns:a16="http://schemas.microsoft.com/office/drawing/2014/main" id="{220BBD2A-7C39-4BA8-8841-95E78677F105}"/>
            </a:ext>
          </a:extLst>
        </xdr:cNvPr>
        <xdr:cNvSpPr txBox="1"/>
      </xdr:nvSpPr>
      <xdr:spPr>
        <a:xfrm>
          <a:off x="16357600" y="1471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88264</xdr:rowOff>
    </xdr:from>
    <xdr:to>
      <xdr:col>81</xdr:col>
      <xdr:colOff>101600</xdr:colOff>
      <xdr:row>87</xdr:row>
      <xdr:rowOff>18414</xdr:rowOff>
    </xdr:to>
    <xdr:sp macro="" textlink="">
      <xdr:nvSpPr>
        <xdr:cNvPr id="644" name="楕円 643">
          <a:extLst>
            <a:ext uri="{FF2B5EF4-FFF2-40B4-BE49-F238E27FC236}">
              <a16:creationId xmlns:a16="http://schemas.microsoft.com/office/drawing/2014/main" id="{CF1F463A-1DCA-4EC1-8DCF-5E76BE3E5388}"/>
            </a:ext>
          </a:extLst>
        </xdr:cNvPr>
        <xdr:cNvSpPr/>
      </xdr:nvSpPr>
      <xdr:spPr>
        <a:xfrm>
          <a:off x="15430500" y="148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108586</xdr:rowOff>
    </xdr:from>
    <xdr:to>
      <xdr:col>85</xdr:col>
      <xdr:colOff>127000</xdr:colOff>
      <xdr:row>86</xdr:row>
      <xdr:rowOff>139064</xdr:rowOff>
    </xdr:to>
    <xdr:cxnSp macro="">
      <xdr:nvCxnSpPr>
        <xdr:cNvPr id="645" name="直線コネクタ 644">
          <a:extLst>
            <a:ext uri="{FF2B5EF4-FFF2-40B4-BE49-F238E27FC236}">
              <a16:creationId xmlns:a16="http://schemas.microsoft.com/office/drawing/2014/main" id="{94547012-0142-4F80-BC6E-A321D173DA90}"/>
            </a:ext>
          </a:extLst>
        </xdr:cNvPr>
        <xdr:cNvCxnSpPr/>
      </xdr:nvCxnSpPr>
      <xdr:spPr>
        <a:xfrm flipV="1">
          <a:off x="15481300" y="148532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113030</xdr:rowOff>
    </xdr:from>
    <xdr:to>
      <xdr:col>76</xdr:col>
      <xdr:colOff>165100</xdr:colOff>
      <xdr:row>87</xdr:row>
      <xdr:rowOff>43180</xdr:rowOff>
    </xdr:to>
    <xdr:sp macro="" textlink="">
      <xdr:nvSpPr>
        <xdr:cNvPr id="646" name="楕円 645">
          <a:extLst>
            <a:ext uri="{FF2B5EF4-FFF2-40B4-BE49-F238E27FC236}">
              <a16:creationId xmlns:a16="http://schemas.microsoft.com/office/drawing/2014/main" id="{6971DFE7-7FB3-48ED-93C6-86C1B5D7715C}"/>
            </a:ext>
          </a:extLst>
        </xdr:cNvPr>
        <xdr:cNvSpPr/>
      </xdr:nvSpPr>
      <xdr:spPr>
        <a:xfrm>
          <a:off x="14541500" y="148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139064</xdr:rowOff>
    </xdr:from>
    <xdr:to>
      <xdr:col>81</xdr:col>
      <xdr:colOff>50800</xdr:colOff>
      <xdr:row>86</xdr:row>
      <xdr:rowOff>163830</xdr:rowOff>
    </xdr:to>
    <xdr:cxnSp macro="">
      <xdr:nvCxnSpPr>
        <xdr:cNvPr id="647" name="直線コネクタ 646">
          <a:extLst>
            <a:ext uri="{FF2B5EF4-FFF2-40B4-BE49-F238E27FC236}">
              <a16:creationId xmlns:a16="http://schemas.microsoft.com/office/drawing/2014/main" id="{CF6EF335-E980-4E4C-AA09-27BF1A6B476C}"/>
            </a:ext>
          </a:extLst>
        </xdr:cNvPr>
        <xdr:cNvCxnSpPr/>
      </xdr:nvCxnSpPr>
      <xdr:spPr>
        <a:xfrm flipV="1">
          <a:off x="14592300" y="148837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8" name="n_1aveValue【消防施設】&#10;有形固定資産減価償却率">
          <a:extLst>
            <a:ext uri="{FF2B5EF4-FFF2-40B4-BE49-F238E27FC236}">
              <a16:creationId xmlns:a16="http://schemas.microsoft.com/office/drawing/2014/main" id="{4EE956EE-1890-4065-9BFA-8D22C98497A7}"/>
            </a:ext>
          </a:extLst>
        </xdr:cNvPr>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a:extLst>
            <a:ext uri="{FF2B5EF4-FFF2-40B4-BE49-F238E27FC236}">
              <a16:creationId xmlns:a16="http://schemas.microsoft.com/office/drawing/2014/main" id="{DE78FD9E-4FEC-4784-B39E-2030A777C480}"/>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9541</xdr:rowOff>
    </xdr:from>
    <xdr:ext cx="405111" cy="259045"/>
    <xdr:sp macro="" textlink="">
      <xdr:nvSpPr>
        <xdr:cNvPr id="650" name="n_1mainValue【消防施設】&#10;有形固定資産減価償却率">
          <a:extLst>
            <a:ext uri="{FF2B5EF4-FFF2-40B4-BE49-F238E27FC236}">
              <a16:creationId xmlns:a16="http://schemas.microsoft.com/office/drawing/2014/main" id="{5F49CE9E-4125-49DB-B1C3-B03DFAB91F69}"/>
            </a:ext>
          </a:extLst>
        </xdr:cNvPr>
        <xdr:cNvSpPr txBox="1"/>
      </xdr:nvSpPr>
      <xdr:spPr>
        <a:xfrm>
          <a:off x="15266044" y="1492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34307</xdr:rowOff>
    </xdr:from>
    <xdr:ext cx="405111" cy="259045"/>
    <xdr:sp macro="" textlink="">
      <xdr:nvSpPr>
        <xdr:cNvPr id="651" name="n_2mainValue【消防施設】&#10;有形固定資産減価償却率">
          <a:extLst>
            <a:ext uri="{FF2B5EF4-FFF2-40B4-BE49-F238E27FC236}">
              <a16:creationId xmlns:a16="http://schemas.microsoft.com/office/drawing/2014/main" id="{40210509-055F-4877-87D4-919A90F7E0AE}"/>
            </a:ext>
          </a:extLst>
        </xdr:cNvPr>
        <xdr:cNvSpPr txBox="1"/>
      </xdr:nvSpPr>
      <xdr:spPr>
        <a:xfrm>
          <a:off x="14389744" y="1495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a:extLst>
            <a:ext uri="{FF2B5EF4-FFF2-40B4-BE49-F238E27FC236}">
              <a16:creationId xmlns:a16="http://schemas.microsoft.com/office/drawing/2014/main" id="{BB39816D-0A8D-4614-897D-6620F29A962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a:extLst>
            <a:ext uri="{FF2B5EF4-FFF2-40B4-BE49-F238E27FC236}">
              <a16:creationId xmlns:a16="http://schemas.microsoft.com/office/drawing/2014/main" id="{05E63FB3-DF84-4F0D-ADB6-E424C47593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a:extLst>
            <a:ext uri="{FF2B5EF4-FFF2-40B4-BE49-F238E27FC236}">
              <a16:creationId xmlns:a16="http://schemas.microsoft.com/office/drawing/2014/main" id="{1579C4FE-C7E9-4985-B085-36876104BB9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a:extLst>
            <a:ext uri="{FF2B5EF4-FFF2-40B4-BE49-F238E27FC236}">
              <a16:creationId xmlns:a16="http://schemas.microsoft.com/office/drawing/2014/main" id="{3AAD94BC-B9E4-4833-B971-8E16420A66A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a:extLst>
            <a:ext uri="{FF2B5EF4-FFF2-40B4-BE49-F238E27FC236}">
              <a16:creationId xmlns:a16="http://schemas.microsoft.com/office/drawing/2014/main" id="{C0BD1B98-1368-4E59-A5DF-52D3D123065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a:extLst>
            <a:ext uri="{FF2B5EF4-FFF2-40B4-BE49-F238E27FC236}">
              <a16:creationId xmlns:a16="http://schemas.microsoft.com/office/drawing/2014/main" id="{4D8B5DF8-EC92-4769-B9B8-812612A036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a:extLst>
            <a:ext uri="{FF2B5EF4-FFF2-40B4-BE49-F238E27FC236}">
              <a16:creationId xmlns:a16="http://schemas.microsoft.com/office/drawing/2014/main" id="{8D4251F3-983E-4DB1-91F8-506E43D3733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a:extLst>
            <a:ext uri="{FF2B5EF4-FFF2-40B4-BE49-F238E27FC236}">
              <a16:creationId xmlns:a16="http://schemas.microsoft.com/office/drawing/2014/main" id="{3C21955E-5118-4AD2-AC82-F0D7FF38843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a:extLst>
            <a:ext uri="{FF2B5EF4-FFF2-40B4-BE49-F238E27FC236}">
              <a16:creationId xmlns:a16="http://schemas.microsoft.com/office/drawing/2014/main" id="{F9D2D79A-EBD8-496D-B566-E4FC0AC253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a:extLst>
            <a:ext uri="{FF2B5EF4-FFF2-40B4-BE49-F238E27FC236}">
              <a16:creationId xmlns:a16="http://schemas.microsoft.com/office/drawing/2014/main" id="{BA1D7A6D-7F51-4343-A42E-D1CEE75799C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a:extLst>
            <a:ext uri="{FF2B5EF4-FFF2-40B4-BE49-F238E27FC236}">
              <a16:creationId xmlns:a16="http://schemas.microsoft.com/office/drawing/2014/main" id="{771CD4E6-7452-4E7B-8E71-F05BE268CE3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a:extLst>
            <a:ext uri="{FF2B5EF4-FFF2-40B4-BE49-F238E27FC236}">
              <a16:creationId xmlns:a16="http://schemas.microsoft.com/office/drawing/2014/main" id="{FB7CAFBC-B7EB-4BB2-815F-CDA4AC1708A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a:extLst>
            <a:ext uri="{FF2B5EF4-FFF2-40B4-BE49-F238E27FC236}">
              <a16:creationId xmlns:a16="http://schemas.microsoft.com/office/drawing/2014/main" id="{1E466FD6-AC82-47A4-A864-A31E50AB0A4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a:extLst>
            <a:ext uri="{FF2B5EF4-FFF2-40B4-BE49-F238E27FC236}">
              <a16:creationId xmlns:a16="http://schemas.microsoft.com/office/drawing/2014/main" id="{56813554-AC59-4091-A862-2F70B6FF2D4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a:extLst>
            <a:ext uri="{FF2B5EF4-FFF2-40B4-BE49-F238E27FC236}">
              <a16:creationId xmlns:a16="http://schemas.microsoft.com/office/drawing/2014/main" id="{D1376837-C605-4ED2-A74E-6C740B8D63F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a:extLst>
            <a:ext uri="{FF2B5EF4-FFF2-40B4-BE49-F238E27FC236}">
              <a16:creationId xmlns:a16="http://schemas.microsoft.com/office/drawing/2014/main" id="{D03F53EE-8F78-4F30-9E96-64D7F1B9C8F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a:extLst>
            <a:ext uri="{FF2B5EF4-FFF2-40B4-BE49-F238E27FC236}">
              <a16:creationId xmlns:a16="http://schemas.microsoft.com/office/drawing/2014/main" id="{A9E8BA25-001A-44C9-9688-0C01CA729A7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a:extLst>
            <a:ext uri="{FF2B5EF4-FFF2-40B4-BE49-F238E27FC236}">
              <a16:creationId xmlns:a16="http://schemas.microsoft.com/office/drawing/2014/main" id="{7AD8EDC7-3797-4E7B-95C0-5C58EB28618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a:extLst>
            <a:ext uri="{FF2B5EF4-FFF2-40B4-BE49-F238E27FC236}">
              <a16:creationId xmlns:a16="http://schemas.microsoft.com/office/drawing/2014/main" id="{001BBFA9-B6E6-492A-931B-B2D89EB58FE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a:extLst>
            <a:ext uri="{FF2B5EF4-FFF2-40B4-BE49-F238E27FC236}">
              <a16:creationId xmlns:a16="http://schemas.microsoft.com/office/drawing/2014/main" id="{CCB42FFE-1420-43AD-A7DA-20CE34D4A4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a:extLst>
            <a:ext uri="{FF2B5EF4-FFF2-40B4-BE49-F238E27FC236}">
              <a16:creationId xmlns:a16="http://schemas.microsoft.com/office/drawing/2014/main" id="{1AC62212-64C5-456D-B7B6-CE73501280B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a:extLst>
            <a:ext uri="{FF2B5EF4-FFF2-40B4-BE49-F238E27FC236}">
              <a16:creationId xmlns:a16="http://schemas.microsoft.com/office/drawing/2014/main" id="{B46954D2-0B91-4932-BBFB-33A65514B365}"/>
            </a:ext>
          </a:extLst>
        </xdr:cNvPr>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a:extLst>
            <a:ext uri="{FF2B5EF4-FFF2-40B4-BE49-F238E27FC236}">
              <a16:creationId xmlns:a16="http://schemas.microsoft.com/office/drawing/2014/main" id="{486E9810-C047-42F4-BED6-7BD908CC2B2D}"/>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a:extLst>
            <a:ext uri="{FF2B5EF4-FFF2-40B4-BE49-F238E27FC236}">
              <a16:creationId xmlns:a16="http://schemas.microsoft.com/office/drawing/2014/main" id="{B8F2AA09-0BB3-4095-B608-FB9D6656C052}"/>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a:extLst>
            <a:ext uri="{FF2B5EF4-FFF2-40B4-BE49-F238E27FC236}">
              <a16:creationId xmlns:a16="http://schemas.microsoft.com/office/drawing/2014/main" id="{C080B4F1-965D-46BD-8BEA-47481625D255}"/>
            </a:ext>
          </a:extLst>
        </xdr:cNvPr>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a:extLst>
            <a:ext uri="{FF2B5EF4-FFF2-40B4-BE49-F238E27FC236}">
              <a16:creationId xmlns:a16="http://schemas.microsoft.com/office/drawing/2014/main" id="{CB347ECD-A7F8-4728-B887-4B3E50F9DA22}"/>
            </a:ext>
          </a:extLst>
        </xdr:cNvPr>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8" name="【消防施設】&#10;一人当たり面積平均値テキスト">
          <a:extLst>
            <a:ext uri="{FF2B5EF4-FFF2-40B4-BE49-F238E27FC236}">
              <a16:creationId xmlns:a16="http://schemas.microsoft.com/office/drawing/2014/main" id="{1A03081D-AB0F-4367-9B71-4BA72386F841}"/>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a:extLst>
            <a:ext uri="{FF2B5EF4-FFF2-40B4-BE49-F238E27FC236}">
              <a16:creationId xmlns:a16="http://schemas.microsoft.com/office/drawing/2014/main" id="{5EE08E5E-FF70-4B25-B68D-094476A4BD5F}"/>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a:extLst>
            <a:ext uri="{FF2B5EF4-FFF2-40B4-BE49-F238E27FC236}">
              <a16:creationId xmlns:a16="http://schemas.microsoft.com/office/drawing/2014/main" id="{80052563-3C1D-4B27-BE53-C5B0D9EFF9F6}"/>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a:extLst>
            <a:ext uri="{FF2B5EF4-FFF2-40B4-BE49-F238E27FC236}">
              <a16:creationId xmlns:a16="http://schemas.microsoft.com/office/drawing/2014/main" id="{4E3C984B-EFE8-484D-A0F9-E57DEEE30955}"/>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62DF3E63-00D7-4209-8D21-AC0B49858C2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EA6D06AE-D4DA-407C-AC05-790CF9FBDA6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B90F889E-42F7-4A45-A75B-618B8B6CDB8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5541A05D-E18F-4CFD-B985-27AE912FBF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D2E4518E-C72C-4DB8-8C9E-10F70BF7251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163322</xdr:rowOff>
    </xdr:from>
    <xdr:to>
      <xdr:col>116</xdr:col>
      <xdr:colOff>114300</xdr:colOff>
      <xdr:row>82</xdr:row>
      <xdr:rowOff>93472</xdr:rowOff>
    </xdr:to>
    <xdr:sp macro="" textlink="">
      <xdr:nvSpPr>
        <xdr:cNvPr id="687" name="楕円 686">
          <a:extLst>
            <a:ext uri="{FF2B5EF4-FFF2-40B4-BE49-F238E27FC236}">
              <a16:creationId xmlns:a16="http://schemas.microsoft.com/office/drawing/2014/main" id="{1E1EFC31-D111-406F-AF28-B51C4B36FC7A}"/>
            </a:ext>
          </a:extLst>
        </xdr:cNvPr>
        <xdr:cNvSpPr/>
      </xdr:nvSpPr>
      <xdr:spPr>
        <a:xfrm>
          <a:off x="22110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14749</xdr:rowOff>
    </xdr:from>
    <xdr:ext cx="469744" cy="259045"/>
    <xdr:sp macro="" textlink="">
      <xdr:nvSpPr>
        <xdr:cNvPr id="688" name="【消防施設】&#10;一人当たり面積該当値テキスト">
          <a:extLst>
            <a:ext uri="{FF2B5EF4-FFF2-40B4-BE49-F238E27FC236}">
              <a16:creationId xmlns:a16="http://schemas.microsoft.com/office/drawing/2014/main" id="{C2587935-9DB2-481E-AC2D-C21B42BFADFA}"/>
            </a:ext>
          </a:extLst>
        </xdr:cNvPr>
        <xdr:cNvSpPr txBox="1"/>
      </xdr:nvSpPr>
      <xdr:spPr>
        <a:xfrm>
          <a:off x="22199600" y="1390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689" name="楕円 688">
          <a:extLst>
            <a:ext uri="{FF2B5EF4-FFF2-40B4-BE49-F238E27FC236}">
              <a16:creationId xmlns:a16="http://schemas.microsoft.com/office/drawing/2014/main" id="{B52ED2B8-9574-44BB-9D05-DF95FEE76F9B}"/>
            </a:ext>
          </a:extLst>
        </xdr:cNvPr>
        <xdr:cNvSpPr/>
      </xdr:nvSpPr>
      <xdr:spPr>
        <a:xfrm>
          <a:off x="21272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42672</xdr:rowOff>
    </xdr:from>
    <xdr:to>
      <xdr:col>116</xdr:col>
      <xdr:colOff>63500</xdr:colOff>
      <xdr:row>82</xdr:row>
      <xdr:rowOff>56387</xdr:rowOff>
    </xdr:to>
    <xdr:cxnSp macro="">
      <xdr:nvCxnSpPr>
        <xdr:cNvPr id="690" name="直線コネクタ 689">
          <a:extLst>
            <a:ext uri="{FF2B5EF4-FFF2-40B4-BE49-F238E27FC236}">
              <a16:creationId xmlns:a16="http://schemas.microsoft.com/office/drawing/2014/main" id="{7CD387B4-6948-44F8-9B84-206C8B5030C0}"/>
            </a:ext>
          </a:extLst>
        </xdr:cNvPr>
        <xdr:cNvCxnSpPr/>
      </xdr:nvCxnSpPr>
      <xdr:spPr>
        <a:xfrm flipV="1">
          <a:off x="21323300" y="141015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131318</xdr:rowOff>
    </xdr:from>
    <xdr:to>
      <xdr:col>107</xdr:col>
      <xdr:colOff>101600</xdr:colOff>
      <xdr:row>82</xdr:row>
      <xdr:rowOff>61468</xdr:rowOff>
    </xdr:to>
    <xdr:sp macro="" textlink="">
      <xdr:nvSpPr>
        <xdr:cNvPr id="691" name="楕円 690">
          <a:extLst>
            <a:ext uri="{FF2B5EF4-FFF2-40B4-BE49-F238E27FC236}">
              <a16:creationId xmlns:a16="http://schemas.microsoft.com/office/drawing/2014/main" id="{16900C06-FA55-4572-AEA4-903251205246}"/>
            </a:ext>
          </a:extLst>
        </xdr:cNvPr>
        <xdr:cNvSpPr/>
      </xdr:nvSpPr>
      <xdr:spPr>
        <a:xfrm>
          <a:off x="20383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xdr:rowOff>
    </xdr:from>
    <xdr:to>
      <xdr:col>111</xdr:col>
      <xdr:colOff>177800</xdr:colOff>
      <xdr:row>82</xdr:row>
      <xdr:rowOff>56387</xdr:rowOff>
    </xdr:to>
    <xdr:cxnSp macro="">
      <xdr:nvCxnSpPr>
        <xdr:cNvPr id="692" name="直線コネクタ 691">
          <a:extLst>
            <a:ext uri="{FF2B5EF4-FFF2-40B4-BE49-F238E27FC236}">
              <a16:creationId xmlns:a16="http://schemas.microsoft.com/office/drawing/2014/main" id="{DD26D653-81B9-4220-8DDE-1DF8B6309961}"/>
            </a:ext>
          </a:extLst>
        </xdr:cNvPr>
        <xdr:cNvCxnSpPr/>
      </xdr:nvCxnSpPr>
      <xdr:spPr>
        <a:xfrm>
          <a:off x="20434300" y="140695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93" name="n_1aveValue【消防施設】&#10;一人当たり面積">
          <a:extLst>
            <a:ext uri="{FF2B5EF4-FFF2-40B4-BE49-F238E27FC236}">
              <a16:creationId xmlns:a16="http://schemas.microsoft.com/office/drawing/2014/main" id="{D1F89619-794D-42FE-A70E-8149DE9187FE}"/>
            </a:ext>
          </a:extLst>
        </xdr:cNvPr>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a:extLst>
            <a:ext uri="{FF2B5EF4-FFF2-40B4-BE49-F238E27FC236}">
              <a16:creationId xmlns:a16="http://schemas.microsoft.com/office/drawing/2014/main" id="{1066327A-17BE-4139-A61E-2E250F958618}"/>
            </a:ext>
          </a:extLst>
        </xdr:cNvPr>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123714</xdr:rowOff>
    </xdr:from>
    <xdr:ext cx="469744" cy="259045"/>
    <xdr:sp macro="" textlink="">
      <xdr:nvSpPr>
        <xdr:cNvPr id="695" name="n_1mainValue【消防施設】&#10;一人当たり面積">
          <a:extLst>
            <a:ext uri="{FF2B5EF4-FFF2-40B4-BE49-F238E27FC236}">
              <a16:creationId xmlns:a16="http://schemas.microsoft.com/office/drawing/2014/main" id="{C85C1451-6828-476B-A051-236578953B63}"/>
            </a:ext>
          </a:extLst>
        </xdr:cNvPr>
        <xdr:cNvSpPr txBox="1"/>
      </xdr:nvSpPr>
      <xdr:spPr>
        <a:xfrm>
          <a:off x="21075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77995</xdr:rowOff>
    </xdr:from>
    <xdr:ext cx="469744" cy="259045"/>
    <xdr:sp macro="" textlink="">
      <xdr:nvSpPr>
        <xdr:cNvPr id="696" name="n_2mainValue【消防施設】&#10;一人当たり面積">
          <a:extLst>
            <a:ext uri="{FF2B5EF4-FFF2-40B4-BE49-F238E27FC236}">
              <a16:creationId xmlns:a16="http://schemas.microsoft.com/office/drawing/2014/main" id="{4CAAD320-5DF9-4A5C-A0D3-4E12481F5488}"/>
            </a:ext>
          </a:extLst>
        </xdr:cNvPr>
        <xdr:cNvSpPr txBox="1"/>
      </xdr:nvSpPr>
      <xdr:spPr>
        <a:xfrm>
          <a:off x="20199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a:extLst>
            <a:ext uri="{FF2B5EF4-FFF2-40B4-BE49-F238E27FC236}">
              <a16:creationId xmlns:a16="http://schemas.microsoft.com/office/drawing/2014/main" id="{5DECB6A8-E7FC-4E21-A150-0C45128C3A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a:extLst>
            <a:ext uri="{FF2B5EF4-FFF2-40B4-BE49-F238E27FC236}">
              <a16:creationId xmlns:a16="http://schemas.microsoft.com/office/drawing/2014/main" id="{740E8363-FBA4-4C6E-8C14-16E9D10FB7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a:extLst>
            <a:ext uri="{FF2B5EF4-FFF2-40B4-BE49-F238E27FC236}">
              <a16:creationId xmlns:a16="http://schemas.microsoft.com/office/drawing/2014/main" id="{9B7A8ACA-B0A3-4616-A5F4-8884C253E95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a:extLst>
            <a:ext uri="{FF2B5EF4-FFF2-40B4-BE49-F238E27FC236}">
              <a16:creationId xmlns:a16="http://schemas.microsoft.com/office/drawing/2014/main" id="{A305327C-6089-4EA0-9390-F78A2161A2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a:extLst>
            <a:ext uri="{FF2B5EF4-FFF2-40B4-BE49-F238E27FC236}">
              <a16:creationId xmlns:a16="http://schemas.microsoft.com/office/drawing/2014/main" id="{ED6893AC-6FBF-4808-BB49-5956FA69CCE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a:extLst>
            <a:ext uri="{FF2B5EF4-FFF2-40B4-BE49-F238E27FC236}">
              <a16:creationId xmlns:a16="http://schemas.microsoft.com/office/drawing/2014/main" id="{ADACED55-DEE1-436F-AE12-D51E54A6688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a:extLst>
            <a:ext uri="{FF2B5EF4-FFF2-40B4-BE49-F238E27FC236}">
              <a16:creationId xmlns:a16="http://schemas.microsoft.com/office/drawing/2014/main" id="{80B68A40-FE3B-42D8-A874-368E931A55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a:extLst>
            <a:ext uri="{FF2B5EF4-FFF2-40B4-BE49-F238E27FC236}">
              <a16:creationId xmlns:a16="http://schemas.microsoft.com/office/drawing/2014/main" id="{45F01A5C-5904-4D80-A4A1-EA3F4027F7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a:extLst>
            <a:ext uri="{FF2B5EF4-FFF2-40B4-BE49-F238E27FC236}">
              <a16:creationId xmlns:a16="http://schemas.microsoft.com/office/drawing/2014/main" id="{E9C009CA-5E6E-4AD0-847B-FDD4F280AF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a:extLst>
            <a:ext uri="{FF2B5EF4-FFF2-40B4-BE49-F238E27FC236}">
              <a16:creationId xmlns:a16="http://schemas.microsoft.com/office/drawing/2014/main" id="{7B0B9CE9-03E1-460C-9683-E517F425551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a:extLst>
            <a:ext uri="{FF2B5EF4-FFF2-40B4-BE49-F238E27FC236}">
              <a16:creationId xmlns:a16="http://schemas.microsoft.com/office/drawing/2014/main" id="{16945249-3204-44D1-A589-D3D39F422AC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a:extLst>
            <a:ext uri="{FF2B5EF4-FFF2-40B4-BE49-F238E27FC236}">
              <a16:creationId xmlns:a16="http://schemas.microsoft.com/office/drawing/2014/main" id="{66BA6A4E-8FE1-4408-A8BC-03FA5103CE5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a:extLst>
            <a:ext uri="{FF2B5EF4-FFF2-40B4-BE49-F238E27FC236}">
              <a16:creationId xmlns:a16="http://schemas.microsoft.com/office/drawing/2014/main" id="{B5BF24F6-575A-42AA-B98F-ED840A82AEA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a:extLst>
            <a:ext uri="{FF2B5EF4-FFF2-40B4-BE49-F238E27FC236}">
              <a16:creationId xmlns:a16="http://schemas.microsoft.com/office/drawing/2014/main" id="{7D06DF70-2112-4145-9C34-F6C7722025D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a:extLst>
            <a:ext uri="{FF2B5EF4-FFF2-40B4-BE49-F238E27FC236}">
              <a16:creationId xmlns:a16="http://schemas.microsoft.com/office/drawing/2014/main" id="{66772697-EEF6-43DE-9870-FD0174CB56C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a:extLst>
            <a:ext uri="{FF2B5EF4-FFF2-40B4-BE49-F238E27FC236}">
              <a16:creationId xmlns:a16="http://schemas.microsoft.com/office/drawing/2014/main" id="{14109447-D9FF-4B45-8342-C5F6771BD83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a:extLst>
            <a:ext uri="{FF2B5EF4-FFF2-40B4-BE49-F238E27FC236}">
              <a16:creationId xmlns:a16="http://schemas.microsoft.com/office/drawing/2014/main" id="{5A1EAF4F-B8D1-44E6-8A11-386C1FA5407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a:extLst>
            <a:ext uri="{FF2B5EF4-FFF2-40B4-BE49-F238E27FC236}">
              <a16:creationId xmlns:a16="http://schemas.microsoft.com/office/drawing/2014/main" id="{4188E5A5-DD0E-444F-BFE8-732081E1746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a:extLst>
            <a:ext uri="{FF2B5EF4-FFF2-40B4-BE49-F238E27FC236}">
              <a16:creationId xmlns:a16="http://schemas.microsoft.com/office/drawing/2014/main" id="{DDB4A527-BF3B-440C-BAD9-33B18701178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a:extLst>
            <a:ext uri="{FF2B5EF4-FFF2-40B4-BE49-F238E27FC236}">
              <a16:creationId xmlns:a16="http://schemas.microsoft.com/office/drawing/2014/main" id="{A8B9C098-61CD-4FA5-85F6-FC2E7F0B548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a:extLst>
            <a:ext uri="{FF2B5EF4-FFF2-40B4-BE49-F238E27FC236}">
              <a16:creationId xmlns:a16="http://schemas.microsoft.com/office/drawing/2014/main" id="{BFA5E0F3-FFF9-42F5-983F-30F0E7909BE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1A28816B-4C96-4E26-9074-9FCD7E45B071}"/>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EA5A2753-945F-4BFD-96D8-A15FE4E865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85FCB84E-E6B7-4F00-BA35-9D4D43A1A2C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a:extLst>
            <a:ext uri="{FF2B5EF4-FFF2-40B4-BE49-F238E27FC236}">
              <a16:creationId xmlns:a16="http://schemas.microsoft.com/office/drawing/2014/main" id="{47DBEB79-8E78-40C9-BE6A-1044E879348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a:extLst>
            <a:ext uri="{FF2B5EF4-FFF2-40B4-BE49-F238E27FC236}">
              <a16:creationId xmlns:a16="http://schemas.microsoft.com/office/drawing/2014/main" id="{630CDEE6-4118-4BDE-9E5F-C5D9AF0ED025}"/>
            </a:ext>
          </a:extLst>
        </xdr:cNvPr>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a:extLst>
            <a:ext uri="{FF2B5EF4-FFF2-40B4-BE49-F238E27FC236}">
              <a16:creationId xmlns:a16="http://schemas.microsoft.com/office/drawing/2014/main" id="{F7861412-81D1-4D10-B347-119659E8A96F}"/>
            </a:ext>
          </a:extLst>
        </xdr:cNvPr>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a:extLst>
            <a:ext uri="{FF2B5EF4-FFF2-40B4-BE49-F238E27FC236}">
              <a16:creationId xmlns:a16="http://schemas.microsoft.com/office/drawing/2014/main" id="{E1E32922-1182-4804-B5B7-1BE330A68311}"/>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a:extLst>
            <a:ext uri="{FF2B5EF4-FFF2-40B4-BE49-F238E27FC236}">
              <a16:creationId xmlns:a16="http://schemas.microsoft.com/office/drawing/2014/main" id="{0EAA1C24-7C93-4DE3-9F7A-F5E79A48D263}"/>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a:extLst>
            <a:ext uri="{FF2B5EF4-FFF2-40B4-BE49-F238E27FC236}">
              <a16:creationId xmlns:a16="http://schemas.microsoft.com/office/drawing/2014/main" id="{73D60A6C-A42B-473A-92F3-3F277C0BC1C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727" name="【庁舎】&#10;有形固定資産減価償却率平均値テキスト">
          <a:extLst>
            <a:ext uri="{FF2B5EF4-FFF2-40B4-BE49-F238E27FC236}">
              <a16:creationId xmlns:a16="http://schemas.microsoft.com/office/drawing/2014/main" id="{F538A118-0740-402E-9C1D-7DBEE08CBFED}"/>
            </a:ext>
          </a:extLst>
        </xdr:cNvPr>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a:extLst>
            <a:ext uri="{FF2B5EF4-FFF2-40B4-BE49-F238E27FC236}">
              <a16:creationId xmlns:a16="http://schemas.microsoft.com/office/drawing/2014/main" id="{9ADFCE67-F9F1-4690-A38E-5BBCB63F5B23}"/>
            </a:ext>
          </a:extLst>
        </xdr:cNvPr>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a:extLst>
            <a:ext uri="{FF2B5EF4-FFF2-40B4-BE49-F238E27FC236}">
              <a16:creationId xmlns:a16="http://schemas.microsoft.com/office/drawing/2014/main" id="{76BEAFE3-0868-49FC-994F-BAFC98B4C714}"/>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a:extLst>
            <a:ext uri="{FF2B5EF4-FFF2-40B4-BE49-F238E27FC236}">
              <a16:creationId xmlns:a16="http://schemas.microsoft.com/office/drawing/2014/main" id="{A9F2DA8C-115A-4E3B-A282-418C2B5F2BD8}"/>
            </a:ext>
          </a:extLst>
        </xdr:cNvPr>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409CB61-91A7-4C73-B343-35C9677644F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D09D9D7E-601B-4D13-853B-B79879425B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CFD62C9-2A2C-4DE9-BE4B-7516C097DE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7208183-46F2-46C6-BD53-E6210B4484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EDBC683-5794-4927-BEAA-5C07B014E8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87449</xdr:rowOff>
    </xdr:from>
    <xdr:to>
      <xdr:col>85</xdr:col>
      <xdr:colOff>177800</xdr:colOff>
      <xdr:row>105</xdr:row>
      <xdr:rowOff>17599</xdr:rowOff>
    </xdr:to>
    <xdr:sp macro="" textlink="">
      <xdr:nvSpPr>
        <xdr:cNvPr id="736" name="楕円 735">
          <a:extLst>
            <a:ext uri="{FF2B5EF4-FFF2-40B4-BE49-F238E27FC236}">
              <a16:creationId xmlns:a16="http://schemas.microsoft.com/office/drawing/2014/main" id="{08B9C287-DAB2-4CAA-90BA-624CCEFC8C3F}"/>
            </a:ext>
          </a:extLst>
        </xdr:cNvPr>
        <xdr:cNvSpPr/>
      </xdr:nvSpPr>
      <xdr:spPr>
        <a:xfrm>
          <a:off x="16268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65876</xdr:rowOff>
    </xdr:from>
    <xdr:ext cx="405111" cy="259045"/>
    <xdr:sp macro="" textlink="">
      <xdr:nvSpPr>
        <xdr:cNvPr id="737" name="【庁舎】&#10;有形固定資産減価償却率該当値テキスト">
          <a:extLst>
            <a:ext uri="{FF2B5EF4-FFF2-40B4-BE49-F238E27FC236}">
              <a16:creationId xmlns:a16="http://schemas.microsoft.com/office/drawing/2014/main" id="{A7D07C1E-9F9A-491B-B552-4D6A20F4D723}"/>
            </a:ext>
          </a:extLst>
        </xdr:cNvPr>
        <xdr:cNvSpPr txBox="1"/>
      </xdr:nvSpPr>
      <xdr:spPr>
        <a:xfrm>
          <a:off x="16357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738" name="楕円 737">
          <a:extLst>
            <a:ext uri="{FF2B5EF4-FFF2-40B4-BE49-F238E27FC236}">
              <a16:creationId xmlns:a16="http://schemas.microsoft.com/office/drawing/2014/main" id="{6816367A-E693-416D-93A6-92666CE411D0}"/>
            </a:ext>
          </a:extLst>
        </xdr:cNvPr>
        <xdr:cNvSpPr/>
      </xdr:nvSpPr>
      <xdr:spPr>
        <a:xfrm>
          <a:off x="15430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138249</xdr:rowOff>
    </xdr:to>
    <xdr:cxnSp macro="">
      <xdr:nvCxnSpPr>
        <xdr:cNvPr id="739" name="直線コネクタ 738">
          <a:extLst>
            <a:ext uri="{FF2B5EF4-FFF2-40B4-BE49-F238E27FC236}">
              <a16:creationId xmlns:a16="http://schemas.microsoft.com/office/drawing/2014/main" id="{CC634922-8496-471A-99D7-757C92EE492F}"/>
            </a:ext>
          </a:extLst>
        </xdr:cNvPr>
        <xdr:cNvCxnSpPr/>
      </xdr:nvCxnSpPr>
      <xdr:spPr>
        <a:xfrm>
          <a:off x="15481300" y="1792659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740" name="楕円 739">
          <a:extLst>
            <a:ext uri="{FF2B5EF4-FFF2-40B4-BE49-F238E27FC236}">
              <a16:creationId xmlns:a16="http://schemas.microsoft.com/office/drawing/2014/main" id="{31C24904-1DAB-472E-997B-A545CAB80BF1}"/>
            </a:ext>
          </a:extLst>
        </xdr:cNvPr>
        <xdr:cNvSpPr/>
      </xdr:nvSpPr>
      <xdr:spPr>
        <a:xfrm>
          <a:off x="14541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159476</xdr:rowOff>
    </xdr:to>
    <xdr:cxnSp macro="">
      <xdr:nvCxnSpPr>
        <xdr:cNvPr id="741" name="直線コネクタ 740">
          <a:extLst>
            <a:ext uri="{FF2B5EF4-FFF2-40B4-BE49-F238E27FC236}">
              <a16:creationId xmlns:a16="http://schemas.microsoft.com/office/drawing/2014/main" id="{8F93F88C-9A66-45AA-9A2E-52CA8B8C118E}"/>
            </a:ext>
          </a:extLst>
        </xdr:cNvPr>
        <xdr:cNvCxnSpPr/>
      </xdr:nvCxnSpPr>
      <xdr:spPr>
        <a:xfrm flipV="1">
          <a:off x="14592300" y="1792659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42" name="n_1aveValue【庁舎】&#10;有形固定資産減価償却率">
          <a:extLst>
            <a:ext uri="{FF2B5EF4-FFF2-40B4-BE49-F238E27FC236}">
              <a16:creationId xmlns:a16="http://schemas.microsoft.com/office/drawing/2014/main" id="{65684733-296D-448B-9B42-21664831ABF9}"/>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43" name="n_2aveValue【庁舎】&#10;有形固定資産減価償却率">
          <a:extLst>
            <a:ext uri="{FF2B5EF4-FFF2-40B4-BE49-F238E27FC236}">
              <a16:creationId xmlns:a16="http://schemas.microsoft.com/office/drawing/2014/main" id="{662FCC5E-C69A-4780-B8FA-98EF010B8E5D}"/>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137721</xdr:rowOff>
    </xdr:from>
    <xdr:ext cx="405111" cy="259045"/>
    <xdr:sp macro="" textlink="">
      <xdr:nvSpPr>
        <xdr:cNvPr id="744" name="n_1mainValue【庁舎】&#10;有形固定資産減価償却率">
          <a:extLst>
            <a:ext uri="{FF2B5EF4-FFF2-40B4-BE49-F238E27FC236}">
              <a16:creationId xmlns:a16="http://schemas.microsoft.com/office/drawing/2014/main" id="{BE7F59EB-4026-4614-9BC2-CC7AA1366989}"/>
            </a:ext>
          </a:extLst>
        </xdr:cNvPr>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745" name="n_2mainValue【庁舎】&#10;有形固定資産減価償却率">
          <a:extLst>
            <a:ext uri="{FF2B5EF4-FFF2-40B4-BE49-F238E27FC236}">
              <a16:creationId xmlns:a16="http://schemas.microsoft.com/office/drawing/2014/main" id="{8C5FA046-BFF9-4DBB-A399-169340B1F71D}"/>
            </a:ext>
          </a:extLst>
        </xdr:cNvPr>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35065E07-7E7A-48F6-802C-B663FBB6437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4598221F-1C89-42C3-ADD5-8BE6A10F642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2A4A899F-B8BC-4425-8207-DEDF0F81B8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C139BD18-8192-40B4-9299-189C0ECBFA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3041276D-5317-4773-87D6-FCE5149C95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865D4BCC-346C-4886-A754-66C9F0B822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7DCE4291-28A7-4409-AA27-01A617D4D5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A85152C6-32B9-4F2D-B46A-2EA362025CF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a:extLst>
            <a:ext uri="{FF2B5EF4-FFF2-40B4-BE49-F238E27FC236}">
              <a16:creationId xmlns:a16="http://schemas.microsoft.com/office/drawing/2014/main" id="{6B5E9590-9480-491A-ABC3-DCB2B0265FF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a:extLst>
            <a:ext uri="{FF2B5EF4-FFF2-40B4-BE49-F238E27FC236}">
              <a16:creationId xmlns:a16="http://schemas.microsoft.com/office/drawing/2014/main" id="{F53DD759-DC6B-4097-A024-2A45BBD191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43836663-557D-4EED-8EE1-41CEF36A8E8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a:extLst>
            <a:ext uri="{FF2B5EF4-FFF2-40B4-BE49-F238E27FC236}">
              <a16:creationId xmlns:a16="http://schemas.microsoft.com/office/drawing/2014/main" id="{DB6026CE-2B36-4C4E-9CC5-C2CC2273B52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E9A48CBB-0AD1-433A-B53C-3F11F192A29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a:extLst>
            <a:ext uri="{FF2B5EF4-FFF2-40B4-BE49-F238E27FC236}">
              <a16:creationId xmlns:a16="http://schemas.microsoft.com/office/drawing/2014/main" id="{7107A233-D908-45BE-B3C2-33EFDE0E90D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a:extLst>
            <a:ext uri="{FF2B5EF4-FFF2-40B4-BE49-F238E27FC236}">
              <a16:creationId xmlns:a16="http://schemas.microsoft.com/office/drawing/2014/main" id="{C8E0240E-DE4B-4CBC-98DA-868DB7F7361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a:extLst>
            <a:ext uri="{FF2B5EF4-FFF2-40B4-BE49-F238E27FC236}">
              <a16:creationId xmlns:a16="http://schemas.microsoft.com/office/drawing/2014/main" id="{6FBCA9E6-79B0-4573-8E43-2C5A83E714E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a:extLst>
            <a:ext uri="{FF2B5EF4-FFF2-40B4-BE49-F238E27FC236}">
              <a16:creationId xmlns:a16="http://schemas.microsoft.com/office/drawing/2014/main" id="{598EC1CB-DB32-4433-A3E7-E389322E249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a:extLst>
            <a:ext uri="{FF2B5EF4-FFF2-40B4-BE49-F238E27FC236}">
              <a16:creationId xmlns:a16="http://schemas.microsoft.com/office/drawing/2014/main" id="{44700C4B-5B21-4A91-B306-DC99FFDA0DB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a:extLst>
            <a:ext uri="{FF2B5EF4-FFF2-40B4-BE49-F238E27FC236}">
              <a16:creationId xmlns:a16="http://schemas.microsoft.com/office/drawing/2014/main" id="{33C274FF-56EF-4DE6-96A0-7309C4D9237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a:extLst>
            <a:ext uri="{FF2B5EF4-FFF2-40B4-BE49-F238E27FC236}">
              <a16:creationId xmlns:a16="http://schemas.microsoft.com/office/drawing/2014/main" id="{BC2CAF2E-7A29-4BAE-BBCB-0F011EBA919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a:extLst>
            <a:ext uri="{FF2B5EF4-FFF2-40B4-BE49-F238E27FC236}">
              <a16:creationId xmlns:a16="http://schemas.microsoft.com/office/drawing/2014/main" id="{D6CE4F35-2F65-44A4-A1CC-744FBF5ED47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a:extLst>
            <a:ext uri="{FF2B5EF4-FFF2-40B4-BE49-F238E27FC236}">
              <a16:creationId xmlns:a16="http://schemas.microsoft.com/office/drawing/2014/main" id="{65425EDC-20FD-4AD4-AADD-4B066E13B0D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a:extLst>
            <a:ext uri="{FF2B5EF4-FFF2-40B4-BE49-F238E27FC236}">
              <a16:creationId xmlns:a16="http://schemas.microsoft.com/office/drawing/2014/main" id="{1F9412F9-A2E1-45F8-BDB5-D8C76C29BB4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B6EA89B6-C0FD-4C8F-AFC0-8066B24DAC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91C74DD0-CEFE-4E63-9B32-60CE39454FB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a:extLst>
            <a:ext uri="{FF2B5EF4-FFF2-40B4-BE49-F238E27FC236}">
              <a16:creationId xmlns:a16="http://schemas.microsoft.com/office/drawing/2014/main" id="{B98EC7C0-315A-4A8F-BFE4-4D28464D38A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a:extLst>
            <a:ext uri="{FF2B5EF4-FFF2-40B4-BE49-F238E27FC236}">
              <a16:creationId xmlns:a16="http://schemas.microsoft.com/office/drawing/2014/main" id="{33E3D1A0-172A-4396-AA23-6B70F5E206E1}"/>
            </a:ext>
          </a:extLst>
        </xdr:cNvPr>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a:extLst>
            <a:ext uri="{FF2B5EF4-FFF2-40B4-BE49-F238E27FC236}">
              <a16:creationId xmlns:a16="http://schemas.microsoft.com/office/drawing/2014/main" id="{E10ED281-AAC9-41A4-99DA-546148386562}"/>
            </a:ext>
          </a:extLst>
        </xdr:cNvPr>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a:extLst>
            <a:ext uri="{FF2B5EF4-FFF2-40B4-BE49-F238E27FC236}">
              <a16:creationId xmlns:a16="http://schemas.microsoft.com/office/drawing/2014/main" id="{4AF74C4C-A848-4D6C-A992-F881E994C2AD}"/>
            </a:ext>
          </a:extLst>
        </xdr:cNvPr>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a:extLst>
            <a:ext uri="{FF2B5EF4-FFF2-40B4-BE49-F238E27FC236}">
              <a16:creationId xmlns:a16="http://schemas.microsoft.com/office/drawing/2014/main" id="{F18DA3D8-7A69-4434-9BBA-458B45AFF439}"/>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a:extLst>
            <a:ext uri="{FF2B5EF4-FFF2-40B4-BE49-F238E27FC236}">
              <a16:creationId xmlns:a16="http://schemas.microsoft.com/office/drawing/2014/main" id="{7A8BF886-56DE-43D9-A5C3-D4DBBDA99598}"/>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a:extLst>
            <a:ext uri="{FF2B5EF4-FFF2-40B4-BE49-F238E27FC236}">
              <a16:creationId xmlns:a16="http://schemas.microsoft.com/office/drawing/2014/main" id="{395D83BE-5FF3-49AF-936D-256319D729D5}"/>
            </a:ext>
          </a:extLst>
        </xdr:cNvPr>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a:extLst>
            <a:ext uri="{FF2B5EF4-FFF2-40B4-BE49-F238E27FC236}">
              <a16:creationId xmlns:a16="http://schemas.microsoft.com/office/drawing/2014/main" id="{4055EC91-C075-4987-A2D3-E024ACBE4FE2}"/>
            </a:ext>
          </a:extLst>
        </xdr:cNvPr>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a:extLst>
            <a:ext uri="{FF2B5EF4-FFF2-40B4-BE49-F238E27FC236}">
              <a16:creationId xmlns:a16="http://schemas.microsoft.com/office/drawing/2014/main" id="{F6627B06-F844-4B2A-AD49-C9D34E35BB31}"/>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a:extLst>
            <a:ext uri="{FF2B5EF4-FFF2-40B4-BE49-F238E27FC236}">
              <a16:creationId xmlns:a16="http://schemas.microsoft.com/office/drawing/2014/main" id="{50747F49-F749-446A-AB17-81C7CD70DE9F}"/>
            </a:ext>
          </a:extLst>
        </xdr:cNvPr>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4951C24-81B7-45A9-A602-2D1010DF8B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14098E8E-6B2A-4037-ACA8-3E7E8E99055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1EF61E60-F7DC-4DE9-AB13-1211CF64EB1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7787D3FA-5CFF-43AE-8BEC-10CAA82FA9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2B0B62CF-BC1F-405A-9CA9-2BB7177F6C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27032</xdr:rowOff>
    </xdr:from>
    <xdr:to>
      <xdr:col>116</xdr:col>
      <xdr:colOff>114300</xdr:colOff>
      <xdr:row>105</xdr:row>
      <xdr:rowOff>128632</xdr:rowOff>
    </xdr:to>
    <xdr:sp macro="" textlink="">
      <xdr:nvSpPr>
        <xdr:cNvPr id="786" name="楕円 785">
          <a:extLst>
            <a:ext uri="{FF2B5EF4-FFF2-40B4-BE49-F238E27FC236}">
              <a16:creationId xmlns:a16="http://schemas.microsoft.com/office/drawing/2014/main" id="{CE606B59-4921-4910-A6ED-6675986822E3}"/>
            </a:ext>
          </a:extLst>
        </xdr:cNvPr>
        <xdr:cNvSpPr/>
      </xdr:nvSpPr>
      <xdr:spPr>
        <a:xfrm>
          <a:off x="22110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49909</xdr:rowOff>
    </xdr:from>
    <xdr:ext cx="469744" cy="259045"/>
    <xdr:sp macro="" textlink="">
      <xdr:nvSpPr>
        <xdr:cNvPr id="787" name="【庁舎】&#10;一人当たり面積該当値テキスト">
          <a:extLst>
            <a:ext uri="{FF2B5EF4-FFF2-40B4-BE49-F238E27FC236}">
              <a16:creationId xmlns:a16="http://schemas.microsoft.com/office/drawing/2014/main" id="{2582C31B-FA9E-43AB-88F1-AC538A7F927C}"/>
            </a:ext>
          </a:extLst>
        </xdr:cNvPr>
        <xdr:cNvSpPr txBox="1"/>
      </xdr:nvSpPr>
      <xdr:spPr>
        <a:xfrm>
          <a:off x="22199600" y="178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79284</xdr:rowOff>
    </xdr:from>
    <xdr:to>
      <xdr:col>112</xdr:col>
      <xdr:colOff>38100</xdr:colOff>
      <xdr:row>106</xdr:row>
      <xdr:rowOff>9434</xdr:rowOff>
    </xdr:to>
    <xdr:sp macro="" textlink="">
      <xdr:nvSpPr>
        <xdr:cNvPr id="788" name="楕円 787">
          <a:extLst>
            <a:ext uri="{FF2B5EF4-FFF2-40B4-BE49-F238E27FC236}">
              <a16:creationId xmlns:a16="http://schemas.microsoft.com/office/drawing/2014/main" id="{41CF7DE7-5D32-4AD9-97F5-A2E1754CFEEB}"/>
            </a:ext>
          </a:extLst>
        </xdr:cNvPr>
        <xdr:cNvSpPr/>
      </xdr:nvSpPr>
      <xdr:spPr>
        <a:xfrm>
          <a:off x="2127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77832</xdr:rowOff>
    </xdr:from>
    <xdr:to>
      <xdr:col>116</xdr:col>
      <xdr:colOff>63500</xdr:colOff>
      <xdr:row>105</xdr:row>
      <xdr:rowOff>130084</xdr:rowOff>
    </xdr:to>
    <xdr:cxnSp macro="">
      <xdr:nvCxnSpPr>
        <xdr:cNvPr id="789" name="直線コネクタ 788">
          <a:extLst>
            <a:ext uri="{FF2B5EF4-FFF2-40B4-BE49-F238E27FC236}">
              <a16:creationId xmlns:a16="http://schemas.microsoft.com/office/drawing/2014/main" id="{47BE9419-3B1B-46BA-8B60-7BCA3A4ED49E}"/>
            </a:ext>
          </a:extLst>
        </xdr:cNvPr>
        <xdr:cNvCxnSpPr/>
      </xdr:nvCxnSpPr>
      <xdr:spPr>
        <a:xfrm flipV="1">
          <a:off x="21323300" y="18080082"/>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111942</xdr:rowOff>
    </xdr:from>
    <xdr:to>
      <xdr:col>107</xdr:col>
      <xdr:colOff>101600</xdr:colOff>
      <xdr:row>106</xdr:row>
      <xdr:rowOff>42092</xdr:rowOff>
    </xdr:to>
    <xdr:sp macro="" textlink="">
      <xdr:nvSpPr>
        <xdr:cNvPr id="790" name="楕円 789">
          <a:extLst>
            <a:ext uri="{FF2B5EF4-FFF2-40B4-BE49-F238E27FC236}">
              <a16:creationId xmlns:a16="http://schemas.microsoft.com/office/drawing/2014/main" id="{67CCCBD2-6D8A-4E8A-BB77-32AD904D0407}"/>
            </a:ext>
          </a:extLst>
        </xdr:cNvPr>
        <xdr:cNvSpPr/>
      </xdr:nvSpPr>
      <xdr:spPr>
        <a:xfrm>
          <a:off x="20383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130084</xdr:rowOff>
    </xdr:from>
    <xdr:to>
      <xdr:col>111</xdr:col>
      <xdr:colOff>177800</xdr:colOff>
      <xdr:row>105</xdr:row>
      <xdr:rowOff>162742</xdr:rowOff>
    </xdr:to>
    <xdr:cxnSp macro="">
      <xdr:nvCxnSpPr>
        <xdr:cNvPr id="791" name="直線コネクタ 790">
          <a:extLst>
            <a:ext uri="{FF2B5EF4-FFF2-40B4-BE49-F238E27FC236}">
              <a16:creationId xmlns:a16="http://schemas.microsoft.com/office/drawing/2014/main" id="{3865681C-437D-45D0-B99F-37083786B3D3}"/>
            </a:ext>
          </a:extLst>
        </xdr:cNvPr>
        <xdr:cNvCxnSpPr/>
      </xdr:nvCxnSpPr>
      <xdr:spPr>
        <a:xfrm flipV="1">
          <a:off x="20434300" y="181323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a:extLst>
            <a:ext uri="{FF2B5EF4-FFF2-40B4-BE49-F238E27FC236}">
              <a16:creationId xmlns:a16="http://schemas.microsoft.com/office/drawing/2014/main" id="{EF97FC13-BD53-4746-B64E-11F673D6113D}"/>
            </a:ext>
          </a:extLst>
        </xdr:cNvPr>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93" name="n_2aveValue【庁舎】&#10;一人当たり面積">
          <a:extLst>
            <a:ext uri="{FF2B5EF4-FFF2-40B4-BE49-F238E27FC236}">
              <a16:creationId xmlns:a16="http://schemas.microsoft.com/office/drawing/2014/main" id="{3D335FDE-F827-499F-A9DB-A2080398CAA8}"/>
            </a:ext>
          </a:extLst>
        </xdr:cNvPr>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25961</xdr:rowOff>
    </xdr:from>
    <xdr:ext cx="469744" cy="259045"/>
    <xdr:sp macro="" textlink="">
      <xdr:nvSpPr>
        <xdr:cNvPr id="794" name="n_1mainValue【庁舎】&#10;一人当たり面積">
          <a:extLst>
            <a:ext uri="{FF2B5EF4-FFF2-40B4-BE49-F238E27FC236}">
              <a16:creationId xmlns:a16="http://schemas.microsoft.com/office/drawing/2014/main" id="{2434B9E3-3508-4187-B10E-07FAA2B0086E}"/>
            </a:ext>
          </a:extLst>
        </xdr:cNvPr>
        <xdr:cNvSpPr txBox="1"/>
      </xdr:nvSpPr>
      <xdr:spPr>
        <a:xfrm>
          <a:off x="210757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58619</xdr:rowOff>
    </xdr:from>
    <xdr:ext cx="469744" cy="259045"/>
    <xdr:sp macro="" textlink="">
      <xdr:nvSpPr>
        <xdr:cNvPr id="795" name="n_2mainValue【庁舎】&#10;一人当たり面積">
          <a:extLst>
            <a:ext uri="{FF2B5EF4-FFF2-40B4-BE49-F238E27FC236}">
              <a16:creationId xmlns:a16="http://schemas.microsoft.com/office/drawing/2014/main" id="{34117B31-82C9-4468-ACC6-DDCE731195D8}"/>
            </a:ext>
          </a:extLst>
        </xdr:cNvPr>
        <xdr:cNvSpPr txBox="1"/>
      </xdr:nvSpPr>
      <xdr:spPr>
        <a:xfrm>
          <a:off x="20199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id="{4690BA83-BEF0-47E2-B921-11357BD3AF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id="{DA032B37-B0E8-4D1D-9A31-C6D644ADC92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id="{52A3EFAE-35F5-4295-A6AF-EEE015986F4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市町村合併により生じた同じ機能を持った施設の重複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んどの類型で一人当たりの面積が類似団体平均を上回っている。今後は人口減少による税収や使用料が減少する一方、少子高齢化による保健福祉施設の需要増加、教育施設の需要減少が考えられる。このような状況を踏まえ、公共施設</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等総合管理計画</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中長期的な視点で施設の集約化や複合化、長寿命化等を計画的に行い、財政負担の軽減、平準化を行うことにより公共施設の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適正な</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再配置を行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96,206
95,769
682.92
58,249,434
55,075,795
2,007,957
29,716,126
42,299,245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400" baseline="0">
              <a:latin typeface="ＭＳ Ｐゴシック" panose="020B0600070205080204" pitchFamily="50" charset="-128"/>
              <a:ea typeface="ＭＳ Ｐゴシック" panose="020B0600070205080204" pitchFamily="50" charset="-128"/>
            </a:rPr>
            <a:t>広い市域と多くの施設を有し、その維持管理経費や過去の投資事業に対する公債費など財政需要は高い上、市税は前年度と比べて増加したものの、依然として厳しい経済情勢には変わりはなく、ここ数年は類似団体内平均値を下回っている。</a:t>
          </a:r>
          <a:endParaRPr kumimoji="1" lang="en-US" altLang="ja-JP" sz="1400" baseline="0">
            <a:latin typeface="ＭＳ Ｐゴシック" panose="020B0600070205080204" pitchFamily="50" charset="-128"/>
            <a:ea typeface="ＭＳ Ｐゴシック" panose="020B0600070205080204" pitchFamily="50" charset="-128"/>
          </a:endParaRPr>
        </a:p>
        <a:p>
          <a:r>
            <a:rPr kumimoji="1" lang="ja-JP" altLang="en-US" sz="1400" baseline="0">
              <a:latin typeface="ＭＳ Ｐゴシック" panose="020B0600070205080204" pitchFamily="50" charset="-128"/>
              <a:ea typeface="ＭＳ Ｐゴシック" panose="020B0600070205080204" pitchFamily="50" charset="-128"/>
            </a:rPr>
            <a:t>　今後においても、市税等について更なる収納率の向上に取り組む等、自主財源の確保に努める。</a:t>
          </a:r>
          <a:endParaRPr kumimoji="1" lang="en-US" altLang="ja-JP" sz="14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162278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70149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合併算定換の段階的縮減による普通交付税の減、臨時財政対策債の減があったものの、市税の増加、人件費や公債費の減により、前年度比で１．０ポイント改善しているが、類似団体内平均値を１．１ポイント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今後においても、「財政運営プログラム」に基づき、人件費・物件費・維持補修費等の縮減、また、地方債発行額の抑制による公債費の縮減など、更なる経常経費の削減に努める。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62</xdr:row>
      <xdr:rowOff>102362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8400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62</xdr:row>
      <xdr:rowOff>160274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322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62</xdr:row>
      <xdr:rowOff>160274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90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160274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646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146829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24401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24401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「定員適正化方針」に基づく人件費削減等に取り組んできたものの、島しょ部を含む地理的条件から、人件費や施設の維持管理費等に多額の経費を要し、類似団体内平均値を３４，０６１円上回っている。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今後においても、「定員適正化方針」、「公有財産利活用基本方針」及び「財政運営プログラム」等に基づき更なるコスト削減を図っていく。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149465</xdr:rowOff>
    </xdr:from>
    <xdr:to>
      <xdr:col>23</xdr:col>
      <xdr:colOff>133350</xdr:colOff>
      <xdr:row>81</xdr:row>
      <xdr:rowOff>153262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36915"/>
          <a:ext cx="8382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153262</xdr:rowOff>
    </xdr:from>
    <xdr:to>
      <xdr:col>19</xdr:col>
      <xdr:colOff>133350</xdr:colOff>
      <xdr:row>81</xdr:row>
      <xdr:rowOff>154476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40712"/>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147165</xdr:rowOff>
    </xdr:from>
    <xdr:to>
      <xdr:col>15</xdr:col>
      <xdr:colOff>82550</xdr:colOff>
      <xdr:row>81</xdr:row>
      <xdr:rowOff>154476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34615"/>
          <a:ext cx="8890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111212</xdr:rowOff>
    </xdr:from>
    <xdr:to>
      <xdr:col>11</xdr:col>
      <xdr:colOff>31750</xdr:colOff>
      <xdr:row>81</xdr:row>
      <xdr:rowOff>147165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98662"/>
          <a:ext cx="8890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59904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98665</xdr:rowOff>
    </xdr:from>
    <xdr:to>
      <xdr:col>23</xdr:col>
      <xdr:colOff>184150</xdr:colOff>
      <xdr:row>82</xdr:row>
      <xdr:rowOff>28815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70742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102462</xdr:rowOff>
    </xdr:from>
    <xdr:to>
      <xdr:col>19</xdr:col>
      <xdr:colOff>184150</xdr:colOff>
      <xdr:row>82</xdr:row>
      <xdr:rowOff>32612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17389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76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103676</xdr:rowOff>
    </xdr:from>
    <xdr:to>
      <xdr:col>15</xdr:col>
      <xdr:colOff>133350</xdr:colOff>
      <xdr:row>82</xdr:row>
      <xdr:rowOff>33826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18603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7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96365</xdr:rowOff>
    </xdr:from>
    <xdr:to>
      <xdr:col>11</xdr:col>
      <xdr:colOff>82550</xdr:colOff>
      <xdr:row>82</xdr:row>
      <xdr:rowOff>26515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8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11292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7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60412</xdr:rowOff>
    </xdr:from>
    <xdr:to>
      <xdr:col>7</xdr:col>
      <xdr:colOff>31750</xdr:colOff>
      <xdr:row>81</xdr:row>
      <xdr:rowOff>162012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146789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3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経験年数階層の変動のため、前々年度より０．５ポイント減少している。今後においても給与制度等の適正な管理・運営を図っていく。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「ラスパイレス指数」は地方公務員給与実態調査に基づくものであるが、当該資料作成時点において、調査結果が未公表のため、前年度の数値を使用している。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92075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6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6653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457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1059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854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121709</xdr:rowOff>
    </xdr:from>
    <xdr:to>
      <xdr:col>68</xdr:col>
      <xdr:colOff>203200</xdr:colOff>
      <xdr:row>86</xdr:row>
      <xdr:rowOff>51859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36636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baseline="0">
              <a:latin typeface="ＭＳ Ｐゴシック" panose="020B0600070205080204" pitchFamily="50" charset="-128"/>
              <a:ea typeface="ＭＳ Ｐゴシック" panose="020B0600070205080204" pitchFamily="50" charset="-128"/>
            </a:rPr>
            <a:t>　「定員適正化方針」に基づき定員の適正管理に努めてきたことにより、年次的に改善基調にあるものの、昨年度同様、不足する土木技師等の社会人枠の採用を行ったため微増となった。島しょ部を含むこと及び面積が広大であること等の地理的要因から、依然として類似団体内平均値を２．３２人上回っている。</a:t>
          </a:r>
          <a:endParaRPr kumimoji="1" lang="en-US" altLang="ja-JP" sz="1250" baseline="0">
            <a:latin typeface="ＭＳ Ｐゴシック" panose="020B0600070205080204" pitchFamily="50" charset="-128"/>
            <a:ea typeface="ＭＳ Ｐゴシック" panose="020B0600070205080204" pitchFamily="50" charset="-128"/>
          </a:endParaRPr>
        </a:p>
        <a:p>
          <a:r>
            <a:rPr kumimoji="1" lang="ja-JP" altLang="en-US" sz="1250" baseline="0">
              <a:latin typeface="ＭＳ Ｐゴシック" panose="020B0600070205080204" pitchFamily="50" charset="-128"/>
              <a:ea typeface="ＭＳ Ｐゴシック" panose="020B0600070205080204" pitchFamily="50" charset="-128"/>
            </a:rPr>
            <a:t>　今後においても、「定員適正化方針」に基づき本庁・支所のあり方を含めた組織体制の見直し、並びに「財政運営プログラム」に基づく業務手法の見直しを含めた事業見直しなどにより、引き続き職員数の適正管理に取り組んでいく。</a:t>
          </a:r>
          <a:endParaRPr kumimoji="1" lang="en-US" altLang="ja-JP" sz="125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119804</xdr:rowOff>
    </xdr:from>
    <xdr:to>
      <xdr:col>81</xdr:col>
      <xdr:colOff>44450</xdr:colOff>
      <xdr:row>64</xdr:row>
      <xdr:rowOff>135890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926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105728</xdr:rowOff>
    </xdr:from>
    <xdr:to>
      <xdr:col>77</xdr:col>
      <xdr:colOff>44450</xdr:colOff>
      <xdr:row>64</xdr:row>
      <xdr:rowOff>119804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78528"/>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105728</xdr:rowOff>
    </xdr:from>
    <xdr:to>
      <xdr:col>72</xdr:col>
      <xdr:colOff>203200</xdr:colOff>
      <xdr:row>64</xdr:row>
      <xdr:rowOff>133879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107852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133879</xdr:rowOff>
    </xdr:from>
    <xdr:to>
      <xdr:col>68</xdr:col>
      <xdr:colOff>152400</xdr:colOff>
      <xdr:row>64</xdr:row>
      <xdr:rowOff>149966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110667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85090</xdr:rowOff>
    </xdr:from>
    <xdr:to>
      <xdr:col>81</xdr:col>
      <xdr:colOff>95250</xdr:colOff>
      <xdr:row>65</xdr:row>
      <xdr:rowOff>15240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57167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69004</xdr:rowOff>
    </xdr:from>
    <xdr:to>
      <xdr:col>77</xdr:col>
      <xdr:colOff>95250</xdr:colOff>
      <xdr:row>64</xdr:row>
      <xdr:rowOff>170604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155381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54928</xdr:rowOff>
    </xdr:from>
    <xdr:to>
      <xdr:col>73</xdr:col>
      <xdr:colOff>44450</xdr:colOff>
      <xdr:row>64</xdr:row>
      <xdr:rowOff>156528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141305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83079</xdr:rowOff>
    </xdr:from>
    <xdr:to>
      <xdr:col>68</xdr:col>
      <xdr:colOff>203200</xdr:colOff>
      <xdr:row>65</xdr:row>
      <xdr:rowOff>13229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169456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99166</xdr:rowOff>
    </xdr:from>
    <xdr:to>
      <xdr:col>64</xdr:col>
      <xdr:colOff>152400</xdr:colOff>
      <xdr:row>65</xdr:row>
      <xdr:rowOff>29316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14093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5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交付税算入率が高い有利な市債の活用に努めており、前年度から公債費は３．７億円減少しているものの、類似団体内平均値を３．３ポイント上回っている。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今後においても、起債抑制の方針は堅持しつつ、「財政運営プログラム」に基づき、普通建設事業の選択と集中を強化しながら、公債費の抑制を図っていく。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41</xdr:row>
      <xdr:rowOff>162378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162378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780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114119</xdr:rowOff>
    </xdr:from>
    <xdr:to>
      <xdr:col>72</xdr:col>
      <xdr:colOff>203200</xdr:colOff>
      <xdr:row>41</xdr:row>
      <xdr:rowOff>148590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435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41</xdr:row>
      <xdr:rowOff>114119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366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63319</xdr:rowOff>
    </xdr:from>
    <xdr:to>
      <xdr:col>68</xdr:col>
      <xdr:colOff>203200</xdr:colOff>
      <xdr:row>41</xdr:row>
      <xdr:rowOff>164919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149696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56424</xdr:rowOff>
    </xdr:from>
    <xdr:to>
      <xdr:col>64</xdr:col>
      <xdr:colOff>152400</xdr:colOff>
      <xdr:row>41</xdr:row>
      <xdr:rowOff>158024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前年度と比較し地方債現在高の減少（△２９．５億円）、退職手当負担見込額の減少（△０．９億円）により将来負担額が減少しマイナス値になったため、将来負担比率が「－」となっている。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今後においても、後世への負担を少しでも軽減するよう、普通建設事業の選択と集中を強化しながら、引き続き健全で安定的な財政運営を推進する。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56430</xdr:rowOff>
    </xdr:from>
    <xdr:to>
      <xdr:col>72</xdr:col>
      <xdr:colOff>203200</xdr:colOff>
      <xdr:row>14</xdr:row>
      <xdr:rowOff>111125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456730"/>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111125</xdr:rowOff>
    </xdr:from>
    <xdr:to>
      <xdr:col>68</xdr:col>
      <xdr:colOff>152400</xdr:colOff>
      <xdr:row>15</xdr:row>
      <xdr:rowOff>102150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511425"/>
          <a:ext cx="8890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5630</xdr:rowOff>
    </xdr:from>
    <xdr:to>
      <xdr:col>73</xdr:col>
      <xdr:colOff>44450</xdr:colOff>
      <xdr:row>14</xdr:row>
      <xdr:rowOff>107230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117407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1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60325</xdr:rowOff>
    </xdr:from>
    <xdr:to>
      <xdr:col>68</xdr:col>
      <xdr:colOff>203200</xdr:colOff>
      <xdr:row>14</xdr:row>
      <xdr:rowOff>161925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652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96,206
95,769
682.92
58,249,434
55,075,795
2,007,957
29,716,126
42,299,245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「定員適正化方針」に基づき職員数の適正管理に努めてきた結果、前年度比０．２ポイント減少したものの、依然として類似団体内平均値を４．０ポイント上回っている。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今後においても、「定員適正化方針」及び「財政運営プログラム」に基づき、更なる人件費の削減に取り組んでいく。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27940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43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9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96520</xdr:rowOff>
    </xdr:from>
    <xdr:to>
      <xdr:col>11</xdr:col>
      <xdr:colOff>9525</xdr:colOff>
      <xdr:row>38</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1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「公有財産利活用基本方針」等に基づき、市有施設の管理形態の見直しを図るなど経費削減に努めたことにより、前年度比０．２ポイント減少し、類似団体内平均値も１．５ポイント下回っている。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今後においても、「公有財産利活用基本方針」による財産の仕分けや、「財政運営プログラム」に基づき、市有施設の統廃合・事業の見直し等により、更なる経費削減に努めていく。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51888</xdr:rowOff>
    </xdr:from>
    <xdr:to>
      <xdr:col>82</xdr:col>
      <xdr:colOff>107950</xdr:colOff>
      <xdr:row>16</xdr:row>
      <xdr:rowOff>64951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950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171087</xdr:rowOff>
    </xdr:from>
    <xdr:to>
      <xdr:col>78</xdr:col>
      <xdr:colOff>69850</xdr:colOff>
      <xdr:row>16</xdr:row>
      <xdr:rowOff>64951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42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171087</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42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xdr:rowOff>
    </xdr:from>
    <xdr:to>
      <xdr:col>82</xdr:col>
      <xdr:colOff>158750</xdr:colOff>
      <xdr:row>16</xdr:row>
      <xdr:rowOff>102688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17615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xdr:rowOff>
    </xdr:from>
    <xdr:to>
      <xdr:col>78</xdr:col>
      <xdr:colOff>120650</xdr:colOff>
      <xdr:row>16</xdr:row>
      <xdr:rowOff>115751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125928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26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120287</xdr:rowOff>
    </xdr:from>
    <xdr:to>
      <xdr:col>74</xdr:col>
      <xdr:colOff>31750</xdr:colOff>
      <xdr:row>16</xdr:row>
      <xdr:rowOff>50437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60614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医療費助成等の増により前年度比０．１ポイント増加し、類似団体内平均値を０．７ポイント上回っている。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引き続き資格審査の適正化に努め、単独扶助の見直しを進めていく。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56</xdr:row>
      <xdr:rowOff>131572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23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67564</xdr:rowOff>
    </xdr:from>
    <xdr:to>
      <xdr:col>19</xdr:col>
      <xdr:colOff>187325</xdr:colOff>
      <xdr:row>56</xdr:row>
      <xdr:rowOff>122428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68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120142</xdr:rowOff>
    </xdr:from>
    <xdr:to>
      <xdr:col>15</xdr:col>
      <xdr:colOff>98425</xdr:colOff>
      <xdr:row>56</xdr:row>
      <xdr:rowOff>67564</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498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120142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22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80772</xdr:rowOff>
    </xdr:from>
    <xdr:to>
      <xdr:col>24</xdr:col>
      <xdr:colOff>76200</xdr:colOff>
      <xdr:row>57</xdr:row>
      <xdr:rowOff>10922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xdr:rowOff>
    </xdr:from>
    <xdr:to>
      <xdr:col>15</xdr:col>
      <xdr:colOff>149225</xdr:colOff>
      <xdr:row>56</xdr:row>
      <xdr:rowOff>118364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69342</xdr:rowOff>
    </xdr:from>
    <xdr:to>
      <xdr:col>11</xdr:col>
      <xdr:colOff>60325</xdr:colOff>
      <xdr:row>55</xdr:row>
      <xdr:rowOff>170942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9669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積立金の減少により、全体の金額は減少しており、類似団体内平均値を１．１ポイント下回っている。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社会保障関連の繰出金の占める割合が大きいので、今後においても独立採算の原則に基づき、経営の健全化を図るよう促していく。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05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05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46990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12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一部事務組合に対する負担金が少ないことや補助金等基本条例に基づく補助金の見直しを図ってきた結果、類似団体内平均値を６．６ポイント下回っており、ほぼ横ばいで推移している。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今後においても、補助金の必要性、効果等を検証しながら、補助金の見直しを継続的に実施していく。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127000</xdr:rowOff>
    </xdr:from>
    <xdr:to>
      <xdr:col>82</xdr:col>
      <xdr:colOff>107950</xdr:colOff>
      <xdr:row>35</xdr:row>
      <xdr:rowOff>132715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27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109855</xdr:rowOff>
    </xdr:from>
    <xdr:to>
      <xdr:col>78</xdr:col>
      <xdr:colOff>69850</xdr:colOff>
      <xdr:row>35</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106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109855</xdr:rowOff>
    </xdr:from>
    <xdr:to>
      <xdr:col>73</xdr:col>
      <xdr:colOff>180975</xdr:colOff>
      <xdr:row>35</xdr:row>
      <xdr:rowOff>121285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10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121285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16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81915</xdr:rowOff>
    </xdr:from>
    <xdr:to>
      <xdr:col>82</xdr:col>
      <xdr:colOff>158750</xdr:colOff>
      <xdr:row>36</xdr:row>
      <xdr:rowOff>12065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98442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2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76200</xdr:rowOff>
    </xdr:from>
    <xdr:to>
      <xdr:col>78</xdr:col>
      <xdr:colOff>120650</xdr:colOff>
      <xdr:row>36</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59055</xdr:rowOff>
    </xdr:from>
    <xdr:to>
      <xdr:col>74</xdr:col>
      <xdr:colOff>31750</xdr:colOff>
      <xdr:row>35</xdr:row>
      <xdr:rowOff>160655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170832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70485</xdr:rowOff>
    </xdr:from>
    <xdr:to>
      <xdr:col>69</xdr:col>
      <xdr:colOff>142875</xdr:colOff>
      <xdr:row>36</xdr:row>
      <xdr:rowOff>635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10812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4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交付税算入率が高い有利な市債の活用に努めており、前年度から公債費は３．７億円減少しているものの、実質公債費比率は３ヵ年の平均値であるため、類似団体内平均値を５．６ポイント上回っている。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今後においても、起債抑制の方針は堅持しつつ、「財政運営プログラム」に基づき、普通建設事業の選択と集中を強化しながら、公債費の抑制を図っていく。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33274</xdr:rowOff>
    </xdr:from>
    <xdr:to>
      <xdr:col>24</xdr:col>
      <xdr:colOff>25400</xdr:colOff>
      <xdr:row>79</xdr:row>
      <xdr:rowOff>74422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5778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74422</xdr:rowOff>
    </xdr:from>
    <xdr:to>
      <xdr:col>19</xdr:col>
      <xdr:colOff>187325</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6189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124713</xdr:rowOff>
    </xdr:from>
    <xdr:to>
      <xdr:col>15</xdr:col>
      <xdr:colOff>98425</xdr:colOff>
      <xdr:row>79</xdr:row>
      <xdr:rowOff>143002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6692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124713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6372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153924</xdr:rowOff>
    </xdr:from>
    <xdr:to>
      <xdr:col>24</xdr:col>
      <xdr:colOff>76200</xdr:colOff>
      <xdr:row>79</xdr:row>
      <xdr:rowOff>84074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126001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92202</xdr:rowOff>
    </xdr:from>
    <xdr:to>
      <xdr:col>15</xdr:col>
      <xdr:colOff>149225</xdr:colOff>
      <xdr:row>80</xdr:row>
      <xdr:rowOff>22352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7129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73913</xdr:rowOff>
    </xdr:from>
    <xdr:to>
      <xdr:col>11</xdr:col>
      <xdr:colOff>60325</xdr:colOff>
      <xdr:row>80</xdr:row>
      <xdr:rowOff>4063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160290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人件費及び物件費の減少に伴い、前年度比０．１ｊポイント減少し、類似団体内平均値を４．５ポイント下回っている。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今後においても、「定員適正化方針」、「公有財産利活用基本方針」及び「財政運営プログラム」等に基づき、更なるコスト削減を図っていく。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6314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106426</xdr:rowOff>
    </xdr:from>
    <xdr:to>
      <xdr:col>78</xdr:col>
      <xdr:colOff>69850</xdr:colOff>
      <xdr:row>73</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622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106426</xdr:rowOff>
    </xdr:from>
    <xdr:to>
      <xdr:col>73</xdr:col>
      <xdr:colOff>180975</xdr:colOff>
      <xdr:row>73</xdr:row>
      <xdr:rowOff>124714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622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37846</xdr:rowOff>
    </xdr:from>
    <xdr:to>
      <xdr:col>69</xdr:col>
      <xdr:colOff>92075</xdr:colOff>
      <xdr:row>73</xdr:row>
      <xdr:rowOff>124714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5536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64770</xdr:rowOff>
    </xdr:from>
    <xdr:to>
      <xdr:col>82</xdr:col>
      <xdr:colOff>158750</xdr:colOff>
      <xdr:row>73</xdr:row>
      <xdr:rowOff>166370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81297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69342</xdr:rowOff>
    </xdr:from>
    <xdr:to>
      <xdr:col>78</xdr:col>
      <xdr:colOff>120650</xdr:colOff>
      <xdr:row>73</xdr:row>
      <xdr:rowOff>170942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9669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35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55626</xdr:rowOff>
    </xdr:from>
    <xdr:to>
      <xdr:col>74</xdr:col>
      <xdr:colOff>31750</xdr:colOff>
      <xdr:row>73</xdr:row>
      <xdr:rowOff>157226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167403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73914</xdr:rowOff>
    </xdr:from>
    <xdr:to>
      <xdr:col>69</xdr:col>
      <xdr:colOff>142875</xdr:colOff>
      <xdr:row>74</xdr:row>
      <xdr:rowOff>4064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35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158496</xdr:rowOff>
    </xdr:from>
    <xdr:to>
      <xdr:col>65</xdr:col>
      <xdr:colOff>53975</xdr:colOff>
      <xdr:row>73</xdr:row>
      <xdr:rowOff>88646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5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98823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27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103092</xdr:rowOff>
    </xdr:from>
    <xdr:to>
      <xdr:col>29</xdr:col>
      <xdr:colOff>127000</xdr:colOff>
      <xdr:row>14</xdr:row>
      <xdr:rowOff>131153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51017"/>
          <a:ext cx="647700" cy="28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114675</xdr:rowOff>
    </xdr:from>
    <xdr:to>
      <xdr:col>26</xdr:col>
      <xdr:colOff>50800</xdr:colOff>
      <xdr:row>14</xdr:row>
      <xdr:rowOff>131153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62600"/>
          <a:ext cx="6985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82042</xdr:rowOff>
    </xdr:from>
    <xdr:to>
      <xdr:col>22</xdr:col>
      <xdr:colOff>114300</xdr:colOff>
      <xdr:row>14</xdr:row>
      <xdr:rowOff>114675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29967"/>
          <a:ext cx="698500" cy="3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82042</xdr:rowOff>
    </xdr:from>
    <xdr:to>
      <xdr:col>18</xdr:col>
      <xdr:colOff>177800</xdr:colOff>
      <xdr:row>14</xdr:row>
      <xdr:rowOff>144012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29967"/>
          <a:ext cx="698500" cy="6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52292</xdr:rowOff>
    </xdr:from>
    <xdr:to>
      <xdr:col>29</xdr:col>
      <xdr:colOff>177800</xdr:colOff>
      <xdr:row>14</xdr:row>
      <xdr:rowOff>153892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00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68819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4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80353</xdr:rowOff>
    </xdr:from>
    <xdr:to>
      <xdr:col>26</xdr:col>
      <xdr:colOff>101600</xdr:colOff>
      <xdr:row>15</xdr:row>
      <xdr:rowOff>10503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2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20680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97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63875</xdr:rowOff>
    </xdr:from>
    <xdr:to>
      <xdr:col>22</xdr:col>
      <xdr:colOff>165100</xdr:colOff>
      <xdr:row>14</xdr:row>
      <xdr:rowOff>165475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4202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31242</xdr:rowOff>
    </xdr:from>
    <xdr:to>
      <xdr:col>19</xdr:col>
      <xdr:colOff>38100</xdr:colOff>
      <xdr:row>14</xdr:row>
      <xdr:rowOff>132842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7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143019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4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93212</xdr:rowOff>
    </xdr:from>
    <xdr:to>
      <xdr:col>15</xdr:col>
      <xdr:colOff>101600</xdr:colOff>
      <xdr:row>15</xdr:row>
      <xdr:rowOff>23362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4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33539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1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116158</xdr:rowOff>
    </xdr:from>
    <xdr:to>
      <xdr:col>29</xdr:col>
      <xdr:colOff>127000</xdr:colOff>
      <xdr:row>34</xdr:row>
      <xdr:rowOff>157502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383608"/>
          <a:ext cx="647700" cy="41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87877</xdr:rowOff>
    </xdr:from>
    <xdr:to>
      <xdr:col>26</xdr:col>
      <xdr:colOff>50800</xdr:colOff>
      <xdr:row>34</xdr:row>
      <xdr:rowOff>116158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55327"/>
          <a:ext cx="6985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87877</xdr:rowOff>
    </xdr:from>
    <xdr:to>
      <xdr:col>22</xdr:col>
      <xdr:colOff>114300</xdr:colOff>
      <xdr:row>34</xdr:row>
      <xdr:rowOff>152146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355327"/>
          <a:ext cx="698500" cy="6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152146</xdr:rowOff>
    </xdr:from>
    <xdr:to>
      <xdr:col>18</xdr:col>
      <xdr:colOff>177800</xdr:colOff>
      <xdr:row>34</xdr:row>
      <xdr:rowOff>200870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19596"/>
          <a:ext cx="6985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106702</xdr:rowOff>
    </xdr:from>
    <xdr:to>
      <xdr:col>29</xdr:col>
      <xdr:colOff>177800</xdr:colOff>
      <xdr:row>34</xdr:row>
      <xdr:rowOff>208302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7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294679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65358</xdr:rowOff>
    </xdr:from>
    <xdr:to>
      <xdr:col>26</xdr:col>
      <xdr:colOff>101600</xdr:colOff>
      <xdr:row>34</xdr:row>
      <xdr:rowOff>166958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3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177135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0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37077</xdr:rowOff>
    </xdr:from>
    <xdr:to>
      <xdr:col>22</xdr:col>
      <xdr:colOff>165100</xdr:colOff>
      <xdr:row>34</xdr:row>
      <xdr:rowOff>138677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0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148854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7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101346</xdr:rowOff>
    </xdr:from>
    <xdr:to>
      <xdr:col>19</xdr:col>
      <xdr:colOff>38100</xdr:colOff>
      <xdr:row>34</xdr:row>
      <xdr:rowOff>202946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6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213123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3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150070</xdr:rowOff>
    </xdr:from>
    <xdr:to>
      <xdr:col>15</xdr:col>
      <xdr:colOff>101600</xdr:colOff>
      <xdr:row>34</xdr:row>
      <xdr:rowOff>251670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1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261847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96,206
95,769
682.92
58,249,434
55,075,795
2,007,957
29,716,126
42,299,245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26429</xdr:rowOff>
    </xdr:from>
    <xdr:to>
      <xdr:col>24</xdr:col>
      <xdr:colOff>63500</xdr:colOff>
      <xdr:row>32</xdr:row>
      <xdr:rowOff>52855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512829"/>
          <a:ext cx="8382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107262</xdr:rowOff>
    </xdr:from>
    <xdr:to>
      <xdr:col>19</xdr:col>
      <xdr:colOff>177800</xdr:colOff>
      <xdr:row>32</xdr:row>
      <xdr:rowOff>26429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422212"/>
          <a:ext cx="889000" cy="9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86962</xdr:rowOff>
    </xdr:from>
    <xdr:to>
      <xdr:col>15</xdr:col>
      <xdr:colOff>50800</xdr:colOff>
      <xdr:row>31</xdr:row>
      <xdr:rowOff>107262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401912"/>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86962</xdr:rowOff>
    </xdr:from>
    <xdr:to>
      <xdr:col>10</xdr:col>
      <xdr:colOff>114300</xdr:colOff>
      <xdr:row>31</xdr:row>
      <xdr:rowOff>158331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401912"/>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2055</xdr:rowOff>
    </xdr:from>
    <xdr:to>
      <xdr:col>24</xdr:col>
      <xdr:colOff>114300</xdr:colOff>
      <xdr:row>32</xdr:row>
      <xdr:rowOff>103655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24932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147079</xdr:rowOff>
    </xdr:from>
    <xdr:to>
      <xdr:col>20</xdr:col>
      <xdr:colOff>38100</xdr:colOff>
      <xdr:row>32</xdr:row>
      <xdr:rowOff>77229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93756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23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56462</xdr:rowOff>
    </xdr:from>
    <xdr:to>
      <xdr:col>15</xdr:col>
      <xdr:colOff>101600</xdr:colOff>
      <xdr:row>31</xdr:row>
      <xdr:rowOff>158062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3139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1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36162</xdr:rowOff>
    </xdr:from>
    <xdr:to>
      <xdr:col>10</xdr:col>
      <xdr:colOff>165100</xdr:colOff>
      <xdr:row>31</xdr:row>
      <xdr:rowOff>137762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3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154289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1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107531</xdr:rowOff>
    </xdr:from>
    <xdr:to>
      <xdr:col>6</xdr:col>
      <xdr:colOff>38100</xdr:colOff>
      <xdr:row>32</xdr:row>
      <xdr:rowOff>37681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4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54208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19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123157</xdr:rowOff>
    </xdr:from>
    <xdr:to>
      <xdr:col>24</xdr:col>
      <xdr:colOff>63500</xdr:colOff>
      <xdr:row>57</xdr:row>
      <xdr:rowOff>128171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95807"/>
          <a:ext cx="838200" cy="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123157</xdr:rowOff>
    </xdr:from>
    <xdr:to>
      <xdr:col>19</xdr:col>
      <xdr:colOff>177800</xdr:colOff>
      <xdr:row>57</xdr:row>
      <xdr:rowOff>144108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95807"/>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144108</xdr:rowOff>
    </xdr:from>
    <xdr:to>
      <xdr:col>15</xdr:col>
      <xdr:colOff>50800</xdr:colOff>
      <xdr:row>57</xdr:row>
      <xdr:rowOff>157119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16758"/>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157119</xdr:rowOff>
    </xdr:from>
    <xdr:to>
      <xdr:col>10</xdr:col>
      <xdr:colOff>114300</xdr:colOff>
      <xdr:row>58</xdr:row>
      <xdr:rowOff>3085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29769"/>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77371</xdr:rowOff>
    </xdr:from>
    <xdr:to>
      <xdr:col>24</xdr:col>
      <xdr:colOff>114300</xdr:colOff>
      <xdr:row>58</xdr:row>
      <xdr:rowOff>7521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36748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72357</xdr:rowOff>
    </xdr:from>
    <xdr:to>
      <xdr:col>20</xdr:col>
      <xdr:colOff>38100</xdr:colOff>
      <xdr:row>58</xdr:row>
      <xdr:rowOff>2507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19034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6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93308</xdr:rowOff>
    </xdr:from>
    <xdr:to>
      <xdr:col>15</xdr:col>
      <xdr:colOff>101600</xdr:colOff>
      <xdr:row>58</xdr:row>
      <xdr:rowOff>23458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6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39985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4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106319</xdr:rowOff>
    </xdr:from>
    <xdr:to>
      <xdr:col>10</xdr:col>
      <xdr:colOff>165100</xdr:colOff>
      <xdr:row>58</xdr:row>
      <xdr:rowOff>36469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7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52996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123735</xdr:rowOff>
    </xdr:from>
    <xdr:to>
      <xdr:col>6</xdr:col>
      <xdr:colOff>38100</xdr:colOff>
      <xdr:row>58</xdr:row>
      <xdr:rowOff>53885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45012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8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69862</xdr:rowOff>
    </xdr:from>
    <xdr:to>
      <xdr:col>24</xdr:col>
      <xdr:colOff>63500</xdr:colOff>
      <xdr:row>76</xdr:row>
      <xdr:rowOff>108838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100062"/>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159359</xdr:rowOff>
    </xdr:from>
    <xdr:to>
      <xdr:col>19</xdr:col>
      <xdr:colOff>177800</xdr:colOff>
      <xdr:row>76</xdr:row>
      <xdr:rowOff>69862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2846659"/>
          <a:ext cx="889000" cy="25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128384</xdr:rowOff>
    </xdr:from>
    <xdr:to>
      <xdr:col>15</xdr:col>
      <xdr:colOff>50800</xdr:colOff>
      <xdr:row>74</xdr:row>
      <xdr:rowOff>159359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815684"/>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128384</xdr:rowOff>
    </xdr:from>
    <xdr:to>
      <xdr:col>10</xdr:col>
      <xdr:colOff>114300</xdr:colOff>
      <xdr:row>75</xdr:row>
      <xdr:rowOff>6255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2815684"/>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149737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58038</xdr:rowOff>
    </xdr:from>
    <xdr:to>
      <xdr:col>24</xdr:col>
      <xdr:colOff>114300</xdr:colOff>
      <xdr:row>76</xdr:row>
      <xdr:rowOff>159638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0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36465</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06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19062</xdr:rowOff>
    </xdr:from>
    <xdr:to>
      <xdr:col>20</xdr:col>
      <xdr:colOff>38100</xdr:colOff>
      <xdr:row>76</xdr:row>
      <xdr:rowOff>120662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4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137189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28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108559</xdr:rowOff>
    </xdr:from>
    <xdr:to>
      <xdr:col>15</xdr:col>
      <xdr:colOff>101600</xdr:colOff>
      <xdr:row>75</xdr:row>
      <xdr:rowOff>38709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7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55236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5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77584</xdr:rowOff>
    </xdr:from>
    <xdr:to>
      <xdr:col>10</xdr:col>
      <xdr:colOff>165100</xdr:colOff>
      <xdr:row>75</xdr:row>
      <xdr:rowOff>7734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7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24261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25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126905</xdr:rowOff>
    </xdr:from>
    <xdr:to>
      <xdr:col>6</xdr:col>
      <xdr:colOff>38100</xdr:colOff>
      <xdr:row>75</xdr:row>
      <xdr:rowOff>57055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8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73582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58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81445</xdr:rowOff>
    </xdr:from>
    <xdr:to>
      <xdr:col>24</xdr:col>
      <xdr:colOff>63500</xdr:colOff>
      <xdr:row>92</xdr:row>
      <xdr:rowOff>110579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5854845"/>
          <a:ext cx="838200" cy="2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81445</xdr:rowOff>
    </xdr:from>
    <xdr:to>
      <xdr:col>19</xdr:col>
      <xdr:colOff>177800</xdr:colOff>
      <xdr:row>93</xdr:row>
      <xdr:rowOff>46647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5854845"/>
          <a:ext cx="889000" cy="1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46647</xdr:rowOff>
    </xdr:from>
    <xdr:to>
      <xdr:col>15</xdr:col>
      <xdr:colOff>50800</xdr:colOff>
      <xdr:row>93</xdr:row>
      <xdr:rowOff>128282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5991497"/>
          <a:ext cx="889000" cy="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128282</xdr:rowOff>
    </xdr:from>
    <xdr:to>
      <xdr:col>10</xdr:col>
      <xdr:colOff>114300</xdr:colOff>
      <xdr:row>94</xdr:row>
      <xdr:rowOff>44577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073132"/>
          <a:ext cx="889000" cy="8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116628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22979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59779</xdr:rowOff>
    </xdr:from>
    <xdr:to>
      <xdr:col>24</xdr:col>
      <xdr:colOff>114300</xdr:colOff>
      <xdr:row>92</xdr:row>
      <xdr:rowOff>161379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58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82656</xdr:rowOff>
    </xdr:from>
    <xdr:ext cx="599010"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68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30645</xdr:rowOff>
    </xdr:from>
    <xdr:to>
      <xdr:col>20</xdr:col>
      <xdr:colOff>38100</xdr:colOff>
      <xdr:row>92</xdr:row>
      <xdr:rowOff>132245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58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148772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497795" y="1557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167297</xdr:rowOff>
    </xdr:from>
    <xdr:to>
      <xdr:col>15</xdr:col>
      <xdr:colOff>101600</xdr:colOff>
      <xdr:row>93</xdr:row>
      <xdr:rowOff>97447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59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113974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08795" y="1571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77482</xdr:rowOff>
    </xdr:from>
    <xdr:to>
      <xdr:col>10</xdr:col>
      <xdr:colOff>165100</xdr:colOff>
      <xdr:row>94</xdr:row>
      <xdr:rowOff>7632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0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24159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19795" y="1579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165227</xdr:rowOff>
    </xdr:from>
    <xdr:to>
      <xdr:col>6</xdr:col>
      <xdr:colOff>38100</xdr:colOff>
      <xdr:row>94</xdr:row>
      <xdr:rowOff>95377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1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111904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8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18593</xdr:rowOff>
    </xdr:from>
    <xdr:to>
      <xdr:col>55</xdr:col>
      <xdr:colOff>0</xdr:colOff>
      <xdr:row>37</xdr:row>
      <xdr:rowOff>22466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6362243"/>
          <a:ext cx="838200" cy="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18593</xdr:rowOff>
    </xdr:from>
    <xdr:to>
      <xdr:col>50</xdr:col>
      <xdr:colOff>114300</xdr:colOff>
      <xdr:row>37</xdr:row>
      <xdr:rowOff>34442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362243"/>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34442</xdr:rowOff>
    </xdr:from>
    <xdr:to>
      <xdr:col>45</xdr:col>
      <xdr:colOff>177800</xdr:colOff>
      <xdr:row>37</xdr:row>
      <xdr:rowOff>50927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378092"/>
          <a:ext cx="8890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50927</xdr:rowOff>
    </xdr:from>
    <xdr:to>
      <xdr:col>41</xdr:col>
      <xdr:colOff>50800</xdr:colOff>
      <xdr:row>37</xdr:row>
      <xdr:rowOff>79362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94577"/>
          <a:ext cx="8890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143116</xdr:rowOff>
    </xdr:from>
    <xdr:to>
      <xdr:col>55</xdr:col>
      <xdr:colOff>50800</xdr:colOff>
      <xdr:row>37</xdr:row>
      <xdr:rowOff>73266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121543</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139243</xdr:rowOff>
    </xdr:from>
    <xdr:to>
      <xdr:col>50</xdr:col>
      <xdr:colOff>165100</xdr:colOff>
      <xdr:row>37</xdr:row>
      <xdr:rowOff>69393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60520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155092</xdr:rowOff>
    </xdr:from>
    <xdr:to>
      <xdr:col>46</xdr:col>
      <xdr:colOff>38100</xdr:colOff>
      <xdr:row>37</xdr:row>
      <xdr:rowOff>85242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76369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xdr:rowOff>
    </xdr:from>
    <xdr:to>
      <xdr:col>41</xdr:col>
      <xdr:colOff>101600</xdr:colOff>
      <xdr:row>37</xdr:row>
      <xdr:rowOff>101727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92854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28562</xdr:rowOff>
    </xdr:from>
    <xdr:to>
      <xdr:col>36</xdr:col>
      <xdr:colOff>165100</xdr:colOff>
      <xdr:row>37</xdr:row>
      <xdr:rowOff>130162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121289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168108</xdr:rowOff>
    </xdr:from>
    <xdr:to>
      <xdr:col>55</xdr:col>
      <xdr:colOff>0</xdr:colOff>
      <xdr:row>58</xdr:row>
      <xdr:rowOff>63450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940758"/>
          <a:ext cx="838200" cy="6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63450</xdr:rowOff>
    </xdr:from>
    <xdr:to>
      <xdr:col>50</xdr:col>
      <xdr:colOff>114300</xdr:colOff>
      <xdr:row>58</xdr:row>
      <xdr:rowOff>73817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10007550"/>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60351</xdr:rowOff>
    </xdr:from>
    <xdr:to>
      <xdr:col>45</xdr:col>
      <xdr:colOff>177800</xdr:colOff>
      <xdr:row>58</xdr:row>
      <xdr:rowOff>73817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10004451"/>
          <a:ext cx="889000" cy="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59717</xdr:rowOff>
    </xdr:from>
    <xdr:to>
      <xdr:col>41</xdr:col>
      <xdr:colOff>50800</xdr:colOff>
      <xdr:row>58</xdr:row>
      <xdr:rowOff>60351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10003817"/>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117308</xdr:rowOff>
    </xdr:from>
    <xdr:to>
      <xdr:col>55</xdr:col>
      <xdr:colOff>50800</xdr:colOff>
      <xdr:row>58</xdr:row>
      <xdr:rowOff>47458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8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140185</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4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12650</xdr:rowOff>
    </xdr:from>
    <xdr:to>
      <xdr:col>50</xdr:col>
      <xdr:colOff>165100</xdr:colOff>
      <xdr:row>58</xdr:row>
      <xdr:rowOff>114250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130777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23017</xdr:rowOff>
    </xdr:from>
    <xdr:to>
      <xdr:col>46</xdr:col>
      <xdr:colOff>38100</xdr:colOff>
      <xdr:row>58</xdr:row>
      <xdr:rowOff>124617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141144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74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9551</xdr:rowOff>
    </xdr:from>
    <xdr:to>
      <xdr:col>41</xdr:col>
      <xdr:colOff>101600</xdr:colOff>
      <xdr:row>58</xdr:row>
      <xdr:rowOff>111151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127678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8917</xdr:rowOff>
    </xdr:from>
    <xdr:to>
      <xdr:col>36</xdr:col>
      <xdr:colOff>165100</xdr:colOff>
      <xdr:row>58</xdr:row>
      <xdr:rowOff>110517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127044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2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19644</xdr:rowOff>
    </xdr:from>
    <xdr:to>
      <xdr:col>55</xdr:col>
      <xdr:colOff>0</xdr:colOff>
      <xdr:row>78</xdr:row>
      <xdr:rowOff>70183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392744"/>
          <a:ext cx="838200" cy="5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58122</xdr:rowOff>
    </xdr:from>
    <xdr:to>
      <xdr:col>50</xdr:col>
      <xdr:colOff>114300</xdr:colOff>
      <xdr:row>78</xdr:row>
      <xdr:rowOff>70183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431222"/>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55993</xdr:rowOff>
    </xdr:from>
    <xdr:to>
      <xdr:col>45</xdr:col>
      <xdr:colOff>177800</xdr:colOff>
      <xdr:row>78</xdr:row>
      <xdr:rowOff>58122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29093"/>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140294</xdr:rowOff>
    </xdr:from>
    <xdr:to>
      <xdr:col>55</xdr:col>
      <xdr:colOff>50800</xdr:colOff>
      <xdr:row>78</xdr:row>
      <xdr:rowOff>70444</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33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99671</xdr:rowOff>
    </xdr:from>
    <xdr:ext cx="534377" cy="25904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312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19383</xdr:rowOff>
    </xdr:from>
    <xdr:to>
      <xdr:col>50</xdr:col>
      <xdr:colOff>165100</xdr:colOff>
      <xdr:row>78</xdr:row>
      <xdr:rowOff>120983</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33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137510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6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7322</xdr:rowOff>
    </xdr:from>
    <xdr:to>
      <xdr:col>46</xdr:col>
      <xdr:colOff>38100</xdr:colOff>
      <xdr:row>78</xdr:row>
      <xdr:rowOff>108922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33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125449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5193</xdr:rowOff>
    </xdr:from>
    <xdr:to>
      <xdr:col>41</xdr:col>
      <xdr:colOff>101600</xdr:colOff>
      <xdr:row>78</xdr:row>
      <xdr:rowOff>106793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337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123320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32392</xdr:rowOff>
    </xdr:from>
    <xdr:to>
      <xdr:col>55</xdr:col>
      <xdr:colOff>0</xdr:colOff>
      <xdr:row>96</xdr:row>
      <xdr:rowOff>10979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148692"/>
          <a:ext cx="838200" cy="3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10979</xdr:rowOff>
    </xdr:from>
    <xdr:to>
      <xdr:col>50</xdr:col>
      <xdr:colOff>114300</xdr:colOff>
      <xdr:row>96</xdr:row>
      <xdr:rowOff>98858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8750300" y="16470179"/>
          <a:ext cx="889000" cy="8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98858</xdr:rowOff>
    </xdr:from>
    <xdr:to>
      <xdr:col>45</xdr:col>
      <xdr:colOff>177800</xdr:colOff>
      <xdr:row>96</xdr:row>
      <xdr:rowOff>165742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7861300" y="16558058"/>
          <a:ext cx="889000" cy="6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153042</xdr:rowOff>
    </xdr:from>
    <xdr:to>
      <xdr:col>55</xdr:col>
      <xdr:colOff>50800</xdr:colOff>
      <xdr:row>94</xdr:row>
      <xdr:rowOff>83192</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0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4469</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594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131629</xdr:rowOff>
    </xdr:from>
    <xdr:to>
      <xdr:col>50</xdr:col>
      <xdr:colOff>165100</xdr:colOff>
      <xdr:row>96</xdr:row>
      <xdr:rowOff>61779</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4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78306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48058</xdr:rowOff>
    </xdr:from>
    <xdr:to>
      <xdr:col>46</xdr:col>
      <xdr:colOff>38100</xdr:colOff>
      <xdr:row>96</xdr:row>
      <xdr:rowOff>149658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65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166185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2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114942</xdr:rowOff>
    </xdr:from>
    <xdr:to>
      <xdr:col>41</xdr:col>
      <xdr:colOff>101600</xdr:colOff>
      <xdr:row>97</xdr:row>
      <xdr:rowOff>45092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65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36219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a:extLst>
            <a:ext uri="{FF2B5EF4-FFF2-40B4-BE49-F238E27FC236}">
              <a16:creationId xmlns:a16="http://schemas.microsoft.com/office/drawing/2014/main" id="{00000000-0008-0000-0600-0000F0010000}"/>
            </a:ext>
          </a:extLst>
        </xdr:cNvPr>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a:extLst>
            <a:ext uri="{FF2B5EF4-FFF2-40B4-BE49-F238E27FC236}">
              <a16:creationId xmlns:a16="http://schemas.microsoft.com/office/drawing/2014/main" id="{00000000-0008-0000-0600-0000F2010000}"/>
            </a:ext>
          </a:extLst>
        </xdr:cNvPr>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163716</xdr:rowOff>
    </xdr:from>
    <xdr:to>
      <xdr:col>85</xdr:col>
      <xdr:colOff>127000</xdr:colOff>
      <xdr:row>38</xdr:row>
      <xdr:rowOff>167322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5481300" y="6678816"/>
          <a:ext cx="8382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a:extLst>
            <a:ext uri="{FF2B5EF4-FFF2-40B4-BE49-F238E27FC236}">
              <a16:creationId xmlns:a16="http://schemas.microsoft.com/office/drawing/2014/main" id="{00000000-0008-0000-0600-0000F5010000}"/>
            </a:ext>
          </a:extLst>
        </xdr:cNvPr>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134226</xdr:rowOff>
    </xdr:from>
    <xdr:to>
      <xdr:col>81</xdr:col>
      <xdr:colOff>50800</xdr:colOff>
      <xdr:row>38</xdr:row>
      <xdr:rowOff>163716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4592300" y="664932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57002</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46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134226</xdr:rowOff>
    </xdr:from>
    <xdr:to>
      <xdr:col>76</xdr:col>
      <xdr:colOff>114300</xdr:colOff>
      <xdr:row>39</xdr:row>
      <xdr:rowOff>30125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3703300" y="6649326"/>
          <a:ext cx="889000" cy="6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68051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357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28651</xdr:rowOff>
    </xdr:from>
    <xdr:to>
      <xdr:col>71</xdr:col>
      <xdr:colOff>177800</xdr:colOff>
      <xdr:row>39</xdr:row>
      <xdr:rowOff>30125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814300" y="6715201"/>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116522</xdr:rowOff>
    </xdr:from>
    <xdr:to>
      <xdr:col>85</xdr:col>
      <xdr:colOff>177800</xdr:colOff>
      <xdr:row>39</xdr:row>
      <xdr:rowOff>46672</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6268700" y="66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75899</xdr:rowOff>
    </xdr:from>
    <xdr:ext cx="469744" cy="259045"/>
    <xdr:sp macro="" textlink="">
      <xdr:nvSpPr>
        <xdr:cNvPr id="520" name="災害復旧事業費該当値テキスト">
          <a:extLst>
            <a:ext uri="{FF2B5EF4-FFF2-40B4-BE49-F238E27FC236}">
              <a16:creationId xmlns:a16="http://schemas.microsoft.com/office/drawing/2014/main" id="{00000000-0008-0000-0600-000008020000}"/>
            </a:ext>
          </a:extLst>
        </xdr:cNvPr>
        <xdr:cNvSpPr txBox="1"/>
      </xdr:nvSpPr>
      <xdr:spPr>
        <a:xfrm>
          <a:off x="16370300" y="641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112916</xdr:rowOff>
    </xdr:from>
    <xdr:to>
      <xdr:col>81</xdr:col>
      <xdr:colOff>101600</xdr:colOff>
      <xdr:row>39</xdr:row>
      <xdr:rowOff>43066</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5430500" y="66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59593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83426</xdr:rowOff>
    </xdr:from>
    <xdr:to>
      <xdr:col>76</xdr:col>
      <xdr:colOff>165100</xdr:colOff>
      <xdr:row>39</xdr:row>
      <xdr:rowOff>13576</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4541500" y="65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30103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150775</xdr:rowOff>
    </xdr:from>
    <xdr:to>
      <xdr:col>72</xdr:col>
      <xdr:colOff>38100</xdr:colOff>
      <xdr:row>39</xdr:row>
      <xdr:rowOff>80925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3652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72052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149301</xdr:rowOff>
    </xdr:from>
    <xdr:to>
      <xdr:col>67</xdr:col>
      <xdr:colOff>101600</xdr:colOff>
      <xdr:row>39</xdr:row>
      <xdr:rowOff>79451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2763500" y="666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70578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7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153441</xdr:rowOff>
    </xdr:from>
    <xdr:to>
      <xdr:col>85</xdr:col>
      <xdr:colOff>127000</xdr:colOff>
      <xdr:row>74</xdr:row>
      <xdr:rowOff>22378</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5481300" y="12669291"/>
          <a:ext cx="8382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63259</xdr:rowOff>
    </xdr:from>
    <xdr:to>
      <xdr:col>81</xdr:col>
      <xdr:colOff>50800</xdr:colOff>
      <xdr:row>73</xdr:row>
      <xdr:rowOff>153441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4592300" y="12579109"/>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63259</xdr:rowOff>
    </xdr:from>
    <xdr:to>
      <xdr:col>76</xdr:col>
      <xdr:colOff>114300</xdr:colOff>
      <xdr:row>73</xdr:row>
      <xdr:rowOff>97942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3703300" y="12579109"/>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97942</xdr:rowOff>
    </xdr:from>
    <xdr:to>
      <xdr:col>71</xdr:col>
      <xdr:colOff>177800</xdr:colOff>
      <xdr:row>73</xdr:row>
      <xdr:rowOff>130569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2814300" y="12613792"/>
          <a:ext cx="889000" cy="3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143028</xdr:rowOff>
    </xdr:from>
    <xdr:to>
      <xdr:col>85</xdr:col>
      <xdr:colOff>177800</xdr:colOff>
      <xdr:row>74</xdr:row>
      <xdr:rowOff>73178</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26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165905</xdr:rowOff>
    </xdr:from>
    <xdr:ext cx="534377"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25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102641</xdr:rowOff>
    </xdr:from>
    <xdr:to>
      <xdr:col>81</xdr:col>
      <xdr:colOff>101600</xdr:colOff>
      <xdr:row>74</xdr:row>
      <xdr:rowOff>32791</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26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49318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3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12459</xdr:rowOff>
    </xdr:from>
    <xdr:to>
      <xdr:col>76</xdr:col>
      <xdr:colOff>165100</xdr:colOff>
      <xdr:row>73</xdr:row>
      <xdr:rowOff>114059</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25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130586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30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47142</xdr:rowOff>
    </xdr:from>
    <xdr:to>
      <xdr:col>72</xdr:col>
      <xdr:colOff>38100</xdr:colOff>
      <xdr:row>73</xdr:row>
      <xdr:rowOff>148742</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25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165269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3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79769</xdr:rowOff>
    </xdr:from>
    <xdr:to>
      <xdr:col>67</xdr:col>
      <xdr:colOff>101600</xdr:colOff>
      <xdr:row>74</xdr:row>
      <xdr:rowOff>9919</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25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26446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37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161911</xdr:rowOff>
    </xdr:from>
    <xdr:to>
      <xdr:col>85</xdr:col>
      <xdr:colOff>127000</xdr:colOff>
      <xdr:row>98</xdr:row>
      <xdr:rowOff>57271</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5481300" y="16792561"/>
          <a:ext cx="838200" cy="6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161911</xdr:rowOff>
    </xdr:from>
    <xdr:to>
      <xdr:col>81</xdr:col>
      <xdr:colOff>50800</xdr:colOff>
      <xdr:row>97</xdr:row>
      <xdr:rowOff>166387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4592300" y="16792561"/>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28853</xdr:rowOff>
    </xdr:from>
    <xdr:to>
      <xdr:col>76</xdr:col>
      <xdr:colOff>114300</xdr:colOff>
      <xdr:row>97</xdr:row>
      <xdr:rowOff>166387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3703300" y="16659503"/>
          <a:ext cx="889000" cy="13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28853</xdr:rowOff>
    </xdr:from>
    <xdr:to>
      <xdr:col>71</xdr:col>
      <xdr:colOff>177800</xdr:colOff>
      <xdr:row>97</xdr:row>
      <xdr:rowOff>129130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2814300" y="16659503"/>
          <a:ext cx="889000" cy="10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102627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90905</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7111" y="168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6471</xdr:rowOff>
    </xdr:from>
    <xdr:to>
      <xdr:col>85</xdr:col>
      <xdr:colOff>177800</xdr:colOff>
      <xdr:row>98</xdr:row>
      <xdr:rowOff>108071</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6268700" y="168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137298</xdr:rowOff>
    </xdr:from>
    <xdr:ext cx="534377"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5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111111</xdr:rowOff>
    </xdr:from>
    <xdr:to>
      <xdr:col>81</xdr:col>
      <xdr:colOff>101600</xdr:colOff>
      <xdr:row>98</xdr:row>
      <xdr:rowOff>41261</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5430500" y="167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57788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5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115587</xdr:rowOff>
    </xdr:from>
    <xdr:to>
      <xdr:col>76</xdr:col>
      <xdr:colOff>165100</xdr:colOff>
      <xdr:row>98</xdr:row>
      <xdr:rowOff>45737</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4541500" y="167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62264</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149503</xdr:rowOff>
    </xdr:from>
    <xdr:to>
      <xdr:col>72</xdr:col>
      <xdr:colOff>38100</xdr:colOff>
      <xdr:row>97</xdr:row>
      <xdr:rowOff>79653</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3652500" y="166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96180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78330</xdr:rowOff>
    </xdr:from>
    <xdr:to>
      <xdr:col>67</xdr:col>
      <xdr:colOff>101600</xdr:colOff>
      <xdr:row>98</xdr:row>
      <xdr:rowOff>8480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2763500" y="167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25007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122281</xdr:rowOff>
    </xdr:from>
    <xdr:to>
      <xdr:col>116</xdr:col>
      <xdr:colOff>63500</xdr:colOff>
      <xdr:row>38</xdr:row>
      <xdr:rowOff>123195</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1323300" y="663738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122281</xdr:rowOff>
    </xdr:from>
    <xdr:to>
      <xdr:col>111</xdr:col>
      <xdr:colOff>177800</xdr:colOff>
      <xdr:row>38</xdr:row>
      <xdr:rowOff>135037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0434300" y="6637381"/>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134351</xdr:rowOff>
    </xdr:from>
    <xdr:to>
      <xdr:col>107</xdr:col>
      <xdr:colOff>50800</xdr:colOff>
      <xdr:row>38</xdr:row>
      <xdr:rowOff>135037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9545300" y="664945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133025</xdr:rowOff>
    </xdr:from>
    <xdr:to>
      <xdr:col>102</xdr:col>
      <xdr:colOff>114300</xdr:colOff>
      <xdr:row>38</xdr:row>
      <xdr:rowOff>134351</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664812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72395</xdr:rowOff>
    </xdr:from>
    <xdr:to>
      <xdr:col>116</xdr:col>
      <xdr:colOff>114300</xdr:colOff>
      <xdr:row>39</xdr:row>
      <xdr:rowOff>2545</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5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158772</xdr:rowOff>
    </xdr:from>
    <xdr:ext cx="378565"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50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71481</xdr:rowOff>
    </xdr:from>
    <xdr:to>
      <xdr:col>112</xdr:col>
      <xdr:colOff>38100</xdr:colOff>
      <xdr:row>39</xdr:row>
      <xdr:rowOff>1631</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164208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9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84237</xdr:rowOff>
    </xdr:from>
    <xdr:to>
      <xdr:col>107</xdr:col>
      <xdr:colOff>101600</xdr:colOff>
      <xdr:row>39</xdr:row>
      <xdr:rowOff>14387</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5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5514</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5017" y="669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83551</xdr:rowOff>
    </xdr:from>
    <xdr:to>
      <xdr:col>102</xdr:col>
      <xdr:colOff>165100</xdr:colOff>
      <xdr:row>39</xdr:row>
      <xdr:rowOff>13701</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4828</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82225</xdr:rowOff>
    </xdr:from>
    <xdr:to>
      <xdr:col>98</xdr:col>
      <xdr:colOff>38100</xdr:colOff>
      <xdr:row>39</xdr:row>
      <xdr:rowOff>12375</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5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3502</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69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43726</xdr:rowOff>
    </xdr:from>
    <xdr:to>
      <xdr:col>116</xdr:col>
      <xdr:colOff>63500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10159276"/>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43497</xdr:rowOff>
    </xdr:from>
    <xdr:to>
      <xdr:col>111</xdr:col>
      <xdr:colOff>177800</xdr:colOff>
      <xdr:row>59</xdr:row>
      <xdr:rowOff>43726</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0434300" y="1015904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43497</xdr:rowOff>
    </xdr:from>
    <xdr:to>
      <xdr:col>107</xdr:col>
      <xdr:colOff>50800</xdr:colOff>
      <xdr:row>59</xdr:row>
      <xdr:rowOff>43535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9545300" y="101590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43535</xdr:rowOff>
    </xdr:from>
    <xdr:to>
      <xdr:col>102</xdr:col>
      <xdr:colOff>114300</xdr:colOff>
      <xdr:row>59</xdr:row>
      <xdr:rowOff>43764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8656300" y="101590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164376</xdr:rowOff>
    </xdr:from>
    <xdr:to>
      <xdr:col>112</xdr:col>
      <xdr:colOff>38100</xdr:colOff>
      <xdr:row>59</xdr:row>
      <xdr:rowOff>94526</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101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85653</xdr:rowOff>
    </xdr:from>
    <xdr:ext cx="313932"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66333" y="10201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164147</xdr:rowOff>
    </xdr:from>
    <xdr:to>
      <xdr:col>107</xdr:col>
      <xdr:colOff>101600</xdr:colOff>
      <xdr:row>59</xdr:row>
      <xdr:rowOff>94297</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85424</xdr:rowOff>
    </xdr:from>
    <xdr:ext cx="313932"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77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164185</xdr:rowOff>
    </xdr:from>
    <xdr:to>
      <xdr:col>102</xdr:col>
      <xdr:colOff>165100</xdr:colOff>
      <xdr:row>59</xdr:row>
      <xdr:rowOff>94335</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85462</xdr:rowOff>
    </xdr:from>
    <xdr:ext cx="313932"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88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164414</xdr:rowOff>
    </xdr:from>
    <xdr:to>
      <xdr:col>98</xdr:col>
      <xdr:colOff>38100</xdr:colOff>
      <xdr:row>59</xdr:row>
      <xdr:rowOff>94564</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85691</xdr:rowOff>
    </xdr:from>
    <xdr:ext cx="313932"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99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a:extLst>
            <a:ext uri="{FF2B5EF4-FFF2-40B4-BE49-F238E27FC236}">
              <a16:creationId xmlns:a16="http://schemas.microsoft.com/office/drawing/2014/main" id="{00000000-0008-0000-0600-00003B030000}"/>
            </a:ext>
          </a:extLst>
        </xdr:cNvPr>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a:extLst>
            <a:ext uri="{FF2B5EF4-FFF2-40B4-BE49-F238E27FC236}">
              <a16:creationId xmlns:a16="http://schemas.microsoft.com/office/drawing/2014/main" id="{00000000-0008-0000-0600-00003D030000}"/>
            </a:ext>
          </a:extLst>
        </xdr:cNvPr>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34010</xdr:rowOff>
    </xdr:from>
    <xdr:to>
      <xdr:col>116</xdr:col>
      <xdr:colOff>63500</xdr:colOff>
      <xdr:row>75</xdr:row>
      <xdr:rowOff>59728</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1323300" y="12892760"/>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a:extLst>
            <a:ext uri="{FF2B5EF4-FFF2-40B4-BE49-F238E27FC236}">
              <a16:creationId xmlns:a16="http://schemas.microsoft.com/office/drawing/2014/main" id="{00000000-0008-0000-0600-000040030000}"/>
            </a:ext>
          </a:extLst>
        </xdr:cNvPr>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47022</xdr:rowOff>
    </xdr:from>
    <xdr:to>
      <xdr:col>111</xdr:col>
      <xdr:colOff>177800</xdr:colOff>
      <xdr:row>75</xdr:row>
      <xdr:rowOff>59728</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0434300" y="12905772"/>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47022</xdr:rowOff>
    </xdr:from>
    <xdr:to>
      <xdr:col>107</xdr:col>
      <xdr:colOff>50800</xdr:colOff>
      <xdr:row>75</xdr:row>
      <xdr:rowOff>77197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9545300" y="12905772"/>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77197</xdr:rowOff>
    </xdr:from>
    <xdr:to>
      <xdr:col>102</xdr:col>
      <xdr:colOff>114300</xdr:colOff>
      <xdr:row>75</xdr:row>
      <xdr:rowOff>110649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8656300" y="12935947"/>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154660</xdr:rowOff>
    </xdr:from>
    <xdr:to>
      <xdr:col>116</xdr:col>
      <xdr:colOff>114300</xdr:colOff>
      <xdr:row>75</xdr:row>
      <xdr:rowOff>84810</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2110700" y="128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6087</xdr:rowOff>
    </xdr:from>
    <xdr:ext cx="534377" cy="259045"/>
    <xdr:sp macro="" textlink="">
      <xdr:nvSpPr>
        <xdr:cNvPr id="851" name="繰出金該当値テキスト">
          <a:extLst>
            <a:ext uri="{FF2B5EF4-FFF2-40B4-BE49-F238E27FC236}">
              <a16:creationId xmlns:a16="http://schemas.microsoft.com/office/drawing/2014/main" id="{00000000-0008-0000-0600-000053030000}"/>
            </a:ext>
          </a:extLst>
        </xdr:cNvPr>
        <xdr:cNvSpPr txBox="1"/>
      </xdr:nvSpPr>
      <xdr:spPr>
        <a:xfrm>
          <a:off x="22212300" y="126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8928</xdr:rowOff>
    </xdr:from>
    <xdr:to>
      <xdr:col>112</xdr:col>
      <xdr:colOff>38100</xdr:colOff>
      <xdr:row>75</xdr:row>
      <xdr:rowOff>110528</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1272500" y="128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127055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4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167672</xdr:rowOff>
    </xdr:from>
    <xdr:to>
      <xdr:col>107</xdr:col>
      <xdr:colOff>101600</xdr:colOff>
      <xdr:row>75</xdr:row>
      <xdr:rowOff>97822</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0383500" y="128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114349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26397</xdr:rowOff>
    </xdr:from>
    <xdr:to>
      <xdr:col>102</xdr:col>
      <xdr:colOff>165100</xdr:colOff>
      <xdr:row>75</xdr:row>
      <xdr:rowOff>127997</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9494500" y="128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6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59849</xdr:rowOff>
    </xdr:from>
    <xdr:to>
      <xdr:col>98</xdr:col>
      <xdr:colOff>38100</xdr:colOff>
      <xdr:row>75</xdr:row>
      <xdr:rowOff>161449</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8605500" y="129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6526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約１１５千円となっており、類似団体と比較して一人当たりコストが高い状況となっている。これは、近年のコンベンション施設整備事業、地域スポーツ施設整備事業及び総合防災センター施設整備事業等の事業費増加によるものであり、前年度決算と比較すると４３．８％増となっている。このため、事業の取捨選択を徹底していくことで、事業費の減少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前年度から住民一人当たり約１５千円減額になっている。これは、川内駅東口交流施設整備基金を積立てから事業費への充当としたことが主な要因である。今後は「財政運営プログラム」に基づき、適正水準の残高を確保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鹿児島県薩摩川内市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96,206
95,769
682.92
58,249,434
55,075,795
2,007,957
29,716,126
42,299,245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9398</xdr:rowOff>
    </xdr:from>
    <xdr:to>
      <xdr:col>24</xdr:col>
      <xdr:colOff>63500</xdr:colOff>
      <xdr:row>36</xdr:row>
      <xdr:rowOff>155702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159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9398</xdr:rowOff>
    </xdr:from>
    <xdr:to>
      <xdr:col>19</xdr:col>
      <xdr:colOff>177800</xdr:colOff>
      <xdr:row>36</xdr:row>
      <xdr:rowOff>55499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1598"/>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55499</xdr:rowOff>
    </xdr:from>
    <xdr:to>
      <xdr:col>15</xdr:col>
      <xdr:colOff>50800</xdr:colOff>
      <xdr:row>36</xdr:row>
      <xdr:rowOff>110363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769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110363</xdr:rowOff>
    </xdr:from>
    <xdr:to>
      <xdr:col>10</xdr:col>
      <xdr:colOff>114300</xdr:colOff>
      <xdr:row>36</xdr:row>
      <xdr:rowOff>137033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8256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104902</xdr:rowOff>
    </xdr:from>
    <xdr:to>
      <xdr:col>24</xdr:col>
      <xdr:colOff>114300</xdr:colOff>
      <xdr:row>37</xdr:row>
      <xdr:rowOff>35052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83329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130048</xdr:rowOff>
    </xdr:from>
    <xdr:to>
      <xdr:col>20</xdr:col>
      <xdr:colOff>38100</xdr:colOff>
      <xdr:row>36</xdr:row>
      <xdr:rowOff>60198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51325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4699</xdr:rowOff>
    </xdr:from>
    <xdr:to>
      <xdr:col>15</xdr:col>
      <xdr:colOff>101600</xdr:colOff>
      <xdr:row>36</xdr:row>
      <xdr:rowOff>106299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97426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59563</xdr:rowOff>
    </xdr:from>
    <xdr:to>
      <xdr:col>10</xdr:col>
      <xdr:colOff>165100</xdr:colOff>
      <xdr:row>36</xdr:row>
      <xdr:rowOff>161163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152290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86233</xdr:rowOff>
    </xdr:from>
    <xdr:to>
      <xdr:col>6</xdr:col>
      <xdr:colOff>38100</xdr:colOff>
      <xdr:row>37</xdr:row>
      <xdr:rowOff>16383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7510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52525</xdr:rowOff>
    </xdr:from>
    <xdr:to>
      <xdr:col>24</xdr:col>
      <xdr:colOff>63500</xdr:colOff>
      <xdr:row>56</xdr:row>
      <xdr:rowOff>60513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53725"/>
          <a:ext cx="8382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52525</xdr:rowOff>
    </xdr:from>
    <xdr:to>
      <xdr:col>19</xdr:col>
      <xdr:colOff>177800</xdr:colOff>
      <xdr:row>56</xdr:row>
      <xdr:rowOff>74517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53725"/>
          <a:ext cx="889000" cy="2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108213</xdr:rowOff>
    </xdr:from>
    <xdr:to>
      <xdr:col>15</xdr:col>
      <xdr:colOff>50800</xdr:colOff>
      <xdr:row>56</xdr:row>
      <xdr:rowOff>74517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37963"/>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108213</xdr:rowOff>
    </xdr:from>
    <xdr:to>
      <xdr:col>10</xdr:col>
      <xdr:colOff>114300</xdr:colOff>
      <xdr:row>56</xdr:row>
      <xdr:rowOff>52219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37963"/>
          <a:ext cx="889000" cy="1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9713</xdr:rowOff>
    </xdr:from>
    <xdr:to>
      <xdr:col>24</xdr:col>
      <xdr:colOff>114300</xdr:colOff>
      <xdr:row>56</xdr:row>
      <xdr:rowOff>111313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32590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1725</xdr:rowOff>
    </xdr:from>
    <xdr:to>
      <xdr:col>20</xdr:col>
      <xdr:colOff>38100</xdr:colOff>
      <xdr:row>56</xdr:row>
      <xdr:rowOff>103325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119852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23717</xdr:rowOff>
    </xdr:from>
    <xdr:to>
      <xdr:col>15</xdr:col>
      <xdr:colOff>101600</xdr:colOff>
      <xdr:row>56</xdr:row>
      <xdr:rowOff>125317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141844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57413</xdr:rowOff>
    </xdr:from>
    <xdr:to>
      <xdr:col>10</xdr:col>
      <xdr:colOff>165100</xdr:colOff>
      <xdr:row>55</xdr:row>
      <xdr:rowOff>159013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4090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6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1419</xdr:rowOff>
    </xdr:from>
    <xdr:to>
      <xdr:col>6</xdr:col>
      <xdr:colOff>38100</xdr:colOff>
      <xdr:row>56</xdr:row>
      <xdr:rowOff>103019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0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119546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7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72025</xdr:rowOff>
    </xdr:from>
    <xdr:to>
      <xdr:col>24</xdr:col>
      <xdr:colOff>63500</xdr:colOff>
      <xdr:row>76</xdr:row>
      <xdr:rowOff>105556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02225"/>
          <a:ext cx="838200" cy="3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72025</xdr:rowOff>
    </xdr:from>
    <xdr:to>
      <xdr:col>19</xdr:col>
      <xdr:colOff>177800</xdr:colOff>
      <xdr:row>76</xdr:row>
      <xdr:rowOff>157133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02225"/>
          <a:ext cx="889000" cy="8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157133</xdr:rowOff>
    </xdr:from>
    <xdr:to>
      <xdr:col>15</xdr:col>
      <xdr:colOff>50800</xdr:colOff>
      <xdr:row>77</xdr:row>
      <xdr:rowOff>15977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87333"/>
          <a:ext cx="889000" cy="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15977</xdr:rowOff>
    </xdr:from>
    <xdr:to>
      <xdr:col>10</xdr:col>
      <xdr:colOff>114300</xdr:colOff>
      <xdr:row>77</xdr:row>
      <xdr:rowOff>63374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17627"/>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150894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9605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54756</xdr:rowOff>
    </xdr:from>
    <xdr:to>
      <xdr:col>24</xdr:col>
      <xdr:colOff>114300</xdr:colOff>
      <xdr:row>76</xdr:row>
      <xdr:rowOff>156356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77633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3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21225</xdr:rowOff>
    </xdr:from>
    <xdr:to>
      <xdr:col>20</xdr:col>
      <xdr:colOff>38100</xdr:colOff>
      <xdr:row>76</xdr:row>
      <xdr:rowOff>122825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139352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2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106333</xdr:rowOff>
    </xdr:from>
    <xdr:to>
      <xdr:col>15</xdr:col>
      <xdr:colOff>101600</xdr:colOff>
      <xdr:row>77</xdr:row>
      <xdr:rowOff>36483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53010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91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136627</xdr:rowOff>
    </xdr:from>
    <xdr:to>
      <xdr:col>10</xdr:col>
      <xdr:colOff>165100</xdr:colOff>
      <xdr:row>77</xdr:row>
      <xdr:rowOff>66777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83304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94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12574</xdr:rowOff>
    </xdr:from>
    <xdr:to>
      <xdr:col>6</xdr:col>
      <xdr:colOff>38100</xdr:colOff>
      <xdr:row>77</xdr:row>
      <xdr:rowOff>114174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130701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8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43368</xdr:rowOff>
    </xdr:from>
    <xdr:to>
      <xdr:col>24</xdr:col>
      <xdr:colOff>63500</xdr:colOff>
      <xdr:row>96</xdr:row>
      <xdr:rowOff>95603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331118"/>
          <a:ext cx="838200" cy="22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95603</xdr:rowOff>
    </xdr:from>
    <xdr:to>
      <xdr:col>19</xdr:col>
      <xdr:colOff>177800</xdr:colOff>
      <xdr:row>96</xdr:row>
      <xdr:rowOff>126327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554803"/>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126327</xdr:rowOff>
    </xdr:from>
    <xdr:to>
      <xdr:col>15</xdr:col>
      <xdr:colOff>50800</xdr:colOff>
      <xdr:row>96</xdr:row>
      <xdr:rowOff>127333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58552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92128</xdr:rowOff>
    </xdr:from>
    <xdr:to>
      <xdr:col>10</xdr:col>
      <xdr:colOff>114300</xdr:colOff>
      <xdr:row>96</xdr:row>
      <xdr:rowOff>127333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551328"/>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164018</xdr:rowOff>
    </xdr:from>
    <xdr:to>
      <xdr:col>24</xdr:col>
      <xdr:colOff>114300</xdr:colOff>
      <xdr:row>95</xdr:row>
      <xdr:rowOff>94168</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2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15445</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1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44803</xdr:rowOff>
    </xdr:from>
    <xdr:to>
      <xdr:col>20</xdr:col>
      <xdr:colOff>38100</xdr:colOff>
      <xdr:row>96</xdr:row>
      <xdr:rowOff>146403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50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162930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27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75527</xdr:rowOff>
    </xdr:from>
    <xdr:to>
      <xdr:col>15</xdr:col>
      <xdr:colOff>101600</xdr:colOff>
      <xdr:row>97</xdr:row>
      <xdr:rowOff>5677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5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168254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6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76533</xdr:rowOff>
    </xdr:from>
    <xdr:to>
      <xdr:col>10</xdr:col>
      <xdr:colOff>165100</xdr:colOff>
      <xdr:row>97</xdr:row>
      <xdr:rowOff>6683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5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169260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62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41328</xdr:rowOff>
    </xdr:from>
    <xdr:to>
      <xdr:col>6</xdr:col>
      <xdr:colOff>38100</xdr:colOff>
      <xdr:row>96</xdr:row>
      <xdr:rowOff>142928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5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134055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5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108382</xdr:rowOff>
    </xdr:from>
    <xdr:to>
      <xdr:col>55</xdr:col>
      <xdr:colOff>0</xdr:colOff>
      <xdr:row>38</xdr:row>
      <xdr:rowOff>120680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23482"/>
          <a:ext cx="8382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108382</xdr:rowOff>
    </xdr:from>
    <xdr:to>
      <xdr:col>50</xdr:col>
      <xdr:colOff>114300</xdr:colOff>
      <xdr:row>38</xdr:row>
      <xdr:rowOff>113731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623482"/>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100564</xdr:rowOff>
    </xdr:from>
    <xdr:to>
      <xdr:col>45</xdr:col>
      <xdr:colOff>177800</xdr:colOff>
      <xdr:row>38</xdr:row>
      <xdr:rowOff>113731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15664"/>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84104</xdr:rowOff>
    </xdr:from>
    <xdr:to>
      <xdr:col>41</xdr:col>
      <xdr:colOff>50800</xdr:colOff>
      <xdr:row>38</xdr:row>
      <xdr:rowOff>100564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59920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69880</xdr:rowOff>
    </xdr:from>
    <xdr:to>
      <xdr:col>55</xdr:col>
      <xdr:colOff>50800</xdr:colOff>
      <xdr:row>39</xdr:row>
      <xdr:rowOff>30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57582</xdr:rowOff>
    </xdr:from>
    <xdr:to>
      <xdr:col>50</xdr:col>
      <xdr:colOff>165100</xdr:colOff>
      <xdr:row>38</xdr:row>
      <xdr:rowOff>159182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150309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62931</xdr:rowOff>
    </xdr:from>
    <xdr:to>
      <xdr:col>46</xdr:col>
      <xdr:colOff>38100</xdr:colOff>
      <xdr:row>38</xdr:row>
      <xdr:rowOff>164531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155658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7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49764</xdr:rowOff>
    </xdr:from>
    <xdr:to>
      <xdr:col>41</xdr:col>
      <xdr:colOff>101600</xdr:colOff>
      <xdr:row>38</xdr:row>
      <xdr:rowOff>151364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142491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65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33304</xdr:rowOff>
    </xdr:from>
    <xdr:to>
      <xdr:col>36</xdr:col>
      <xdr:colOff>165100</xdr:colOff>
      <xdr:row>38</xdr:row>
      <xdr:rowOff>134904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126031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64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37270</xdr:rowOff>
    </xdr:from>
    <xdr:to>
      <xdr:col>55</xdr:col>
      <xdr:colOff>0</xdr:colOff>
      <xdr:row>57</xdr:row>
      <xdr:rowOff>59456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9639300" y="9809920"/>
          <a:ext cx="8382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59456</xdr:rowOff>
    </xdr:from>
    <xdr:to>
      <xdr:col>50</xdr:col>
      <xdr:colOff>114300</xdr:colOff>
      <xdr:row>57</xdr:row>
      <xdr:rowOff>67583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9832106"/>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23760</xdr:rowOff>
    </xdr:from>
    <xdr:to>
      <xdr:col>45</xdr:col>
      <xdr:colOff>177800</xdr:colOff>
      <xdr:row>57</xdr:row>
      <xdr:rowOff>67583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7861300" y="9796410"/>
          <a:ext cx="889000" cy="4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23760</xdr:rowOff>
    </xdr:from>
    <xdr:to>
      <xdr:col>41</xdr:col>
      <xdr:colOff>50800</xdr:colOff>
      <xdr:row>57</xdr:row>
      <xdr:rowOff>73492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9796410"/>
          <a:ext cx="889000" cy="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156984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9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157920</xdr:rowOff>
    </xdr:from>
    <xdr:to>
      <xdr:col>55</xdr:col>
      <xdr:colOff>50800</xdr:colOff>
      <xdr:row>57</xdr:row>
      <xdr:rowOff>88070</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7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9347</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61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8656</xdr:rowOff>
    </xdr:from>
    <xdr:to>
      <xdr:col>50</xdr:col>
      <xdr:colOff>165100</xdr:colOff>
      <xdr:row>57</xdr:row>
      <xdr:rowOff>110256</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78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126783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16783</xdr:rowOff>
    </xdr:from>
    <xdr:to>
      <xdr:col>46</xdr:col>
      <xdr:colOff>38100</xdr:colOff>
      <xdr:row>57</xdr:row>
      <xdr:rowOff>118383</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7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134910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144410</xdr:rowOff>
    </xdr:from>
    <xdr:to>
      <xdr:col>41</xdr:col>
      <xdr:colOff>101600</xdr:colOff>
      <xdr:row>57</xdr:row>
      <xdr:rowOff>74560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91087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2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22692</xdr:rowOff>
    </xdr:from>
    <xdr:to>
      <xdr:col>36</xdr:col>
      <xdr:colOff>165100</xdr:colOff>
      <xdr:row>57</xdr:row>
      <xdr:rowOff>124292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7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140819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7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67081</xdr:rowOff>
    </xdr:from>
    <xdr:to>
      <xdr:col>55</xdr:col>
      <xdr:colOff>0</xdr:colOff>
      <xdr:row>77</xdr:row>
      <xdr:rowOff>102343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639300" y="13268731"/>
          <a:ext cx="838200" cy="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152978</xdr:rowOff>
    </xdr:from>
    <xdr:to>
      <xdr:col>50</xdr:col>
      <xdr:colOff>114300</xdr:colOff>
      <xdr:row>77</xdr:row>
      <xdr:rowOff>102343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183178"/>
          <a:ext cx="8890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152978</xdr:rowOff>
    </xdr:from>
    <xdr:to>
      <xdr:col>45</xdr:col>
      <xdr:colOff>177800</xdr:colOff>
      <xdr:row>77</xdr:row>
      <xdr:rowOff>120822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183178"/>
          <a:ext cx="889000" cy="1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23037</xdr:rowOff>
    </xdr:from>
    <xdr:to>
      <xdr:col>41</xdr:col>
      <xdr:colOff>50800</xdr:colOff>
      <xdr:row>77</xdr:row>
      <xdr:rowOff>120822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224687"/>
          <a:ext cx="889000" cy="9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16281</xdr:rowOff>
    </xdr:from>
    <xdr:to>
      <xdr:col>55</xdr:col>
      <xdr:colOff>50800</xdr:colOff>
      <xdr:row>77</xdr:row>
      <xdr:rowOff>117881</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2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39158</xdr:rowOff>
    </xdr:from>
    <xdr:ext cx="534377"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51543</xdr:rowOff>
    </xdr:from>
    <xdr:to>
      <xdr:col>50</xdr:col>
      <xdr:colOff>165100</xdr:colOff>
      <xdr:row>77</xdr:row>
      <xdr:rowOff>153143</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25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169670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102178</xdr:rowOff>
    </xdr:from>
    <xdr:to>
      <xdr:col>46</xdr:col>
      <xdr:colOff>38100</xdr:colOff>
      <xdr:row>77</xdr:row>
      <xdr:rowOff>32328</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1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48854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9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70022</xdr:rowOff>
    </xdr:from>
    <xdr:to>
      <xdr:col>41</xdr:col>
      <xdr:colOff>101600</xdr:colOff>
      <xdr:row>78</xdr:row>
      <xdr:rowOff>172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2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16699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4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143687</xdr:rowOff>
    </xdr:from>
    <xdr:to>
      <xdr:col>36</xdr:col>
      <xdr:colOff>165100</xdr:colOff>
      <xdr:row>77</xdr:row>
      <xdr:rowOff>73837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1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90365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4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82028</xdr:rowOff>
    </xdr:from>
    <xdr:to>
      <xdr:col>55</xdr:col>
      <xdr:colOff>0</xdr:colOff>
      <xdr:row>98</xdr:row>
      <xdr:rowOff>104062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884128"/>
          <a:ext cx="8382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104062</xdr:rowOff>
    </xdr:from>
    <xdr:to>
      <xdr:col>50</xdr:col>
      <xdr:colOff>114300</xdr:colOff>
      <xdr:row>98</xdr:row>
      <xdr:rowOff>104160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90616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104160</xdr:rowOff>
    </xdr:from>
    <xdr:to>
      <xdr:col>45</xdr:col>
      <xdr:colOff>177800</xdr:colOff>
      <xdr:row>98</xdr:row>
      <xdr:rowOff>108454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906260"/>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94920</xdr:rowOff>
    </xdr:from>
    <xdr:to>
      <xdr:col>41</xdr:col>
      <xdr:colOff>50800</xdr:colOff>
      <xdr:row>98</xdr:row>
      <xdr:rowOff>108454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897020"/>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31228</xdr:rowOff>
    </xdr:from>
    <xdr:to>
      <xdr:col>55</xdr:col>
      <xdr:colOff>50800</xdr:colOff>
      <xdr:row>98</xdr:row>
      <xdr:rowOff>132828</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8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162055</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2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53262</xdr:rowOff>
    </xdr:from>
    <xdr:to>
      <xdr:col>50</xdr:col>
      <xdr:colOff>165100</xdr:colOff>
      <xdr:row>98</xdr:row>
      <xdr:rowOff>154862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85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171389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3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53360</xdr:rowOff>
    </xdr:from>
    <xdr:to>
      <xdr:col>46</xdr:col>
      <xdr:colOff>38100</xdr:colOff>
      <xdr:row>98</xdr:row>
      <xdr:rowOff>154960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85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3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57654</xdr:rowOff>
    </xdr:from>
    <xdr:to>
      <xdr:col>41</xdr:col>
      <xdr:colOff>101600</xdr:colOff>
      <xdr:row>98</xdr:row>
      <xdr:rowOff>159254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8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4331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44120</xdr:rowOff>
    </xdr:from>
    <xdr:to>
      <xdr:col>36</xdr:col>
      <xdr:colOff>165100</xdr:colOff>
      <xdr:row>98</xdr:row>
      <xdr:rowOff>145720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8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162247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6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88448</xdr:rowOff>
    </xdr:from>
    <xdr:to>
      <xdr:col>85</xdr:col>
      <xdr:colOff>127000</xdr:colOff>
      <xdr:row>35</xdr:row>
      <xdr:rowOff>127584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5917748"/>
          <a:ext cx="838200" cy="2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60650</xdr:rowOff>
    </xdr:from>
    <xdr:to>
      <xdr:col>81</xdr:col>
      <xdr:colOff>50800</xdr:colOff>
      <xdr:row>35</xdr:row>
      <xdr:rowOff>127584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5718500"/>
          <a:ext cx="889000" cy="40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162560</xdr:rowOff>
    </xdr:from>
    <xdr:to>
      <xdr:col>76</xdr:col>
      <xdr:colOff>114300</xdr:colOff>
      <xdr:row>33</xdr:row>
      <xdr:rowOff>60650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5477510"/>
          <a:ext cx="889000" cy="24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162560</xdr:rowOff>
    </xdr:from>
    <xdr:to>
      <xdr:col>71</xdr:col>
      <xdr:colOff>177800</xdr:colOff>
      <xdr:row>33</xdr:row>
      <xdr:rowOff>98186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5477510"/>
          <a:ext cx="889000" cy="27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37648</xdr:rowOff>
    </xdr:from>
    <xdr:to>
      <xdr:col>85</xdr:col>
      <xdr:colOff>177800</xdr:colOff>
      <xdr:row>34</xdr:row>
      <xdr:rowOff>139248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58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60525</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57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76784</xdr:rowOff>
    </xdr:from>
    <xdr:to>
      <xdr:col>81</xdr:col>
      <xdr:colOff>101600</xdr:colOff>
      <xdr:row>36</xdr:row>
      <xdr:rowOff>6934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0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23461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5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9850</xdr:rowOff>
    </xdr:from>
    <xdr:to>
      <xdr:col>76</xdr:col>
      <xdr:colOff>165100</xdr:colOff>
      <xdr:row>33</xdr:row>
      <xdr:rowOff>111450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56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127977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44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111760</xdr:rowOff>
    </xdr:from>
    <xdr:to>
      <xdr:col>72</xdr:col>
      <xdr:colOff>38100</xdr:colOff>
      <xdr:row>32</xdr:row>
      <xdr:rowOff>41910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58437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20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47386</xdr:rowOff>
    </xdr:from>
    <xdr:to>
      <xdr:col>67</xdr:col>
      <xdr:colOff>101600</xdr:colOff>
      <xdr:row>33</xdr:row>
      <xdr:rowOff>148986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57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165513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4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170764</xdr:rowOff>
    </xdr:from>
    <xdr:to>
      <xdr:col>85</xdr:col>
      <xdr:colOff>127000</xdr:colOff>
      <xdr:row>58</xdr:row>
      <xdr:rowOff>13691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943414"/>
          <a:ext cx="8382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170764</xdr:rowOff>
    </xdr:from>
    <xdr:to>
      <xdr:col>81</xdr:col>
      <xdr:colOff>50800</xdr:colOff>
      <xdr:row>58</xdr:row>
      <xdr:rowOff>49899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943414"/>
          <a:ext cx="8890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49899</xdr:rowOff>
    </xdr:from>
    <xdr:to>
      <xdr:col>76</xdr:col>
      <xdr:colOff>114300</xdr:colOff>
      <xdr:row>58</xdr:row>
      <xdr:rowOff>75921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993999"/>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75921</xdr:rowOff>
    </xdr:from>
    <xdr:to>
      <xdr:col>71</xdr:col>
      <xdr:colOff>177800</xdr:colOff>
      <xdr:row>58</xdr:row>
      <xdr:rowOff>97879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10020021"/>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134341</xdr:rowOff>
    </xdr:from>
    <xdr:to>
      <xdr:col>85</xdr:col>
      <xdr:colOff>177800</xdr:colOff>
      <xdr:row>58</xdr:row>
      <xdr:rowOff>64491</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9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112768</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8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119964</xdr:rowOff>
    </xdr:from>
    <xdr:to>
      <xdr:col>81</xdr:col>
      <xdr:colOff>101600</xdr:colOff>
      <xdr:row>58</xdr:row>
      <xdr:rowOff>50114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8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66641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170549</xdr:rowOff>
    </xdr:from>
    <xdr:to>
      <xdr:col>76</xdr:col>
      <xdr:colOff>165100</xdr:colOff>
      <xdr:row>58</xdr:row>
      <xdr:rowOff>100699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9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91826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0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25121</xdr:rowOff>
    </xdr:from>
    <xdr:to>
      <xdr:col>72</xdr:col>
      <xdr:colOff>38100</xdr:colOff>
      <xdr:row>58</xdr:row>
      <xdr:rowOff>126721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9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117848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1006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47079</xdr:rowOff>
    </xdr:from>
    <xdr:to>
      <xdr:col>67</xdr:col>
      <xdr:colOff>101600</xdr:colOff>
      <xdr:row>58</xdr:row>
      <xdr:rowOff>148679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9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139806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1008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163716</xdr:rowOff>
    </xdr:from>
    <xdr:to>
      <xdr:col>85</xdr:col>
      <xdr:colOff>127000</xdr:colOff>
      <xdr:row>78</xdr:row>
      <xdr:rowOff>167323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36816"/>
          <a:ext cx="8382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134226</xdr:rowOff>
    </xdr:from>
    <xdr:to>
      <xdr:col>81</xdr:col>
      <xdr:colOff>50800</xdr:colOff>
      <xdr:row>78</xdr:row>
      <xdr:rowOff>163716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0732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57002</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134226</xdr:rowOff>
    </xdr:from>
    <xdr:to>
      <xdr:col>76</xdr:col>
      <xdr:colOff>114300</xdr:colOff>
      <xdr:row>79</xdr:row>
      <xdr:rowOff>30124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507326"/>
          <a:ext cx="889000" cy="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68051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28651</xdr:rowOff>
    </xdr:from>
    <xdr:to>
      <xdr:col>71</xdr:col>
      <xdr:colOff>177800</xdr:colOff>
      <xdr:row>79</xdr:row>
      <xdr:rowOff>30124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73201"/>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116523</xdr:rowOff>
    </xdr:from>
    <xdr:to>
      <xdr:col>85</xdr:col>
      <xdr:colOff>177800</xdr:colOff>
      <xdr:row>79</xdr:row>
      <xdr:rowOff>46673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75900</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27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112916</xdr:rowOff>
    </xdr:from>
    <xdr:to>
      <xdr:col>81</xdr:col>
      <xdr:colOff>101600</xdr:colOff>
      <xdr:row>79</xdr:row>
      <xdr:rowOff>43066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59593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83426</xdr:rowOff>
    </xdr:from>
    <xdr:to>
      <xdr:col>76</xdr:col>
      <xdr:colOff>165100</xdr:colOff>
      <xdr:row>79</xdr:row>
      <xdr:rowOff>13576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30103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3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150774</xdr:rowOff>
    </xdr:from>
    <xdr:to>
      <xdr:col>72</xdr:col>
      <xdr:colOff>38100</xdr:colOff>
      <xdr:row>79</xdr:row>
      <xdr:rowOff>80924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72051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61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149301</xdr:rowOff>
    </xdr:from>
    <xdr:to>
      <xdr:col>67</xdr:col>
      <xdr:colOff>101600</xdr:colOff>
      <xdr:row>79</xdr:row>
      <xdr:rowOff>79451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70578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153442</xdr:rowOff>
    </xdr:from>
    <xdr:to>
      <xdr:col>85</xdr:col>
      <xdr:colOff>127000</xdr:colOff>
      <xdr:row>94</xdr:row>
      <xdr:rowOff>22377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098292"/>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63258</xdr:rowOff>
    </xdr:from>
    <xdr:to>
      <xdr:col>81</xdr:col>
      <xdr:colOff>50800</xdr:colOff>
      <xdr:row>93</xdr:row>
      <xdr:rowOff>153442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008108"/>
          <a:ext cx="889000" cy="9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63258</xdr:rowOff>
    </xdr:from>
    <xdr:to>
      <xdr:col>76</xdr:col>
      <xdr:colOff>114300</xdr:colOff>
      <xdr:row>93</xdr:row>
      <xdr:rowOff>97943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008108"/>
          <a:ext cx="889000" cy="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97943</xdr:rowOff>
    </xdr:from>
    <xdr:to>
      <xdr:col>71</xdr:col>
      <xdr:colOff>177800</xdr:colOff>
      <xdr:row>93</xdr:row>
      <xdr:rowOff>130569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042793"/>
          <a:ext cx="889000" cy="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143027</xdr:rowOff>
    </xdr:from>
    <xdr:to>
      <xdr:col>85</xdr:col>
      <xdr:colOff>177800</xdr:colOff>
      <xdr:row>94</xdr:row>
      <xdr:rowOff>73177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0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165904</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59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102642</xdr:rowOff>
    </xdr:from>
    <xdr:to>
      <xdr:col>81</xdr:col>
      <xdr:colOff>101600</xdr:colOff>
      <xdr:row>94</xdr:row>
      <xdr:rowOff>32792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0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49319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58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12458</xdr:rowOff>
    </xdr:from>
    <xdr:to>
      <xdr:col>76</xdr:col>
      <xdr:colOff>165100</xdr:colOff>
      <xdr:row>93</xdr:row>
      <xdr:rowOff>114058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5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130585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7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47143</xdr:rowOff>
    </xdr:from>
    <xdr:to>
      <xdr:col>72</xdr:col>
      <xdr:colOff>38100</xdr:colOff>
      <xdr:row>93</xdr:row>
      <xdr:rowOff>148743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59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165270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7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79769</xdr:rowOff>
    </xdr:from>
    <xdr:to>
      <xdr:col>67</xdr:col>
      <xdr:colOff>101600</xdr:colOff>
      <xdr:row>94</xdr:row>
      <xdr:rowOff>9919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0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26446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7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の約３２％を占める民生費は、住民一人当たり約１８２千円、対前年度比で約７千円減額となっているが、依然として類似団体平均と比較して高い傾向にある。これは、本市が子ども・子育て支援体制の充実による子育てしやすいまちづくりに努めており、待機児童の解消を図るとともに、子どもを安心して育てることができる環境整備を行うことを目的に認可保育所・幼保連携型認定こども園の施設整備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約４７千円となっており、対前年比で約１０千円の増額となっている。これは、川内クリーンセンター基幹的設備改良事業の増額（＋８．３億円）、汚泥再生処理センター施設管理事業（＋０．９億円）により総額が増になっ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財政調整基金を普通交付税の減額等により取り崩しているが、安定的かつ持続的な財政運営を図るため、更なる歳出削減により基金の適正水準の確保に努める。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実質収支額は、標準財政規模の５％前後で安定して推移しており、今後も適正な財政運営に努める。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また、実質単年度収支については、財政調整基金以外の目的基金への積立額が多額となったため、赤字となったものである。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平成２９年度は、全ての会計で実質収支が黒字又は０となっている。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及び介護保険事業特別会計においては、今後の医療費、給付費の伸びによる社会保障費の増、水道事業、簡易水道事業においては施設の計画的な更新や基幹施設の耐震化など、いずれも一般会計からの繰出しが必要な状況であることから、今後の厳しい財政状況を踏まえ、特別会計においても歳入確保や歳出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また、独立採算の原則により、事業経費の更なる見直しや収入確保を図っていく。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58249434</v>
      </c>
      <c r="BO4" s="410"/>
      <c r="BP4" s="410"/>
      <c r="BQ4" s="410"/>
      <c r="BR4" s="410"/>
      <c r="BS4" s="410"/>
      <c r="BT4" s="410"/>
      <c r="BU4" s="411"/>
      <c r="BV4" s="409">
        <v>56815642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6.8</v>
      </c>
      <c r="CU4" s="416"/>
      <c r="CV4" s="416"/>
      <c r="CW4" s="416"/>
      <c r="CX4" s="416"/>
      <c r="CY4" s="416"/>
      <c r="CZ4" s="416"/>
      <c r="DA4" s="417"/>
      <c r="DB4" s="415">
        <v>5.6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55075795</v>
      </c>
      <c r="BO5" s="447"/>
      <c r="BP5" s="447"/>
      <c r="BQ5" s="447"/>
      <c r="BR5" s="447"/>
      <c r="BS5" s="447"/>
      <c r="BT5" s="447"/>
      <c r="BU5" s="448"/>
      <c r="BV5" s="446">
        <v>54345007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92.7</v>
      </c>
      <c r="CU5" s="444"/>
      <c r="CV5" s="444"/>
      <c r="CW5" s="444"/>
      <c r="CX5" s="444"/>
      <c r="CY5" s="444"/>
      <c r="CZ5" s="444"/>
      <c r="DA5" s="445"/>
      <c r="DB5" s="443">
        <v>93.7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3173639</v>
      </c>
      <c r="BO6" s="447"/>
      <c r="BP6" s="447"/>
      <c r="BQ6" s="447"/>
      <c r="BR6" s="447"/>
      <c r="BS6" s="447"/>
      <c r="BT6" s="447"/>
      <c r="BU6" s="448"/>
      <c r="BV6" s="446">
        <v>2470635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97.2</v>
      </c>
      <c r="CU6" s="484"/>
      <c r="CV6" s="484"/>
      <c r="CW6" s="484"/>
      <c r="CX6" s="484"/>
      <c r="CY6" s="484"/>
      <c r="CZ6" s="484"/>
      <c r="DA6" s="485"/>
      <c r="DB6" s="483">
        <v>98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1165682</v>
      </c>
      <c r="BO7" s="447"/>
      <c r="BP7" s="447"/>
      <c r="BQ7" s="447"/>
      <c r="BR7" s="447"/>
      <c r="BS7" s="447"/>
      <c r="BT7" s="447"/>
      <c r="BU7" s="448"/>
      <c r="BV7" s="446">
        <v>757840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29716126</v>
      </c>
      <c r="CU7" s="447"/>
      <c r="CV7" s="447"/>
      <c r="CW7" s="447"/>
      <c r="CX7" s="447"/>
      <c r="CY7" s="447"/>
      <c r="CZ7" s="447"/>
      <c r="DA7" s="448"/>
      <c r="DB7" s="446">
        <v>30320115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2007957</v>
      </c>
      <c r="BO8" s="447"/>
      <c r="BP8" s="447"/>
      <c r="BQ8" s="447"/>
      <c r="BR8" s="447"/>
      <c r="BS8" s="447"/>
      <c r="BT8" s="447"/>
      <c r="BU8" s="448"/>
      <c r="BV8" s="446">
        <v>1712795</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0.5</v>
      </c>
      <c r="CU8" s="487"/>
      <c r="CV8" s="487"/>
      <c r="CW8" s="487"/>
      <c r="CX8" s="487"/>
      <c r="CY8" s="487"/>
      <c r="CZ8" s="487"/>
      <c r="DA8" s="488"/>
      <c r="DB8" s="486">
        <v>0.49</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96076</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295162</v>
      </c>
      <c r="BO9" s="447"/>
      <c r="BP9" s="447"/>
      <c r="BQ9" s="447"/>
      <c r="BR9" s="447"/>
      <c r="BS9" s="447"/>
      <c r="BT9" s="447"/>
      <c r="BU9" s="448"/>
      <c r="BV9" s="446">
        <v>-495826</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16.3</v>
      </c>
      <c r="CU9" s="444"/>
      <c r="CV9" s="444"/>
      <c r="CW9" s="444"/>
      <c r="CX9" s="444"/>
      <c r="CY9" s="444"/>
      <c r="CZ9" s="444"/>
      <c r="DA9" s="445"/>
      <c r="DB9" s="443">
        <v>17.3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99589</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868679</v>
      </c>
      <c r="BO10" s="447"/>
      <c r="BP10" s="447"/>
      <c r="BQ10" s="447"/>
      <c r="BR10" s="447"/>
      <c r="BS10" s="447"/>
      <c r="BT10" s="447"/>
      <c r="BU10" s="448"/>
      <c r="BV10" s="446">
        <v>1136504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96206</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126</v>
      </c>
      <c r="AV12" s="479"/>
      <c r="AW12" s="479"/>
      <c r="AX12" s="479"/>
      <c r="AY12" s="480" t="s">
        <v>127</v>
      </c>
      <c r="AZ12" s="481"/>
      <c r="BA12" s="481"/>
      <c r="BB12" s="481"/>
      <c r="BC12" s="481"/>
      <c r="BD12" s="481"/>
      <c r="BE12" s="481"/>
      <c r="BF12" s="481"/>
      <c r="BG12" s="481"/>
      <c r="BH12" s="481"/>
      <c r="BI12" s="481"/>
      <c r="BJ12" s="481"/>
      <c r="BK12" s="481"/>
      <c r="BL12" s="481"/>
      <c r="BM12" s="482"/>
      <c r="BN12" s="446">
        <v>1805306</v>
      </c>
      <c r="BO12" s="447"/>
      <c r="BP12" s="447"/>
      <c r="BQ12" s="447"/>
      <c r="BR12" s="447"/>
      <c r="BS12" s="447"/>
      <c r="BT12" s="447"/>
      <c r="BU12" s="448"/>
      <c r="BV12" s="446">
        <v>1202577</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95769</v>
      </c>
      <c r="S13" s="528"/>
      <c r="T13" s="528"/>
      <c r="U13" s="528"/>
      <c r="V13" s="529"/>
      <c r="W13" s="462" t="s">
        <v>131</v>
      </c>
      <c r="X13" s="463"/>
      <c r="Y13" s="463"/>
      <c r="Z13" s="463"/>
      <c r="AA13" s="463"/>
      <c r="AB13" s="453"/>
      <c r="AC13" s="497">
        <v>2803</v>
      </c>
      <c r="AD13" s="498"/>
      <c r="AE13" s="498"/>
      <c r="AF13" s="498"/>
      <c r="AG13" s="537"/>
      <c r="AH13" s="497">
        <v>3260</v>
      </c>
      <c r="AI13" s="498"/>
      <c r="AJ13" s="498"/>
      <c r="AK13" s="498"/>
      <c r="AL13" s="499"/>
      <c r="AM13" s="475" t="s">
        <v>132</v>
      </c>
      <c r="AN13" s="476"/>
      <c r="AO13" s="476"/>
      <c r="AP13" s="476"/>
      <c r="AQ13" s="476"/>
      <c r="AR13" s="476"/>
      <c r="AS13" s="476"/>
      <c r="AT13" s="477"/>
      <c r="AU13" s="478" t="s">
        <v>126</v>
      </c>
      <c r="AV13" s="479"/>
      <c r="AW13" s="479"/>
      <c r="AX13" s="479"/>
      <c r="AY13" s="480" t="s">
        <v>133</v>
      </c>
      <c r="AZ13" s="481"/>
      <c r="BA13" s="481"/>
      <c r="BB13" s="481"/>
      <c r="BC13" s="481"/>
      <c r="BD13" s="481"/>
      <c r="BE13" s="481"/>
      <c r="BF13" s="481"/>
      <c r="BG13" s="481"/>
      <c r="BH13" s="481"/>
      <c r="BI13" s="481"/>
      <c r="BJ13" s="481"/>
      <c r="BK13" s="481"/>
      <c r="BL13" s="481"/>
      <c r="BM13" s="482"/>
      <c r="BN13" s="446">
        <v>-641465</v>
      </c>
      <c r="BO13" s="447"/>
      <c r="BP13" s="447"/>
      <c r="BQ13" s="447"/>
      <c r="BR13" s="447"/>
      <c r="BS13" s="447"/>
      <c r="BT13" s="447"/>
      <c r="BU13" s="448"/>
      <c r="BV13" s="446">
        <v>-561899</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10.5</v>
      </c>
      <c r="CU13" s="444"/>
      <c r="CV13" s="444"/>
      <c r="CW13" s="444"/>
      <c r="CX13" s="444"/>
      <c r="CY13" s="444"/>
      <c r="CZ13" s="444"/>
      <c r="DA13" s="445"/>
      <c r="DB13" s="443">
        <v>10.5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97056</v>
      </c>
      <c r="S14" s="528"/>
      <c r="T14" s="528"/>
      <c r="U14" s="528"/>
      <c r="V14" s="529"/>
      <c r="W14" s="436"/>
      <c r="X14" s="437"/>
      <c r="Y14" s="437"/>
      <c r="Z14" s="437"/>
      <c r="AA14" s="437"/>
      <c r="AB14" s="426"/>
      <c r="AC14" s="530">
        <v>6.3</v>
      </c>
      <c r="AD14" s="531"/>
      <c r="AE14" s="531"/>
      <c r="AF14" s="531"/>
      <c r="AG14" s="532"/>
      <c r="AH14" s="530">
        <v>7.4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129</v>
      </c>
      <c r="CU14" s="542"/>
      <c r="CV14" s="542"/>
      <c r="CW14" s="542"/>
      <c r="CX14" s="542"/>
      <c r="CY14" s="542"/>
      <c r="CZ14" s="542"/>
      <c r="DA14" s="543"/>
      <c r="DB14" s="541" t="s">
        <v>129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130</v>
      </c>
      <c r="N15" s="535"/>
      <c r="O15" s="535"/>
      <c r="P15" s="535"/>
      <c r="Q15" s="536"/>
      <c r="R15" s="527">
        <v>96642</v>
      </c>
      <c r="S15" s="528"/>
      <c r="T15" s="528"/>
      <c r="U15" s="528"/>
      <c r="V15" s="529"/>
      <c r="W15" s="462" t="s">
        <v>137</v>
      </c>
      <c r="X15" s="463"/>
      <c r="Y15" s="463"/>
      <c r="Z15" s="463"/>
      <c r="AA15" s="463"/>
      <c r="AB15" s="453"/>
      <c r="AC15" s="497">
        <v>12889</v>
      </c>
      <c r="AD15" s="498"/>
      <c r="AE15" s="498"/>
      <c r="AF15" s="498"/>
      <c r="AG15" s="537"/>
      <c r="AH15" s="497">
        <v>12664</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12165986</v>
      </c>
      <c r="BO15" s="410"/>
      <c r="BP15" s="410"/>
      <c r="BQ15" s="410"/>
      <c r="BR15" s="410"/>
      <c r="BS15" s="410"/>
      <c r="BT15" s="410"/>
      <c r="BU15" s="411"/>
      <c r="BV15" s="409">
        <v>12206609</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29.1</v>
      </c>
      <c r="AD16" s="531"/>
      <c r="AE16" s="531"/>
      <c r="AF16" s="531"/>
      <c r="AG16" s="532"/>
      <c r="AH16" s="530">
        <v>28.9</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23517343</v>
      </c>
      <c r="BO16" s="447"/>
      <c r="BP16" s="447"/>
      <c r="BQ16" s="447"/>
      <c r="BR16" s="447"/>
      <c r="BS16" s="447"/>
      <c r="BT16" s="447"/>
      <c r="BU16" s="448"/>
      <c r="BV16" s="446">
        <v>23782743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143</v>
      </c>
      <c r="N17" s="551"/>
      <c r="O17" s="551"/>
      <c r="P17" s="551"/>
      <c r="Q17" s="552"/>
      <c r="R17" s="547" t="s">
        <v>141</v>
      </c>
      <c r="S17" s="548"/>
      <c r="T17" s="548"/>
      <c r="U17" s="548"/>
      <c r="V17" s="549"/>
      <c r="W17" s="462" t="s">
        <v>144</v>
      </c>
      <c r="X17" s="463"/>
      <c r="Y17" s="463"/>
      <c r="Z17" s="463"/>
      <c r="AA17" s="463"/>
      <c r="AB17" s="453"/>
      <c r="AC17" s="497">
        <v>28641</v>
      </c>
      <c r="AD17" s="498"/>
      <c r="AE17" s="498"/>
      <c r="AF17" s="498"/>
      <c r="AG17" s="537"/>
      <c r="AH17" s="497">
        <v>27847</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15561934</v>
      </c>
      <c r="BO17" s="447"/>
      <c r="BP17" s="447"/>
      <c r="BQ17" s="447"/>
      <c r="BR17" s="447"/>
      <c r="BS17" s="447"/>
      <c r="BT17" s="447"/>
      <c r="BU17" s="448"/>
      <c r="BV17" s="446">
        <v>15610191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146</v>
      </c>
      <c r="C18" s="489"/>
      <c r="D18" s="489"/>
      <c r="E18" s="558"/>
      <c r="F18" s="558"/>
      <c r="G18" s="558"/>
      <c r="H18" s="558"/>
      <c r="I18" s="558"/>
      <c r="J18" s="558"/>
      <c r="K18" s="558"/>
      <c r="L18" s="559">
        <v>682.92</v>
      </c>
      <c r="M18" s="559"/>
      <c r="N18" s="559"/>
      <c r="O18" s="559"/>
      <c r="P18" s="559"/>
      <c r="Q18" s="559"/>
      <c r="R18" s="560"/>
      <c r="S18" s="560"/>
      <c r="T18" s="560"/>
      <c r="U18" s="560"/>
      <c r="V18" s="561"/>
      <c r="W18" s="464"/>
      <c r="X18" s="465"/>
      <c r="Y18" s="465"/>
      <c r="Z18" s="465"/>
      <c r="AA18" s="465"/>
      <c r="AB18" s="456"/>
      <c r="AC18" s="562">
        <v>64.599999999999994</v>
      </c>
      <c r="AD18" s="563"/>
      <c r="AE18" s="563"/>
      <c r="AF18" s="563"/>
      <c r="AG18" s="564"/>
      <c r="AH18" s="562">
        <v>63.6</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27938662</v>
      </c>
      <c r="BO18" s="447"/>
      <c r="BP18" s="447"/>
      <c r="BQ18" s="447"/>
      <c r="BR18" s="447"/>
      <c r="BS18" s="447"/>
      <c r="BT18" s="447"/>
      <c r="BU18" s="448"/>
      <c r="BV18" s="446">
        <v>28589097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148</v>
      </c>
      <c r="C19" s="489"/>
      <c r="D19" s="489"/>
      <c r="E19" s="558"/>
      <c r="F19" s="558"/>
      <c r="G19" s="558"/>
      <c r="H19" s="558"/>
      <c r="I19" s="558"/>
      <c r="J19" s="558"/>
      <c r="K19" s="558"/>
      <c r="L19" s="566">
        <v>141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40213674</v>
      </c>
      <c r="BO19" s="447"/>
      <c r="BP19" s="447"/>
      <c r="BQ19" s="447"/>
      <c r="BR19" s="447"/>
      <c r="BS19" s="447"/>
      <c r="BT19" s="447"/>
      <c r="BU19" s="448"/>
      <c r="BV19" s="446">
        <v>39965086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150</v>
      </c>
      <c r="C20" s="489"/>
      <c r="D20" s="489"/>
      <c r="E20" s="558"/>
      <c r="F20" s="558"/>
      <c r="G20" s="558"/>
      <c r="H20" s="558"/>
      <c r="I20" s="558"/>
      <c r="J20" s="558"/>
      <c r="K20" s="558"/>
      <c r="L20" s="566">
        <v>40686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42299245</v>
      </c>
      <c r="BO23" s="447"/>
      <c r="BP23" s="447"/>
      <c r="BQ23" s="447"/>
      <c r="BR23" s="447"/>
      <c r="BS23" s="447"/>
      <c r="BT23" s="447"/>
      <c r="BU23" s="448"/>
      <c r="BV23" s="446">
        <v>45245920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159</v>
      </c>
      <c r="F24" s="476"/>
      <c r="G24" s="476"/>
      <c r="H24" s="476"/>
      <c r="I24" s="476"/>
      <c r="J24" s="476"/>
      <c r="K24" s="477"/>
      <c r="L24" s="497">
        <v>1</v>
      </c>
      <c r="M24" s="498"/>
      <c r="N24" s="498"/>
      <c r="O24" s="498"/>
      <c r="P24" s="537"/>
      <c r="Q24" s="497">
        <v>9150</v>
      </c>
      <c r="R24" s="498"/>
      <c r="S24" s="498"/>
      <c r="T24" s="498"/>
      <c r="U24" s="498"/>
      <c r="V24" s="537"/>
      <c r="W24" s="596"/>
      <c r="X24" s="584"/>
      <c r="Y24" s="585"/>
      <c r="Z24" s="496" t="s">
        <v>160</v>
      </c>
      <c r="AA24" s="476"/>
      <c r="AB24" s="476"/>
      <c r="AC24" s="476"/>
      <c r="AD24" s="476"/>
      <c r="AE24" s="476"/>
      <c r="AF24" s="476"/>
      <c r="AG24" s="477"/>
      <c r="AH24" s="497">
        <v>881</v>
      </c>
      <c r="AI24" s="498"/>
      <c r="AJ24" s="498"/>
      <c r="AK24" s="498"/>
      <c r="AL24" s="537"/>
      <c r="AM24" s="497">
        <v>2931968</v>
      </c>
      <c r="AN24" s="498"/>
      <c r="AO24" s="498"/>
      <c r="AP24" s="498"/>
      <c r="AQ24" s="498"/>
      <c r="AR24" s="537"/>
      <c r="AS24" s="497">
        <v>3328</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22524637</v>
      </c>
      <c r="BO24" s="447"/>
      <c r="BP24" s="447"/>
      <c r="BQ24" s="447"/>
      <c r="BR24" s="447"/>
      <c r="BS24" s="447"/>
      <c r="BT24" s="447"/>
      <c r="BU24" s="448"/>
      <c r="BV24" s="446">
        <v>25126180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162</v>
      </c>
      <c r="F25" s="476"/>
      <c r="G25" s="476"/>
      <c r="H25" s="476"/>
      <c r="I25" s="476"/>
      <c r="J25" s="476"/>
      <c r="K25" s="477"/>
      <c r="L25" s="497">
        <v>2</v>
      </c>
      <c r="M25" s="498"/>
      <c r="N25" s="498"/>
      <c r="O25" s="498"/>
      <c r="P25" s="537"/>
      <c r="Q25" s="497">
        <v>7260</v>
      </c>
      <c r="R25" s="498"/>
      <c r="S25" s="498"/>
      <c r="T25" s="498"/>
      <c r="U25" s="498"/>
      <c r="V25" s="537"/>
      <c r="W25" s="596"/>
      <c r="X25" s="584"/>
      <c r="Y25" s="585"/>
      <c r="Z25" s="496" t="s">
        <v>163</v>
      </c>
      <c r="AA25" s="476"/>
      <c r="AB25" s="476"/>
      <c r="AC25" s="476"/>
      <c r="AD25" s="476"/>
      <c r="AE25" s="476"/>
      <c r="AF25" s="476"/>
      <c r="AG25" s="477"/>
      <c r="AH25" s="497">
        <v>153</v>
      </c>
      <c r="AI25" s="498"/>
      <c r="AJ25" s="498"/>
      <c r="AK25" s="498"/>
      <c r="AL25" s="537"/>
      <c r="AM25" s="497">
        <v>473994</v>
      </c>
      <c r="AN25" s="498"/>
      <c r="AO25" s="498"/>
      <c r="AP25" s="498"/>
      <c r="AQ25" s="498"/>
      <c r="AR25" s="537"/>
      <c r="AS25" s="497">
        <v>3098</v>
      </c>
      <c r="AT25" s="498"/>
      <c r="AU25" s="498"/>
      <c r="AV25" s="498"/>
      <c r="AW25" s="498"/>
      <c r="AX25" s="499"/>
      <c r="AY25" s="406" t="s">
        <v>164</v>
      </c>
      <c r="AZ25" s="407"/>
      <c r="BA25" s="407"/>
      <c r="BB25" s="407"/>
      <c r="BC25" s="407"/>
      <c r="BD25" s="407"/>
      <c r="BE25" s="407"/>
      <c r="BF25" s="407"/>
      <c r="BG25" s="407"/>
      <c r="BH25" s="407"/>
      <c r="BI25" s="407"/>
      <c r="BJ25" s="407"/>
      <c r="BK25" s="407"/>
      <c r="BL25" s="407"/>
      <c r="BM25" s="408"/>
      <c r="BN25" s="409">
        <v>17879194</v>
      </c>
      <c r="BO25" s="410"/>
      <c r="BP25" s="410"/>
      <c r="BQ25" s="410"/>
      <c r="BR25" s="410"/>
      <c r="BS25" s="410"/>
      <c r="BT25" s="410"/>
      <c r="BU25" s="411"/>
      <c r="BV25" s="409">
        <v>17868528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165</v>
      </c>
      <c r="F26" s="476"/>
      <c r="G26" s="476"/>
      <c r="H26" s="476"/>
      <c r="I26" s="476"/>
      <c r="J26" s="476"/>
      <c r="K26" s="477"/>
      <c r="L26" s="497">
        <v>1</v>
      </c>
      <c r="M26" s="498"/>
      <c r="N26" s="498"/>
      <c r="O26" s="498"/>
      <c r="P26" s="537"/>
      <c r="Q26" s="497">
        <v>6600</v>
      </c>
      <c r="R26" s="498"/>
      <c r="S26" s="498"/>
      <c r="T26" s="498"/>
      <c r="U26" s="498"/>
      <c r="V26" s="537"/>
      <c r="W26" s="596"/>
      <c r="X26" s="584"/>
      <c r="Y26" s="585"/>
      <c r="Z26" s="496" t="s">
        <v>166</v>
      </c>
      <c r="AA26" s="606"/>
      <c r="AB26" s="606"/>
      <c r="AC26" s="606"/>
      <c r="AD26" s="606"/>
      <c r="AE26" s="606"/>
      <c r="AF26" s="606"/>
      <c r="AG26" s="607"/>
      <c r="AH26" s="497">
        <v>32</v>
      </c>
      <c r="AI26" s="498"/>
      <c r="AJ26" s="498"/>
      <c r="AK26" s="498"/>
      <c r="AL26" s="537"/>
      <c r="AM26" s="497">
        <v>99232</v>
      </c>
      <c r="AN26" s="498"/>
      <c r="AO26" s="498"/>
      <c r="AP26" s="498"/>
      <c r="AQ26" s="498"/>
      <c r="AR26" s="537"/>
      <c r="AS26" s="497">
        <v>3101</v>
      </c>
      <c r="AT26" s="498"/>
      <c r="AU26" s="498"/>
      <c r="AV26" s="498"/>
      <c r="AW26" s="498"/>
      <c r="AX26" s="499"/>
      <c r="AY26" s="449" t="s">
        <v>167</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169</v>
      </c>
      <c r="F27" s="476"/>
      <c r="G27" s="476"/>
      <c r="H27" s="476"/>
      <c r="I27" s="476"/>
      <c r="J27" s="476"/>
      <c r="K27" s="477"/>
      <c r="L27" s="497">
        <v>1</v>
      </c>
      <c r="M27" s="498"/>
      <c r="N27" s="498"/>
      <c r="O27" s="498"/>
      <c r="P27" s="537"/>
      <c r="Q27" s="497">
        <v>4580</v>
      </c>
      <c r="R27" s="498"/>
      <c r="S27" s="498"/>
      <c r="T27" s="498"/>
      <c r="U27" s="498"/>
      <c r="V27" s="537"/>
      <c r="W27" s="596"/>
      <c r="X27" s="584"/>
      <c r="Y27" s="585"/>
      <c r="Z27" s="496" t="s">
        <v>170</v>
      </c>
      <c r="AA27" s="476"/>
      <c r="AB27" s="476"/>
      <c r="AC27" s="476"/>
      <c r="AD27" s="476"/>
      <c r="AE27" s="476"/>
      <c r="AF27" s="476"/>
      <c r="AG27" s="477"/>
      <c r="AH27" s="497">
        <v>39</v>
      </c>
      <c r="AI27" s="498"/>
      <c r="AJ27" s="498"/>
      <c r="AK27" s="498"/>
      <c r="AL27" s="537"/>
      <c r="AM27" s="497">
        <v>151754</v>
      </c>
      <c r="AN27" s="498"/>
      <c r="AO27" s="498"/>
      <c r="AP27" s="498"/>
      <c r="AQ27" s="498"/>
      <c r="AR27" s="537"/>
      <c r="AS27" s="497">
        <v>3891</v>
      </c>
      <c r="AT27" s="498"/>
      <c r="AU27" s="498"/>
      <c r="AV27" s="498"/>
      <c r="AW27" s="498"/>
      <c r="AX27" s="499"/>
      <c r="AY27" s="538" t="s">
        <v>171</v>
      </c>
      <c r="AZ27" s="539"/>
      <c r="BA27" s="539"/>
      <c r="BB27" s="539"/>
      <c r="BC27" s="539"/>
      <c r="BD27" s="539"/>
      <c r="BE27" s="539"/>
      <c r="BF27" s="539"/>
      <c r="BG27" s="539"/>
      <c r="BH27" s="539"/>
      <c r="BI27" s="539"/>
      <c r="BJ27" s="539"/>
      <c r="BK27" s="539"/>
      <c r="BL27" s="539"/>
      <c r="BM27" s="540"/>
      <c r="BN27" s="619" t="s">
        <v>168</v>
      </c>
      <c r="BO27" s="620"/>
      <c r="BP27" s="620"/>
      <c r="BQ27" s="620"/>
      <c r="BR27" s="620"/>
      <c r="BS27" s="620"/>
      <c r="BT27" s="620"/>
      <c r="BU27" s="621"/>
      <c r="BV27" s="619" t="s">
        <v>168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172</v>
      </c>
      <c r="F28" s="476"/>
      <c r="G28" s="476"/>
      <c r="H28" s="476"/>
      <c r="I28" s="476"/>
      <c r="J28" s="476"/>
      <c r="K28" s="477"/>
      <c r="L28" s="497">
        <v>1</v>
      </c>
      <c r="M28" s="498"/>
      <c r="N28" s="498"/>
      <c r="O28" s="498"/>
      <c r="P28" s="537"/>
      <c r="Q28" s="497">
        <v>3960</v>
      </c>
      <c r="R28" s="498"/>
      <c r="S28" s="498"/>
      <c r="T28" s="498"/>
      <c r="U28" s="498"/>
      <c r="V28" s="537"/>
      <c r="W28" s="596"/>
      <c r="X28" s="584"/>
      <c r="Y28" s="585"/>
      <c r="Z28" s="496" t="s">
        <v>173</v>
      </c>
      <c r="AA28" s="476"/>
      <c r="AB28" s="476"/>
      <c r="AC28" s="476"/>
      <c r="AD28" s="476"/>
      <c r="AE28" s="476"/>
      <c r="AF28" s="476"/>
      <c r="AG28" s="477"/>
      <c r="AH28" s="497" t="s">
        <v>168</v>
      </c>
      <c r="AI28" s="498"/>
      <c r="AJ28" s="498"/>
      <c r="AK28" s="498"/>
      <c r="AL28" s="537"/>
      <c r="AM28" s="497" t="s">
        <v>129</v>
      </c>
      <c r="AN28" s="498"/>
      <c r="AO28" s="498"/>
      <c r="AP28" s="498"/>
      <c r="AQ28" s="498"/>
      <c r="AR28" s="537"/>
      <c r="AS28" s="497" t="s">
        <v>129</v>
      </c>
      <c r="AT28" s="498"/>
      <c r="AU28" s="498"/>
      <c r="AV28" s="498"/>
      <c r="AW28" s="498"/>
      <c r="AX28" s="499"/>
      <c r="AY28" s="622" t="s">
        <v>174</v>
      </c>
      <c r="AZ28" s="623"/>
      <c r="BA28" s="623"/>
      <c r="BB28" s="624"/>
      <c r="BC28" s="406" t="s">
        <v>42</v>
      </c>
      <c r="BD28" s="407"/>
      <c r="BE28" s="407"/>
      <c r="BF28" s="407"/>
      <c r="BG28" s="407"/>
      <c r="BH28" s="407"/>
      <c r="BI28" s="407"/>
      <c r="BJ28" s="407"/>
      <c r="BK28" s="407"/>
      <c r="BL28" s="407"/>
      <c r="BM28" s="408"/>
      <c r="BN28" s="409">
        <v>10450575</v>
      </c>
      <c r="BO28" s="410"/>
      <c r="BP28" s="410"/>
      <c r="BQ28" s="410"/>
      <c r="BR28" s="410"/>
      <c r="BS28" s="410"/>
      <c r="BT28" s="410"/>
      <c r="BU28" s="411"/>
      <c r="BV28" s="409">
        <v>11387202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175</v>
      </c>
      <c r="F29" s="476"/>
      <c r="G29" s="476"/>
      <c r="H29" s="476"/>
      <c r="I29" s="476"/>
      <c r="J29" s="476"/>
      <c r="K29" s="477"/>
      <c r="L29" s="497">
        <v>24</v>
      </c>
      <c r="M29" s="498"/>
      <c r="N29" s="498"/>
      <c r="O29" s="498"/>
      <c r="P29" s="537"/>
      <c r="Q29" s="497">
        <v>3700</v>
      </c>
      <c r="R29" s="498"/>
      <c r="S29" s="498"/>
      <c r="T29" s="498"/>
      <c r="U29" s="498"/>
      <c r="V29" s="537"/>
      <c r="W29" s="597"/>
      <c r="X29" s="598"/>
      <c r="Y29" s="599"/>
      <c r="Z29" s="496" t="s">
        <v>176</v>
      </c>
      <c r="AA29" s="476"/>
      <c r="AB29" s="476"/>
      <c r="AC29" s="476"/>
      <c r="AD29" s="476"/>
      <c r="AE29" s="476"/>
      <c r="AF29" s="476"/>
      <c r="AG29" s="477"/>
      <c r="AH29" s="497">
        <v>920</v>
      </c>
      <c r="AI29" s="498"/>
      <c r="AJ29" s="498"/>
      <c r="AK29" s="498"/>
      <c r="AL29" s="537"/>
      <c r="AM29" s="497">
        <v>3083722</v>
      </c>
      <c r="AN29" s="498"/>
      <c r="AO29" s="498"/>
      <c r="AP29" s="498"/>
      <c r="AQ29" s="498"/>
      <c r="AR29" s="537"/>
      <c r="AS29" s="497">
        <v>3352</v>
      </c>
      <c r="AT29" s="498"/>
      <c r="AU29" s="498"/>
      <c r="AV29" s="498"/>
      <c r="AW29" s="498"/>
      <c r="AX29" s="499"/>
      <c r="AY29" s="625"/>
      <c r="AZ29" s="626"/>
      <c r="BA29" s="626"/>
      <c r="BB29" s="627"/>
      <c r="BC29" s="480" t="s">
        <v>177</v>
      </c>
      <c r="BD29" s="481"/>
      <c r="BE29" s="481"/>
      <c r="BF29" s="481"/>
      <c r="BG29" s="481"/>
      <c r="BH29" s="481"/>
      <c r="BI29" s="481"/>
      <c r="BJ29" s="481"/>
      <c r="BK29" s="481"/>
      <c r="BL29" s="481"/>
      <c r="BM29" s="482"/>
      <c r="BN29" s="446">
        <v>1098925</v>
      </c>
      <c r="BO29" s="447"/>
      <c r="BP29" s="447"/>
      <c r="BQ29" s="447"/>
      <c r="BR29" s="447"/>
      <c r="BS29" s="447"/>
      <c r="BT29" s="447"/>
      <c r="BU29" s="448"/>
      <c r="BV29" s="446">
        <v>1096251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178</v>
      </c>
      <c r="X30" s="604"/>
      <c r="Y30" s="604"/>
      <c r="Z30" s="604"/>
      <c r="AA30" s="604"/>
      <c r="AB30" s="604"/>
      <c r="AC30" s="604"/>
      <c r="AD30" s="604"/>
      <c r="AE30" s="604"/>
      <c r="AF30" s="604"/>
      <c r="AG30" s="605"/>
      <c r="AH30" s="562">
        <v>98.3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8430581</v>
      </c>
      <c r="BO30" s="620"/>
      <c r="BP30" s="620"/>
      <c r="BQ30" s="620"/>
      <c r="BR30" s="620"/>
      <c r="BS30" s="620"/>
      <c r="BT30" s="620"/>
      <c r="BU30" s="621"/>
      <c r="BV30" s="619">
        <v>9001039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185</v>
      </c>
      <c r="D33" s="470"/>
      <c r="E33" s="435" t="s">
        <v>186</v>
      </c>
      <c r="F33" s="435"/>
      <c r="G33" s="435"/>
      <c r="H33" s="435"/>
      <c r="I33" s="435"/>
      <c r="J33" s="435"/>
      <c r="K33" s="435"/>
      <c r="L33" s="435"/>
      <c r="M33" s="435"/>
      <c r="N33" s="435"/>
      <c r="O33" s="435"/>
      <c r="P33" s="435"/>
      <c r="Q33" s="435"/>
      <c r="R33" s="435"/>
      <c r="S33" s="435"/>
      <c r="T33" s="195"/>
      <c r="U33" s="470" t="s">
        <v>185</v>
      </c>
      <c r="V33" s="470"/>
      <c r="W33" s="435" t="s">
        <v>186</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185</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5</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IF('各会計、関係団体の財政状況及び健全化判断比率'!B32="","",'各会計、関係団体の財政状況及び健全化判断比率'!B32)</f>
        <v>水道事業特別会計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IF('各会計、関係団体の財政状況及び健全化判断比率'!B33="","",'各会計、関係団体の財政状況及び健全化判断比率'!B33)</f>
        <v>簡易水道事業会計</v>
      </c>
      <c r="BH34" s="633"/>
      <c r="BI34" s="633"/>
      <c r="BJ34" s="633"/>
      <c r="BK34" s="633"/>
      <c r="BL34" s="633"/>
      <c r="BM34" s="633"/>
      <c r="BN34" s="633"/>
      <c r="BO34" s="633"/>
      <c r="BP34" s="633"/>
      <c r="BQ34" s="633"/>
      <c r="BR34" s="633"/>
      <c r="BS34" s="633"/>
      <c r="BT34" s="633"/>
      <c r="BU34" s="633"/>
      <c r="BV34" s="193"/>
      <c r="BW34" s="632">
        <f>IF(BY34="","",MAX(C34:D43,U34:V43,AM34:AN43,BE34:BF43)+1)</f>
        <v>16</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遊湯館</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天辰第一地区土地区画整理事業会計</v>
      </c>
      <c r="F35" s="633"/>
      <c r="G35" s="633"/>
      <c r="H35" s="633"/>
      <c r="I35" s="633"/>
      <c r="J35" s="633"/>
      <c r="K35" s="633"/>
      <c r="L35" s="633"/>
      <c r="M35" s="633"/>
      <c r="N35" s="633"/>
      <c r="O35" s="633"/>
      <c r="P35" s="633"/>
      <c r="Q35" s="633"/>
      <c r="R35" s="633"/>
      <c r="S35" s="633"/>
      <c r="T35" s="193"/>
      <c r="U35" s="632">
        <f>IF(W35="","",U34+1)</f>
        <v>6</v>
      </c>
      <c r="V35" s="632"/>
      <c r="W35" s="633" t="str">
        <f>IF('各会計、関係団体の財政状況及び健全化判断比率'!B29="","",'各会計、関係団体の財政状況及び健全化判断比率'!B29)</f>
        <v>国民健康保険直営診療施設勘定特別会計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IF('各会計、関係団体の財政状況及び健全化判断比率'!B34="","",'各会計、関係団体の財政状況及び健全化判断比率'!B34)</f>
        <v>温泉給湯事業会計</v>
      </c>
      <c r="BH35" s="633"/>
      <c r="BI35" s="633"/>
      <c r="BJ35" s="633"/>
      <c r="BK35" s="633"/>
      <c r="BL35" s="633"/>
      <c r="BM35" s="633"/>
      <c r="BN35" s="633"/>
      <c r="BO35" s="633"/>
      <c r="BP35" s="633"/>
      <c r="BQ35" s="633"/>
      <c r="BR35" s="633"/>
      <c r="BS35" s="633"/>
      <c r="BT35" s="633"/>
      <c r="BU35" s="633"/>
      <c r="BV35" s="193"/>
      <c r="BW35" s="632">
        <f t="shared" ref="BW35:BW43" si="2">IF(BY35="","",BW34+1)</f>
        <v>17</v>
      </c>
      <c r="BX35" s="632"/>
      <c r="BY35" s="633" t="str">
        <f>IF('各会計、関係団体の財政状況及び健全化判断比率'!B69="","",'各会計、関係団体の財政状況及び健全化判断比率'!B69)</f>
        <v>鹿児島県後期高齢者医療広域連合（一般会計）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甑島商船</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天辰第二地区土地区画整理事業会計</v>
      </c>
      <c r="F36" s="633"/>
      <c r="G36" s="633"/>
      <c r="H36" s="633"/>
      <c r="I36" s="633"/>
      <c r="J36" s="633"/>
      <c r="K36" s="633"/>
      <c r="L36" s="633"/>
      <c r="M36" s="633"/>
      <c r="N36" s="633"/>
      <c r="O36" s="633"/>
      <c r="P36" s="633"/>
      <c r="Q36" s="633"/>
      <c r="R36" s="633"/>
      <c r="S36" s="633"/>
      <c r="T36" s="193"/>
      <c r="U36" s="632">
        <f t="shared" ref="U36:U43" si="4">IF(W36="","",U35+1)</f>
        <v>7</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IF('各会計、関係団体の財政状況及び健全化判断比率'!B35="","",'各会計、関係団体の財政状況及び健全化判断比率'!B35)</f>
        <v>公共下水道事業会計</v>
      </c>
      <c r="BH36" s="633"/>
      <c r="BI36" s="633"/>
      <c r="BJ36" s="633"/>
      <c r="BK36" s="633"/>
      <c r="BL36" s="633"/>
      <c r="BM36" s="633"/>
      <c r="BN36" s="633"/>
      <c r="BO36" s="633"/>
      <c r="BP36" s="633"/>
      <c r="BQ36" s="633"/>
      <c r="BR36" s="633"/>
      <c r="BS36" s="633"/>
      <c r="BT36" s="633"/>
      <c r="BU36" s="633"/>
      <c r="BV36" s="193"/>
      <c r="BW36" s="632">
        <f t="shared" si="2"/>
        <v>18</v>
      </c>
      <c r="BX36" s="632"/>
      <c r="BY36" s="633" t="str">
        <f>IF('各会計、関係団体の財政状況及び健全化判断比率'!B70="","",'各会計、関係団体の財政状況及び健全化判断比率'!B70)</f>
        <v>鹿児島県後期高齢者医療広域連合（後期高齢者医療特別会計）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薩摩川内市民まちづくり公社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入来温泉場地区土地区画整理事業会計</v>
      </c>
      <c r="F37" s="633"/>
      <c r="G37" s="633"/>
      <c r="H37" s="633"/>
      <c r="I37" s="633"/>
      <c r="J37" s="633"/>
      <c r="K37" s="633"/>
      <c r="L37" s="633"/>
      <c r="M37" s="633"/>
      <c r="N37" s="633"/>
      <c r="O37" s="633"/>
      <c r="P37" s="633"/>
      <c r="Q37" s="633"/>
      <c r="R37" s="633"/>
      <c r="S37" s="633"/>
      <c r="T37" s="193"/>
      <c r="U37" s="632">
        <f t="shared" si="4"/>
        <v>8</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13</v>
      </c>
      <c r="BF37" s="632"/>
      <c r="BG37" s="633" t="str">
        <f>IF('各会計、関係団体の財政状況及び健全化判断比率'!B36="","",'各会計、関係団体の財政状況及び健全化判断比率'!B36)</f>
        <v>農業集落排水事業会計</v>
      </c>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薩摩川内市土地開発公社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14</v>
      </c>
      <c r="BF38" s="632"/>
      <c r="BG38" s="633" t="str">
        <f>IF('各会計、関係団体の財政状況及び健全化判断比率'!B37="","",'各会計、関係団体の財政状況及び健全化判断比率'!B37)</f>
        <v>漁業集落排水事業会計</v>
      </c>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23</v>
      </c>
      <c r="CP38" s="632"/>
      <c r="CQ38" s="633" t="str">
        <f>IF('各会計、関係団体の財政状況及び健全化判断比率'!BS11="","",'各会計、関係団体の財政状況及び健全化判断比率'!BS11)</f>
        <v>薩摩川内市観光物産協会</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f t="shared" si="1"/>
        <v>15</v>
      </c>
      <c r="BF39" s="632"/>
      <c r="BG39" s="633" t="str">
        <f>IF('各会計、関係団体の財政状況及び健全化判断比率'!B38="","",'各会計、関係団体の財政状況及び健全化判断比率'!B38)</f>
        <v>浄化槽事業会計</v>
      </c>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U+VOBHaoWpYu9RokKuq8gpli/KbFrztaTzIzoD2B3wLOIpO84/j5zjxmGOBeYCM7huUU43hpUWwlQllcqw2LEA==" saltValue="v59nVUo1KinIgsTZxSi7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7" t="s">
        <v>565</v>
      </c>
      <c r="D34" s="1227"/>
      <c r="E34" s="1228"/>
      <c r="F34" s="32">
        <v>6.74</v>
      </c>
      <c r="G34" s="33">
        <v>7.68</v>
      </c>
      <c r="H34" s="33">
        <v>7.12</v>
      </c>
      <c r="I34" s="33">
        <v>5.66</v>
      </c>
      <c r="J34" s="34">
        <v>6.76</v>
      </c>
      <c r="K34" s="22"/>
      <c r="L34" s="22"/>
      <c r="M34" s="22"/>
      <c r="N34" s="22"/>
      <c r="O34" s="22"/>
      <c r="P34" s="22"/>
    </row>
    <row r="35" spans="1:16" ht="39" customHeight="1">
      <c r="A35" s="22"/>
      <c r="B35" s="35"/>
      <c r="C35" s="1221" t="s">
        <v>566</v>
      </c>
      <c r="D35" s="1222"/>
      <c r="E35" s="1223"/>
      <c r="F35" s="36">
        <v>3.2</v>
      </c>
      <c r="G35" s="37">
        <v>3.56</v>
      </c>
      <c r="H35" s="37">
        <v>2.67</v>
      </c>
      <c r="I35" s="37">
        <v>2.68</v>
      </c>
      <c r="J35" s="38">
        <v>3.28</v>
      </c>
      <c r="K35" s="22"/>
      <c r="L35" s="22"/>
      <c r="M35" s="22"/>
      <c r="N35" s="22"/>
      <c r="O35" s="22"/>
      <c r="P35" s="22"/>
    </row>
    <row r="36" spans="1:16" ht="39" customHeight="1">
      <c r="A36" s="22"/>
      <c r="B36" s="35"/>
      <c r="C36" s="1221" t="s">
        <v>567</v>
      </c>
      <c r="D36" s="1222"/>
      <c r="E36" s="1223"/>
      <c r="F36" s="36">
        <v>1.4</v>
      </c>
      <c r="G36" s="37">
        <v>1.19</v>
      </c>
      <c r="H36" s="37">
        <v>0.35</v>
      </c>
      <c r="I36" s="37">
        <v>1.1299999999999999</v>
      </c>
      <c r="J36" s="38">
        <v>1.78</v>
      </c>
      <c r="K36" s="22"/>
      <c r="L36" s="22"/>
      <c r="M36" s="22"/>
      <c r="N36" s="22"/>
      <c r="O36" s="22"/>
      <c r="P36" s="22"/>
    </row>
    <row r="37" spans="1:16" ht="39" customHeight="1">
      <c r="A37" s="22"/>
      <c r="B37" s="35"/>
      <c r="C37" s="1221" t="s">
        <v>568</v>
      </c>
      <c r="D37" s="1222"/>
      <c r="E37" s="1223"/>
      <c r="F37" s="36">
        <v>0.51</v>
      </c>
      <c r="G37" s="37">
        <v>0.91</v>
      </c>
      <c r="H37" s="37">
        <v>1.24</v>
      </c>
      <c r="I37" s="37">
        <v>1.28</v>
      </c>
      <c r="J37" s="38">
        <v>1.05</v>
      </c>
      <c r="K37" s="22"/>
      <c r="L37" s="22"/>
      <c r="M37" s="22"/>
      <c r="N37" s="22"/>
      <c r="O37" s="22"/>
      <c r="P37" s="22"/>
    </row>
    <row r="38" spans="1:16" ht="39" customHeight="1">
      <c r="A38" s="22"/>
      <c r="B38" s="35"/>
      <c r="C38" s="1221" t="s">
        <v>569</v>
      </c>
      <c r="D38" s="1222"/>
      <c r="E38" s="1223"/>
      <c r="F38" s="36">
        <v>0.09</v>
      </c>
      <c r="G38" s="37">
        <v>0.03</v>
      </c>
      <c r="H38" s="37">
        <v>0.1</v>
      </c>
      <c r="I38" s="37">
        <v>0.05</v>
      </c>
      <c r="J38" s="38">
        <v>0.05</v>
      </c>
      <c r="K38" s="22"/>
      <c r="L38" s="22"/>
      <c r="M38" s="22"/>
      <c r="N38" s="22"/>
      <c r="O38" s="22"/>
      <c r="P38" s="22"/>
    </row>
    <row r="39" spans="1:16" ht="39" customHeight="1">
      <c r="A39" s="22"/>
      <c r="B39" s="35"/>
      <c r="C39" s="1221" t="s">
        <v>570</v>
      </c>
      <c r="D39" s="1222"/>
      <c r="E39" s="1223"/>
      <c r="F39" s="36">
        <v>0.03</v>
      </c>
      <c r="G39" s="37">
        <v>0.01</v>
      </c>
      <c r="H39" s="37">
        <v>0.02</v>
      </c>
      <c r="I39" s="37">
        <v>0.02</v>
      </c>
      <c r="J39" s="38">
        <v>0.01</v>
      </c>
      <c r="K39" s="22"/>
      <c r="L39" s="22"/>
      <c r="M39" s="22"/>
      <c r="N39" s="22"/>
      <c r="O39" s="22"/>
      <c r="P39" s="22"/>
    </row>
    <row r="40" spans="1:16" ht="39" customHeight="1">
      <c r="A40" s="22"/>
      <c r="B40" s="35"/>
      <c r="C40" s="1221" t="s">
        <v>571</v>
      </c>
      <c r="D40" s="1222"/>
      <c r="E40" s="1223"/>
      <c r="F40" s="36">
        <v>0</v>
      </c>
      <c r="G40" s="37">
        <v>0</v>
      </c>
      <c r="H40" s="37">
        <v>0</v>
      </c>
      <c r="I40" s="37">
        <v>0</v>
      </c>
      <c r="J40" s="38">
        <v>0.01</v>
      </c>
      <c r="K40" s="22"/>
      <c r="L40" s="22"/>
      <c r="M40" s="22"/>
      <c r="N40" s="22"/>
      <c r="O40" s="22"/>
      <c r="P40" s="22"/>
    </row>
    <row r="41" spans="1:16" ht="39" customHeight="1">
      <c r="A41" s="22"/>
      <c r="B41" s="35"/>
      <c r="C41" s="1221" t="s">
        <v>572</v>
      </c>
      <c r="D41" s="1222"/>
      <c r="E41" s="1223"/>
      <c r="F41" s="36">
        <v>0</v>
      </c>
      <c r="G41" s="37">
        <v>0.01</v>
      </c>
      <c r="H41" s="37" t="s">
        <v>573</v>
      </c>
      <c r="I41" s="37">
        <v>0</v>
      </c>
      <c r="J41" s="38">
        <v>0</v>
      </c>
      <c r="K41" s="22"/>
      <c r="L41" s="22"/>
      <c r="M41" s="22"/>
      <c r="N41" s="22"/>
      <c r="O41" s="22"/>
      <c r="P41" s="22"/>
    </row>
    <row r="42" spans="1:16" ht="39" customHeight="1">
      <c r="A42" s="22"/>
      <c r="B42" s="39"/>
      <c r="C42" s="1221" t="s">
        <v>574</v>
      </c>
      <c r="D42" s="1222"/>
      <c r="E42" s="1223"/>
      <c r="F42" s="36" t="s">
        <v>514</v>
      </c>
      <c r="G42" s="37" t="s">
        <v>514</v>
      </c>
      <c r="H42" s="37" t="s">
        <v>514</v>
      </c>
      <c r="I42" s="37" t="s">
        <v>514</v>
      </c>
      <c r="J42" s="38" t="s">
        <v>514</v>
      </c>
      <c r="K42" s="22"/>
      <c r="L42" s="22"/>
      <c r="M42" s="22"/>
      <c r="N42" s="22"/>
      <c r="O42" s="22"/>
      <c r="P42" s="22"/>
    </row>
    <row r="43" spans="1:16" ht="39" customHeight="1" thickBot="1">
      <c r="A43" s="22"/>
      <c r="B43" s="40"/>
      <c r="C43" s="1224" t="s">
        <v>575</v>
      </c>
      <c r="D43" s="1225"/>
      <c r="E43" s="1226"/>
      <c r="F43" s="41">
        <v>0.55000000000000004</v>
      </c>
      <c r="G43" s="42">
        <v>0</v>
      </c>
      <c r="H43" s="42">
        <v>1.05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TOE+mlQBYkQAG6VzEdDKSxLbg+GgwtmrYZYLEawPHX/HOLZn/uQbkKoazZVrp9N8CNqyBu/rzhcPKNec6NHrQ==" saltValue="HTS9bin69zDWw8PjE+8E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7" t="s">
        <v>11</v>
      </c>
      <c r="C45" s="1238"/>
      <c r="D45" s="58"/>
      <c r="E45" s="1243" t="s">
        <v>12</v>
      </c>
      <c r="F45" s="1243"/>
      <c r="G45" s="1243"/>
      <c r="H45" s="1243"/>
      <c r="I45" s="1243"/>
      <c r="J45" s="1244"/>
      <c r="K45" s="59">
        <v>7358</v>
      </c>
      <c r="L45" s="60">
        <v>7552</v>
      </c>
      <c r="M45" s="60">
        <v>7764</v>
      </c>
      <c r="N45" s="60">
        <v>7029</v>
      </c>
      <c r="O45" s="61">
        <v>6661</v>
      </c>
      <c r="P45" s="48"/>
      <c r="Q45" s="48"/>
      <c r="R45" s="48"/>
      <c r="S45" s="48"/>
      <c r="T45" s="48"/>
      <c r="U45" s="48"/>
    </row>
    <row r="46" spans="1:21" ht="30.75" customHeight="1">
      <c r="A46" s="48"/>
      <c r="B46" s="1239"/>
      <c r="C46" s="1240"/>
      <c r="D46" s="62"/>
      <c r="E46" s="1231" t="s">
        <v>13</v>
      </c>
      <c r="F46" s="1231"/>
      <c r="G46" s="1231"/>
      <c r="H46" s="1231"/>
      <c r="I46" s="1231"/>
      <c r="J46" s="1232"/>
      <c r="K46" s="63" t="s">
        <v>514</v>
      </c>
      <c r="L46" s="64" t="s">
        <v>514</v>
      </c>
      <c r="M46" s="64" t="s">
        <v>514</v>
      </c>
      <c r="N46" s="64" t="s">
        <v>514</v>
      </c>
      <c r="O46" s="65" t="s">
        <v>514</v>
      </c>
      <c r="P46" s="48"/>
      <c r="Q46" s="48"/>
      <c r="R46" s="48"/>
      <c r="S46" s="48"/>
      <c r="T46" s="48"/>
      <c r="U46" s="48"/>
    </row>
    <row r="47" spans="1:21" ht="30.75" customHeight="1">
      <c r="A47" s="48"/>
      <c r="B47" s="1239"/>
      <c r="C47" s="1240"/>
      <c r="D47" s="62"/>
      <c r="E47" s="1231" t="s">
        <v>14</v>
      </c>
      <c r="F47" s="1231"/>
      <c r="G47" s="1231"/>
      <c r="H47" s="1231"/>
      <c r="I47" s="1231"/>
      <c r="J47" s="1232"/>
      <c r="K47" s="63" t="s">
        <v>514</v>
      </c>
      <c r="L47" s="64" t="s">
        <v>514</v>
      </c>
      <c r="M47" s="64" t="s">
        <v>514</v>
      </c>
      <c r="N47" s="64" t="s">
        <v>514</v>
      </c>
      <c r="O47" s="65" t="s">
        <v>514</v>
      </c>
      <c r="P47" s="48"/>
      <c r="Q47" s="48"/>
      <c r="R47" s="48"/>
      <c r="S47" s="48"/>
      <c r="T47" s="48"/>
      <c r="U47" s="48"/>
    </row>
    <row r="48" spans="1:21" ht="30.75" customHeight="1">
      <c r="A48" s="48"/>
      <c r="B48" s="1239"/>
      <c r="C48" s="1240"/>
      <c r="D48" s="62"/>
      <c r="E48" s="1231" t="s">
        <v>15</v>
      </c>
      <c r="F48" s="1231"/>
      <c r="G48" s="1231"/>
      <c r="H48" s="1231"/>
      <c r="I48" s="1231"/>
      <c r="J48" s="1232"/>
      <c r="K48" s="63">
        <v>623</v>
      </c>
      <c r="L48" s="64">
        <v>621</v>
      </c>
      <c r="M48" s="64">
        <v>646</v>
      </c>
      <c r="N48" s="64">
        <v>619</v>
      </c>
      <c r="O48" s="65">
        <v>623</v>
      </c>
      <c r="P48" s="48"/>
      <c r="Q48" s="48"/>
      <c r="R48" s="48"/>
      <c r="S48" s="48"/>
      <c r="T48" s="48"/>
      <c r="U48" s="48"/>
    </row>
    <row r="49" spans="1:21" ht="30.75" customHeight="1">
      <c r="A49" s="48"/>
      <c r="B49" s="1239"/>
      <c r="C49" s="1240"/>
      <c r="D49" s="62"/>
      <c r="E49" s="1231" t="s">
        <v>16</v>
      </c>
      <c r="F49" s="1231"/>
      <c r="G49" s="1231"/>
      <c r="H49" s="1231"/>
      <c r="I49" s="1231"/>
      <c r="J49" s="1232"/>
      <c r="K49" s="63" t="s">
        <v>514</v>
      </c>
      <c r="L49" s="64" t="s">
        <v>514</v>
      </c>
      <c r="M49" s="64" t="s">
        <v>514</v>
      </c>
      <c r="N49" s="64" t="s">
        <v>514</v>
      </c>
      <c r="O49" s="65" t="s">
        <v>514</v>
      </c>
      <c r="P49" s="48"/>
      <c r="Q49" s="48"/>
      <c r="R49" s="48"/>
      <c r="S49" s="48"/>
      <c r="T49" s="48"/>
      <c r="U49" s="48"/>
    </row>
    <row r="50" spans="1:21" ht="30.75" customHeight="1">
      <c r="A50" s="48"/>
      <c r="B50" s="1239"/>
      <c r="C50" s="1240"/>
      <c r="D50" s="62"/>
      <c r="E50" s="1231" t="s">
        <v>17</v>
      </c>
      <c r="F50" s="1231"/>
      <c r="G50" s="1231"/>
      <c r="H50" s="1231"/>
      <c r="I50" s="1231"/>
      <c r="J50" s="1232"/>
      <c r="K50" s="63">
        <v>61</v>
      </c>
      <c r="L50" s="64">
        <v>119</v>
      </c>
      <c r="M50" s="64">
        <v>111</v>
      </c>
      <c r="N50" s="64">
        <v>112</v>
      </c>
      <c r="O50" s="65">
        <v>141</v>
      </c>
      <c r="P50" s="48"/>
      <c r="Q50" s="48"/>
      <c r="R50" s="48"/>
      <c r="S50" s="48"/>
      <c r="T50" s="48"/>
      <c r="U50" s="48"/>
    </row>
    <row r="51" spans="1:21" ht="30.75" customHeight="1">
      <c r="A51" s="48"/>
      <c r="B51" s="1241"/>
      <c r="C51" s="1242"/>
      <c r="D51" s="66"/>
      <c r="E51" s="1231" t="s">
        <v>18</v>
      </c>
      <c r="F51" s="1231"/>
      <c r="G51" s="1231"/>
      <c r="H51" s="1231"/>
      <c r="I51" s="1231"/>
      <c r="J51" s="1232"/>
      <c r="K51" s="63" t="s">
        <v>514</v>
      </c>
      <c r="L51" s="64" t="s">
        <v>514</v>
      </c>
      <c r="M51" s="64" t="s">
        <v>514</v>
      </c>
      <c r="N51" s="64" t="s">
        <v>514</v>
      </c>
      <c r="O51" s="65" t="s">
        <v>514</v>
      </c>
      <c r="P51" s="48"/>
      <c r="Q51" s="48"/>
      <c r="R51" s="48"/>
      <c r="S51" s="48"/>
      <c r="T51" s="48"/>
      <c r="U51" s="48"/>
    </row>
    <row r="52" spans="1:21" ht="30.75" customHeight="1">
      <c r="A52" s="48"/>
      <c r="B52" s="1229" t="s">
        <v>19</v>
      </c>
      <c r="C52" s="1230"/>
      <c r="D52" s="66"/>
      <c r="E52" s="1231" t="s">
        <v>20</v>
      </c>
      <c r="F52" s="1231"/>
      <c r="G52" s="1231"/>
      <c r="H52" s="1231"/>
      <c r="I52" s="1231"/>
      <c r="J52" s="1232"/>
      <c r="K52" s="63">
        <v>5565</v>
      </c>
      <c r="L52" s="64">
        <v>5688</v>
      </c>
      <c r="M52" s="64">
        <v>5744</v>
      </c>
      <c r="N52" s="64">
        <v>5082</v>
      </c>
      <c r="O52" s="65">
        <v>4893</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2477</v>
      </c>
      <c r="L53" s="69">
        <v>2604</v>
      </c>
      <c r="M53" s="69">
        <v>2777</v>
      </c>
      <c r="N53" s="69">
        <v>2678</v>
      </c>
      <c r="O53" s="70">
        <v>2532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BoanJphuy5kjbnlKJFIrg3RlnZK3Zn8yX6AYZqnoP0FneD3Pxmi+duYbinCfcGsU5MhhUSmEzL/CuitzC6aPQ==" saltValue="Y7D5eNpGm6SKe3Ir5aJo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5" t="s">
        <v>24</v>
      </c>
      <c r="C41" s="1246"/>
      <c r="D41" s="81"/>
      <c r="E41" s="1251" t="s">
        <v>25</v>
      </c>
      <c r="F41" s="1251"/>
      <c r="G41" s="1251"/>
      <c r="H41" s="1252"/>
      <c r="I41" s="82">
        <v>51177</v>
      </c>
      <c r="J41" s="83">
        <v>52611</v>
      </c>
      <c r="K41" s="83">
        <v>48893</v>
      </c>
      <c r="L41" s="83">
        <v>45246</v>
      </c>
      <c r="M41" s="84">
        <v>42299</v>
      </c>
    </row>
    <row r="42" spans="2:13" ht="27.75" customHeight="1">
      <c r="B42" s="1247"/>
      <c r="C42" s="1248"/>
      <c r="D42" s="85"/>
      <c r="E42" s="1253" t="s">
        <v>26</v>
      </c>
      <c r="F42" s="1253"/>
      <c r="G42" s="1253"/>
      <c r="H42" s="1254"/>
      <c r="I42" s="86">
        <v>831</v>
      </c>
      <c r="J42" s="87">
        <v>1074</v>
      </c>
      <c r="K42" s="87">
        <v>1750</v>
      </c>
      <c r="L42" s="87">
        <v>1688</v>
      </c>
      <c r="M42" s="88">
        <v>1538</v>
      </c>
    </row>
    <row r="43" spans="2:13" ht="27.75" customHeight="1">
      <c r="B43" s="1247"/>
      <c r="C43" s="1248"/>
      <c r="D43" s="85"/>
      <c r="E43" s="1253" t="s">
        <v>27</v>
      </c>
      <c r="F43" s="1253"/>
      <c r="G43" s="1253"/>
      <c r="H43" s="1254"/>
      <c r="I43" s="86">
        <v>8200</v>
      </c>
      <c r="J43" s="87">
        <v>7645</v>
      </c>
      <c r="K43" s="87">
        <v>7491</v>
      </c>
      <c r="L43" s="87">
        <v>6949</v>
      </c>
      <c r="M43" s="88">
        <v>6929</v>
      </c>
    </row>
    <row r="44" spans="2:13" ht="27.75" customHeight="1">
      <c r="B44" s="1247"/>
      <c r="C44" s="1248"/>
      <c r="D44" s="85"/>
      <c r="E44" s="1253" t="s">
        <v>28</v>
      </c>
      <c r="F44" s="1253"/>
      <c r="G44" s="1253"/>
      <c r="H44" s="1254"/>
      <c r="I44" s="86" t="s">
        <v>514</v>
      </c>
      <c r="J44" s="87" t="s">
        <v>514</v>
      </c>
      <c r="K44" s="87" t="s">
        <v>514</v>
      </c>
      <c r="L44" s="87" t="s">
        <v>514</v>
      </c>
      <c r="M44" s="88" t="s">
        <v>514</v>
      </c>
    </row>
    <row r="45" spans="2:13" ht="27.75" customHeight="1">
      <c r="B45" s="1247"/>
      <c r="C45" s="1248"/>
      <c r="D45" s="85"/>
      <c r="E45" s="1253" t="s">
        <v>29</v>
      </c>
      <c r="F45" s="1253"/>
      <c r="G45" s="1253"/>
      <c r="H45" s="1254"/>
      <c r="I45" s="86">
        <v>9903</v>
      </c>
      <c r="J45" s="87">
        <v>9160</v>
      </c>
      <c r="K45" s="87">
        <v>8568</v>
      </c>
      <c r="L45" s="87">
        <v>7958</v>
      </c>
      <c r="M45" s="88">
        <v>7873</v>
      </c>
    </row>
    <row r="46" spans="2:13" ht="27.75" customHeight="1">
      <c r="B46" s="1247"/>
      <c r="C46" s="1248"/>
      <c r="D46" s="89"/>
      <c r="E46" s="1253" t="s">
        <v>30</v>
      </c>
      <c r="F46" s="1253"/>
      <c r="G46" s="1253"/>
      <c r="H46" s="1254"/>
      <c r="I46" s="86" t="s">
        <v>514</v>
      </c>
      <c r="J46" s="87" t="s">
        <v>514</v>
      </c>
      <c r="K46" s="87" t="s">
        <v>514</v>
      </c>
      <c r="L46" s="87" t="s">
        <v>514</v>
      </c>
      <c r="M46" s="88" t="s">
        <v>514</v>
      </c>
    </row>
    <row r="47" spans="2:13" ht="27.75" customHeight="1">
      <c r="B47" s="1247"/>
      <c r="C47" s="1248"/>
      <c r="D47" s="90"/>
      <c r="E47" s="1255" t="s">
        <v>31</v>
      </c>
      <c r="F47" s="1256"/>
      <c r="G47" s="1256"/>
      <c r="H47" s="1257"/>
      <c r="I47" s="86" t="s">
        <v>514</v>
      </c>
      <c r="J47" s="87" t="s">
        <v>514</v>
      </c>
      <c r="K47" s="87" t="s">
        <v>514</v>
      </c>
      <c r="L47" s="87" t="s">
        <v>514</v>
      </c>
      <c r="M47" s="88" t="s">
        <v>514</v>
      </c>
    </row>
    <row r="48" spans="2:13" ht="27.75" customHeight="1">
      <c r="B48" s="1247"/>
      <c r="C48" s="1248"/>
      <c r="D48" s="85"/>
      <c r="E48" s="1253" t="s">
        <v>32</v>
      </c>
      <c r="F48" s="1253"/>
      <c r="G48" s="1253"/>
      <c r="H48" s="1254"/>
      <c r="I48" s="86" t="s">
        <v>514</v>
      </c>
      <c r="J48" s="87" t="s">
        <v>514</v>
      </c>
      <c r="K48" s="87" t="s">
        <v>514</v>
      </c>
      <c r="L48" s="87" t="s">
        <v>514</v>
      </c>
      <c r="M48" s="88" t="s">
        <v>514</v>
      </c>
    </row>
    <row r="49" spans="2:13" ht="27.75" customHeight="1">
      <c r="B49" s="1249"/>
      <c r="C49" s="1250"/>
      <c r="D49" s="85"/>
      <c r="E49" s="1253" t="s">
        <v>33</v>
      </c>
      <c r="F49" s="1253"/>
      <c r="G49" s="1253"/>
      <c r="H49" s="1254"/>
      <c r="I49" s="86" t="s">
        <v>514</v>
      </c>
      <c r="J49" s="87" t="s">
        <v>514</v>
      </c>
      <c r="K49" s="87" t="s">
        <v>514</v>
      </c>
      <c r="L49" s="87" t="s">
        <v>514</v>
      </c>
      <c r="M49" s="88" t="s">
        <v>514</v>
      </c>
    </row>
    <row r="50" spans="2:13" ht="27.75" customHeight="1">
      <c r="B50" s="1258" t="s">
        <v>34</v>
      </c>
      <c r="C50" s="1259"/>
      <c r="D50" s="91"/>
      <c r="E50" s="1253" t="s">
        <v>35</v>
      </c>
      <c r="F50" s="1253"/>
      <c r="G50" s="1253"/>
      <c r="H50" s="1254"/>
      <c r="I50" s="86">
        <v>17009</v>
      </c>
      <c r="J50" s="87">
        <v>21369</v>
      </c>
      <c r="K50" s="87">
        <v>21454</v>
      </c>
      <c r="L50" s="87">
        <v>22237</v>
      </c>
      <c r="M50" s="88">
        <v>20947</v>
      </c>
    </row>
    <row r="51" spans="2:13" ht="27.75" customHeight="1">
      <c r="B51" s="1247"/>
      <c r="C51" s="1248"/>
      <c r="D51" s="85"/>
      <c r="E51" s="1253" t="s">
        <v>36</v>
      </c>
      <c r="F51" s="1253"/>
      <c r="G51" s="1253"/>
      <c r="H51" s="1254"/>
      <c r="I51" s="86">
        <v>1151</v>
      </c>
      <c r="J51" s="87">
        <v>995</v>
      </c>
      <c r="K51" s="87">
        <v>866</v>
      </c>
      <c r="L51" s="87">
        <v>777</v>
      </c>
      <c r="M51" s="88">
        <v>687</v>
      </c>
    </row>
    <row r="52" spans="2:13" ht="27.75" customHeight="1">
      <c r="B52" s="1249"/>
      <c r="C52" s="1250"/>
      <c r="D52" s="85"/>
      <c r="E52" s="1253" t="s">
        <v>37</v>
      </c>
      <c r="F52" s="1253"/>
      <c r="G52" s="1253"/>
      <c r="H52" s="1254"/>
      <c r="I52" s="86">
        <v>42373</v>
      </c>
      <c r="J52" s="87">
        <v>43710</v>
      </c>
      <c r="K52" s="87">
        <v>41645</v>
      </c>
      <c r="L52" s="87">
        <v>39565</v>
      </c>
      <c r="M52" s="88">
        <v>37871</v>
      </c>
    </row>
    <row r="53" spans="2:13" ht="27.75" customHeight="1" thickBot="1">
      <c r="B53" s="1260" t="s">
        <v>38</v>
      </c>
      <c r="C53" s="1261"/>
      <c r="D53" s="92"/>
      <c r="E53" s="1262" t="s">
        <v>39</v>
      </c>
      <c r="F53" s="1262"/>
      <c r="G53" s="1262"/>
      <c r="H53" s="1263"/>
      <c r="I53" s="93">
        <v>9579</v>
      </c>
      <c r="J53" s="94">
        <v>4417</v>
      </c>
      <c r="K53" s="94">
        <v>2737</v>
      </c>
      <c r="L53" s="94">
        <v>-737</v>
      </c>
      <c r="M53" s="95">
        <v>-866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Hgh9VMG+F1/QMYX/ebtjAM+FkJRhCGzgOYRj4+cBbwYr4xbtJuqElWjCWIWkD26VPN2sUUVzBGnyLUw8vvnPg==" saltValue="loedaF+718Biu8SfBkP/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72" t="s">
        <v>42</v>
      </c>
      <c r="D55" s="1272"/>
      <c r="E55" s="1273"/>
      <c r="F55" s="107">
        <v>11453</v>
      </c>
      <c r="G55" s="107">
        <v>11387</v>
      </c>
      <c r="H55" s="108">
        <v>10451</v>
      </c>
    </row>
    <row r="56" spans="2:8" ht="52.5" customHeight="1">
      <c r="B56" s="109"/>
      <c r="C56" s="1274" t="s">
        <v>43</v>
      </c>
      <c r="D56" s="1274"/>
      <c r="E56" s="1275"/>
      <c r="F56" s="110">
        <v>1094</v>
      </c>
      <c r="G56" s="110">
        <v>1096</v>
      </c>
      <c r="H56" s="111">
        <v>1099</v>
      </c>
    </row>
    <row r="57" spans="2:8" ht="53.25" customHeight="1">
      <c r="B57" s="109"/>
      <c r="C57" s="1276" t="s">
        <v>44</v>
      </c>
      <c r="D57" s="1276"/>
      <c r="E57" s="1277"/>
      <c r="F57" s="112">
        <v>8091</v>
      </c>
      <c r="G57" s="112">
        <v>9001</v>
      </c>
      <c r="H57" s="113">
        <v>8431</v>
      </c>
    </row>
    <row r="58" spans="2:8" ht="45.75" customHeight="1">
      <c r="B58" s="114"/>
      <c r="C58" s="1264" t="s">
        <v>581</v>
      </c>
      <c r="D58" s="1265"/>
      <c r="E58" s="1266"/>
      <c r="F58" s="115">
        <v>4003</v>
      </c>
      <c r="G58" s="115">
        <v>3701</v>
      </c>
      <c r="H58" s="116">
        <v>3366</v>
      </c>
    </row>
    <row r="59" spans="2:8" ht="45.75" customHeight="1">
      <c r="B59" s="114"/>
      <c r="C59" s="1264" t="s">
        <v>582</v>
      </c>
      <c r="D59" s="1265"/>
      <c r="E59" s="1266"/>
      <c r="F59" s="115">
        <v>2800</v>
      </c>
      <c r="G59" s="115">
        <v>2840</v>
      </c>
      <c r="H59" s="116">
        <v>3063</v>
      </c>
    </row>
    <row r="60" spans="2:8" ht="45.75" customHeight="1">
      <c r="B60" s="114"/>
      <c r="C60" s="1264" t="s">
        <v>583</v>
      </c>
      <c r="D60" s="1265"/>
      <c r="E60" s="1266"/>
      <c r="F60" s="115" t="s">
        <v>586</v>
      </c>
      <c r="G60" s="115">
        <v>1250</v>
      </c>
      <c r="H60" s="116">
        <v>1153</v>
      </c>
    </row>
    <row r="61" spans="2:8" ht="45.75" customHeight="1">
      <c r="B61" s="114"/>
      <c r="C61" s="1264" t="s">
        <v>584</v>
      </c>
      <c r="D61" s="1265"/>
      <c r="E61" s="1266"/>
      <c r="F61" s="115">
        <v>266</v>
      </c>
      <c r="G61" s="115">
        <v>252</v>
      </c>
      <c r="H61" s="116">
        <v>240</v>
      </c>
    </row>
    <row r="62" spans="2:8" ht="45.75" customHeight="1" thickBot="1">
      <c r="B62" s="117"/>
      <c r="C62" s="1267" t="s">
        <v>585</v>
      </c>
      <c r="D62" s="1268"/>
      <c r="E62" s="1269"/>
      <c r="F62" s="118">
        <v>12</v>
      </c>
      <c r="G62" s="118">
        <v>179</v>
      </c>
      <c r="H62" s="119">
        <v>175</v>
      </c>
    </row>
    <row r="63" spans="2:8" ht="52.5" customHeight="1" thickBot="1">
      <c r="B63" s="120"/>
      <c r="C63" s="1270" t="s">
        <v>45</v>
      </c>
      <c r="D63" s="1270"/>
      <c r="E63" s="1271"/>
      <c r="F63" s="121">
        <v>20639</v>
      </c>
      <c r="G63" s="121">
        <v>21484</v>
      </c>
      <c r="H63" s="122">
        <v>19980</v>
      </c>
    </row>
    <row r="64" spans="2:8" ht="15" customHeight="1"/>
    <row r="65" ht="0" hidden="1" customHeight="1"/>
    <row r="66" ht="0" hidden="1" customHeight="1"/>
  </sheetData>
  <sheetProtection algorithmName="SHA-512" hashValue="Iy3fODooqqMQ4NU9TC9394mT/laWjZtunGUXaidZp/14xgkpTtnpHRLrFf/LNrLmLCqWIWTlQgjkETMaKHHCeA==" saltValue="fKYIZX2BWNEfZ7kvIuMo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301" t="s">
        <v>602</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3"/>
    </row>
    <row r="44" spans="2:109">
      <c r="B44" s="374"/>
      <c r="AN44" s="1304"/>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6"/>
    </row>
    <row r="45" spans="2:109">
      <c r="B45" s="374"/>
      <c r="AN45" s="1304"/>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6"/>
    </row>
    <row r="46" spans="2:109">
      <c r="B46" s="374"/>
      <c r="AN46" s="1304"/>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6"/>
    </row>
    <row r="47" spans="2:109">
      <c r="B47" s="374"/>
      <c r="AN47" s="1307"/>
      <c r="AO47" s="1308"/>
      <c r="AP47" s="1308"/>
      <c r="AQ47" s="1308"/>
      <c r="AR47" s="1308"/>
      <c r="AS47" s="1308"/>
      <c r="AT47" s="1308"/>
      <c r="AU47" s="1308"/>
      <c r="AV47" s="1308"/>
      <c r="AW47" s="1308"/>
      <c r="AX47" s="1308"/>
      <c r="AY47" s="1308"/>
      <c r="AZ47" s="1308"/>
      <c r="BA47" s="1308"/>
      <c r="BB47" s="1308"/>
      <c r="BC47" s="1308"/>
      <c r="BD47" s="1308"/>
      <c r="BE47" s="1308"/>
      <c r="BF47" s="1308"/>
      <c r="BG47" s="1308"/>
      <c r="BH47" s="1308"/>
      <c r="BI47" s="1308"/>
      <c r="BJ47" s="1308"/>
      <c r="BK47" s="1308"/>
      <c r="BL47" s="1308"/>
      <c r="BM47" s="1308"/>
      <c r="BN47" s="1308"/>
      <c r="BO47" s="1308"/>
      <c r="BP47" s="1308"/>
      <c r="BQ47" s="1308"/>
      <c r="BR47" s="1308"/>
      <c r="BS47" s="1308"/>
      <c r="BT47" s="1308"/>
      <c r="BU47" s="1308"/>
      <c r="BV47" s="1308"/>
      <c r="BW47" s="1308"/>
      <c r="BX47" s="1308"/>
      <c r="BY47" s="1308"/>
      <c r="BZ47" s="1308"/>
      <c r="CA47" s="1308"/>
      <c r="CB47" s="1308"/>
      <c r="CC47" s="1308"/>
      <c r="CD47" s="1308"/>
      <c r="CE47" s="1308"/>
      <c r="CF47" s="1308"/>
      <c r="CG47" s="1308"/>
      <c r="CH47" s="1308"/>
      <c r="CI47" s="1308"/>
      <c r="CJ47" s="1308"/>
      <c r="CK47" s="1308"/>
      <c r="CL47" s="1308"/>
      <c r="CM47" s="1308"/>
      <c r="CN47" s="1308"/>
      <c r="CO47" s="1308"/>
      <c r="CP47" s="1308"/>
      <c r="CQ47" s="1308"/>
      <c r="CR47" s="1308"/>
      <c r="CS47" s="1308"/>
      <c r="CT47" s="1308"/>
      <c r="CU47" s="1308"/>
      <c r="CV47" s="1308"/>
      <c r="CW47" s="1308"/>
      <c r="CX47" s="1308"/>
      <c r="CY47" s="1308"/>
      <c r="CZ47" s="1308"/>
      <c r="DA47" s="1308"/>
      <c r="DB47" s="1308"/>
      <c r="DC47" s="1309"/>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594</v>
      </c>
    </row>
    <row r="50" spans="1:109">
      <c r="B50" s="374"/>
      <c r="G50" s="1278"/>
      <c r="H50" s="1278"/>
      <c r="I50" s="1278"/>
      <c r="J50" s="1278"/>
      <c r="K50" s="384"/>
      <c r="L50" s="384"/>
      <c r="M50" s="385"/>
      <c r="N50" s="385"/>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557</v>
      </c>
      <c r="BQ50" s="1284"/>
      <c r="BR50" s="1284"/>
      <c r="BS50" s="1284"/>
      <c r="BT50" s="1284"/>
      <c r="BU50" s="1284"/>
      <c r="BV50" s="1284"/>
      <c r="BW50" s="1284"/>
      <c r="BX50" s="1284" t="s">
        <v>558</v>
      </c>
      <c r="BY50" s="1284"/>
      <c r="BZ50" s="1284"/>
      <c r="CA50" s="1284"/>
      <c r="CB50" s="1284"/>
      <c r="CC50" s="1284"/>
      <c r="CD50" s="1284"/>
      <c r="CE50" s="1284"/>
      <c r="CF50" s="1284" t="s">
        <v>559</v>
      </c>
      <c r="CG50" s="1284"/>
      <c r="CH50" s="1284"/>
      <c r="CI50" s="1284"/>
      <c r="CJ50" s="1284"/>
      <c r="CK50" s="1284"/>
      <c r="CL50" s="1284"/>
      <c r="CM50" s="1284"/>
      <c r="CN50" s="1284" t="s">
        <v>560</v>
      </c>
      <c r="CO50" s="1284"/>
      <c r="CP50" s="1284"/>
      <c r="CQ50" s="1284"/>
      <c r="CR50" s="1284"/>
      <c r="CS50" s="1284"/>
      <c r="CT50" s="1284"/>
      <c r="CU50" s="1284"/>
      <c r="CV50" s="1284" t="s">
        <v>561</v>
      </c>
      <c r="CW50" s="1284"/>
      <c r="CX50" s="1284"/>
      <c r="CY50" s="1284"/>
      <c r="CZ50" s="1284"/>
      <c r="DA50" s="1284"/>
      <c r="DB50" s="1284"/>
      <c r="DC50" s="1284"/>
    </row>
    <row r="51" spans="1:109" ht="13.5" customHeight="1">
      <c r="B51" s="374"/>
      <c r="G51" s="1296"/>
      <c r="H51" s="1296"/>
      <c r="I51" s="1300"/>
      <c r="J51" s="1300"/>
      <c r="K51" s="1285"/>
      <c r="L51" s="1285"/>
      <c r="M51" s="1285"/>
      <c r="N51" s="1285"/>
      <c r="AM51" s="383"/>
      <c r="AN51" s="1283" t="s">
        <v>595</v>
      </c>
      <c r="AO51" s="1283"/>
      <c r="AP51" s="1283"/>
      <c r="AQ51" s="1283"/>
      <c r="AR51" s="1283"/>
      <c r="AS51" s="1283"/>
      <c r="AT51" s="1283"/>
      <c r="AU51" s="1283"/>
      <c r="AV51" s="1283"/>
      <c r="AW51" s="1283"/>
      <c r="AX51" s="1283"/>
      <c r="AY51" s="1283"/>
      <c r="AZ51" s="1283"/>
      <c r="BA51" s="1283"/>
      <c r="BB51" s="1283" t="s">
        <v>596</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80">
        <v>10.7</v>
      </c>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374"/>
      <c r="G52" s="1296"/>
      <c r="H52" s="1296"/>
      <c r="I52" s="1300"/>
      <c r="J52" s="1300"/>
      <c r="K52" s="1285"/>
      <c r="L52" s="1285"/>
      <c r="M52" s="1285"/>
      <c r="N52" s="1285"/>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6"/>
      <c r="H53" s="1296"/>
      <c r="I53" s="1278"/>
      <c r="J53" s="1278"/>
      <c r="K53" s="1285"/>
      <c r="L53" s="1285"/>
      <c r="M53" s="1285"/>
      <c r="N53" s="1285"/>
      <c r="AM53" s="383"/>
      <c r="AN53" s="1283"/>
      <c r="AO53" s="1283"/>
      <c r="AP53" s="1283"/>
      <c r="AQ53" s="1283"/>
      <c r="AR53" s="1283"/>
      <c r="AS53" s="1283"/>
      <c r="AT53" s="1283"/>
      <c r="AU53" s="1283"/>
      <c r="AV53" s="1283"/>
      <c r="AW53" s="1283"/>
      <c r="AX53" s="1283"/>
      <c r="AY53" s="1283"/>
      <c r="AZ53" s="1283"/>
      <c r="BA53" s="1283"/>
      <c r="BB53" s="1283" t="s">
        <v>597</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80">
        <v>57.3</v>
      </c>
      <c r="CG53" s="1280"/>
      <c r="CH53" s="1280"/>
      <c r="CI53" s="1280"/>
      <c r="CJ53" s="1280"/>
      <c r="CK53" s="1280"/>
      <c r="CL53" s="1280"/>
      <c r="CM53" s="1280"/>
      <c r="CN53" s="1280">
        <v>59.3</v>
      </c>
      <c r="CO53" s="1280"/>
      <c r="CP53" s="1280"/>
      <c r="CQ53" s="1280"/>
      <c r="CR53" s="1280"/>
      <c r="CS53" s="1280"/>
      <c r="CT53" s="1280"/>
      <c r="CU53" s="1280"/>
      <c r="CV53" s="1280">
        <v>61</v>
      </c>
      <c r="CW53" s="1280"/>
      <c r="CX53" s="1280"/>
      <c r="CY53" s="1280"/>
      <c r="CZ53" s="1280"/>
      <c r="DA53" s="1280"/>
      <c r="DB53" s="1280"/>
      <c r="DC53" s="1280"/>
    </row>
    <row r="54" spans="1:109">
      <c r="A54" s="382"/>
      <c r="B54" s="374"/>
      <c r="G54" s="1296"/>
      <c r="H54" s="1296"/>
      <c r="I54" s="1278"/>
      <c r="J54" s="1278"/>
      <c r="K54" s="1285"/>
      <c r="L54" s="1285"/>
      <c r="M54" s="1285"/>
      <c r="N54" s="1285"/>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8"/>
      <c r="H55" s="1278"/>
      <c r="I55" s="1278"/>
      <c r="J55" s="1278"/>
      <c r="K55" s="1285"/>
      <c r="L55" s="1285"/>
      <c r="M55" s="1285"/>
      <c r="N55" s="1285"/>
      <c r="AN55" s="1284" t="s">
        <v>598</v>
      </c>
      <c r="AO55" s="1284"/>
      <c r="AP55" s="1284"/>
      <c r="AQ55" s="1284"/>
      <c r="AR55" s="1284"/>
      <c r="AS55" s="1284"/>
      <c r="AT55" s="1284"/>
      <c r="AU55" s="1284"/>
      <c r="AV55" s="1284"/>
      <c r="AW55" s="1284"/>
      <c r="AX55" s="1284"/>
      <c r="AY55" s="1284"/>
      <c r="AZ55" s="1284"/>
      <c r="BA55" s="1284"/>
      <c r="BB55" s="1283" t="s">
        <v>596</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80">
        <v>37.299999999999997</v>
      </c>
      <c r="CG55" s="1280"/>
      <c r="CH55" s="1280"/>
      <c r="CI55" s="1280"/>
      <c r="CJ55" s="1280"/>
      <c r="CK55" s="1280"/>
      <c r="CL55" s="1280"/>
      <c r="CM55" s="1280"/>
      <c r="CN55" s="1280">
        <v>33.1</v>
      </c>
      <c r="CO55" s="1280"/>
      <c r="CP55" s="1280"/>
      <c r="CQ55" s="1280"/>
      <c r="CR55" s="1280"/>
      <c r="CS55" s="1280"/>
      <c r="CT55" s="1280"/>
      <c r="CU55" s="1280"/>
      <c r="CV55" s="1280">
        <v>31.3</v>
      </c>
      <c r="CW55" s="1280"/>
      <c r="CX55" s="1280"/>
      <c r="CY55" s="1280"/>
      <c r="CZ55" s="1280"/>
      <c r="DA55" s="1280"/>
      <c r="DB55" s="1280"/>
      <c r="DC55" s="1280"/>
    </row>
    <row r="56" spans="1:109">
      <c r="A56" s="382"/>
      <c r="B56" s="374"/>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8"/>
      <c r="H57" s="1278"/>
      <c r="I57" s="1281"/>
      <c r="J57" s="1281"/>
      <c r="K57" s="1285"/>
      <c r="L57" s="1285"/>
      <c r="M57" s="1285"/>
      <c r="N57" s="1285"/>
      <c r="AM57" s="367"/>
      <c r="AN57" s="1284"/>
      <c r="AO57" s="1284"/>
      <c r="AP57" s="1284"/>
      <c r="AQ57" s="1284"/>
      <c r="AR57" s="1284"/>
      <c r="AS57" s="1284"/>
      <c r="AT57" s="1284"/>
      <c r="AU57" s="1284"/>
      <c r="AV57" s="1284"/>
      <c r="AW57" s="1284"/>
      <c r="AX57" s="1284"/>
      <c r="AY57" s="1284"/>
      <c r="AZ57" s="1284"/>
      <c r="BA57" s="1284"/>
      <c r="BB57" s="1283" t="s">
        <v>597</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80">
        <v>55.2</v>
      </c>
      <c r="CG57" s="1280"/>
      <c r="CH57" s="1280"/>
      <c r="CI57" s="1280"/>
      <c r="CJ57" s="1280"/>
      <c r="CK57" s="1280"/>
      <c r="CL57" s="1280"/>
      <c r="CM57" s="1280"/>
      <c r="CN57" s="1280">
        <v>57.2</v>
      </c>
      <c r="CO57" s="1280"/>
      <c r="CP57" s="1280"/>
      <c r="CQ57" s="1280"/>
      <c r="CR57" s="1280"/>
      <c r="CS57" s="1280"/>
      <c r="CT57" s="1280"/>
      <c r="CU57" s="1280"/>
      <c r="CV57" s="1280">
        <v>58.5</v>
      </c>
      <c r="CW57" s="1280"/>
      <c r="CX57" s="1280"/>
      <c r="CY57" s="1280"/>
      <c r="CZ57" s="1280"/>
      <c r="DA57" s="1280"/>
      <c r="DB57" s="1280"/>
      <c r="DC57" s="1280"/>
      <c r="DD57" s="387"/>
      <c r="DE57" s="386"/>
    </row>
    <row r="58" spans="1:109" s="382" customFormat="1">
      <c r="A58" s="367"/>
      <c r="B58" s="386"/>
      <c r="G58" s="1278"/>
      <c r="H58" s="1278"/>
      <c r="I58" s="1281"/>
      <c r="J58" s="1281"/>
      <c r="K58" s="1285"/>
      <c r="L58" s="1285"/>
      <c r="M58" s="1285"/>
      <c r="N58" s="1285"/>
      <c r="AM58" s="367"/>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599</v>
      </c>
    </row>
    <row r="64" spans="1:109">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6" t="s">
        <v>601</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594</v>
      </c>
    </row>
    <row r="72" spans="2:107">
      <c r="B72" s="374"/>
      <c r="G72" s="1278"/>
      <c r="H72" s="1278"/>
      <c r="I72" s="1278"/>
      <c r="J72" s="1278"/>
      <c r="K72" s="384"/>
      <c r="L72" s="384"/>
      <c r="M72" s="385"/>
      <c r="N72" s="385"/>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557</v>
      </c>
      <c r="BQ72" s="1284"/>
      <c r="BR72" s="1284"/>
      <c r="BS72" s="1284"/>
      <c r="BT72" s="1284"/>
      <c r="BU72" s="1284"/>
      <c r="BV72" s="1284"/>
      <c r="BW72" s="1284"/>
      <c r="BX72" s="1284" t="s">
        <v>558</v>
      </c>
      <c r="BY72" s="1284"/>
      <c r="BZ72" s="1284"/>
      <c r="CA72" s="1284"/>
      <c r="CB72" s="1284"/>
      <c r="CC72" s="1284"/>
      <c r="CD72" s="1284"/>
      <c r="CE72" s="1284"/>
      <c r="CF72" s="1284" t="s">
        <v>559</v>
      </c>
      <c r="CG72" s="1284"/>
      <c r="CH72" s="1284"/>
      <c r="CI72" s="1284"/>
      <c r="CJ72" s="1284"/>
      <c r="CK72" s="1284"/>
      <c r="CL72" s="1284"/>
      <c r="CM72" s="1284"/>
      <c r="CN72" s="1284" t="s">
        <v>560</v>
      </c>
      <c r="CO72" s="1284"/>
      <c r="CP72" s="1284"/>
      <c r="CQ72" s="1284"/>
      <c r="CR72" s="1284"/>
      <c r="CS72" s="1284"/>
      <c r="CT72" s="1284"/>
      <c r="CU72" s="1284"/>
      <c r="CV72" s="1284" t="s">
        <v>561</v>
      </c>
      <c r="CW72" s="1284"/>
      <c r="CX72" s="1284"/>
      <c r="CY72" s="1284"/>
      <c r="CZ72" s="1284"/>
      <c r="DA72" s="1284"/>
      <c r="DB72" s="1284"/>
      <c r="DC72" s="1284"/>
    </row>
    <row r="73" spans="2:107">
      <c r="B73" s="374"/>
      <c r="G73" s="1296"/>
      <c r="H73" s="1296"/>
      <c r="I73" s="1296"/>
      <c r="J73" s="1296"/>
      <c r="K73" s="1279"/>
      <c r="L73" s="1279"/>
      <c r="M73" s="1279"/>
      <c r="N73" s="1279"/>
      <c r="AM73" s="383"/>
      <c r="AN73" s="1283" t="s">
        <v>595</v>
      </c>
      <c r="AO73" s="1283"/>
      <c r="AP73" s="1283"/>
      <c r="AQ73" s="1283"/>
      <c r="AR73" s="1283"/>
      <c r="AS73" s="1283"/>
      <c r="AT73" s="1283"/>
      <c r="AU73" s="1283"/>
      <c r="AV73" s="1283"/>
      <c r="AW73" s="1283"/>
      <c r="AX73" s="1283"/>
      <c r="AY73" s="1283"/>
      <c r="AZ73" s="1283"/>
      <c r="BA73" s="1283"/>
      <c r="BB73" s="1283" t="s">
        <v>596</v>
      </c>
      <c r="BC73" s="1283"/>
      <c r="BD73" s="1283"/>
      <c r="BE73" s="1283"/>
      <c r="BF73" s="1283"/>
      <c r="BG73" s="1283"/>
      <c r="BH73" s="1283"/>
      <c r="BI73" s="1283"/>
      <c r="BJ73" s="1283"/>
      <c r="BK73" s="1283"/>
      <c r="BL73" s="1283"/>
      <c r="BM73" s="1283"/>
      <c r="BN73" s="1283"/>
      <c r="BO73" s="1283"/>
      <c r="BP73" s="1280">
        <v>37.700000000000003</v>
      </c>
      <c r="BQ73" s="1280"/>
      <c r="BR73" s="1280"/>
      <c r="BS73" s="1280"/>
      <c r="BT73" s="1280"/>
      <c r="BU73" s="1280"/>
      <c r="BV73" s="1280"/>
      <c r="BW73" s="1280"/>
      <c r="BX73" s="1280">
        <v>17.5</v>
      </c>
      <c r="BY73" s="1280"/>
      <c r="BZ73" s="1280"/>
      <c r="CA73" s="1280"/>
      <c r="CB73" s="1280"/>
      <c r="CC73" s="1280"/>
      <c r="CD73" s="1280"/>
      <c r="CE73" s="1280"/>
      <c r="CF73" s="1280">
        <v>10.7</v>
      </c>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4"/>
      <c r="G74" s="1296"/>
      <c r="H74" s="1296"/>
      <c r="I74" s="1296"/>
      <c r="J74" s="1296"/>
      <c r="K74" s="1279"/>
      <c r="L74" s="1279"/>
      <c r="M74" s="1279"/>
      <c r="N74" s="1279"/>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6"/>
      <c r="H75" s="1296"/>
      <c r="I75" s="1278"/>
      <c r="J75" s="1278"/>
      <c r="K75" s="1285"/>
      <c r="L75" s="1285"/>
      <c r="M75" s="1285"/>
      <c r="N75" s="1285"/>
      <c r="AM75" s="383"/>
      <c r="AN75" s="1283"/>
      <c r="AO75" s="1283"/>
      <c r="AP75" s="1283"/>
      <c r="AQ75" s="1283"/>
      <c r="AR75" s="1283"/>
      <c r="AS75" s="1283"/>
      <c r="AT75" s="1283"/>
      <c r="AU75" s="1283"/>
      <c r="AV75" s="1283"/>
      <c r="AW75" s="1283"/>
      <c r="AX75" s="1283"/>
      <c r="AY75" s="1283"/>
      <c r="AZ75" s="1283"/>
      <c r="BA75" s="1283"/>
      <c r="BB75" s="1283" t="s">
        <v>600</v>
      </c>
      <c r="BC75" s="1283"/>
      <c r="BD75" s="1283"/>
      <c r="BE75" s="1283"/>
      <c r="BF75" s="1283"/>
      <c r="BG75" s="1283"/>
      <c r="BH75" s="1283"/>
      <c r="BI75" s="1283"/>
      <c r="BJ75" s="1283"/>
      <c r="BK75" s="1283"/>
      <c r="BL75" s="1283"/>
      <c r="BM75" s="1283"/>
      <c r="BN75" s="1283"/>
      <c r="BO75" s="1283"/>
      <c r="BP75" s="1280">
        <v>9.6999999999999993</v>
      </c>
      <c r="BQ75" s="1280"/>
      <c r="BR75" s="1280"/>
      <c r="BS75" s="1280"/>
      <c r="BT75" s="1280"/>
      <c r="BU75" s="1280"/>
      <c r="BV75" s="1280"/>
      <c r="BW75" s="1280"/>
      <c r="BX75" s="1280">
        <v>9.8000000000000007</v>
      </c>
      <c r="BY75" s="1280"/>
      <c r="BZ75" s="1280"/>
      <c r="CA75" s="1280"/>
      <c r="CB75" s="1280"/>
      <c r="CC75" s="1280"/>
      <c r="CD75" s="1280"/>
      <c r="CE75" s="1280"/>
      <c r="CF75" s="1280">
        <v>10.3</v>
      </c>
      <c r="CG75" s="1280"/>
      <c r="CH75" s="1280"/>
      <c r="CI75" s="1280"/>
      <c r="CJ75" s="1280"/>
      <c r="CK75" s="1280"/>
      <c r="CL75" s="1280"/>
      <c r="CM75" s="1280"/>
      <c r="CN75" s="1280">
        <v>10.5</v>
      </c>
      <c r="CO75" s="1280"/>
      <c r="CP75" s="1280"/>
      <c r="CQ75" s="1280"/>
      <c r="CR75" s="1280"/>
      <c r="CS75" s="1280"/>
      <c r="CT75" s="1280"/>
      <c r="CU75" s="1280"/>
      <c r="CV75" s="1280">
        <v>10.5</v>
      </c>
      <c r="CW75" s="1280"/>
      <c r="CX75" s="1280"/>
      <c r="CY75" s="1280"/>
      <c r="CZ75" s="1280"/>
      <c r="DA75" s="1280"/>
      <c r="DB75" s="1280"/>
      <c r="DC75" s="1280"/>
    </row>
    <row r="76" spans="2:107">
      <c r="B76" s="374"/>
      <c r="G76" s="1296"/>
      <c r="H76" s="1296"/>
      <c r="I76" s="1278"/>
      <c r="J76" s="1278"/>
      <c r="K76" s="1285"/>
      <c r="L76" s="1285"/>
      <c r="M76" s="1285"/>
      <c r="N76" s="1285"/>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8"/>
      <c r="H77" s="1278"/>
      <c r="I77" s="1278"/>
      <c r="J77" s="1278"/>
      <c r="K77" s="1279"/>
      <c r="L77" s="1279"/>
      <c r="M77" s="1279"/>
      <c r="N77" s="1279"/>
      <c r="AN77" s="1284" t="s">
        <v>598</v>
      </c>
      <c r="AO77" s="1284"/>
      <c r="AP77" s="1284"/>
      <c r="AQ77" s="1284"/>
      <c r="AR77" s="1284"/>
      <c r="AS77" s="1284"/>
      <c r="AT77" s="1284"/>
      <c r="AU77" s="1284"/>
      <c r="AV77" s="1284"/>
      <c r="AW77" s="1284"/>
      <c r="AX77" s="1284"/>
      <c r="AY77" s="1284"/>
      <c r="AZ77" s="1284"/>
      <c r="BA77" s="1284"/>
      <c r="BB77" s="1283" t="s">
        <v>596</v>
      </c>
      <c r="BC77" s="1283"/>
      <c r="BD77" s="1283"/>
      <c r="BE77" s="1283"/>
      <c r="BF77" s="1283"/>
      <c r="BG77" s="1283"/>
      <c r="BH77" s="1283"/>
      <c r="BI77" s="1283"/>
      <c r="BJ77" s="1283"/>
      <c r="BK77" s="1283"/>
      <c r="BL77" s="1283"/>
      <c r="BM77" s="1283"/>
      <c r="BN77" s="1283"/>
      <c r="BO77" s="1283"/>
      <c r="BP77" s="1280">
        <v>50.3</v>
      </c>
      <c r="BQ77" s="1280"/>
      <c r="BR77" s="1280"/>
      <c r="BS77" s="1280"/>
      <c r="BT77" s="1280"/>
      <c r="BU77" s="1280"/>
      <c r="BV77" s="1280"/>
      <c r="BW77" s="1280"/>
      <c r="BX77" s="1280">
        <v>45.9</v>
      </c>
      <c r="BY77" s="1280"/>
      <c r="BZ77" s="1280"/>
      <c r="CA77" s="1280"/>
      <c r="CB77" s="1280"/>
      <c r="CC77" s="1280"/>
      <c r="CD77" s="1280"/>
      <c r="CE77" s="1280"/>
      <c r="CF77" s="1280">
        <v>37.299999999999997</v>
      </c>
      <c r="CG77" s="1280"/>
      <c r="CH77" s="1280"/>
      <c r="CI77" s="1280"/>
      <c r="CJ77" s="1280"/>
      <c r="CK77" s="1280"/>
      <c r="CL77" s="1280"/>
      <c r="CM77" s="1280"/>
      <c r="CN77" s="1280">
        <v>33.1</v>
      </c>
      <c r="CO77" s="1280"/>
      <c r="CP77" s="1280"/>
      <c r="CQ77" s="1280"/>
      <c r="CR77" s="1280"/>
      <c r="CS77" s="1280"/>
      <c r="CT77" s="1280"/>
      <c r="CU77" s="1280"/>
      <c r="CV77" s="1280">
        <v>31.3</v>
      </c>
      <c r="CW77" s="1280"/>
      <c r="CX77" s="1280"/>
      <c r="CY77" s="1280"/>
      <c r="CZ77" s="1280"/>
      <c r="DA77" s="1280"/>
      <c r="DB77" s="1280"/>
      <c r="DC77" s="1280"/>
    </row>
    <row r="78" spans="2:107">
      <c r="B78" s="374"/>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600</v>
      </c>
      <c r="BC79" s="1283"/>
      <c r="BD79" s="1283"/>
      <c r="BE79" s="1283"/>
      <c r="BF79" s="1283"/>
      <c r="BG79" s="1283"/>
      <c r="BH79" s="1283"/>
      <c r="BI79" s="1283"/>
      <c r="BJ79" s="1283"/>
      <c r="BK79" s="1283"/>
      <c r="BL79" s="1283"/>
      <c r="BM79" s="1283"/>
      <c r="BN79" s="1283"/>
      <c r="BO79" s="1283"/>
      <c r="BP79" s="1280">
        <v>9.6</v>
      </c>
      <c r="BQ79" s="1280"/>
      <c r="BR79" s="1280"/>
      <c r="BS79" s="1280"/>
      <c r="BT79" s="1280"/>
      <c r="BU79" s="1280"/>
      <c r="BV79" s="1280"/>
      <c r="BW79" s="1280"/>
      <c r="BX79" s="1280">
        <v>8.8000000000000007</v>
      </c>
      <c r="BY79" s="1280"/>
      <c r="BZ79" s="1280"/>
      <c r="CA79" s="1280"/>
      <c r="CB79" s="1280"/>
      <c r="CC79" s="1280"/>
      <c r="CD79" s="1280"/>
      <c r="CE79" s="1280"/>
      <c r="CF79" s="1280">
        <v>7.8</v>
      </c>
      <c r="CG79" s="1280"/>
      <c r="CH79" s="1280"/>
      <c r="CI79" s="1280"/>
      <c r="CJ79" s="1280"/>
      <c r="CK79" s="1280"/>
      <c r="CL79" s="1280"/>
      <c r="CM79" s="1280"/>
      <c r="CN79" s="1280">
        <v>7.5</v>
      </c>
      <c r="CO79" s="1280"/>
      <c r="CP79" s="1280"/>
      <c r="CQ79" s="1280"/>
      <c r="CR79" s="1280"/>
      <c r="CS79" s="1280"/>
      <c r="CT79" s="1280"/>
      <c r="CU79" s="1280"/>
      <c r="CV79" s="1280">
        <v>7.2</v>
      </c>
      <c r="CW79" s="1280"/>
      <c r="CX79" s="1280"/>
      <c r="CY79" s="1280"/>
      <c r="CZ79" s="1280"/>
      <c r="DA79" s="1280"/>
      <c r="DB79" s="1280"/>
      <c r="DC79" s="1280"/>
    </row>
    <row r="80" spans="2:107">
      <c r="B80" s="374"/>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Mn1rV/bnIYI5b+9kk5GaBN8QrpdwI94+d0sVRZktIdIpT4W4rmg2/5xnTiUyIsOnqgyr39fA8c/h5TkILSSEQ==" saltValue="PkZ/yBcEPLsie1s1AzE/q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zV7X22YZm9U8YfllP3ARIhBAAHd48EsoHN1HAPX2ZjpyvV8dHDG79FvXc85orU5LbFwG0ognpxmQJT/7nUbVQ==" saltValue="uFFdWLjVvGi3mlZQPPtq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k65HfyU7UWus2uv+nWyGnE2OIfyoXSOU550Dbk4X+tZthte/v7NGKImTEHIdydGcwS1uHedzsPPFPQ3EW53KQ==" saltValue="Bi/ntbkWxca/PLSx+yRF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81986</v>
      </c>
      <c r="E3" s="141"/>
      <c r="F3" s="142">
        <v>63956</v>
      </c>
      <c r="G3" s="143"/>
      <c r="H3" s="144"/>
    </row>
    <row r="4" spans="1:8">
      <c r="A4" s="145"/>
      <c r="B4" s="146"/>
      <c r="C4" s="147"/>
      <c r="D4" s="148">
        <v>45071</v>
      </c>
      <c r="E4" s="149"/>
      <c r="F4" s="150">
        <v>29239</v>
      </c>
      <c r="G4" s="151"/>
      <c r="H4" s="152"/>
    </row>
    <row r="5" spans="1:8">
      <c r="A5" s="133" t="s">
        <v>549</v>
      </c>
      <c r="B5" s="138"/>
      <c r="C5" s="139"/>
      <c r="D5" s="140">
        <v>81653</v>
      </c>
      <c r="E5" s="141"/>
      <c r="F5" s="142">
        <v>66255</v>
      </c>
      <c r="G5" s="143"/>
      <c r="H5" s="144"/>
    </row>
    <row r="6" spans="1:8">
      <c r="A6" s="145"/>
      <c r="B6" s="146"/>
      <c r="C6" s="147"/>
      <c r="D6" s="148">
        <v>52138</v>
      </c>
      <c r="E6" s="149"/>
      <c r="F6" s="150">
        <v>31822</v>
      </c>
      <c r="G6" s="151"/>
      <c r="H6" s="152"/>
    </row>
    <row r="7" spans="1:8">
      <c r="A7" s="133" t="s">
        <v>550</v>
      </c>
      <c r="B7" s="138"/>
      <c r="C7" s="139"/>
      <c r="D7" s="140">
        <v>74584</v>
      </c>
      <c r="E7" s="141"/>
      <c r="F7" s="142">
        <v>54227</v>
      </c>
      <c r="G7" s="143"/>
      <c r="H7" s="144"/>
    </row>
    <row r="8" spans="1:8">
      <c r="A8" s="145"/>
      <c r="B8" s="146"/>
      <c r="C8" s="147"/>
      <c r="D8" s="148">
        <v>49410</v>
      </c>
      <c r="E8" s="149"/>
      <c r="F8" s="150">
        <v>29694</v>
      </c>
      <c r="G8" s="151"/>
      <c r="H8" s="152"/>
    </row>
    <row r="9" spans="1:8">
      <c r="A9" s="133" t="s">
        <v>551</v>
      </c>
      <c r="B9" s="138"/>
      <c r="C9" s="139"/>
      <c r="D9" s="140">
        <v>80026</v>
      </c>
      <c r="E9" s="141"/>
      <c r="F9" s="142">
        <v>57295</v>
      </c>
      <c r="G9" s="143"/>
      <c r="H9" s="144"/>
    </row>
    <row r="10" spans="1:8">
      <c r="A10" s="145"/>
      <c r="B10" s="146"/>
      <c r="C10" s="147"/>
      <c r="D10" s="148">
        <v>57017</v>
      </c>
      <c r="E10" s="149"/>
      <c r="F10" s="150">
        <v>32771</v>
      </c>
      <c r="G10" s="151"/>
      <c r="H10" s="152"/>
    </row>
    <row r="11" spans="1:8">
      <c r="A11" s="133" t="s">
        <v>552</v>
      </c>
      <c r="B11" s="138"/>
      <c r="C11" s="139"/>
      <c r="D11" s="140">
        <v>115088</v>
      </c>
      <c r="E11" s="141"/>
      <c r="F11" s="142">
        <v>54110</v>
      </c>
      <c r="G11" s="143"/>
      <c r="H11" s="144"/>
    </row>
    <row r="12" spans="1:8">
      <c r="A12" s="145"/>
      <c r="B12" s="146"/>
      <c r="C12" s="153"/>
      <c r="D12" s="148">
        <v>70505</v>
      </c>
      <c r="E12" s="149"/>
      <c r="F12" s="150">
        <v>30620</v>
      </c>
      <c r="G12" s="151"/>
      <c r="H12" s="152"/>
    </row>
    <row r="13" spans="1:8">
      <c r="A13" s="133"/>
      <c r="B13" s="138"/>
      <c r="C13" s="154"/>
      <c r="D13" s="155">
        <v>86667</v>
      </c>
      <c r="E13" s="156"/>
      <c r="F13" s="157">
        <v>59169</v>
      </c>
      <c r="G13" s="158"/>
      <c r="H13" s="144"/>
    </row>
    <row r="14" spans="1:8">
      <c r="A14" s="145"/>
      <c r="B14" s="146"/>
      <c r="C14" s="147"/>
      <c r="D14" s="148">
        <v>54828</v>
      </c>
      <c r="E14" s="149"/>
      <c r="F14" s="150">
        <v>30829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6.72</v>
      </c>
      <c r="C19" s="159">
        <f>ROUND(VALUE(SUBSTITUTE(実質収支比率等に係る経年分析!G$48,"▲","-")),2)</f>
        <v>7.62</v>
      </c>
      <c r="D19" s="159">
        <f>ROUND(VALUE(SUBSTITUTE(実質収支比率等に係る経年分析!H$48,"▲","-")),2)</f>
        <v>7.11</v>
      </c>
      <c r="E19" s="159">
        <f>ROUND(VALUE(SUBSTITUTE(実質収支比率等に係る経年分析!I$48,"▲","-")),2)</f>
        <v>5.65</v>
      </c>
      <c r="F19" s="159">
        <f>ROUND(VALUE(SUBSTITUTE(実質収支比率等に係る経年分析!J$48,"▲","-")),2)</f>
        <v>6.76</v>
      </c>
    </row>
    <row r="20" spans="1:11">
      <c r="A20" s="159" t="s">
        <v>49</v>
      </c>
      <c r="B20" s="159">
        <f>ROUND(VALUE(SUBSTITUTE(実質収支比率等に係る経年分析!F$47,"▲","-")),2)</f>
        <v>39.67</v>
      </c>
      <c r="C20" s="159">
        <f>ROUND(VALUE(SUBSTITUTE(実質収支比率等に係る経年分析!G$47,"▲","-")),2)</f>
        <v>41.21</v>
      </c>
      <c r="D20" s="159">
        <f>ROUND(VALUE(SUBSTITUTE(実質収支比率等に係る経年分析!H$47,"▲","-")),2)</f>
        <v>36.9</v>
      </c>
      <c r="E20" s="159">
        <f>ROUND(VALUE(SUBSTITUTE(実質収支比率等に係る経年分析!I$47,"▲","-")),2)</f>
        <v>37.56</v>
      </c>
      <c r="F20" s="159">
        <f>ROUND(VALUE(SUBSTITUTE(実質収支比率等に係る経年分析!J$47,"▲","-")),2)</f>
        <v>35.17</v>
      </c>
    </row>
    <row r="21" spans="1:11">
      <c r="A21" s="159" t="s">
        <v>50</v>
      </c>
      <c r="B21" s="159">
        <f>IF(ISNUMBER(VALUE(SUBSTITUTE(実質収支比率等に係る経年分析!F$49,"▲","-"))),ROUND(VALUE(SUBSTITUTE(実質収支比率等に係る経年分析!F$49,"▲","-")),2),NA())</f>
        <v>6.65</v>
      </c>
      <c r="C21" s="159">
        <f>IF(ISNUMBER(VALUE(SUBSTITUTE(実質収支比率等に係る経年分析!G$49,"▲","-"))),ROUND(VALUE(SUBSTITUTE(実質収支比率等に係る経年分析!G$49,"▲","-")),2),NA())</f>
        <v>2.46</v>
      </c>
      <c r="D21" s="159">
        <f>IF(ISNUMBER(VALUE(SUBSTITUTE(実質収支比率等に係る経年分析!H$49,"▲","-"))),ROUND(VALUE(SUBSTITUTE(実質収支比率等に係る経年分析!H$49,"▲","-")),2),NA())</f>
        <v>-4.37</v>
      </c>
      <c r="E21" s="159">
        <f>IF(ISNUMBER(VALUE(SUBSTITUTE(実質収支比率等に係る経年分析!I$49,"▲","-"))),ROUND(VALUE(SUBSTITUTE(実質収支比率等に係る経年分析!I$49,"▲","-")),2),NA())</f>
        <v>-1.85</v>
      </c>
      <c r="F21" s="159">
        <f>IF(ISNUMBER(VALUE(SUBSTITUTE(実質収支比率等に係る経年分析!J$49,"▲","-"))),ROUND(VALUE(SUBSTITUTE(実質収支比率等に係る経年分析!J$49,"▲","-")),2),NA())</f>
        <v>-2.16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0.55000000000000004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天辰第一地区土地区画整理事業会計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f>IF(ROUND(VALUE(SUBSTITUTE(連結実質赤字比率に係る赤字・黒字の構成分析!H$41,"▲", "-")), 2) &lt; 0, ABS(ROUND(VALUE(SUBSTITUTE(連結実質赤字比率に係る赤字・黒字の構成分析!H$41,"▲", "-")), 2)), NA())</f>
        <v>0.01</v>
      </c>
      <c r="G29" s="160" t="e">
        <f>IF(ROUND(VALUE(SUBSTITUTE(連結実質赤字比率に係る赤字・黒字の構成分析!H$41,"▲", "-")), 2) &gt;= 0, ABS(ROUND(VALUE(SUBSTITUTE(連結実質赤字比率に係る赤字・黒字の構成分析!H$41,"▲", "-")), 2)), NA())</f>
        <v>#N/A</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温泉給湯事業会計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簡易水道事業会計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1.05</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1.1299999999999999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1.78</v>
      </c>
    </row>
    <row r="35" spans="1:16">
      <c r="A35" s="160" t="str">
        <f>IF(連結実質赤字比率に係る赤字・黒字の構成分析!C$35="",NA(),連結実質赤字比率に係る赤字・黒字の構成分析!C$35)</f>
        <v>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6.74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7.68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5565</v>
      </c>
      <c r="E42" s="161"/>
      <c r="F42" s="161"/>
      <c r="G42" s="161">
        <f>'実質公債費比率（分子）の構造'!L$52</f>
        <v>5688</v>
      </c>
      <c r="H42" s="161"/>
      <c r="I42" s="161"/>
      <c r="J42" s="161">
        <f>'実質公債費比率（分子）の構造'!M$52</f>
        <v>5744</v>
      </c>
      <c r="K42" s="161"/>
      <c r="L42" s="161"/>
      <c r="M42" s="161">
        <f>'実質公債費比率（分子）の構造'!N$52</f>
        <v>5082</v>
      </c>
      <c r="N42" s="161"/>
      <c r="O42" s="161"/>
      <c r="P42" s="161">
        <f>'実質公債費比率（分子）の構造'!O$52</f>
        <v>4893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61</v>
      </c>
      <c r="C44" s="161"/>
      <c r="D44" s="161"/>
      <c r="E44" s="161">
        <f>'実質公債費比率（分子）の構造'!L$50</f>
        <v>119</v>
      </c>
      <c r="F44" s="161"/>
      <c r="G44" s="161"/>
      <c r="H44" s="161">
        <f>'実質公債費比率（分子）の構造'!M$50</f>
        <v>111</v>
      </c>
      <c r="I44" s="161"/>
      <c r="J44" s="161"/>
      <c r="K44" s="161">
        <f>'実質公債費比率（分子）の構造'!N$50</f>
        <v>112</v>
      </c>
      <c r="L44" s="161"/>
      <c r="M44" s="161"/>
      <c r="N44" s="161">
        <f>'実質公債費比率（分子）の構造'!O$50</f>
        <v>141</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623</v>
      </c>
      <c r="C46" s="161"/>
      <c r="D46" s="161"/>
      <c r="E46" s="161">
        <f>'実質公債費比率（分子）の構造'!L$48</f>
        <v>621</v>
      </c>
      <c r="F46" s="161"/>
      <c r="G46" s="161"/>
      <c r="H46" s="161">
        <f>'実質公債費比率（分子）の構造'!M$48</f>
        <v>646</v>
      </c>
      <c r="I46" s="161"/>
      <c r="J46" s="161"/>
      <c r="K46" s="161">
        <f>'実質公債費比率（分子）の構造'!N$48</f>
        <v>619</v>
      </c>
      <c r="L46" s="161"/>
      <c r="M46" s="161"/>
      <c r="N46" s="161">
        <f>'実質公債費比率（分子）の構造'!O$48</f>
        <v>623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7358</v>
      </c>
      <c r="C49" s="161"/>
      <c r="D49" s="161"/>
      <c r="E49" s="161">
        <f>'実質公債費比率（分子）の構造'!L$45</f>
        <v>7552</v>
      </c>
      <c r="F49" s="161"/>
      <c r="G49" s="161"/>
      <c r="H49" s="161">
        <f>'実質公債費比率（分子）の構造'!M$45</f>
        <v>7764</v>
      </c>
      <c r="I49" s="161"/>
      <c r="J49" s="161"/>
      <c r="K49" s="161">
        <f>'実質公債費比率（分子）の構造'!N$45</f>
        <v>7029</v>
      </c>
      <c r="L49" s="161"/>
      <c r="M49" s="161"/>
      <c r="N49" s="161">
        <f>'実質公債費比率（分子）の構造'!O$45</f>
        <v>6661</v>
      </c>
      <c r="O49" s="161"/>
      <c r="P49" s="161"/>
    </row>
    <row r="50" spans="1:16">
      <c r="A50" s="161" t="s">
        <v>65</v>
      </c>
      <c r="B50" s="161" t="e">
        <f>NA()</f>
        <v>#N/A</v>
      </c>
      <c r="C50" s="161">
        <f>IF(ISNUMBER('実質公債費比率（分子）の構造'!K$53),'実質公債費比率（分子）の構造'!K$53,NA())</f>
        <v>2477</v>
      </c>
      <c r="D50" s="161" t="e">
        <f>NA()</f>
        <v>#N/A</v>
      </c>
      <c r="E50" s="161" t="e">
        <f>NA()</f>
        <v>#N/A</v>
      </c>
      <c r="F50" s="161">
        <f>IF(ISNUMBER('実質公債費比率（分子）の構造'!L$53),'実質公債費比率（分子）の構造'!L$53,NA())</f>
        <v>2604</v>
      </c>
      <c r="G50" s="161" t="e">
        <f>NA()</f>
        <v>#N/A</v>
      </c>
      <c r="H50" s="161" t="e">
        <f>NA()</f>
        <v>#N/A</v>
      </c>
      <c r="I50" s="161">
        <f>IF(ISNUMBER('実質公債費比率（分子）の構造'!M$53),'実質公債費比率（分子）の構造'!M$53,NA())</f>
        <v>2777</v>
      </c>
      <c r="J50" s="161" t="e">
        <f>NA()</f>
        <v>#N/A</v>
      </c>
      <c r="K50" s="161" t="e">
        <f>NA()</f>
        <v>#N/A</v>
      </c>
      <c r="L50" s="161">
        <f>IF(ISNUMBER('実質公債費比率（分子）の構造'!N$53),'実質公債費比率（分子）の構造'!N$53,NA())</f>
        <v>2678</v>
      </c>
      <c r="M50" s="161" t="e">
        <f>NA()</f>
        <v>#N/A</v>
      </c>
      <c r="N50" s="161" t="e">
        <f>NA()</f>
        <v>#N/A</v>
      </c>
      <c r="O50" s="161">
        <f>IF(ISNUMBER('実質公債費比率（分子）の構造'!O$53),'実質公債費比率（分子）の構造'!O$53,NA())</f>
        <v>2532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42373</v>
      </c>
      <c r="E56" s="160"/>
      <c r="F56" s="160"/>
      <c r="G56" s="160">
        <f>'将来負担比率（分子）の構造'!J$52</f>
        <v>43710</v>
      </c>
      <c r="H56" s="160"/>
      <c r="I56" s="160"/>
      <c r="J56" s="160">
        <f>'将来負担比率（分子）の構造'!K$52</f>
        <v>41645</v>
      </c>
      <c r="K56" s="160"/>
      <c r="L56" s="160"/>
      <c r="M56" s="160">
        <f>'将来負担比率（分子）の構造'!L$52</f>
        <v>39565</v>
      </c>
      <c r="N56" s="160"/>
      <c r="O56" s="160"/>
      <c r="P56" s="160">
        <f>'将来負担比率（分子）の構造'!M$52</f>
        <v>37871</v>
      </c>
    </row>
    <row r="57" spans="1:16">
      <c r="A57" s="160" t="s">
        <v>36</v>
      </c>
      <c r="B57" s="160"/>
      <c r="C57" s="160"/>
      <c r="D57" s="160">
        <f>'将来負担比率（分子）の構造'!I$51</f>
        <v>1151</v>
      </c>
      <c r="E57" s="160"/>
      <c r="F57" s="160"/>
      <c r="G57" s="160">
        <f>'将来負担比率（分子）の構造'!J$51</f>
        <v>995</v>
      </c>
      <c r="H57" s="160"/>
      <c r="I57" s="160"/>
      <c r="J57" s="160">
        <f>'将来負担比率（分子）の構造'!K$51</f>
        <v>866</v>
      </c>
      <c r="K57" s="160"/>
      <c r="L57" s="160"/>
      <c r="M57" s="160">
        <f>'将来負担比率（分子）の構造'!L$51</f>
        <v>777</v>
      </c>
      <c r="N57" s="160"/>
      <c r="O57" s="160"/>
      <c r="P57" s="160">
        <f>'将来負担比率（分子）の構造'!M$51</f>
        <v>687</v>
      </c>
    </row>
    <row r="58" spans="1:16">
      <c r="A58" s="160" t="s">
        <v>35</v>
      </c>
      <c r="B58" s="160"/>
      <c r="C58" s="160"/>
      <c r="D58" s="160">
        <f>'将来負担比率（分子）の構造'!I$50</f>
        <v>17009</v>
      </c>
      <c r="E58" s="160"/>
      <c r="F58" s="160"/>
      <c r="G58" s="160">
        <f>'将来負担比率（分子）の構造'!J$50</f>
        <v>21369</v>
      </c>
      <c r="H58" s="160"/>
      <c r="I58" s="160"/>
      <c r="J58" s="160">
        <f>'将来負担比率（分子）の構造'!K$50</f>
        <v>21454</v>
      </c>
      <c r="K58" s="160"/>
      <c r="L58" s="160"/>
      <c r="M58" s="160">
        <f>'将来負担比率（分子）の構造'!L$50</f>
        <v>22237</v>
      </c>
      <c r="N58" s="160"/>
      <c r="O58" s="160"/>
      <c r="P58" s="160">
        <f>'将来負担比率（分子）の構造'!M$50</f>
        <v>20947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9903</v>
      </c>
      <c r="C62" s="160"/>
      <c r="D62" s="160"/>
      <c r="E62" s="160">
        <f>'将来負担比率（分子）の構造'!J$45</f>
        <v>9160</v>
      </c>
      <c r="F62" s="160"/>
      <c r="G62" s="160"/>
      <c r="H62" s="160">
        <f>'将来負担比率（分子）の構造'!K$45</f>
        <v>8568</v>
      </c>
      <c r="I62" s="160"/>
      <c r="J62" s="160"/>
      <c r="K62" s="160">
        <f>'将来負担比率（分子）の構造'!L$45</f>
        <v>7958</v>
      </c>
      <c r="L62" s="160"/>
      <c r="M62" s="160"/>
      <c r="N62" s="160">
        <f>'将来負担比率（分子）の構造'!M$45</f>
        <v>7873</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8200</v>
      </c>
      <c r="C64" s="160"/>
      <c r="D64" s="160"/>
      <c r="E64" s="160">
        <f>'将来負担比率（分子）の構造'!J$43</f>
        <v>7645</v>
      </c>
      <c r="F64" s="160"/>
      <c r="G64" s="160"/>
      <c r="H64" s="160">
        <f>'将来負担比率（分子）の構造'!K$43</f>
        <v>7491</v>
      </c>
      <c r="I64" s="160"/>
      <c r="J64" s="160"/>
      <c r="K64" s="160">
        <f>'将来負担比率（分子）の構造'!L$43</f>
        <v>6949</v>
      </c>
      <c r="L64" s="160"/>
      <c r="M64" s="160"/>
      <c r="N64" s="160">
        <f>'将来負担比率（分子）の構造'!M$43</f>
        <v>6929</v>
      </c>
      <c r="O64" s="160"/>
      <c r="P64" s="160"/>
    </row>
    <row r="65" spans="1:16">
      <c r="A65" s="160" t="s">
        <v>26</v>
      </c>
      <c r="B65" s="160">
        <f>'将来負担比率（分子）の構造'!I$42</f>
        <v>831</v>
      </c>
      <c r="C65" s="160"/>
      <c r="D65" s="160"/>
      <c r="E65" s="160">
        <f>'将来負担比率（分子）の構造'!J$42</f>
        <v>1074</v>
      </c>
      <c r="F65" s="160"/>
      <c r="G65" s="160"/>
      <c r="H65" s="160">
        <f>'将来負担比率（分子）の構造'!K$42</f>
        <v>1750</v>
      </c>
      <c r="I65" s="160"/>
      <c r="J65" s="160"/>
      <c r="K65" s="160">
        <f>'将来負担比率（分子）の構造'!L$42</f>
        <v>1688</v>
      </c>
      <c r="L65" s="160"/>
      <c r="M65" s="160"/>
      <c r="N65" s="160">
        <f>'将来負担比率（分子）の構造'!M$42</f>
        <v>1538</v>
      </c>
      <c r="O65" s="160"/>
      <c r="P65" s="160"/>
    </row>
    <row r="66" spans="1:16">
      <c r="A66" s="160" t="s">
        <v>25</v>
      </c>
      <c r="B66" s="160">
        <f>'将来負担比率（分子）の構造'!I$41</f>
        <v>51177</v>
      </c>
      <c r="C66" s="160"/>
      <c r="D66" s="160"/>
      <c r="E66" s="160">
        <f>'将来負担比率（分子）の構造'!J$41</f>
        <v>52611</v>
      </c>
      <c r="F66" s="160"/>
      <c r="G66" s="160"/>
      <c r="H66" s="160">
        <f>'将来負担比率（分子）の構造'!K$41</f>
        <v>48893</v>
      </c>
      <c r="I66" s="160"/>
      <c r="J66" s="160"/>
      <c r="K66" s="160">
        <f>'将来負担比率（分子）の構造'!L$41</f>
        <v>45246</v>
      </c>
      <c r="L66" s="160"/>
      <c r="M66" s="160"/>
      <c r="N66" s="160">
        <f>'将来負担比率（分子）の構造'!M$41</f>
        <v>42299</v>
      </c>
      <c r="O66" s="160"/>
      <c r="P66" s="160"/>
    </row>
    <row r="67" spans="1:16">
      <c r="A67" s="160" t="s">
        <v>69</v>
      </c>
      <c r="B67" s="160" t="e">
        <f>NA()</f>
        <v>#N/A</v>
      </c>
      <c r="C67" s="160">
        <f>IF(ISNUMBER('将来負担比率（分子）の構造'!I$53), IF('将来負担比率（分子）の構造'!I$53 &lt; 0, 0, '将来負担比率（分子）の構造'!I$53), NA())</f>
        <v>9579</v>
      </c>
      <c r="D67" s="160" t="e">
        <f>NA()</f>
        <v>#N/A</v>
      </c>
      <c r="E67" s="160" t="e">
        <f>NA()</f>
        <v>#N/A</v>
      </c>
      <c r="F67" s="160">
        <f>IF(ISNUMBER('将来負担比率（分子）の構造'!J$53), IF('将来負担比率（分子）の構造'!J$53 &lt; 0, 0, '将来負担比率（分子）の構造'!J$53), NA())</f>
        <v>4417</v>
      </c>
      <c r="G67" s="160" t="e">
        <f>NA()</f>
        <v>#N/A</v>
      </c>
      <c r="H67" s="160" t="e">
        <f>NA()</f>
        <v>#N/A</v>
      </c>
      <c r="I67" s="160">
        <f>IF(ISNUMBER('将来負担比率（分子）の構造'!K$53), IF('将来負担比率（分子）の構造'!K$53 &lt; 0, 0, '将来負担比率（分子）の構造'!K$53), NA())</f>
        <v>2737</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11453</v>
      </c>
      <c r="C72" s="164">
        <f>基金残高に係る経年分析!G55</f>
        <v>11387</v>
      </c>
      <c r="D72" s="164">
        <f>基金残高に係る経年分析!H55</f>
        <v>10451</v>
      </c>
    </row>
    <row r="73" spans="1:16">
      <c r="A73" s="163" t="s">
        <v>72</v>
      </c>
      <c r="B73" s="164">
        <f>基金残高に係る経年分析!F56</f>
        <v>1094</v>
      </c>
      <c r="C73" s="164">
        <f>基金残高に係る経年分析!G56</f>
        <v>1096</v>
      </c>
      <c r="D73" s="164">
        <f>基金残高に係る経年分析!H56</f>
        <v>1099</v>
      </c>
    </row>
    <row r="74" spans="1:16">
      <c r="A74" s="163" t="s">
        <v>73</v>
      </c>
      <c r="B74" s="164">
        <f>基金残高に係る経年分析!F57</f>
        <v>8091</v>
      </c>
      <c r="C74" s="164">
        <f>基金残高に係る経年分析!G57</f>
        <v>9001</v>
      </c>
      <c r="D74" s="164">
        <f>基金残高に係る経年分析!H57</f>
        <v>8431</v>
      </c>
    </row>
  </sheetData>
  <sheetProtection algorithmName="SHA-512" hashValue="k1vZg6G/ILB0xZnxXGuOh3787bhKgpsdfA9vyTMBufJH+y8psTdnuXGj48PVWioml6/NKlSbO1OSw8JRYrEu0A==" saltValue="8agAuV/OXZGY9yv/70vT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216</v>
      </c>
      <c r="C5" s="646"/>
      <c r="D5" s="646"/>
      <c r="E5" s="646"/>
      <c r="F5" s="646"/>
      <c r="G5" s="646"/>
      <c r="H5" s="646"/>
      <c r="I5" s="646"/>
      <c r="J5" s="646"/>
      <c r="K5" s="646"/>
      <c r="L5" s="646"/>
      <c r="M5" s="646"/>
      <c r="N5" s="646"/>
      <c r="O5" s="646"/>
      <c r="P5" s="646"/>
      <c r="Q5" s="647"/>
      <c r="R5" s="648">
        <v>13580397</v>
      </c>
      <c r="S5" s="649"/>
      <c r="T5" s="649"/>
      <c r="U5" s="649"/>
      <c r="V5" s="649"/>
      <c r="W5" s="649"/>
      <c r="X5" s="649"/>
      <c r="Y5" s="650"/>
      <c r="Z5" s="651">
        <v>23.3</v>
      </c>
      <c r="AA5" s="651"/>
      <c r="AB5" s="651"/>
      <c r="AC5" s="651"/>
      <c r="AD5" s="652">
        <v>13160647</v>
      </c>
      <c r="AE5" s="652"/>
      <c r="AF5" s="652"/>
      <c r="AG5" s="652"/>
      <c r="AH5" s="652"/>
      <c r="AI5" s="652"/>
      <c r="AJ5" s="652"/>
      <c r="AK5" s="652"/>
      <c r="AL5" s="653">
        <v>45.8</v>
      </c>
      <c r="AM5" s="654"/>
      <c r="AN5" s="654"/>
      <c r="AO5" s="655"/>
      <c r="AP5" s="645" t="s">
        <v>217</v>
      </c>
      <c r="AQ5" s="646"/>
      <c r="AR5" s="646"/>
      <c r="AS5" s="646"/>
      <c r="AT5" s="646"/>
      <c r="AU5" s="646"/>
      <c r="AV5" s="646"/>
      <c r="AW5" s="646"/>
      <c r="AX5" s="646"/>
      <c r="AY5" s="646"/>
      <c r="AZ5" s="646"/>
      <c r="BA5" s="646"/>
      <c r="BB5" s="646"/>
      <c r="BC5" s="646"/>
      <c r="BD5" s="646"/>
      <c r="BE5" s="646"/>
      <c r="BF5" s="647"/>
      <c r="BG5" s="659">
        <v>13564076</v>
      </c>
      <c r="BH5" s="660"/>
      <c r="BI5" s="660"/>
      <c r="BJ5" s="660"/>
      <c r="BK5" s="660"/>
      <c r="BL5" s="660"/>
      <c r="BM5" s="660"/>
      <c r="BN5" s="661"/>
      <c r="BO5" s="662">
        <v>99.9</v>
      </c>
      <c r="BP5" s="662"/>
      <c r="BQ5" s="662"/>
      <c r="BR5" s="662"/>
      <c r="BS5" s="663">
        <v>153274</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c r="B6" s="656" t="s">
        <v>221</v>
      </c>
      <c r="C6" s="657"/>
      <c r="D6" s="657"/>
      <c r="E6" s="657"/>
      <c r="F6" s="657"/>
      <c r="G6" s="657"/>
      <c r="H6" s="657"/>
      <c r="I6" s="657"/>
      <c r="J6" s="657"/>
      <c r="K6" s="657"/>
      <c r="L6" s="657"/>
      <c r="M6" s="657"/>
      <c r="N6" s="657"/>
      <c r="O6" s="657"/>
      <c r="P6" s="657"/>
      <c r="Q6" s="658"/>
      <c r="R6" s="659">
        <v>511842</v>
      </c>
      <c r="S6" s="660"/>
      <c r="T6" s="660"/>
      <c r="U6" s="660"/>
      <c r="V6" s="660"/>
      <c r="W6" s="660"/>
      <c r="X6" s="660"/>
      <c r="Y6" s="661"/>
      <c r="Z6" s="662">
        <v>0.9</v>
      </c>
      <c r="AA6" s="662"/>
      <c r="AB6" s="662"/>
      <c r="AC6" s="662"/>
      <c r="AD6" s="663">
        <v>511842</v>
      </c>
      <c r="AE6" s="663"/>
      <c r="AF6" s="663"/>
      <c r="AG6" s="663"/>
      <c r="AH6" s="663"/>
      <c r="AI6" s="663"/>
      <c r="AJ6" s="663"/>
      <c r="AK6" s="663"/>
      <c r="AL6" s="664">
        <v>1.8</v>
      </c>
      <c r="AM6" s="665"/>
      <c r="AN6" s="665"/>
      <c r="AO6" s="666"/>
      <c r="AP6" s="656" t="s">
        <v>222</v>
      </c>
      <c r="AQ6" s="657"/>
      <c r="AR6" s="657"/>
      <c r="AS6" s="657"/>
      <c r="AT6" s="657"/>
      <c r="AU6" s="657"/>
      <c r="AV6" s="657"/>
      <c r="AW6" s="657"/>
      <c r="AX6" s="657"/>
      <c r="AY6" s="657"/>
      <c r="AZ6" s="657"/>
      <c r="BA6" s="657"/>
      <c r="BB6" s="657"/>
      <c r="BC6" s="657"/>
      <c r="BD6" s="657"/>
      <c r="BE6" s="657"/>
      <c r="BF6" s="658"/>
      <c r="BG6" s="659">
        <v>13144326</v>
      </c>
      <c r="BH6" s="660"/>
      <c r="BI6" s="660"/>
      <c r="BJ6" s="660"/>
      <c r="BK6" s="660"/>
      <c r="BL6" s="660"/>
      <c r="BM6" s="660"/>
      <c r="BN6" s="661"/>
      <c r="BO6" s="662">
        <v>96.8</v>
      </c>
      <c r="BP6" s="662"/>
      <c r="BQ6" s="662"/>
      <c r="BR6" s="662"/>
      <c r="BS6" s="663">
        <v>153274</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294190</v>
      </c>
      <c r="CS6" s="660"/>
      <c r="CT6" s="660"/>
      <c r="CU6" s="660"/>
      <c r="CV6" s="660"/>
      <c r="CW6" s="660"/>
      <c r="CX6" s="660"/>
      <c r="CY6" s="661"/>
      <c r="CZ6" s="653">
        <v>0.5</v>
      </c>
      <c r="DA6" s="654"/>
      <c r="DB6" s="654"/>
      <c r="DC6" s="673"/>
      <c r="DD6" s="668" t="s">
        <v>168</v>
      </c>
      <c r="DE6" s="660"/>
      <c r="DF6" s="660"/>
      <c r="DG6" s="660"/>
      <c r="DH6" s="660"/>
      <c r="DI6" s="660"/>
      <c r="DJ6" s="660"/>
      <c r="DK6" s="660"/>
      <c r="DL6" s="660"/>
      <c r="DM6" s="660"/>
      <c r="DN6" s="660"/>
      <c r="DO6" s="660"/>
      <c r="DP6" s="661"/>
      <c r="DQ6" s="668">
        <v>294182</v>
      </c>
      <c r="DR6" s="660"/>
      <c r="DS6" s="660"/>
      <c r="DT6" s="660"/>
      <c r="DU6" s="660"/>
      <c r="DV6" s="660"/>
      <c r="DW6" s="660"/>
      <c r="DX6" s="660"/>
      <c r="DY6" s="660"/>
      <c r="DZ6" s="660"/>
      <c r="EA6" s="660"/>
      <c r="EB6" s="660"/>
      <c r="EC6" s="669"/>
    </row>
    <row r="7" spans="2:143" ht="11.25" customHeight="1">
      <c r="B7" s="656" t="s">
        <v>224</v>
      </c>
      <c r="C7" s="657"/>
      <c r="D7" s="657"/>
      <c r="E7" s="657"/>
      <c r="F7" s="657"/>
      <c r="G7" s="657"/>
      <c r="H7" s="657"/>
      <c r="I7" s="657"/>
      <c r="J7" s="657"/>
      <c r="K7" s="657"/>
      <c r="L7" s="657"/>
      <c r="M7" s="657"/>
      <c r="N7" s="657"/>
      <c r="O7" s="657"/>
      <c r="P7" s="657"/>
      <c r="Q7" s="658"/>
      <c r="R7" s="659">
        <v>17021</v>
      </c>
      <c r="S7" s="660"/>
      <c r="T7" s="660"/>
      <c r="U7" s="660"/>
      <c r="V7" s="660"/>
      <c r="W7" s="660"/>
      <c r="X7" s="660"/>
      <c r="Y7" s="661"/>
      <c r="Z7" s="662">
        <v>0</v>
      </c>
      <c r="AA7" s="662"/>
      <c r="AB7" s="662"/>
      <c r="AC7" s="662"/>
      <c r="AD7" s="663">
        <v>17021</v>
      </c>
      <c r="AE7" s="663"/>
      <c r="AF7" s="663"/>
      <c r="AG7" s="663"/>
      <c r="AH7" s="663"/>
      <c r="AI7" s="663"/>
      <c r="AJ7" s="663"/>
      <c r="AK7" s="663"/>
      <c r="AL7" s="664">
        <v>0.1</v>
      </c>
      <c r="AM7" s="665"/>
      <c r="AN7" s="665"/>
      <c r="AO7" s="666"/>
      <c r="AP7" s="656" t="s">
        <v>225</v>
      </c>
      <c r="AQ7" s="657"/>
      <c r="AR7" s="657"/>
      <c r="AS7" s="657"/>
      <c r="AT7" s="657"/>
      <c r="AU7" s="657"/>
      <c r="AV7" s="657"/>
      <c r="AW7" s="657"/>
      <c r="AX7" s="657"/>
      <c r="AY7" s="657"/>
      <c r="AZ7" s="657"/>
      <c r="BA7" s="657"/>
      <c r="BB7" s="657"/>
      <c r="BC7" s="657"/>
      <c r="BD7" s="657"/>
      <c r="BE7" s="657"/>
      <c r="BF7" s="658"/>
      <c r="BG7" s="659">
        <v>4495723</v>
      </c>
      <c r="BH7" s="660"/>
      <c r="BI7" s="660"/>
      <c r="BJ7" s="660"/>
      <c r="BK7" s="660"/>
      <c r="BL7" s="660"/>
      <c r="BM7" s="660"/>
      <c r="BN7" s="661"/>
      <c r="BO7" s="662">
        <v>33.1</v>
      </c>
      <c r="BP7" s="662"/>
      <c r="BQ7" s="662"/>
      <c r="BR7" s="662"/>
      <c r="BS7" s="663">
        <v>153274</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8881744</v>
      </c>
      <c r="CS7" s="660"/>
      <c r="CT7" s="660"/>
      <c r="CU7" s="660"/>
      <c r="CV7" s="660"/>
      <c r="CW7" s="660"/>
      <c r="CX7" s="660"/>
      <c r="CY7" s="661"/>
      <c r="CZ7" s="662">
        <v>16.100000000000001</v>
      </c>
      <c r="DA7" s="662"/>
      <c r="DB7" s="662"/>
      <c r="DC7" s="662"/>
      <c r="DD7" s="668">
        <v>1666170</v>
      </c>
      <c r="DE7" s="660"/>
      <c r="DF7" s="660"/>
      <c r="DG7" s="660"/>
      <c r="DH7" s="660"/>
      <c r="DI7" s="660"/>
      <c r="DJ7" s="660"/>
      <c r="DK7" s="660"/>
      <c r="DL7" s="660"/>
      <c r="DM7" s="660"/>
      <c r="DN7" s="660"/>
      <c r="DO7" s="660"/>
      <c r="DP7" s="661"/>
      <c r="DQ7" s="668">
        <v>7975147</v>
      </c>
      <c r="DR7" s="660"/>
      <c r="DS7" s="660"/>
      <c r="DT7" s="660"/>
      <c r="DU7" s="660"/>
      <c r="DV7" s="660"/>
      <c r="DW7" s="660"/>
      <c r="DX7" s="660"/>
      <c r="DY7" s="660"/>
      <c r="DZ7" s="660"/>
      <c r="EA7" s="660"/>
      <c r="EB7" s="660"/>
      <c r="EC7" s="669"/>
    </row>
    <row r="8" spans="2:143" ht="11.25" customHeight="1">
      <c r="B8" s="656" t="s">
        <v>227</v>
      </c>
      <c r="C8" s="657"/>
      <c r="D8" s="657"/>
      <c r="E8" s="657"/>
      <c r="F8" s="657"/>
      <c r="G8" s="657"/>
      <c r="H8" s="657"/>
      <c r="I8" s="657"/>
      <c r="J8" s="657"/>
      <c r="K8" s="657"/>
      <c r="L8" s="657"/>
      <c r="M8" s="657"/>
      <c r="N8" s="657"/>
      <c r="O8" s="657"/>
      <c r="P8" s="657"/>
      <c r="Q8" s="658"/>
      <c r="R8" s="659">
        <v>20642</v>
      </c>
      <c r="S8" s="660"/>
      <c r="T8" s="660"/>
      <c r="U8" s="660"/>
      <c r="V8" s="660"/>
      <c r="W8" s="660"/>
      <c r="X8" s="660"/>
      <c r="Y8" s="661"/>
      <c r="Z8" s="662">
        <v>0</v>
      </c>
      <c r="AA8" s="662"/>
      <c r="AB8" s="662"/>
      <c r="AC8" s="662"/>
      <c r="AD8" s="663">
        <v>20642</v>
      </c>
      <c r="AE8" s="663"/>
      <c r="AF8" s="663"/>
      <c r="AG8" s="663"/>
      <c r="AH8" s="663"/>
      <c r="AI8" s="663"/>
      <c r="AJ8" s="663"/>
      <c r="AK8" s="663"/>
      <c r="AL8" s="664">
        <v>0.1</v>
      </c>
      <c r="AM8" s="665"/>
      <c r="AN8" s="665"/>
      <c r="AO8" s="666"/>
      <c r="AP8" s="656" t="s">
        <v>228</v>
      </c>
      <c r="AQ8" s="657"/>
      <c r="AR8" s="657"/>
      <c r="AS8" s="657"/>
      <c r="AT8" s="657"/>
      <c r="AU8" s="657"/>
      <c r="AV8" s="657"/>
      <c r="AW8" s="657"/>
      <c r="AX8" s="657"/>
      <c r="AY8" s="657"/>
      <c r="AZ8" s="657"/>
      <c r="BA8" s="657"/>
      <c r="BB8" s="657"/>
      <c r="BC8" s="657"/>
      <c r="BD8" s="657"/>
      <c r="BE8" s="657"/>
      <c r="BF8" s="658"/>
      <c r="BG8" s="659">
        <v>146969</v>
      </c>
      <c r="BH8" s="660"/>
      <c r="BI8" s="660"/>
      <c r="BJ8" s="660"/>
      <c r="BK8" s="660"/>
      <c r="BL8" s="660"/>
      <c r="BM8" s="660"/>
      <c r="BN8" s="661"/>
      <c r="BO8" s="662">
        <v>1.1000000000000001</v>
      </c>
      <c r="BP8" s="662"/>
      <c r="BQ8" s="662"/>
      <c r="BR8" s="662"/>
      <c r="BS8" s="668" t="s">
        <v>229</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17554548</v>
      </c>
      <c r="CS8" s="660"/>
      <c r="CT8" s="660"/>
      <c r="CU8" s="660"/>
      <c r="CV8" s="660"/>
      <c r="CW8" s="660"/>
      <c r="CX8" s="660"/>
      <c r="CY8" s="661"/>
      <c r="CZ8" s="662">
        <v>31.9</v>
      </c>
      <c r="DA8" s="662"/>
      <c r="DB8" s="662"/>
      <c r="DC8" s="662"/>
      <c r="DD8" s="668">
        <v>310852</v>
      </c>
      <c r="DE8" s="660"/>
      <c r="DF8" s="660"/>
      <c r="DG8" s="660"/>
      <c r="DH8" s="660"/>
      <c r="DI8" s="660"/>
      <c r="DJ8" s="660"/>
      <c r="DK8" s="660"/>
      <c r="DL8" s="660"/>
      <c r="DM8" s="660"/>
      <c r="DN8" s="660"/>
      <c r="DO8" s="660"/>
      <c r="DP8" s="661"/>
      <c r="DQ8" s="668">
        <v>8226372</v>
      </c>
      <c r="DR8" s="660"/>
      <c r="DS8" s="660"/>
      <c r="DT8" s="660"/>
      <c r="DU8" s="660"/>
      <c r="DV8" s="660"/>
      <c r="DW8" s="660"/>
      <c r="DX8" s="660"/>
      <c r="DY8" s="660"/>
      <c r="DZ8" s="660"/>
      <c r="EA8" s="660"/>
      <c r="EB8" s="660"/>
      <c r="EC8" s="669"/>
    </row>
    <row r="9" spans="2:143" ht="11.25" customHeight="1">
      <c r="B9" s="656" t="s">
        <v>231</v>
      </c>
      <c r="C9" s="657"/>
      <c r="D9" s="657"/>
      <c r="E9" s="657"/>
      <c r="F9" s="657"/>
      <c r="G9" s="657"/>
      <c r="H9" s="657"/>
      <c r="I9" s="657"/>
      <c r="J9" s="657"/>
      <c r="K9" s="657"/>
      <c r="L9" s="657"/>
      <c r="M9" s="657"/>
      <c r="N9" s="657"/>
      <c r="O9" s="657"/>
      <c r="P9" s="657"/>
      <c r="Q9" s="658"/>
      <c r="R9" s="659">
        <v>20395</v>
      </c>
      <c r="S9" s="660"/>
      <c r="T9" s="660"/>
      <c r="U9" s="660"/>
      <c r="V9" s="660"/>
      <c r="W9" s="660"/>
      <c r="X9" s="660"/>
      <c r="Y9" s="661"/>
      <c r="Z9" s="662">
        <v>0</v>
      </c>
      <c r="AA9" s="662"/>
      <c r="AB9" s="662"/>
      <c r="AC9" s="662"/>
      <c r="AD9" s="663">
        <v>20395</v>
      </c>
      <c r="AE9" s="663"/>
      <c r="AF9" s="663"/>
      <c r="AG9" s="663"/>
      <c r="AH9" s="663"/>
      <c r="AI9" s="663"/>
      <c r="AJ9" s="663"/>
      <c r="AK9" s="663"/>
      <c r="AL9" s="664">
        <v>0.1</v>
      </c>
      <c r="AM9" s="665"/>
      <c r="AN9" s="665"/>
      <c r="AO9" s="666"/>
      <c r="AP9" s="656" t="s">
        <v>232</v>
      </c>
      <c r="AQ9" s="657"/>
      <c r="AR9" s="657"/>
      <c r="AS9" s="657"/>
      <c r="AT9" s="657"/>
      <c r="AU9" s="657"/>
      <c r="AV9" s="657"/>
      <c r="AW9" s="657"/>
      <c r="AX9" s="657"/>
      <c r="AY9" s="657"/>
      <c r="AZ9" s="657"/>
      <c r="BA9" s="657"/>
      <c r="BB9" s="657"/>
      <c r="BC9" s="657"/>
      <c r="BD9" s="657"/>
      <c r="BE9" s="657"/>
      <c r="BF9" s="658"/>
      <c r="BG9" s="659">
        <v>3340916</v>
      </c>
      <c r="BH9" s="660"/>
      <c r="BI9" s="660"/>
      <c r="BJ9" s="660"/>
      <c r="BK9" s="660"/>
      <c r="BL9" s="660"/>
      <c r="BM9" s="660"/>
      <c r="BN9" s="661"/>
      <c r="BO9" s="662">
        <v>24.6</v>
      </c>
      <c r="BP9" s="662"/>
      <c r="BQ9" s="662"/>
      <c r="BR9" s="662"/>
      <c r="BS9" s="668" t="s">
        <v>168</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4494196</v>
      </c>
      <c r="CS9" s="660"/>
      <c r="CT9" s="660"/>
      <c r="CU9" s="660"/>
      <c r="CV9" s="660"/>
      <c r="CW9" s="660"/>
      <c r="CX9" s="660"/>
      <c r="CY9" s="661"/>
      <c r="CZ9" s="662">
        <v>8.1999999999999993</v>
      </c>
      <c r="DA9" s="662"/>
      <c r="DB9" s="662"/>
      <c r="DC9" s="662"/>
      <c r="DD9" s="668">
        <v>1380862</v>
      </c>
      <c r="DE9" s="660"/>
      <c r="DF9" s="660"/>
      <c r="DG9" s="660"/>
      <c r="DH9" s="660"/>
      <c r="DI9" s="660"/>
      <c r="DJ9" s="660"/>
      <c r="DK9" s="660"/>
      <c r="DL9" s="660"/>
      <c r="DM9" s="660"/>
      <c r="DN9" s="660"/>
      <c r="DO9" s="660"/>
      <c r="DP9" s="661"/>
      <c r="DQ9" s="668">
        <v>3101011</v>
      </c>
      <c r="DR9" s="660"/>
      <c r="DS9" s="660"/>
      <c r="DT9" s="660"/>
      <c r="DU9" s="660"/>
      <c r="DV9" s="660"/>
      <c r="DW9" s="660"/>
      <c r="DX9" s="660"/>
      <c r="DY9" s="660"/>
      <c r="DZ9" s="660"/>
      <c r="EA9" s="660"/>
      <c r="EB9" s="660"/>
      <c r="EC9" s="669"/>
    </row>
    <row r="10" spans="2:143" ht="11.25" customHeight="1">
      <c r="B10" s="656" t="s">
        <v>234</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168</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234629</v>
      </c>
      <c r="BH10" s="660"/>
      <c r="BI10" s="660"/>
      <c r="BJ10" s="660"/>
      <c r="BK10" s="660"/>
      <c r="BL10" s="660"/>
      <c r="BM10" s="660"/>
      <c r="BN10" s="661"/>
      <c r="BO10" s="662">
        <v>1.7</v>
      </c>
      <c r="BP10" s="662"/>
      <c r="BQ10" s="662"/>
      <c r="BR10" s="662"/>
      <c r="BS10" s="668" t="s">
        <v>168</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40049</v>
      </c>
      <c r="CS10" s="660"/>
      <c r="CT10" s="660"/>
      <c r="CU10" s="660"/>
      <c r="CV10" s="660"/>
      <c r="CW10" s="660"/>
      <c r="CX10" s="660"/>
      <c r="CY10" s="661"/>
      <c r="CZ10" s="662">
        <v>0.1</v>
      </c>
      <c r="DA10" s="662"/>
      <c r="DB10" s="662"/>
      <c r="DC10" s="662"/>
      <c r="DD10" s="668">
        <v>350</v>
      </c>
      <c r="DE10" s="660"/>
      <c r="DF10" s="660"/>
      <c r="DG10" s="660"/>
      <c r="DH10" s="660"/>
      <c r="DI10" s="660"/>
      <c r="DJ10" s="660"/>
      <c r="DK10" s="660"/>
      <c r="DL10" s="660"/>
      <c r="DM10" s="660"/>
      <c r="DN10" s="660"/>
      <c r="DO10" s="660"/>
      <c r="DP10" s="661"/>
      <c r="DQ10" s="668">
        <v>38965</v>
      </c>
      <c r="DR10" s="660"/>
      <c r="DS10" s="660"/>
      <c r="DT10" s="660"/>
      <c r="DU10" s="660"/>
      <c r="DV10" s="660"/>
      <c r="DW10" s="660"/>
      <c r="DX10" s="660"/>
      <c r="DY10" s="660"/>
      <c r="DZ10" s="660"/>
      <c r="EA10" s="660"/>
      <c r="EB10" s="660"/>
      <c r="EC10" s="669"/>
    </row>
    <row r="11" spans="2:143" ht="11.25" customHeight="1">
      <c r="B11" s="656" t="s">
        <v>237</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229</v>
      </c>
      <c r="AA11" s="662"/>
      <c r="AB11" s="662"/>
      <c r="AC11" s="662"/>
      <c r="AD11" s="663" t="s">
        <v>229</v>
      </c>
      <c r="AE11" s="663"/>
      <c r="AF11" s="663"/>
      <c r="AG11" s="663"/>
      <c r="AH11" s="663"/>
      <c r="AI11" s="663"/>
      <c r="AJ11" s="663"/>
      <c r="AK11" s="663"/>
      <c r="AL11" s="664" t="s">
        <v>229</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773209</v>
      </c>
      <c r="BH11" s="660"/>
      <c r="BI11" s="660"/>
      <c r="BJ11" s="660"/>
      <c r="BK11" s="660"/>
      <c r="BL11" s="660"/>
      <c r="BM11" s="660"/>
      <c r="BN11" s="661"/>
      <c r="BO11" s="662">
        <v>5.7</v>
      </c>
      <c r="BP11" s="662"/>
      <c r="BQ11" s="662"/>
      <c r="BR11" s="662"/>
      <c r="BS11" s="668">
        <v>153274</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2686375</v>
      </c>
      <c r="CS11" s="660"/>
      <c r="CT11" s="660"/>
      <c r="CU11" s="660"/>
      <c r="CV11" s="660"/>
      <c r="CW11" s="660"/>
      <c r="CX11" s="660"/>
      <c r="CY11" s="661"/>
      <c r="CZ11" s="662">
        <v>4.9000000000000004</v>
      </c>
      <c r="DA11" s="662"/>
      <c r="DB11" s="662"/>
      <c r="DC11" s="662"/>
      <c r="DD11" s="668">
        <v>1138590</v>
      </c>
      <c r="DE11" s="660"/>
      <c r="DF11" s="660"/>
      <c r="DG11" s="660"/>
      <c r="DH11" s="660"/>
      <c r="DI11" s="660"/>
      <c r="DJ11" s="660"/>
      <c r="DK11" s="660"/>
      <c r="DL11" s="660"/>
      <c r="DM11" s="660"/>
      <c r="DN11" s="660"/>
      <c r="DO11" s="660"/>
      <c r="DP11" s="661"/>
      <c r="DQ11" s="668">
        <v>1512274</v>
      </c>
      <c r="DR11" s="660"/>
      <c r="DS11" s="660"/>
      <c r="DT11" s="660"/>
      <c r="DU11" s="660"/>
      <c r="DV11" s="660"/>
      <c r="DW11" s="660"/>
      <c r="DX11" s="660"/>
      <c r="DY11" s="660"/>
      <c r="DZ11" s="660"/>
      <c r="EA11" s="660"/>
      <c r="EB11" s="660"/>
      <c r="EC11" s="669"/>
    </row>
    <row r="12" spans="2:143" ht="11.25" customHeight="1">
      <c r="B12" s="656" t="s">
        <v>240</v>
      </c>
      <c r="C12" s="657"/>
      <c r="D12" s="657"/>
      <c r="E12" s="657"/>
      <c r="F12" s="657"/>
      <c r="G12" s="657"/>
      <c r="H12" s="657"/>
      <c r="I12" s="657"/>
      <c r="J12" s="657"/>
      <c r="K12" s="657"/>
      <c r="L12" s="657"/>
      <c r="M12" s="657"/>
      <c r="N12" s="657"/>
      <c r="O12" s="657"/>
      <c r="P12" s="657"/>
      <c r="Q12" s="658"/>
      <c r="R12" s="659">
        <v>1761723</v>
      </c>
      <c r="S12" s="660"/>
      <c r="T12" s="660"/>
      <c r="U12" s="660"/>
      <c r="V12" s="660"/>
      <c r="W12" s="660"/>
      <c r="X12" s="660"/>
      <c r="Y12" s="661"/>
      <c r="Z12" s="662">
        <v>3</v>
      </c>
      <c r="AA12" s="662"/>
      <c r="AB12" s="662"/>
      <c r="AC12" s="662"/>
      <c r="AD12" s="663">
        <v>1761723</v>
      </c>
      <c r="AE12" s="663"/>
      <c r="AF12" s="663"/>
      <c r="AG12" s="663"/>
      <c r="AH12" s="663"/>
      <c r="AI12" s="663"/>
      <c r="AJ12" s="663"/>
      <c r="AK12" s="663"/>
      <c r="AL12" s="664">
        <v>6.1</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7698970</v>
      </c>
      <c r="BH12" s="660"/>
      <c r="BI12" s="660"/>
      <c r="BJ12" s="660"/>
      <c r="BK12" s="660"/>
      <c r="BL12" s="660"/>
      <c r="BM12" s="660"/>
      <c r="BN12" s="661"/>
      <c r="BO12" s="662">
        <v>56.7</v>
      </c>
      <c r="BP12" s="662"/>
      <c r="BQ12" s="662"/>
      <c r="BR12" s="662"/>
      <c r="BS12" s="668" t="s">
        <v>229</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1617409</v>
      </c>
      <c r="CS12" s="660"/>
      <c r="CT12" s="660"/>
      <c r="CU12" s="660"/>
      <c r="CV12" s="660"/>
      <c r="CW12" s="660"/>
      <c r="CX12" s="660"/>
      <c r="CY12" s="661"/>
      <c r="CZ12" s="662">
        <v>2.9</v>
      </c>
      <c r="DA12" s="662"/>
      <c r="DB12" s="662"/>
      <c r="DC12" s="662"/>
      <c r="DD12" s="668">
        <v>225998</v>
      </c>
      <c r="DE12" s="660"/>
      <c r="DF12" s="660"/>
      <c r="DG12" s="660"/>
      <c r="DH12" s="660"/>
      <c r="DI12" s="660"/>
      <c r="DJ12" s="660"/>
      <c r="DK12" s="660"/>
      <c r="DL12" s="660"/>
      <c r="DM12" s="660"/>
      <c r="DN12" s="660"/>
      <c r="DO12" s="660"/>
      <c r="DP12" s="661"/>
      <c r="DQ12" s="668">
        <v>1268768</v>
      </c>
      <c r="DR12" s="660"/>
      <c r="DS12" s="660"/>
      <c r="DT12" s="660"/>
      <c r="DU12" s="660"/>
      <c r="DV12" s="660"/>
      <c r="DW12" s="660"/>
      <c r="DX12" s="660"/>
      <c r="DY12" s="660"/>
      <c r="DZ12" s="660"/>
      <c r="EA12" s="660"/>
      <c r="EB12" s="660"/>
      <c r="EC12" s="669"/>
    </row>
    <row r="13" spans="2:143" ht="11.25" customHeight="1">
      <c r="B13" s="656" t="s">
        <v>243</v>
      </c>
      <c r="C13" s="657"/>
      <c r="D13" s="657"/>
      <c r="E13" s="657"/>
      <c r="F13" s="657"/>
      <c r="G13" s="657"/>
      <c r="H13" s="657"/>
      <c r="I13" s="657"/>
      <c r="J13" s="657"/>
      <c r="K13" s="657"/>
      <c r="L13" s="657"/>
      <c r="M13" s="657"/>
      <c r="N13" s="657"/>
      <c r="O13" s="657"/>
      <c r="P13" s="657"/>
      <c r="Q13" s="658"/>
      <c r="R13" s="659">
        <v>33630</v>
      </c>
      <c r="S13" s="660"/>
      <c r="T13" s="660"/>
      <c r="U13" s="660"/>
      <c r="V13" s="660"/>
      <c r="W13" s="660"/>
      <c r="X13" s="660"/>
      <c r="Y13" s="661"/>
      <c r="Z13" s="662">
        <v>0.1</v>
      </c>
      <c r="AA13" s="662"/>
      <c r="AB13" s="662"/>
      <c r="AC13" s="662"/>
      <c r="AD13" s="663">
        <v>33630</v>
      </c>
      <c r="AE13" s="663"/>
      <c r="AF13" s="663"/>
      <c r="AG13" s="663"/>
      <c r="AH13" s="663"/>
      <c r="AI13" s="663"/>
      <c r="AJ13" s="663"/>
      <c r="AK13" s="663"/>
      <c r="AL13" s="664">
        <v>0.1</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7652286</v>
      </c>
      <c r="BH13" s="660"/>
      <c r="BI13" s="660"/>
      <c r="BJ13" s="660"/>
      <c r="BK13" s="660"/>
      <c r="BL13" s="660"/>
      <c r="BM13" s="660"/>
      <c r="BN13" s="661"/>
      <c r="BO13" s="662">
        <v>56.3</v>
      </c>
      <c r="BP13" s="662"/>
      <c r="BQ13" s="662"/>
      <c r="BR13" s="662"/>
      <c r="BS13" s="668" t="s">
        <v>229</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5547196</v>
      </c>
      <c r="CS13" s="660"/>
      <c r="CT13" s="660"/>
      <c r="CU13" s="660"/>
      <c r="CV13" s="660"/>
      <c r="CW13" s="660"/>
      <c r="CX13" s="660"/>
      <c r="CY13" s="661"/>
      <c r="CZ13" s="662">
        <v>10.1</v>
      </c>
      <c r="DA13" s="662"/>
      <c r="DB13" s="662"/>
      <c r="DC13" s="662"/>
      <c r="DD13" s="668">
        <v>4091488</v>
      </c>
      <c r="DE13" s="660"/>
      <c r="DF13" s="660"/>
      <c r="DG13" s="660"/>
      <c r="DH13" s="660"/>
      <c r="DI13" s="660"/>
      <c r="DJ13" s="660"/>
      <c r="DK13" s="660"/>
      <c r="DL13" s="660"/>
      <c r="DM13" s="660"/>
      <c r="DN13" s="660"/>
      <c r="DO13" s="660"/>
      <c r="DP13" s="661"/>
      <c r="DQ13" s="668">
        <v>2953784</v>
      </c>
      <c r="DR13" s="660"/>
      <c r="DS13" s="660"/>
      <c r="DT13" s="660"/>
      <c r="DU13" s="660"/>
      <c r="DV13" s="660"/>
      <c r="DW13" s="660"/>
      <c r="DX13" s="660"/>
      <c r="DY13" s="660"/>
      <c r="DZ13" s="660"/>
      <c r="EA13" s="660"/>
      <c r="EB13" s="660"/>
      <c r="EC13" s="669"/>
    </row>
    <row r="14" spans="2:143" ht="11.25" customHeight="1">
      <c r="B14" s="656" t="s">
        <v>246</v>
      </c>
      <c r="C14" s="657"/>
      <c r="D14" s="657"/>
      <c r="E14" s="657"/>
      <c r="F14" s="657"/>
      <c r="G14" s="657"/>
      <c r="H14" s="657"/>
      <c r="I14" s="657"/>
      <c r="J14" s="657"/>
      <c r="K14" s="657"/>
      <c r="L14" s="657"/>
      <c r="M14" s="657"/>
      <c r="N14" s="657"/>
      <c r="O14" s="657"/>
      <c r="P14" s="657"/>
      <c r="Q14" s="658"/>
      <c r="R14" s="659" t="s">
        <v>229</v>
      </c>
      <c r="S14" s="660"/>
      <c r="T14" s="660"/>
      <c r="U14" s="660"/>
      <c r="V14" s="660"/>
      <c r="W14" s="660"/>
      <c r="X14" s="660"/>
      <c r="Y14" s="661"/>
      <c r="Z14" s="662" t="s">
        <v>229</v>
      </c>
      <c r="AA14" s="662"/>
      <c r="AB14" s="662"/>
      <c r="AC14" s="662"/>
      <c r="AD14" s="663" t="s">
        <v>229</v>
      </c>
      <c r="AE14" s="663"/>
      <c r="AF14" s="663"/>
      <c r="AG14" s="663"/>
      <c r="AH14" s="663"/>
      <c r="AI14" s="663"/>
      <c r="AJ14" s="663"/>
      <c r="AK14" s="663"/>
      <c r="AL14" s="664" t="s">
        <v>229</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329208</v>
      </c>
      <c r="BH14" s="660"/>
      <c r="BI14" s="660"/>
      <c r="BJ14" s="660"/>
      <c r="BK14" s="660"/>
      <c r="BL14" s="660"/>
      <c r="BM14" s="660"/>
      <c r="BN14" s="661"/>
      <c r="BO14" s="662">
        <v>2.4</v>
      </c>
      <c r="BP14" s="662"/>
      <c r="BQ14" s="662"/>
      <c r="BR14" s="662"/>
      <c r="BS14" s="668" t="s">
        <v>229</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2513025</v>
      </c>
      <c r="CS14" s="660"/>
      <c r="CT14" s="660"/>
      <c r="CU14" s="660"/>
      <c r="CV14" s="660"/>
      <c r="CW14" s="660"/>
      <c r="CX14" s="660"/>
      <c r="CY14" s="661"/>
      <c r="CZ14" s="662">
        <v>4.5999999999999996</v>
      </c>
      <c r="DA14" s="662"/>
      <c r="DB14" s="662"/>
      <c r="DC14" s="662"/>
      <c r="DD14" s="668">
        <v>835490</v>
      </c>
      <c r="DE14" s="660"/>
      <c r="DF14" s="660"/>
      <c r="DG14" s="660"/>
      <c r="DH14" s="660"/>
      <c r="DI14" s="660"/>
      <c r="DJ14" s="660"/>
      <c r="DK14" s="660"/>
      <c r="DL14" s="660"/>
      <c r="DM14" s="660"/>
      <c r="DN14" s="660"/>
      <c r="DO14" s="660"/>
      <c r="DP14" s="661"/>
      <c r="DQ14" s="668">
        <v>1769408</v>
      </c>
      <c r="DR14" s="660"/>
      <c r="DS14" s="660"/>
      <c r="DT14" s="660"/>
      <c r="DU14" s="660"/>
      <c r="DV14" s="660"/>
      <c r="DW14" s="660"/>
      <c r="DX14" s="660"/>
      <c r="DY14" s="660"/>
      <c r="DZ14" s="660"/>
      <c r="EA14" s="660"/>
      <c r="EB14" s="660"/>
      <c r="EC14" s="669"/>
    </row>
    <row r="15" spans="2:143" ht="11.25" customHeight="1">
      <c r="B15" s="656" t="s">
        <v>249</v>
      </c>
      <c r="C15" s="657"/>
      <c r="D15" s="657"/>
      <c r="E15" s="657"/>
      <c r="F15" s="657"/>
      <c r="G15" s="657"/>
      <c r="H15" s="657"/>
      <c r="I15" s="657"/>
      <c r="J15" s="657"/>
      <c r="K15" s="657"/>
      <c r="L15" s="657"/>
      <c r="M15" s="657"/>
      <c r="N15" s="657"/>
      <c r="O15" s="657"/>
      <c r="P15" s="657"/>
      <c r="Q15" s="658"/>
      <c r="R15" s="659">
        <v>87200</v>
      </c>
      <c r="S15" s="660"/>
      <c r="T15" s="660"/>
      <c r="U15" s="660"/>
      <c r="V15" s="660"/>
      <c r="W15" s="660"/>
      <c r="X15" s="660"/>
      <c r="Y15" s="661"/>
      <c r="Z15" s="662">
        <v>0.1</v>
      </c>
      <c r="AA15" s="662"/>
      <c r="AB15" s="662"/>
      <c r="AC15" s="662"/>
      <c r="AD15" s="663">
        <v>87200</v>
      </c>
      <c r="AE15" s="663"/>
      <c r="AF15" s="663"/>
      <c r="AG15" s="663"/>
      <c r="AH15" s="663"/>
      <c r="AI15" s="663"/>
      <c r="AJ15" s="663"/>
      <c r="AK15" s="663"/>
      <c r="AL15" s="664">
        <v>0.3</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620425</v>
      </c>
      <c r="BH15" s="660"/>
      <c r="BI15" s="660"/>
      <c r="BJ15" s="660"/>
      <c r="BK15" s="660"/>
      <c r="BL15" s="660"/>
      <c r="BM15" s="660"/>
      <c r="BN15" s="661"/>
      <c r="BO15" s="662">
        <v>4.5999999999999996</v>
      </c>
      <c r="BP15" s="662"/>
      <c r="BQ15" s="662"/>
      <c r="BR15" s="662"/>
      <c r="BS15" s="668" t="s">
        <v>168</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4418001</v>
      </c>
      <c r="CS15" s="660"/>
      <c r="CT15" s="660"/>
      <c r="CU15" s="660"/>
      <c r="CV15" s="660"/>
      <c r="CW15" s="660"/>
      <c r="CX15" s="660"/>
      <c r="CY15" s="661"/>
      <c r="CZ15" s="662">
        <v>8</v>
      </c>
      <c r="DA15" s="662"/>
      <c r="DB15" s="662"/>
      <c r="DC15" s="662"/>
      <c r="DD15" s="668">
        <v>1422319</v>
      </c>
      <c r="DE15" s="660"/>
      <c r="DF15" s="660"/>
      <c r="DG15" s="660"/>
      <c r="DH15" s="660"/>
      <c r="DI15" s="660"/>
      <c r="DJ15" s="660"/>
      <c r="DK15" s="660"/>
      <c r="DL15" s="660"/>
      <c r="DM15" s="660"/>
      <c r="DN15" s="660"/>
      <c r="DO15" s="660"/>
      <c r="DP15" s="661"/>
      <c r="DQ15" s="668">
        <v>3170067</v>
      </c>
      <c r="DR15" s="660"/>
      <c r="DS15" s="660"/>
      <c r="DT15" s="660"/>
      <c r="DU15" s="660"/>
      <c r="DV15" s="660"/>
      <c r="DW15" s="660"/>
      <c r="DX15" s="660"/>
      <c r="DY15" s="660"/>
      <c r="DZ15" s="660"/>
      <c r="EA15" s="660"/>
      <c r="EB15" s="660"/>
      <c r="EC15" s="669"/>
    </row>
    <row r="16" spans="2:143" ht="11.25" customHeight="1">
      <c r="B16" s="656" t="s">
        <v>252</v>
      </c>
      <c r="C16" s="657"/>
      <c r="D16" s="657"/>
      <c r="E16" s="657"/>
      <c r="F16" s="657"/>
      <c r="G16" s="657"/>
      <c r="H16" s="657"/>
      <c r="I16" s="657"/>
      <c r="J16" s="657"/>
      <c r="K16" s="657"/>
      <c r="L16" s="657"/>
      <c r="M16" s="657"/>
      <c r="N16" s="657"/>
      <c r="O16" s="657"/>
      <c r="P16" s="657"/>
      <c r="Q16" s="658"/>
      <c r="R16" s="659" t="s">
        <v>168</v>
      </c>
      <c r="S16" s="660"/>
      <c r="T16" s="660"/>
      <c r="U16" s="660"/>
      <c r="V16" s="660"/>
      <c r="W16" s="660"/>
      <c r="X16" s="660"/>
      <c r="Y16" s="661"/>
      <c r="Z16" s="662" t="s">
        <v>229</v>
      </c>
      <c r="AA16" s="662"/>
      <c r="AB16" s="662"/>
      <c r="AC16" s="662"/>
      <c r="AD16" s="663" t="s">
        <v>229</v>
      </c>
      <c r="AE16" s="663"/>
      <c r="AF16" s="663"/>
      <c r="AG16" s="663"/>
      <c r="AH16" s="663"/>
      <c r="AI16" s="663"/>
      <c r="AJ16" s="663"/>
      <c r="AK16" s="663"/>
      <c r="AL16" s="664" t="s">
        <v>168</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229</v>
      </c>
      <c r="BH16" s="660"/>
      <c r="BI16" s="660"/>
      <c r="BJ16" s="660"/>
      <c r="BK16" s="660"/>
      <c r="BL16" s="660"/>
      <c r="BM16" s="660"/>
      <c r="BN16" s="661"/>
      <c r="BO16" s="662" t="s">
        <v>168</v>
      </c>
      <c r="BP16" s="662"/>
      <c r="BQ16" s="662"/>
      <c r="BR16" s="662"/>
      <c r="BS16" s="668" t="s">
        <v>229</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367998</v>
      </c>
      <c r="CS16" s="660"/>
      <c r="CT16" s="660"/>
      <c r="CU16" s="660"/>
      <c r="CV16" s="660"/>
      <c r="CW16" s="660"/>
      <c r="CX16" s="660"/>
      <c r="CY16" s="661"/>
      <c r="CZ16" s="662">
        <v>0.7</v>
      </c>
      <c r="DA16" s="662"/>
      <c r="DB16" s="662"/>
      <c r="DC16" s="662"/>
      <c r="DD16" s="668" t="s">
        <v>168</v>
      </c>
      <c r="DE16" s="660"/>
      <c r="DF16" s="660"/>
      <c r="DG16" s="660"/>
      <c r="DH16" s="660"/>
      <c r="DI16" s="660"/>
      <c r="DJ16" s="660"/>
      <c r="DK16" s="660"/>
      <c r="DL16" s="660"/>
      <c r="DM16" s="660"/>
      <c r="DN16" s="660"/>
      <c r="DO16" s="660"/>
      <c r="DP16" s="661"/>
      <c r="DQ16" s="668">
        <v>188994</v>
      </c>
      <c r="DR16" s="660"/>
      <c r="DS16" s="660"/>
      <c r="DT16" s="660"/>
      <c r="DU16" s="660"/>
      <c r="DV16" s="660"/>
      <c r="DW16" s="660"/>
      <c r="DX16" s="660"/>
      <c r="DY16" s="660"/>
      <c r="DZ16" s="660"/>
      <c r="EA16" s="660"/>
      <c r="EB16" s="660"/>
      <c r="EC16" s="669"/>
    </row>
    <row r="17" spans="2:133" ht="11.25" customHeight="1">
      <c r="B17" s="656" t="s">
        <v>255</v>
      </c>
      <c r="C17" s="657"/>
      <c r="D17" s="657"/>
      <c r="E17" s="657"/>
      <c r="F17" s="657"/>
      <c r="G17" s="657"/>
      <c r="H17" s="657"/>
      <c r="I17" s="657"/>
      <c r="J17" s="657"/>
      <c r="K17" s="657"/>
      <c r="L17" s="657"/>
      <c r="M17" s="657"/>
      <c r="N17" s="657"/>
      <c r="O17" s="657"/>
      <c r="P17" s="657"/>
      <c r="Q17" s="658"/>
      <c r="R17" s="659">
        <v>57027</v>
      </c>
      <c r="S17" s="660"/>
      <c r="T17" s="660"/>
      <c r="U17" s="660"/>
      <c r="V17" s="660"/>
      <c r="W17" s="660"/>
      <c r="X17" s="660"/>
      <c r="Y17" s="661"/>
      <c r="Z17" s="662">
        <v>0.1</v>
      </c>
      <c r="AA17" s="662"/>
      <c r="AB17" s="662"/>
      <c r="AC17" s="662"/>
      <c r="AD17" s="663">
        <v>57027</v>
      </c>
      <c r="AE17" s="663"/>
      <c r="AF17" s="663"/>
      <c r="AG17" s="663"/>
      <c r="AH17" s="663"/>
      <c r="AI17" s="663"/>
      <c r="AJ17" s="663"/>
      <c r="AK17" s="663"/>
      <c r="AL17" s="664">
        <v>0.2</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229</v>
      </c>
      <c r="BP17" s="662"/>
      <c r="BQ17" s="662"/>
      <c r="BR17" s="662"/>
      <c r="BS17" s="668" t="s">
        <v>168</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6661064</v>
      </c>
      <c r="CS17" s="660"/>
      <c r="CT17" s="660"/>
      <c r="CU17" s="660"/>
      <c r="CV17" s="660"/>
      <c r="CW17" s="660"/>
      <c r="CX17" s="660"/>
      <c r="CY17" s="661"/>
      <c r="CZ17" s="662">
        <v>12.1</v>
      </c>
      <c r="DA17" s="662"/>
      <c r="DB17" s="662"/>
      <c r="DC17" s="662"/>
      <c r="DD17" s="668" t="s">
        <v>168</v>
      </c>
      <c r="DE17" s="660"/>
      <c r="DF17" s="660"/>
      <c r="DG17" s="660"/>
      <c r="DH17" s="660"/>
      <c r="DI17" s="660"/>
      <c r="DJ17" s="660"/>
      <c r="DK17" s="660"/>
      <c r="DL17" s="660"/>
      <c r="DM17" s="660"/>
      <c r="DN17" s="660"/>
      <c r="DO17" s="660"/>
      <c r="DP17" s="661"/>
      <c r="DQ17" s="668">
        <v>6541063</v>
      </c>
      <c r="DR17" s="660"/>
      <c r="DS17" s="660"/>
      <c r="DT17" s="660"/>
      <c r="DU17" s="660"/>
      <c r="DV17" s="660"/>
      <c r="DW17" s="660"/>
      <c r="DX17" s="660"/>
      <c r="DY17" s="660"/>
      <c r="DZ17" s="660"/>
      <c r="EA17" s="660"/>
      <c r="EB17" s="660"/>
      <c r="EC17" s="669"/>
    </row>
    <row r="18" spans="2:133" ht="11.25" customHeight="1">
      <c r="B18" s="656" t="s">
        <v>258</v>
      </c>
      <c r="C18" s="657"/>
      <c r="D18" s="657"/>
      <c r="E18" s="657"/>
      <c r="F18" s="657"/>
      <c r="G18" s="657"/>
      <c r="H18" s="657"/>
      <c r="I18" s="657"/>
      <c r="J18" s="657"/>
      <c r="K18" s="657"/>
      <c r="L18" s="657"/>
      <c r="M18" s="657"/>
      <c r="N18" s="657"/>
      <c r="O18" s="657"/>
      <c r="P18" s="657"/>
      <c r="Q18" s="658"/>
      <c r="R18" s="659">
        <v>15110757</v>
      </c>
      <c r="S18" s="660"/>
      <c r="T18" s="660"/>
      <c r="U18" s="660"/>
      <c r="V18" s="660"/>
      <c r="W18" s="660"/>
      <c r="X18" s="660"/>
      <c r="Y18" s="661"/>
      <c r="Z18" s="662">
        <v>25.9</v>
      </c>
      <c r="AA18" s="662"/>
      <c r="AB18" s="662"/>
      <c r="AC18" s="662"/>
      <c r="AD18" s="663">
        <v>12752905</v>
      </c>
      <c r="AE18" s="663"/>
      <c r="AF18" s="663"/>
      <c r="AG18" s="663"/>
      <c r="AH18" s="663"/>
      <c r="AI18" s="663"/>
      <c r="AJ18" s="663"/>
      <c r="AK18" s="663"/>
      <c r="AL18" s="664">
        <v>44.4</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v>419750</v>
      </c>
      <c r="BH18" s="660"/>
      <c r="BI18" s="660"/>
      <c r="BJ18" s="660"/>
      <c r="BK18" s="660"/>
      <c r="BL18" s="660"/>
      <c r="BM18" s="660"/>
      <c r="BN18" s="661"/>
      <c r="BO18" s="662">
        <v>3.1</v>
      </c>
      <c r="BP18" s="662"/>
      <c r="BQ18" s="662"/>
      <c r="BR18" s="662"/>
      <c r="BS18" s="668" t="s">
        <v>229</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168</v>
      </c>
      <c r="CS18" s="660"/>
      <c r="CT18" s="660"/>
      <c r="CU18" s="660"/>
      <c r="CV18" s="660"/>
      <c r="CW18" s="660"/>
      <c r="CX18" s="660"/>
      <c r="CY18" s="661"/>
      <c r="CZ18" s="662" t="s">
        <v>229</v>
      </c>
      <c r="DA18" s="662"/>
      <c r="DB18" s="662"/>
      <c r="DC18" s="662"/>
      <c r="DD18" s="668" t="s">
        <v>168</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c r="B19" s="656" t="s">
        <v>261</v>
      </c>
      <c r="C19" s="657"/>
      <c r="D19" s="657"/>
      <c r="E19" s="657"/>
      <c r="F19" s="657"/>
      <c r="G19" s="657"/>
      <c r="H19" s="657"/>
      <c r="I19" s="657"/>
      <c r="J19" s="657"/>
      <c r="K19" s="657"/>
      <c r="L19" s="657"/>
      <c r="M19" s="657"/>
      <c r="N19" s="657"/>
      <c r="O19" s="657"/>
      <c r="P19" s="657"/>
      <c r="Q19" s="658"/>
      <c r="R19" s="659">
        <v>12752905</v>
      </c>
      <c r="S19" s="660"/>
      <c r="T19" s="660"/>
      <c r="U19" s="660"/>
      <c r="V19" s="660"/>
      <c r="W19" s="660"/>
      <c r="X19" s="660"/>
      <c r="Y19" s="661"/>
      <c r="Z19" s="662">
        <v>21.9</v>
      </c>
      <c r="AA19" s="662"/>
      <c r="AB19" s="662"/>
      <c r="AC19" s="662"/>
      <c r="AD19" s="663">
        <v>12752905</v>
      </c>
      <c r="AE19" s="663"/>
      <c r="AF19" s="663"/>
      <c r="AG19" s="663"/>
      <c r="AH19" s="663"/>
      <c r="AI19" s="663"/>
      <c r="AJ19" s="663"/>
      <c r="AK19" s="663"/>
      <c r="AL19" s="664">
        <v>44.4</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16321</v>
      </c>
      <c r="BH19" s="660"/>
      <c r="BI19" s="660"/>
      <c r="BJ19" s="660"/>
      <c r="BK19" s="660"/>
      <c r="BL19" s="660"/>
      <c r="BM19" s="660"/>
      <c r="BN19" s="661"/>
      <c r="BO19" s="662">
        <v>0.1</v>
      </c>
      <c r="BP19" s="662"/>
      <c r="BQ19" s="662"/>
      <c r="BR19" s="662"/>
      <c r="BS19" s="668" t="s">
        <v>168</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168</v>
      </c>
      <c r="DA19" s="662"/>
      <c r="DB19" s="662"/>
      <c r="DC19" s="662"/>
      <c r="DD19" s="668" t="s">
        <v>229</v>
      </c>
      <c r="DE19" s="660"/>
      <c r="DF19" s="660"/>
      <c r="DG19" s="660"/>
      <c r="DH19" s="660"/>
      <c r="DI19" s="660"/>
      <c r="DJ19" s="660"/>
      <c r="DK19" s="660"/>
      <c r="DL19" s="660"/>
      <c r="DM19" s="660"/>
      <c r="DN19" s="660"/>
      <c r="DO19" s="660"/>
      <c r="DP19" s="661"/>
      <c r="DQ19" s="668" t="s">
        <v>229</v>
      </c>
      <c r="DR19" s="660"/>
      <c r="DS19" s="660"/>
      <c r="DT19" s="660"/>
      <c r="DU19" s="660"/>
      <c r="DV19" s="660"/>
      <c r="DW19" s="660"/>
      <c r="DX19" s="660"/>
      <c r="DY19" s="660"/>
      <c r="DZ19" s="660"/>
      <c r="EA19" s="660"/>
      <c r="EB19" s="660"/>
      <c r="EC19" s="669"/>
    </row>
    <row r="20" spans="2:133" ht="11.25" customHeight="1">
      <c r="B20" s="656" t="s">
        <v>264</v>
      </c>
      <c r="C20" s="657"/>
      <c r="D20" s="657"/>
      <c r="E20" s="657"/>
      <c r="F20" s="657"/>
      <c r="G20" s="657"/>
      <c r="H20" s="657"/>
      <c r="I20" s="657"/>
      <c r="J20" s="657"/>
      <c r="K20" s="657"/>
      <c r="L20" s="657"/>
      <c r="M20" s="657"/>
      <c r="N20" s="657"/>
      <c r="O20" s="657"/>
      <c r="P20" s="657"/>
      <c r="Q20" s="658"/>
      <c r="R20" s="659">
        <v>2357852</v>
      </c>
      <c r="S20" s="660"/>
      <c r="T20" s="660"/>
      <c r="U20" s="660"/>
      <c r="V20" s="660"/>
      <c r="W20" s="660"/>
      <c r="X20" s="660"/>
      <c r="Y20" s="661"/>
      <c r="Z20" s="662">
        <v>4</v>
      </c>
      <c r="AA20" s="662"/>
      <c r="AB20" s="662"/>
      <c r="AC20" s="662"/>
      <c r="AD20" s="663" t="s">
        <v>168</v>
      </c>
      <c r="AE20" s="663"/>
      <c r="AF20" s="663"/>
      <c r="AG20" s="663"/>
      <c r="AH20" s="663"/>
      <c r="AI20" s="663"/>
      <c r="AJ20" s="663"/>
      <c r="AK20" s="663"/>
      <c r="AL20" s="664" t="s">
        <v>168</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16321</v>
      </c>
      <c r="BH20" s="660"/>
      <c r="BI20" s="660"/>
      <c r="BJ20" s="660"/>
      <c r="BK20" s="660"/>
      <c r="BL20" s="660"/>
      <c r="BM20" s="660"/>
      <c r="BN20" s="661"/>
      <c r="BO20" s="662">
        <v>0.1</v>
      </c>
      <c r="BP20" s="662"/>
      <c r="BQ20" s="662"/>
      <c r="BR20" s="662"/>
      <c r="BS20" s="668" t="s">
        <v>229</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55075795</v>
      </c>
      <c r="CS20" s="660"/>
      <c r="CT20" s="660"/>
      <c r="CU20" s="660"/>
      <c r="CV20" s="660"/>
      <c r="CW20" s="660"/>
      <c r="CX20" s="660"/>
      <c r="CY20" s="661"/>
      <c r="CZ20" s="662">
        <v>100</v>
      </c>
      <c r="DA20" s="662"/>
      <c r="DB20" s="662"/>
      <c r="DC20" s="662"/>
      <c r="DD20" s="668">
        <v>11072119</v>
      </c>
      <c r="DE20" s="660"/>
      <c r="DF20" s="660"/>
      <c r="DG20" s="660"/>
      <c r="DH20" s="660"/>
      <c r="DI20" s="660"/>
      <c r="DJ20" s="660"/>
      <c r="DK20" s="660"/>
      <c r="DL20" s="660"/>
      <c r="DM20" s="660"/>
      <c r="DN20" s="660"/>
      <c r="DO20" s="660"/>
      <c r="DP20" s="661"/>
      <c r="DQ20" s="668">
        <v>37040035</v>
      </c>
      <c r="DR20" s="660"/>
      <c r="DS20" s="660"/>
      <c r="DT20" s="660"/>
      <c r="DU20" s="660"/>
      <c r="DV20" s="660"/>
      <c r="DW20" s="660"/>
      <c r="DX20" s="660"/>
      <c r="DY20" s="660"/>
      <c r="DZ20" s="660"/>
      <c r="EA20" s="660"/>
      <c r="EB20" s="660"/>
      <c r="EC20" s="669"/>
    </row>
    <row r="21" spans="2:133" ht="11.25" customHeight="1">
      <c r="B21" s="656" t="s">
        <v>267</v>
      </c>
      <c r="C21" s="657"/>
      <c r="D21" s="657"/>
      <c r="E21" s="657"/>
      <c r="F21" s="657"/>
      <c r="G21" s="657"/>
      <c r="H21" s="657"/>
      <c r="I21" s="657"/>
      <c r="J21" s="657"/>
      <c r="K21" s="657"/>
      <c r="L21" s="657"/>
      <c r="M21" s="657"/>
      <c r="N21" s="657"/>
      <c r="O21" s="657"/>
      <c r="P21" s="657"/>
      <c r="Q21" s="658"/>
      <c r="R21" s="659" t="s">
        <v>229</v>
      </c>
      <c r="S21" s="660"/>
      <c r="T21" s="660"/>
      <c r="U21" s="660"/>
      <c r="V21" s="660"/>
      <c r="W21" s="660"/>
      <c r="X21" s="660"/>
      <c r="Y21" s="661"/>
      <c r="Z21" s="662" t="s">
        <v>229</v>
      </c>
      <c r="AA21" s="662"/>
      <c r="AB21" s="662"/>
      <c r="AC21" s="662"/>
      <c r="AD21" s="663" t="s">
        <v>168</v>
      </c>
      <c r="AE21" s="663"/>
      <c r="AF21" s="663"/>
      <c r="AG21" s="663"/>
      <c r="AH21" s="663"/>
      <c r="AI21" s="663"/>
      <c r="AJ21" s="663"/>
      <c r="AK21" s="663"/>
      <c r="AL21" s="664" t="s">
        <v>168</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16321</v>
      </c>
      <c r="BH21" s="660"/>
      <c r="BI21" s="660"/>
      <c r="BJ21" s="660"/>
      <c r="BK21" s="660"/>
      <c r="BL21" s="660"/>
      <c r="BM21" s="660"/>
      <c r="BN21" s="661"/>
      <c r="BO21" s="662">
        <v>0.1</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269</v>
      </c>
      <c r="C22" s="657"/>
      <c r="D22" s="657"/>
      <c r="E22" s="657"/>
      <c r="F22" s="657"/>
      <c r="G22" s="657"/>
      <c r="H22" s="657"/>
      <c r="I22" s="657"/>
      <c r="J22" s="657"/>
      <c r="K22" s="657"/>
      <c r="L22" s="657"/>
      <c r="M22" s="657"/>
      <c r="N22" s="657"/>
      <c r="O22" s="657"/>
      <c r="P22" s="657"/>
      <c r="Q22" s="658"/>
      <c r="R22" s="659">
        <v>31200634</v>
      </c>
      <c r="S22" s="660"/>
      <c r="T22" s="660"/>
      <c r="U22" s="660"/>
      <c r="V22" s="660"/>
      <c r="W22" s="660"/>
      <c r="X22" s="660"/>
      <c r="Y22" s="661"/>
      <c r="Z22" s="662">
        <v>53.6</v>
      </c>
      <c r="AA22" s="662"/>
      <c r="AB22" s="662"/>
      <c r="AC22" s="662"/>
      <c r="AD22" s="663">
        <v>28423032</v>
      </c>
      <c r="AE22" s="663"/>
      <c r="AF22" s="663"/>
      <c r="AG22" s="663"/>
      <c r="AH22" s="663"/>
      <c r="AI22" s="663"/>
      <c r="AJ22" s="663"/>
      <c r="AK22" s="663"/>
      <c r="AL22" s="664">
        <v>98.9</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168</v>
      </c>
      <c r="BH22" s="660"/>
      <c r="BI22" s="660"/>
      <c r="BJ22" s="660"/>
      <c r="BK22" s="660"/>
      <c r="BL22" s="660"/>
      <c r="BM22" s="660"/>
      <c r="BN22" s="661"/>
      <c r="BO22" s="662" t="s">
        <v>229</v>
      </c>
      <c r="BP22" s="662"/>
      <c r="BQ22" s="662"/>
      <c r="BR22" s="662"/>
      <c r="BS22" s="668" t="s">
        <v>168</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272</v>
      </c>
      <c r="C23" s="657"/>
      <c r="D23" s="657"/>
      <c r="E23" s="657"/>
      <c r="F23" s="657"/>
      <c r="G23" s="657"/>
      <c r="H23" s="657"/>
      <c r="I23" s="657"/>
      <c r="J23" s="657"/>
      <c r="K23" s="657"/>
      <c r="L23" s="657"/>
      <c r="M23" s="657"/>
      <c r="N23" s="657"/>
      <c r="O23" s="657"/>
      <c r="P23" s="657"/>
      <c r="Q23" s="658"/>
      <c r="R23" s="659">
        <v>14464</v>
      </c>
      <c r="S23" s="660"/>
      <c r="T23" s="660"/>
      <c r="U23" s="660"/>
      <c r="V23" s="660"/>
      <c r="W23" s="660"/>
      <c r="X23" s="660"/>
      <c r="Y23" s="661"/>
      <c r="Z23" s="662">
        <v>0</v>
      </c>
      <c r="AA23" s="662"/>
      <c r="AB23" s="662"/>
      <c r="AC23" s="662"/>
      <c r="AD23" s="663">
        <v>14464</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229</v>
      </c>
      <c r="BH23" s="660"/>
      <c r="BI23" s="660"/>
      <c r="BJ23" s="660"/>
      <c r="BK23" s="660"/>
      <c r="BL23" s="660"/>
      <c r="BM23" s="660"/>
      <c r="BN23" s="661"/>
      <c r="BO23" s="662" t="s">
        <v>229</v>
      </c>
      <c r="BP23" s="662"/>
      <c r="BQ23" s="662"/>
      <c r="BR23" s="662"/>
      <c r="BS23" s="668" t="s">
        <v>229</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c r="B24" s="656" t="s">
        <v>279</v>
      </c>
      <c r="C24" s="657"/>
      <c r="D24" s="657"/>
      <c r="E24" s="657"/>
      <c r="F24" s="657"/>
      <c r="G24" s="657"/>
      <c r="H24" s="657"/>
      <c r="I24" s="657"/>
      <c r="J24" s="657"/>
      <c r="K24" s="657"/>
      <c r="L24" s="657"/>
      <c r="M24" s="657"/>
      <c r="N24" s="657"/>
      <c r="O24" s="657"/>
      <c r="P24" s="657"/>
      <c r="Q24" s="658"/>
      <c r="R24" s="659">
        <v>489117</v>
      </c>
      <c r="S24" s="660"/>
      <c r="T24" s="660"/>
      <c r="U24" s="660"/>
      <c r="V24" s="660"/>
      <c r="W24" s="660"/>
      <c r="X24" s="660"/>
      <c r="Y24" s="661"/>
      <c r="Z24" s="662">
        <v>0.8</v>
      </c>
      <c r="AA24" s="662"/>
      <c r="AB24" s="662"/>
      <c r="AC24" s="662"/>
      <c r="AD24" s="663" t="s">
        <v>168</v>
      </c>
      <c r="AE24" s="663"/>
      <c r="AF24" s="663"/>
      <c r="AG24" s="663"/>
      <c r="AH24" s="663"/>
      <c r="AI24" s="663"/>
      <c r="AJ24" s="663"/>
      <c r="AK24" s="663"/>
      <c r="AL24" s="664" t="s">
        <v>168</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168</v>
      </c>
      <c r="BH24" s="660"/>
      <c r="BI24" s="660"/>
      <c r="BJ24" s="660"/>
      <c r="BK24" s="660"/>
      <c r="BL24" s="660"/>
      <c r="BM24" s="660"/>
      <c r="BN24" s="661"/>
      <c r="BO24" s="662" t="s">
        <v>229</v>
      </c>
      <c r="BP24" s="662"/>
      <c r="BQ24" s="662"/>
      <c r="BR24" s="662"/>
      <c r="BS24" s="668" t="s">
        <v>168</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26680789</v>
      </c>
      <c r="CS24" s="649"/>
      <c r="CT24" s="649"/>
      <c r="CU24" s="649"/>
      <c r="CV24" s="649"/>
      <c r="CW24" s="649"/>
      <c r="CX24" s="649"/>
      <c r="CY24" s="650"/>
      <c r="CZ24" s="653">
        <v>48.4</v>
      </c>
      <c r="DA24" s="654"/>
      <c r="DB24" s="654"/>
      <c r="DC24" s="673"/>
      <c r="DD24" s="692">
        <v>18057872</v>
      </c>
      <c r="DE24" s="649"/>
      <c r="DF24" s="649"/>
      <c r="DG24" s="649"/>
      <c r="DH24" s="649"/>
      <c r="DI24" s="649"/>
      <c r="DJ24" s="649"/>
      <c r="DK24" s="650"/>
      <c r="DL24" s="692">
        <v>17985553</v>
      </c>
      <c r="DM24" s="649"/>
      <c r="DN24" s="649"/>
      <c r="DO24" s="649"/>
      <c r="DP24" s="649"/>
      <c r="DQ24" s="649"/>
      <c r="DR24" s="649"/>
      <c r="DS24" s="649"/>
      <c r="DT24" s="649"/>
      <c r="DU24" s="649"/>
      <c r="DV24" s="650"/>
      <c r="DW24" s="653">
        <v>59.7</v>
      </c>
      <c r="DX24" s="654"/>
      <c r="DY24" s="654"/>
      <c r="DZ24" s="654"/>
      <c r="EA24" s="654"/>
      <c r="EB24" s="654"/>
      <c r="EC24" s="655"/>
    </row>
    <row r="25" spans="2:133" ht="11.25" customHeight="1">
      <c r="B25" s="656" t="s">
        <v>282</v>
      </c>
      <c r="C25" s="657"/>
      <c r="D25" s="657"/>
      <c r="E25" s="657"/>
      <c r="F25" s="657"/>
      <c r="G25" s="657"/>
      <c r="H25" s="657"/>
      <c r="I25" s="657"/>
      <c r="J25" s="657"/>
      <c r="K25" s="657"/>
      <c r="L25" s="657"/>
      <c r="M25" s="657"/>
      <c r="N25" s="657"/>
      <c r="O25" s="657"/>
      <c r="P25" s="657"/>
      <c r="Q25" s="658"/>
      <c r="R25" s="659">
        <v>721626</v>
      </c>
      <c r="S25" s="660"/>
      <c r="T25" s="660"/>
      <c r="U25" s="660"/>
      <c r="V25" s="660"/>
      <c r="W25" s="660"/>
      <c r="X25" s="660"/>
      <c r="Y25" s="661"/>
      <c r="Z25" s="662">
        <v>1.2</v>
      </c>
      <c r="AA25" s="662"/>
      <c r="AB25" s="662"/>
      <c r="AC25" s="662"/>
      <c r="AD25" s="663">
        <v>65365</v>
      </c>
      <c r="AE25" s="663"/>
      <c r="AF25" s="663"/>
      <c r="AG25" s="663"/>
      <c r="AH25" s="663"/>
      <c r="AI25" s="663"/>
      <c r="AJ25" s="663"/>
      <c r="AK25" s="663"/>
      <c r="AL25" s="664">
        <v>0.2</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168</v>
      </c>
      <c r="BH25" s="660"/>
      <c r="BI25" s="660"/>
      <c r="BJ25" s="660"/>
      <c r="BK25" s="660"/>
      <c r="BL25" s="660"/>
      <c r="BM25" s="660"/>
      <c r="BN25" s="661"/>
      <c r="BO25" s="662" t="s">
        <v>168</v>
      </c>
      <c r="BP25" s="662"/>
      <c r="BQ25" s="662"/>
      <c r="BR25" s="662"/>
      <c r="BS25" s="668" t="s">
        <v>168</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8543023</v>
      </c>
      <c r="CS25" s="695"/>
      <c r="CT25" s="695"/>
      <c r="CU25" s="695"/>
      <c r="CV25" s="695"/>
      <c r="CW25" s="695"/>
      <c r="CX25" s="695"/>
      <c r="CY25" s="696"/>
      <c r="CZ25" s="664">
        <v>15.5</v>
      </c>
      <c r="DA25" s="693"/>
      <c r="DB25" s="693"/>
      <c r="DC25" s="697"/>
      <c r="DD25" s="668">
        <v>8103570</v>
      </c>
      <c r="DE25" s="695"/>
      <c r="DF25" s="695"/>
      <c r="DG25" s="695"/>
      <c r="DH25" s="695"/>
      <c r="DI25" s="695"/>
      <c r="DJ25" s="695"/>
      <c r="DK25" s="696"/>
      <c r="DL25" s="668">
        <v>8046545</v>
      </c>
      <c r="DM25" s="695"/>
      <c r="DN25" s="695"/>
      <c r="DO25" s="695"/>
      <c r="DP25" s="695"/>
      <c r="DQ25" s="695"/>
      <c r="DR25" s="695"/>
      <c r="DS25" s="695"/>
      <c r="DT25" s="695"/>
      <c r="DU25" s="695"/>
      <c r="DV25" s="696"/>
      <c r="DW25" s="664">
        <v>26.7</v>
      </c>
      <c r="DX25" s="693"/>
      <c r="DY25" s="693"/>
      <c r="DZ25" s="693"/>
      <c r="EA25" s="693"/>
      <c r="EB25" s="693"/>
      <c r="EC25" s="694"/>
    </row>
    <row r="26" spans="2:133" ht="11.25" customHeight="1">
      <c r="B26" s="656" t="s">
        <v>285</v>
      </c>
      <c r="C26" s="657"/>
      <c r="D26" s="657"/>
      <c r="E26" s="657"/>
      <c r="F26" s="657"/>
      <c r="G26" s="657"/>
      <c r="H26" s="657"/>
      <c r="I26" s="657"/>
      <c r="J26" s="657"/>
      <c r="K26" s="657"/>
      <c r="L26" s="657"/>
      <c r="M26" s="657"/>
      <c r="N26" s="657"/>
      <c r="O26" s="657"/>
      <c r="P26" s="657"/>
      <c r="Q26" s="658"/>
      <c r="R26" s="659">
        <v>136405</v>
      </c>
      <c r="S26" s="660"/>
      <c r="T26" s="660"/>
      <c r="U26" s="660"/>
      <c r="V26" s="660"/>
      <c r="W26" s="660"/>
      <c r="X26" s="660"/>
      <c r="Y26" s="661"/>
      <c r="Z26" s="662">
        <v>0.2</v>
      </c>
      <c r="AA26" s="662"/>
      <c r="AB26" s="662"/>
      <c r="AC26" s="662"/>
      <c r="AD26" s="663">
        <v>2260</v>
      </c>
      <c r="AE26" s="663"/>
      <c r="AF26" s="663"/>
      <c r="AG26" s="663"/>
      <c r="AH26" s="663"/>
      <c r="AI26" s="663"/>
      <c r="AJ26" s="663"/>
      <c r="AK26" s="663"/>
      <c r="AL26" s="664">
        <v>0</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229</v>
      </c>
      <c r="BP26" s="662"/>
      <c r="BQ26" s="662"/>
      <c r="BR26" s="662"/>
      <c r="BS26" s="668" t="s">
        <v>168</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5488206</v>
      </c>
      <c r="CS26" s="660"/>
      <c r="CT26" s="660"/>
      <c r="CU26" s="660"/>
      <c r="CV26" s="660"/>
      <c r="CW26" s="660"/>
      <c r="CX26" s="660"/>
      <c r="CY26" s="661"/>
      <c r="CZ26" s="664">
        <v>10</v>
      </c>
      <c r="DA26" s="693"/>
      <c r="DB26" s="693"/>
      <c r="DC26" s="697"/>
      <c r="DD26" s="668">
        <v>5179589</v>
      </c>
      <c r="DE26" s="660"/>
      <c r="DF26" s="660"/>
      <c r="DG26" s="660"/>
      <c r="DH26" s="660"/>
      <c r="DI26" s="660"/>
      <c r="DJ26" s="660"/>
      <c r="DK26" s="661"/>
      <c r="DL26" s="668" t="s">
        <v>168</v>
      </c>
      <c r="DM26" s="660"/>
      <c r="DN26" s="660"/>
      <c r="DO26" s="660"/>
      <c r="DP26" s="660"/>
      <c r="DQ26" s="660"/>
      <c r="DR26" s="660"/>
      <c r="DS26" s="660"/>
      <c r="DT26" s="660"/>
      <c r="DU26" s="660"/>
      <c r="DV26" s="661"/>
      <c r="DW26" s="664" t="s">
        <v>229</v>
      </c>
      <c r="DX26" s="693"/>
      <c r="DY26" s="693"/>
      <c r="DZ26" s="693"/>
      <c r="EA26" s="693"/>
      <c r="EB26" s="693"/>
      <c r="EC26" s="694"/>
    </row>
    <row r="27" spans="2:133" ht="11.25" customHeight="1">
      <c r="B27" s="656" t="s">
        <v>288</v>
      </c>
      <c r="C27" s="657"/>
      <c r="D27" s="657"/>
      <c r="E27" s="657"/>
      <c r="F27" s="657"/>
      <c r="G27" s="657"/>
      <c r="H27" s="657"/>
      <c r="I27" s="657"/>
      <c r="J27" s="657"/>
      <c r="K27" s="657"/>
      <c r="L27" s="657"/>
      <c r="M27" s="657"/>
      <c r="N27" s="657"/>
      <c r="O27" s="657"/>
      <c r="P27" s="657"/>
      <c r="Q27" s="658"/>
      <c r="R27" s="659">
        <v>8699489</v>
      </c>
      <c r="S27" s="660"/>
      <c r="T27" s="660"/>
      <c r="U27" s="660"/>
      <c r="V27" s="660"/>
      <c r="W27" s="660"/>
      <c r="X27" s="660"/>
      <c r="Y27" s="661"/>
      <c r="Z27" s="662">
        <v>14.9</v>
      </c>
      <c r="AA27" s="662"/>
      <c r="AB27" s="662"/>
      <c r="AC27" s="662"/>
      <c r="AD27" s="663" t="s">
        <v>229</v>
      </c>
      <c r="AE27" s="663"/>
      <c r="AF27" s="663"/>
      <c r="AG27" s="663"/>
      <c r="AH27" s="663"/>
      <c r="AI27" s="663"/>
      <c r="AJ27" s="663"/>
      <c r="AK27" s="663"/>
      <c r="AL27" s="664" t="s">
        <v>168</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13580397</v>
      </c>
      <c r="BH27" s="660"/>
      <c r="BI27" s="660"/>
      <c r="BJ27" s="660"/>
      <c r="BK27" s="660"/>
      <c r="BL27" s="660"/>
      <c r="BM27" s="660"/>
      <c r="BN27" s="661"/>
      <c r="BO27" s="662">
        <v>100</v>
      </c>
      <c r="BP27" s="662"/>
      <c r="BQ27" s="662"/>
      <c r="BR27" s="662"/>
      <c r="BS27" s="668">
        <v>153274</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11476702</v>
      </c>
      <c r="CS27" s="695"/>
      <c r="CT27" s="695"/>
      <c r="CU27" s="695"/>
      <c r="CV27" s="695"/>
      <c r="CW27" s="695"/>
      <c r="CX27" s="695"/>
      <c r="CY27" s="696"/>
      <c r="CZ27" s="664">
        <v>20.8</v>
      </c>
      <c r="DA27" s="693"/>
      <c r="DB27" s="693"/>
      <c r="DC27" s="697"/>
      <c r="DD27" s="668">
        <v>3413239</v>
      </c>
      <c r="DE27" s="695"/>
      <c r="DF27" s="695"/>
      <c r="DG27" s="695"/>
      <c r="DH27" s="695"/>
      <c r="DI27" s="695"/>
      <c r="DJ27" s="695"/>
      <c r="DK27" s="696"/>
      <c r="DL27" s="668">
        <v>3397945</v>
      </c>
      <c r="DM27" s="695"/>
      <c r="DN27" s="695"/>
      <c r="DO27" s="695"/>
      <c r="DP27" s="695"/>
      <c r="DQ27" s="695"/>
      <c r="DR27" s="695"/>
      <c r="DS27" s="695"/>
      <c r="DT27" s="695"/>
      <c r="DU27" s="695"/>
      <c r="DV27" s="696"/>
      <c r="DW27" s="664">
        <v>11.3</v>
      </c>
      <c r="DX27" s="693"/>
      <c r="DY27" s="693"/>
      <c r="DZ27" s="693"/>
      <c r="EA27" s="693"/>
      <c r="EB27" s="693"/>
      <c r="EC27" s="694"/>
    </row>
    <row r="28" spans="2:133" ht="11.25" customHeight="1">
      <c r="B28" s="701" t="s">
        <v>291</v>
      </c>
      <c r="C28" s="702"/>
      <c r="D28" s="702"/>
      <c r="E28" s="702"/>
      <c r="F28" s="702"/>
      <c r="G28" s="702"/>
      <c r="H28" s="702"/>
      <c r="I28" s="702"/>
      <c r="J28" s="702"/>
      <c r="K28" s="702"/>
      <c r="L28" s="702"/>
      <c r="M28" s="702"/>
      <c r="N28" s="702"/>
      <c r="O28" s="702"/>
      <c r="P28" s="702"/>
      <c r="Q28" s="703"/>
      <c r="R28" s="659">
        <v>14585</v>
      </c>
      <c r="S28" s="660"/>
      <c r="T28" s="660"/>
      <c r="U28" s="660"/>
      <c r="V28" s="660"/>
      <c r="W28" s="660"/>
      <c r="X28" s="660"/>
      <c r="Y28" s="661"/>
      <c r="Z28" s="662">
        <v>0</v>
      </c>
      <c r="AA28" s="662"/>
      <c r="AB28" s="662"/>
      <c r="AC28" s="662"/>
      <c r="AD28" s="663">
        <v>14585</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6661064</v>
      </c>
      <c r="CS28" s="660"/>
      <c r="CT28" s="660"/>
      <c r="CU28" s="660"/>
      <c r="CV28" s="660"/>
      <c r="CW28" s="660"/>
      <c r="CX28" s="660"/>
      <c r="CY28" s="661"/>
      <c r="CZ28" s="664">
        <v>12.1</v>
      </c>
      <c r="DA28" s="693"/>
      <c r="DB28" s="693"/>
      <c r="DC28" s="697"/>
      <c r="DD28" s="668">
        <v>6541063</v>
      </c>
      <c r="DE28" s="660"/>
      <c r="DF28" s="660"/>
      <c r="DG28" s="660"/>
      <c r="DH28" s="660"/>
      <c r="DI28" s="660"/>
      <c r="DJ28" s="660"/>
      <c r="DK28" s="661"/>
      <c r="DL28" s="668">
        <v>6541063</v>
      </c>
      <c r="DM28" s="660"/>
      <c r="DN28" s="660"/>
      <c r="DO28" s="660"/>
      <c r="DP28" s="660"/>
      <c r="DQ28" s="660"/>
      <c r="DR28" s="660"/>
      <c r="DS28" s="660"/>
      <c r="DT28" s="660"/>
      <c r="DU28" s="660"/>
      <c r="DV28" s="661"/>
      <c r="DW28" s="664">
        <v>21.7</v>
      </c>
      <c r="DX28" s="693"/>
      <c r="DY28" s="693"/>
      <c r="DZ28" s="693"/>
      <c r="EA28" s="693"/>
      <c r="EB28" s="693"/>
      <c r="EC28" s="694"/>
    </row>
    <row r="29" spans="2:133" ht="11.25" customHeight="1">
      <c r="B29" s="656" t="s">
        <v>293</v>
      </c>
      <c r="C29" s="657"/>
      <c r="D29" s="657"/>
      <c r="E29" s="657"/>
      <c r="F29" s="657"/>
      <c r="G29" s="657"/>
      <c r="H29" s="657"/>
      <c r="I29" s="657"/>
      <c r="J29" s="657"/>
      <c r="K29" s="657"/>
      <c r="L29" s="657"/>
      <c r="M29" s="657"/>
      <c r="N29" s="657"/>
      <c r="O29" s="657"/>
      <c r="P29" s="657"/>
      <c r="Q29" s="658"/>
      <c r="R29" s="659">
        <v>6451362</v>
      </c>
      <c r="S29" s="660"/>
      <c r="T29" s="660"/>
      <c r="U29" s="660"/>
      <c r="V29" s="660"/>
      <c r="W29" s="660"/>
      <c r="X29" s="660"/>
      <c r="Y29" s="661"/>
      <c r="Z29" s="662">
        <v>11.1</v>
      </c>
      <c r="AA29" s="662"/>
      <c r="AB29" s="662"/>
      <c r="AC29" s="662"/>
      <c r="AD29" s="663" t="s">
        <v>229</v>
      </c>
      <c r="AE29" s="663"/>
      <c r="AF29" s="663"/>
      <c r="AG29" s="663"/>
      <c r="AH29" s="663"/>
      <c r="AI29" s="663"/>
      <c r="AJ29" s="663"/>
      <c r="AK29" s="663"/>
      <c r="AL29" s="664" t="s">
        <v>229</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64</v>
      </c>
      <c r="CG29" s="675"/>
      <c r="CH29" s="675"/>
      <c r="CI29" s="675"/>
      <c r="CJ29" s="675"/>
      <c r="CK29" s="675"/>
      <c r="CL29" s="675"/>
      <c r="CM29" s="675"/>
      <c r="CN29" s="675"/>
      <c r="CO29" s="675"/>
      <c r="CP29" s="675"/>
      <c r="CQ29" s="676"/>
      <c r="CR29" s="659">
        <v>6661064</v>
      </c>
      <c r="CS29" s="695"/>
      <c r="CT29" s="695"/>
      <c r="CU29" s="695"/>
      <c r="CV29" s="695"/>
      <c r="CW29" s="695"/>
      <c r="CX29" s="695"/>
      <c r="CY29" s="696"/>
      <c r="CZ29" s="664">
        <v>12.1</v>
      </c>
      <c r="DA29" s="693"/>
      <c r="DB29" s="693"/>
      <c r="DC29" s="697"/>
      <c r="DD29" s="668">
        <v>6541063</v>
      </c>
      <c r="DE29" s="695"/>
      <c r="DF29" s="695"/>
      <c r="DG29" s="695"/>
      <c r="DH29" s="695"/>
      <c r="DI29" s="695"/>
      <c r="DJ29" s="695"/>
      <c r="DK29" s="696"/>
      <c r="DL29" s="668">
        <v>6541063</v>
      </c>
      <c r="DM29" s="695"/>
      <c r="DN29" s="695"/>
      <c r="DO29" s="695"/>
      <c r="DP29" s="695"/>
      <c r="DQ29" s="695"/>
      <c r="DR29" s="695"/>
      <c r="DS29" s="695"/>
      <c r="DT29" s="695"/>
      <c r="DU29" s="695"/>
      <c r="DV29" s="696"/>
      <c r="DW29" s="664">
        <v>21.7</v>
      </c>
      <c r="DX29" s="693"/>
      <c r="DY29" s="693"/>
      <c r="DZ29" s="693"/>
      <c r="EA29" s="693"/>
      <c r="EB29" s="693"/>
      <c r="EC29" s="694"/>
    </row>
    <row r="30" spans="2:133" ht="11.25" customHeight="1">
      <c r="B30" s="656" t="s">
        <v>297</v>
      </c>
      <c r="C30" s="657"/>
      <c r="D30" s="657"/>
      <c r="E30" s="657"/>
      <c r="F30" s="657"/>
      <c r="G30" s="657"/>
      <c r="H30" s="657"/>
      <c r="I30" s="657"/>
      <c r="J30" s="657"/>
      <c r="K30" s="657"/>
      <c r="L30" s="657"/>
      <c r="M30" s="657"/>
      <c r="N30" s="657"/>
      <c r="O30" s="657"/>
      <c r="P30" s="657"/>
      <c r="Q30" s="658"/>
      <c r="R30" s="659">
        <v>381343</v>
      </c>
      <c r="S30" s="660"/>
      <c r="T30" s="660"/>
      <c r="U30" s="660"/>
      <c r="V30" s="660"/>
      <c r="W30" s="660"/>
      <c r="X30" s="660"/>
      <c r="Y30" s="661"/>
      <c r="Z30" s="662">
        <v>0.7</v>
      </c>
      <c r="AA30" s="662"/>
      <c r="AB30" s="662"/>
      <c r="AC30" s="662"/>
      <c r="AD30" s="663">
        <v>172251</v>
      </c>
      <c r="AE30" s="663"/>
      <c r="AF30" s="663"/>
      <c r="AG30" s="663"/>
      <c r="AH30" s="663"/>
      <c r="AI30" s="663"/>
      <c r="AJ30" s="663"/>
      <c r="AK30" s="663"/>
      <c r="AL30" s="664">
        <v>0.6</v>
      </c>
      <c r="AM30" s="665"/>
      <c r="AN30" s="665"/>
      <c r="AO30" s="666"/>
      <c r="AP30" s="707" t="s">
        <v>298</v>
      </c>
      <c r="AQ30" s="708"/>
      <c r="AR30" s="708"/>
      <c r="AS30" s="708"/>
      <c r="AT30" s="713" t="s">
        <v>299</v>
      </c>
      <c r="AU30" s="210"/>
      <c r="AV30" s="210"/>
      <c r="AW30" s="210"/>
      <c r="AX30" s="645" t="s">
        <v>176</v>
      </c>
      <c r="AY30" s="646"/>
      <c r="AZ30" s="646"/>
      <c r="BA30" s="646"/>
      <c r="BB30" s="646"/>
      <c r="BC30" s="646"/>
      <c r="BD30" s="646"/>
      <c r="BE30" s="646"/>
      <c r="BF30" s="647"/>
      <c r="BG30" s="719">
        <v>98.9</v>
      </c>
      <c r="BH30" s="720"/>
      <c r="BI30" s="720"/>
      <c r="BJ30" s="720"/>
      <c r="BK30" s="720"/>
      <c r="BL30" s="720"/>
      <c r="BM30" s="654">
        <v>94.4</v>
      </c>
      <c r="BN30" s="720"/>
      <c r="BO30" s="720"/>
      <c r="BP30" s="720"/>
      <c r="BQ30" s="721"/>
      <c r="BR30" s="719">
        <v>99</v>
      </c>
      <c r="BS30" s="720"/>
      <c r="BT30" s="720"/>
      <c r="BU30" s="720"/>
      <c r="BV30" s="720"/>
      <c r="BW30" s="720"/>
      <c r="BX30" s="654">
        <v>93.6</v>
      </c>
      <c r="BY30" s="720"/>
      <c r="BZ30" s="720"/>
      <c r="CA30" s="720"/>
      <c r="CB30" s="721"/>
      <c r="CD30" s="724"/>
      <c r="CE30" s="725"/>
      <c r="CF30" s="674" t="s">
        <v>300</v>
      </c>
      <c r="CG30" s="675"/>
      <c r="CH30" s="675"/>
      <c r="CI30" s="675"/>
      <c r="CJ30" s="675"/>
      <c r="CK30" s="675"/>
      <c r="CL30" s="675"/>
      <c r="CM30" s="675"/>
      <c r="CN30" s="675"/>
      <c r="CO30" s="675"/>
      <c r="CP30" s="675"/>
      <c r="CQ30" s="676"/>
      <c r="CR30" s="659">
        <v>6326975</v>
      </c>
      <c r="CS30" s="660"/>
      <c r="CT30" s="660"/>
      <c r="CU30" s="660"/>
      <c r="CV30" s="660"/>
      <c r="CW30" s="660"/>
      <c r="CX30" s="660"/>
      <c r="CY30" s="661"/>
      <c r="CZ30" s="664">
        <v>11.5</v>
      </c>
      <c r="DA30" s="693"/>
      <c r="DB30" s="693"/>
      <c r="DC30" s="697"/>
      <c r="DD30" s="668">
        <v>6206974</v>
      </c>
      <c r="DE30" s="660"/>
      <c r="DF30" s="660"/>
      <c r="DG30" s="660"/>
      <c r="DH30" s="660"/>
      <c r="DI30" s="660"/>
      <c r="DJ30" s="660"/>
      <c r="DK30" s="661"/>
      <c r="DL30" s="668">
        <v>6206974</v>
      </c>
      <c r="DM30" s="660"/>
      <c r="DN30" s="660"/>
      <c r="DO30" s="660"/>
      <c r="DP30" s="660"/>
      <c r="DQ30" s="660"/>
      <c r="DR30" s="660"/>
      <c r="DS30" s="660"/>
      <c r="DT30" s="660"/>
      <c r="DU30" s="660"/>
      <c r="DV30" s="661"/>
      <c r="DW30" s="664">
        <v>20.6</v>
      </c>
      <c r="DX30" s="693"/>
      <c r="DY30" s="693"/>
      <c r="DZ30" s="693"/>
      <c r="EA30" s="693"/>
      <c r="EB30" s="693"/>
      <c r="EC30" s="694"/>
    </row>
    <row r="31" spans="2:133" ht="11.25" customHeight="1">
      <c r="B31" s="656" t="s">
        <v>301</v>
      </c>
      <c r="C31" s="657"/>
      <c r="D31" s="657"/>
      <c r="E31" s="657"/>
      <c r="F31" s="657"/>
      <c r="G31" s="657"/>
      <c r="H31" s="657"/>
      <c r="I31" s="657"/>
      <c r="J31" s="657"/>
      <c r="K31" s="657"/>
      <c r="L31" s="657"/>
      <c r="M31" s="657"/>
      <c r="N31" s="657"/>
      <c r="O31" s="657"/>
      <c r="P31" s="657"/>
      <c r="Q31" s="658"/>
      <c r="R31" s="659">
        <v>217548</v>
      </c>
      <c r="S31" s="660"/>
      <c r="T31" s="660"/>
      <c r="U31" s="660"/>
      <c r="V31" s="660"/>
      <c r="W31" s="660"/>
      <c r="X31" s="660"/>
      <c r="Y31" s="661"/>
      <c r="Z31" s="662">
        <v>0.4</v>
      </c>
      <c r="AA31" s="662"/>
      <c r="AB31" s="662"/>
      <c r="AC31" s="662"/>
      <c r="AD31" s="663" t="s">
        <v>168</v>
      </c>
      <c r="AE31" s="663"/>
      <c r="AF31" s="663"/>
      <c r="AG31" s="663"/>
      <c r="AH31" s="663"/>
      <c r="AI31" s="663"/>
      <c r="AJ31" s="663"/>
      <c r="AK31" s="663"/>
      <c r="AL31" s="664" t="s">
        <v>229</v>
      </c>
      <c r="AM31" s="665"/>
      <c r="AN31" s="665"/>
      <c r="AO31" s="666"/>
      <c r="AP31" s="709"/>
      <c r="AQ31" s="710"/>
      <c r="AR31" s="710"/>
      <c r="AS31" s="710"/>
      <c r="AT31" s="714"/>
      <c r="AU31" s="209" t="s">
        <v>302</v>
      </c>
      <c r="AV31" s="209"/>
      <c r="AW31" s="209"/>
      <c r="AX31" s="656" t="s">
        <v>303</v>
      </c>
      <c r="AY31" s="657"/>
      <c r="AZ31" s="657"/>
      <c r="BA31" s="657"/>
      <c r="BB31" s="657"/>
      <c r="BC31" s="657"/>
      <c r="BD31" s="657"/>
      <c r="BE31" s="657"/>
      <c r="BF31" s="658"/>
      <c r="BG31" s="716">
        <v>99</v>
      </c>
      <c r="BH31" s="695"/>
      <c r="BI31" s="695"/>
      <c r="BJ31" s="695"/>
      <c r="BK31" s="695"/>
      <c r="BL31" s="695"/>
      <c r="BM31" s="665">
        <v>95.6</v>
      </c>
      <c r="BN31" s="717"/>
      <c r="BO31" s="717"/>
      <c r="BP31" s="717"/>
      <c r="BQ31" s="718"/>
      <c r="BR31" s="716">
        <v>99</v>
      </c>
      <c r="BS31" s="695"/>
      <c r="BT31" s="695"/>
      <c r="BU31" s="695"/>
      <c r="BV31" s="695"/>
      <c r="BW31" s="695"/>
      <c r="BX31" s="665">
        <v>95.3</v>
      </c>
      <c r="BY31" s="717"/>
      <c r="BZ31" s="717"/>
      <c r="CA31" s="717"/>
      <c r="CB31" s="718"/>
      <c r="CD31" s="724"/>
      <c r="CE31" s="725"/>
      <c r="CF31" s="674" t="s">
        <v>304</v>
      </c>
      <c r="CG31" s="675"/>
      <c r="CH31" s="675"/>
      <c r="CI31" s="675"/>
      <c r="CJ31" s="675"/>
      <c r="CK31" s="675"/>
      <c r="CL31" s="675"/>
      <c r="CM31" s="675"/>
      <c r="CN31" s="675"/>
      <c r="CO31" s="675"/>
      <c r="CP31" s="675"/>
      <c r="CQ31" s="676"/>
      <c r="CR31" s="659">
        <v>334089</v>
      </c>
      <c r="CS31" s="695"/>
      <c r="CT31" s="695"/>
      <c r="CU31" s="695"/>
      <c r="CV31" s="695"/>
      <c r="CW31" s="695"/>
      <c r="CX31" s="695"/>
      <c r="CY31" s="696"/>
      <c r="CZ31" s="664">
        <v>0.6</v>
      </c>
      <c r="DA31" s="693"/>
      <c r="DB31" s="693"/>
      <c r="DC31" s="697"/>
      <c r="DD31" s="668">
        <v>334089</v>
      </c>
      <c r="DE31" s="695"/>
      <c r="DF31" s="695"/>
      <c r="DG31" s="695"/>
      <c r="DH31" s="695"/>
      <c r="DI31" s="695"/>
      <c r="DJ31" s="695"/>
      <c r="DK31" s="696"/>
      <c r="DL31" s="668">
        <v>334089</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305</v>
      </c>
      <c r="C32" s="657"/>
      <c r="D32" s="657"/>
      <c r="E32" s="657"/>
      <c r="F32" s="657"/>
      <c r="G32" s="657"/>
      <c r="H32" s="657"/>
      <c r="I32" s="657"/>
      <c r="J32" s="657"/>
      <c r="K32" s="657"/>
      <c r="L32" s="657"/>
      <c r="M32" s="657"/>
      <c r="N32" s="657"/>
      <c r="O32" s="657"/>
      <c r="P32" s="657"/>
      <c r="Q32" s="658"/>
      <c r="R32" s="659">
        <v>3244739</v>
      </c>
      <c r="S32" s="660"/>
      <c r="T32" s="660"/>
      <c r="U32" s="660"/>
      <c r="V32" s="660"/>
      <c r="W32" s="660"/>
      <c r="X32" s="660"/>
      <c r="Y32" s="661"/>
      <c r="Z32" s="662">
        <v>5.6</v>
      </c>
      <c r="AA32" s="662"/>
      <c r="AB32" s="662"/>
      <c r="AC32" s="662"/>
      <c r="AD32" s="663" t="s">
        <v>229</v>
      </c>
      <c r="AE32" s="663"/>
      <c r="AF32" s="663"/>
      <c r="AG32" s="663"/>
      <c r="AH32" s="663"/>
      <c r="AI32" s="663"/>
      <c r="AJ32" s="663"/>
      <c r="AK32" s="663"/>
      <c r="AL32" s="664" t="s">
        <v>229</v>
      </c>
      <c r="AM32" s="665"/>
      <c r="AN32" s="665"/>
      <c r="AO32" s="666"/>
      <c r="AP32" s="711"/>
      <c r="AQ32" s="712"/>
      <c r="AR32" s="712"/>
      <c r="AS32" s="712"/>
      <c r="AT32" s="715"/>
      <c r="AU32" s="211"/>
      <c r="AV32" s="211"/>
      <c r="AW32" s="211"/>
      <c r="AX32" s="704" t="s">
        <v>306</v>
      </c>
      <c r="AY32" s="705"/>
      <c r="AZ32" s="705"/>
      <c r="BA32" s="705"/>
      <c r="BB32" s="705"/>
      <c r="BC32" s="705"/>
      <c r="BD32" s="705"/>
      <c r="BE32" s="705"/>
      <c r="BF32" s="706"/>
      <c r="BG32" s="728">
        <v>98.8</v>
      </c>
      <c r="BH32" s="729"/>
      <c r="BI32" s="729"/>
      <c r="BJ32" s="729"/>
      <c r="BK32" s="729"/>
      <c r="BL32" s="729"/>
      <c r="BM32" s="730">
        <v>93</v>
      </c>
      <c r="BN32" s="729"/>
      <c r="BO32" s="729"/>
      <c r="BP32" s="729"/>
      <c r="BQ32" s="731"/>
      <c r="BR32" s="728">
        <v>98.8</v>
      </c>
      <c r="BS32" s="729"/>
      <c r="BT32" s="729"/>
      <c r="BU32" s="729"/>
      <c r="BV32" s="729"/>
      <c r="BW32" s="729"/>
      <c r="BX32" s="730">
        <v>91.9</v>
      </c>
      <c r="BY32" s="729"/>
      <c r="BZ32" s="729"/>
      <c r="CA32" s="729"/>
      <c r="CB32" s="731"/>
      <c r="CD32" s="726"/>
      <c r="CE32" s="727"/>
      <c r="CF32" s="674" t="s">
        <v>307</v>
      </c>
      <c r="CG32" s="675"/>
      <c r="CH32" s="675"/>
      <c r="CI32" s="675"/>
      <c r="CJ32" s="675"/>
      <c r="CK32" s="675"/>
      <c r="CL32" s="675"/>
      <c r="CM32" s="675"/>
      <c r="CN32" s="675"/>
      <c r="CO32" s="675"/>
      <c r="CP32" s="675"/>
      <c r="CQ32" s="676"/>
      <c r="CR32" s="659" t="s">
        <v>229</v>
      </c>
      <c r="CS32" s="660"/>
      <c r="CT32" s="660"/>
      <c r="CU32" s="660"/>
      <c r="CV32" s="660"/>
      <c r="CW32" s="660"/>
      <c r="CX32" s="660"/>
      <c r="CY32" s="661"/>
      <c r="CZ32" s="664" t="s">
        <v>168</v>
      </c>
      <c r="DA32" s="693"/>
      <c r="DB32" s="693"/>
      <c r="DC32" s="697"/>
      <c r="DD32" s="668" t="s">
        <v>168</v>
      </c>
      <c r="DE32" s="660"/>
      <c r="DF32" s="660"/>
      <c r="DG32" s="660"/>
      <c r="DH32" s="660"/>
      <c r="DI32" s="660"/>
      <c r="DJ32" s="660"/>
      <c r="DK32" s="661"/>
      <c r="DL32" s="668" t="s">
        <v>229</v>
      </c>
      <c r="DM32" s="660"/>
      <c r="DN32" s="660"/>
      <c r="DO32" s="660"/>
      <c r="DP32" s="660"/>
      <c r="DQ32" s="660"/>
      <c r="DR32" s="660"/>
      <c r="DS32" s="660"/>
      <c r="DT32" s="660"/>
      <c r="DU32" s="660"/>
      <c r="DV32" s="661"/>
      <c r="DW32" s="664" t="s">
        <v>168</v>
      </c>
      <c r="DX32" s="693"/>
      <c r="DY32" s="693"/>
      <c r="DZ32" s="693"/>
      <c r="EA32" s="693"/>
      <c r="EB32" s="693"/>
      <c r="EC32" s="694"/>
    </row>
    <row r="33" spans="2:133" ht="11.25" customHeight="1">
      <c r="B33" s="656" t="s">
        <v>308</v>
      </c>
      <c r="C33" s="657"/>
      <c r="D33" s="657"/>
      <c r="E33" s="657"/>
      <c r="F33" s="657"/>
      <c r="G33" s="657"/>
      <c r="H33" s="657"/>
      <c r="I33" s="657"/>
      <c r="J33" s="657"/>
      <c r="K33" s="657"/>
      <c r="L33" s="657"/>
      <c r="M33" s="657"/>
      <c r="N33" s="657"/>
      <c r="O33" s="657"/>
      <c r="P33" s="657"/>
      <c r="Q33" s="658"/>
      <c r="R33" s="659">
        <v>2470635</v>
      </c>
      <c r="S33" s="660"/>
      <c r="T33" s="660"/>
      <c r="U33" s="660"/>
      <c r="V33" s="660"/>
      <c r="W33" s="660"/>
      <c r="X33" s="660"/>
      <c r="Y33" s="661"/>
      <c r="Z33" s="662">
        <v>4.2</v>
      </c>
      <c r="AA33" s="662"/>
      <c r="AB33" s="662"/>
      <c r="AC33" s="662"/>
      <c r="AD33" s="663" t="s">
        <v>168</v>
      </c>
      <c r="AE33" s="663"/>
      <c r="AF33" s="663"/>
      <c r="AG33" s="663"/>
      <c r="AH33" s="663"/>
      <c r="AI33" s="663"/>
      <c r="AJ33" s="663"/>
      <c r="AK33" s="663"/>
      <c r="AL33" s="664" t="s">
        <v>229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309</v>
      </c>
      <c r="CE33" s="675"/>
      <c r="CF33" s="675"/>
      <c r="CG33" s="675"/>
      <c r="CH33" s="675"/>
      <c r="CI33" s="675"/>
      <c r="CJ33" s="675"/>
      <c r="CK33" s="675"/>
      <c r="CL33" s="675"/>
      <c r="CM33" s="675"/>
      <c r="CN33" s="675"/>
      <c r="CO33" s="675"/>
      <c r="CP33" s="675"/>
      <c r="CQ33" s="676"/>
      <c r="CR33" s="659">
        <v>16954889</v>
      </c>
      <c r="CS33" s="695"/>
      <c r="CT33" s="695"/>
      <c r="CU33" s="695"/>
      <c r="CV33" s="695"/>
      <c r="CW33" s="695"/>
      <c r="CX33" s="695"/>
      <c r="CY33" s="696"/>
      <c r="CZ33" s="664">
        <v>30.8</v>
      </c>
      <c r="DA33" s="693"/>
      <c r="DB33" s="693"/>
      <c r="DC33" s="697"/>
      <c r="DD33" s="668">
        <v>13822477</v>
      </c>
      <c r="DE33" s="695"/>
      <c r="DF33" s="695"/>
      <c r="DG33" s="695"/>
      <c r="DH33" s="695"/>
      <c r="DI33" s="695"/>
      <c r="DJ33" s="695"/>
      <c r="DK33" s="696"/>
      <c r="DL33" s="668">
        <v>9953109</v>
      </c>
      <c r="DM33" s="695"/>
      <c r="DN33" s="695"/>
      <c r="DO33" s="695"/>
      <c r="DP33" s="695"/>
      <c r="DQ33" s="695"/>
      <c r="DR33" s="695"/>
      <c r="DS33" s="695"/>
      <c r="DT33" s="695"/>
      <c r="DU33" s="695"/>
      <c r="DV33" s="696"/>
      <c r="DW33" s="664">
        <v>33</v>
      </c>
      <c r="DX33" s="693"/>
      <c r="DY33" s="693"/>
      <c r="DZ33" s="693"/>
      <c r="EA33" s="693"/>
      <c r="EB33" s="693"/>
      <c r="EC33" s="694"/>
    </row>
    <row r="34" spans="2:133" ht="11.25" customHeight="1">
      <c r="B34" s="656" t="s">
        <v>310</v>
      </c>
      <c r="C34" s="657"/>
      <c r="D34" s="657"/>
      <c r="E34" s="657"/>
      <c r="F34" s="657"/>
      <c r="G34" s="657"/>
      <c r="H34" s="657"/>
      <c r="I34" s="657"/>
      <c r="J34" s="657"/>
      <c r="K34" s="657"/>
      <c r="L34" s="657"/>
      <c r="M34" s="657"/>
      <c r="N34" s="657"/>
      <c r="O34" s="657"/>
      <c r="P34" s="657"/>
      <c r="Q34" s="658"/>
      <c r="R34" s="659">
        <v>827187</v>
      </c>
      <c r="S34" s="660"/>
      <c r="T34" s="660"/>
      <c r="U34" s="660"/>
      <c r="V34" s="660"/>
      <c r="W34" s="660"/>
      <c r="X34" s="660"/>
      <c r="Y34" s="661"/>
      <c r="Z34" s="662">
        <v>1.4</v>
      </c>
      <c r="AA34" s="662"/>
      <c r="AB34" s="662"/>
      <c r="AC34" s="662"/>
      <c r="AD34" s="663">
        <v>57806</v>
      </c>
      <c r="AE34" s="663"/>
      <c r="AF34" s="663"/>
      <c r="AG34" s="663"/>
      <c r="AH34" s="663"/>
      <c r="AI34" s="663"/>
      <c r="AJ34" s="663"/>
      <c r="AK34" s="663"/>
      <c r="AL34" s="664">
        <v>0.2</v>
      </c>
      <c r="AM34" s="665"/>
      <c r="AN34" s="665"/>
      <c r="AO34" s="666"/>
      <c r="AP34" s="214"/>
      <c r="AQ34" s="638" t="s">
        <v>311</v>
      </c>
      <c r="AR34" s="639"/>
      <c r="AS34" s="639"/>
      <c r="AT34" s="639"/>
      <c r="AU34" s="639"/>
      <c r="AV34" s="639"/>
      <c r="AW34" s="639"/>
      <c r="AX34" s="639"/>
      <c r="AY34" s="639"/>
      <c r="AZ34" s="639"/>
      <c r="BA34" s="639"/>
      <c r="BB34" s="639"/>
      <c r="BC34" s="639"/>
      <c r="BD34" s="639"/>
      <c r="BE34" s="639"/>
      <c r="BF34" s="640"/>
      <c r="BG34" s="638" t="s">
        <v>312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313</v>
      </c>
      <c r="CE34" s="675"/>
      <c r="CF34" s="675"/>
      <c r="CG34" s="675"/>
      <c r="CH34" s="675"/>
      <c r="CI34" s="675"/>
      <c r="CJ34" s="675"/>
      <c r="CK34" s="675"/>
      <c r="CL34" s="675"/>
      <c r="CM34" s="675"/>
      <c r="CN34" s="675"/>
      <c r="CO34" s="675"/>
      <c r="CP34" s="675"/>
      <c r="CQ34" s="676"/>
      <c r="CR34" s="659">
        <v>6544535</v>
      </c>
      <c r="CS34" s="660"/>
      <c r="CT34" s="660"/>
      <c r="CU34" s="660"/>
      <c r="CV34" s="660"/>
      <c r="CW34" s="660"/>
      <c r="CX34" s="660"/>
      <c r="CY34" s="661"/>
      <c r="CZ34" s="664">
        <v>11.9</v>
      </c>
      <c r="DA34" s="693"/>
      <c r="DB34" s="693"/>
      <c r="DC34" s="697"/>
      <c r="DD34" s="668">
        <v>5204351</v>
      </c>
      <c r="DE34" s="660"/>
      <c r="DF34" s="660"/>
      <c r="DG34" s="660"/>
      <c r="DH34" s="660"/>
      <c r="DI34" s="660"/>
      <c r="DJ34" s="660"/>
      <c r="DK34" s="661"/>
      <c r="DL34" s="668">
        <v>4404922</v>
      </c>
      <c r="DM34" s="660"/>
      <c r="DN34" s="660"/>
      <c r="DO34" s="660"/>
      <c r="DP34" s="660"/>
      <c r="DQ34" s="660"/>
      <c r="DR34" s="660"/>
      <c r="DS34" s="660"/>
      <c r="DT34" s="660"/>
      <c r="DU34" s="660"/>
      <c r="DV34" s="661"/>
      <c r="DW34" s="664">
        <v>14.6</v>
      </c>
      <c r="DX34" s="693"/>
      <c r="DY34" s="693"/>
      <c r="DZ34" s="693"/>
      <c r="EA34" s="693"/>
      <c r="EB34" s="693"/>
      <c r="EC34" s="694"/>
    </row>
    <row r="35" spans="2:133" ht="11.25" customHeight="1">
      <c r="B35" s="656" t="s">
        <v>314</v>
      </c>
      <c r="C35" s="657"/>
      <c r="D35" s="657"/>
      <c r="E35" s="657"/>
      <c r="F35" s="657"/>
      <c r="G35" s="657"/>
      <c r="H35" s="657"/>
      <c r="I35" s="657"/>
      <c r="J35" s="657"/>
      <c r="K35" s="657"/>
      <c r="L35" s="657"/>
      <c r="M35" s="657"/>
      <c r="N35" s="657"/>
      <c r="O35" s="657"/>
      <c r="P35" s="657"/>
      <c r="Q35" s="658"/>
      <c r="R35" s="659">
        <v>3380300</v>
      </c>
      <c r="S35" s="660"/>
      <c r="T35" s="660"/>
      <c r="U35" s="660"/>
      <c r="V35" s="660"/>
      <c r="W35" s="660"/>
      <c r="X35" s="660"/>
      <c r="Y35" s="661"/>
      <c r="Z35" s="662">
        <v>5.8</v>
      </c>
      <c r="AA35" s="662"/>
      <c r="AB35" s="662"/>
      <c r="AC35" s="662"/>
      <c r="AD35" s="663" t="s">
        <v>168</v>
      </c>
      <c r="AE35" s="663"/>
      <c r="AF35" s="663"/>
      <c r="AG35" s="663"/>
      <c r="AH35" s="663"/>
      <c r="AI35" s="663"/>
      <c r="AJ35" s="663"/>
      <c r="AK35" s="663"/>
      <c r="AL35" s="664" t="s">
        <v>168</v>
      </c>
      <c r="AM35" s="665"/>
      <c r="AN35" s="665"/>
      <c r="AO35" s="666"/>
      <c r="AP35" s="214"/>
      <c r="AQ35" s="732" t="s">
        <v>315</v>
      </c>
      <c r="AR35" s="733"/>
      <c r="AS35" s="733"/>
      <c r="AT35" s="733"/>
      <c r="AU35" s="733"/>
      <c r="AV35" s="733"/>
      <c r="AW35" s="733"/>
      <c r="AX35" s="733"/>
      <c r="AY35" s="734"/>
      <c r="AZ35" s="648">
        <v>5492372</v>
      </c>
      <c r="BA35" s="649"/>
      <c r="BB35" s="649"/>
      <c r="BC35" s="649"/>
      <c r="BD35" s="649"/>
      <c r="BE35" s="649"/>
      <c r="BF35" s="735"/>
      <c r="BG35" s="670" t="s">
        <v>316</v>
      </c>
      <c r="BH35" s="671"/>
      <c r="BI35" s="671"/>
      <c r="BJ35" s="671"/>
      <c r="BK35" s="671"/>
      <c r="BL35" s="671"/>
      <c r="BM35" s="671"/>
      <c r="BN35" s="671"/>
      <c r="BO35" s="671"/>
      <c r="BP35" s="671"/>
      <c r="BQ35" s="671"/>
      <c r="BR35" s="671"/>
      <c r="BS35" s="671"/>
      <c r="BT35" s="671"/>
      <c r="BU35" s="672"/>
      <c r="BV35" s="648">
        <v>531601</v>
      </c>
      <c r="BW35" s="649"/>
      <c r="BX35" s="649"/>
      <c r="BY35" s="649"/>
      <c r="BZ35" s="649"/>
      <c r="CA35" s="649"/>
      <c r="CB35" s="735"/>
      <c r="CD35" s="674" t="s">
        <v>317</v>
      </c>
      <c r="CE35" s="675"/>
      <c r="CF35" s="675"/>
      <c r="CG35" s="675"/>
      <c r="CH35" s="675"/>
      <c r="CI35" s="675"/>
      <c r="CJ35" s="675"/>
      <c r="CK35" s="675"/>
      <c r="CL35" s="675"/>
      <c r="CM35" s="675"/>
      <c r="CN35" s="675"/>
      <c r="CO35" s="675"/>
      <c r="CP35" s="675"/>
      <c r="CQ35" s="676"/>
      <c r="CR35" s="659">
        <v>436806</v>
      </c>
      <c r="CS35" s="695"/>
      <c r="CT35" s="695"/>
      <c r="CU35" s="695"/>
      <c r="CV35" s="695"/>
      <c r="CW35" s="695"/>
      <c r="CX35" s="695"/>
      <c r="CY35" s="696"/>
      <c r="CZ35" s="664">
        <v>0.8</v>
      </c>
      <c r="DA35" s="693"/>
      <c r="DB35" s="693"/>
      <c r="DC35" s="697"/>
      <c r="DD35" s="668">
        <v>204748</v>
      </c>
      <c r="DE35" s="695"/>
      <c r="DF35" s="695"/>
      <c r="DG35" s="695"/>
      <c r="DH35" s="695"/>
      <c r="DI35" s="695"/>
      <c r="DJ35" s="695"/>
      <c r="DK35" s="696"/>
      <c r="DL35" s="668">
        <v>204748</v>
      </c>
      <c r="DM35" s="695"/>
      <c r="DN35" s="695"/>
      <c r="DO35" s="695"/>
      <c r="DP35" s="695"/>
      <c r="DQ35" s="695"/>
      <c r="DR35" s="695"/>
      <c r="DS35" s="695"/>
      <c r="DT35" s="695"/>
      <c r="DU35" s="695"/>
      <c r="DV35" s="696"/>
      <c r="DW35" s="664">
        <v>0.7</v>
      </c>
      <c r="DX35" s="693"/>
      <c r="DY35" s="693"/>
      <c r="DZ35" s="693"/>
      <c r="EA35" s="693"/>
      <c r="EB35" s="693"/>
      <c r="EC35" s="694"/>
    </row>
    <row r="36" spans="2:133" ht="11.25" customHeight="1">
      <c r="B36" s="656" t="s">
        <v>318</v>
      </c>
      <c r="C36" s="657"/>
      <c r="D36" s="657"/>
      <c r="E36" s="657"/>
      <c r="F36" s="657"/>
      <c r="G36" s="657"/>
      <c r="H36" s="657"/>
      <c r="I36" s="657"/>
      <c r="J36" s="657"/>
      <c r="K36" s="657"/>
      <c r="L36" s="657"/>
      <c r="M36" s="657"/>
      <c r="N36" s="657"/>
      <c r="O36" s="657"/>
      <c r="P36" s="657"/>
      <c r="Q36" s="658"/>
      <c r="R36" s="659" t="s">
        <v>168</v>
      </c>
      <c r="S36" s="660"/>
      <c r="T36" s="660"/>
      <c r="U36" s="660"/>
      <c r="V36" s="660"/>
      <c r="W36" s="660"/>
      <c r="X36" s="660"/>
      <c r="Y36" s="661"/>
      <c r="Z36" s="662" t="s">
        <v>229</v>
      </c>
      <c r="AA36" s="662"/>
      <c r="AB36" s="662"/>
      <c r="AC36" s="662"/>
      <c r="AD36" s="663" t="s">
        <v>229</v>
      </c>
      <c r="AE36" s="663"/>
      <c r="AF36" s="663"/>
      <c r="AG36" s="663"/>
      <c r="AH36" s="663"/>
      <c r="AI36" s="663"/>
      <c r="AJ36" s="663"/>
      <c r="AK36" s="663"/>
      <c r="AL36" s="664" t="s">
        <v>229</v>
      </c>
      <c r="AM36" s="665"/>
      <c r="AN36" s="665"/>
      <c r="AO36" s="666"/>
      <c r="AQ36" s="736" t="s">
        <v>319</v>
      </c>
      <c r="AR36" s="737"/>
      <c r="AS36" s="737"/>
      <c r="AT36" s="737"/>
      <c r="AU36" s="737"/>
      <c r="AV36" s="737"/>
      <c r="AW36" s="737"/>
      <c r="AX36" s="737"/>
      <c r="AY36" s="738"/>
      <c r="AZ36" s="659">
        <v>563160</v>
      </c>
      <c r="BA36" s="660"/>
      <c r="BB36" s="660"/>
      <c r="BC36" s="660"/>
      <c r="BD36" s="695"/>
      <c r="BE36" s="695"/>
      <c r="BF36" s="718"/>
      <c r="BG36" s="674" t="s">
        <v>320</v>
      </c>
      <c r="BH36" s="675"/>
      <c r="BI36" s="675"/>
      <c r="BJ36" s="675"/>
      <c r="BK36" s="675"/>
      <c r="BL36" s="675"/>
      <c r="BM36" s="675"/>
      <c r="BN36" s="675"/>
      <c r="BO36" s="675"/>
      <c r="BP36" s="675"/>
      <c r="BQ36" s="675"/>
      <c r="BR36" s="675"/>
      <c r="BS36" s="675"/>
      <c r="BT36" s="675"/>
      <c r="BU36" s="676"/>
      <c r="BV36" s="659">
        <v>-342661</v>
      </c>
      <c r="BW36" s="660"/>
      <c r="BX36" s="660"/>
      <c r="BY36" s="660"/>
      <c r="BZ36" s="660"/>
      <c r="CA36" s="660"/>
      <c r="CB36" s="669"/>
      <c r="CD36" s="674" t="s">
        <v>321</v>
      </c>
      <c r="CE36" s="675"/>
      <c r="CF36" s="675"/>
      <c r="CG36" s="675"/>
      <c r="CH36" s="675"/>
      <c r="CI36" s="675"/>
      <c r="CJ36" s="675"/>
      <c r="CK36" s="675"/>
      <c r="CL36" s="675"/>
      <c r="CM36" s="675"/>
      <c r="CN36" s="675"/>
      <c r="CO36" s="675"/>
      <c r="CP36" s="675"/>
      <c r="CQ36" s="676"/>
      <c r="CR36" s="659">
        <v>2764082</v>
      </c>
      <c r="CS36" s="660"/>
      <c r="CT36" s="660"/>
      <c r="CU36" s="660"/>
      <c r="CV36" s="660"/>
      <c r="CW36" s="660"/>
      <c r="CX36" s="660"/>
      <c r="CY36" s="661"/>
      <c r="CZ36" s="664">
        <v>5</v>
      </c>
      <c r="DA36" s="693"/>
      <c r="DB36" s="693"/>
      <c r="DC36" s="697"/>
      <c r="DD36" s="668">
        <v>2015340</v>
      </c>
      <c r="DE36" s="660"/>
      <c r="DF36" s="660"/>
      <c r="DG36" s="660"/>
      <c r="DH36" s="660"/>
      <c r="DI36" s="660"/>
      <c r="DJ36" s="660"/>
      <c r="DK36" s="661"/>
      <c r="DL36" s="668">
        <v>1541686</v>
      </c>
      <c r="DM36" s="660"/>
      <c r="DN36" s="660"/>
      <c r="DO36" s="660"/>
      <c r="DP36" s="660"/>
      <c r="DQ36" s="660"/>
      <c r="DR36" s="660"/>
      <c r="DS36" s="660"/>
      <c r="DT36" s="660"/>
      <c r="DU36" s="660"/>
      <c r="DV36" s="661"/>
      <c r="DW36" s="664">
        <v>5.0999999999999996</v>
      </c>
      <c r="DX36" s="693"/>
      <c r="DY36" s="693"/>
      <c r="DZ36" s="693"/>
      <c r="EA36" s="693"/>
      <c r="EB36" s="693"/>
      <c r="EC36" s="694"/>
    </row>
    <row r="37" spans="2:133" ht="11.25" customHeight="1">
      <c r="B37" s="656" t="s">
        <v>322</v>
      </c>
      <c r="C37" s="657"/>
      <c r="D37" s="657"/>
      <c r="E37" s="657"/>
      <c r="F37" s="657"/>
      <c r="G37" s="657"/>
      <c r="H37" s="657"/>
      <c r="I37" s="657"/>
      <c r="J37" s="657"/>
      <c r="K37" s="657"/>
      <c r="L37" s="657"/>
      <c r="M37" s="657"/>
      <c r="N37" s="657"/>
      <c r="O37" s="657"/>
      <c r="P37" s="657"/>
      <c r="Q37" s="658"/>
      <c r="R37" s="659">
        <v>1401200</v>
      </c>
      <c r="S37" s="660"/>
      <c r="T37" s="660"/>
      <c r="U37" s="660"/>
      <c r="V37" s="660"/>
      <c r="W37" s="660"/>
      <c r="X37" s="660"/>
      <c r="Y37" s="661"/>
      <c r="Z37" s="662">
        <v>2.4</v>
      </c>
      <c r="AA37" s="662"/>
      <c r="AB37" s="662"/>
      <c r="AC37" s="662"/>
      <c r="AD37" s="663" t="s">
        <v>229</v>
      </c>
      <c r="AE37" s="663"/>
      <c r="AF37" s="663"/>
      <c r="AG37" s="663"/>
      <c r="AH37" s="663"/>
      <c r="AI37" s="663"/>
      <c r="AJ37" s="663"/>
      <c r="AK37" s="663"/>
      <c r="AL37" s="664" t="s">
        <v>229</v>
      </c>
      <c r="AM37" s="665"/>
      <c r="AN37" s="665"/>
      <c r="AO37" s="666"/>
      <c r="AQ37" s="736" t="s">
        <v>323</v>
      </c>
      <c r="AR37" s="737"/>
      <c r="AS37" s="737"/>
      <c r="AT37" s="737"/>
      <c r="AU37" s="737"/>
      <c r="AV37" s="737"/>
      <c r="AW37" s="737"/>
      <c r="AX37" s="737"/>
      <c r="AY37" s="738"/>
      <c r="AZ37" s="659">
        <v>133223</v>
      </c>
      <c r="BA37" s="660"/>
      <c r="BB37" s="660"/>
      <c r="BC37" s="660"/>
      <c r="BD37" s="695"/>
      <c r="BE37" s="695"/>
      <c r="BF37" s="718"/>
      <c r="BG37" s="674" t="s">
        <v>324</v>
      </c>
      <c r="BH37" s="675"/>
      <c r="BI37" s="675"/>
      <c r="BJ37" s="675"/>
      <c r="BK37" s="675"/>
      <c r="BL37" s="675"/>
      <c r="BM37" s="675"/>
      <c r="BN37" s="675"/>
      <c r="BO37" s="675"/>
      <c r="BP37" s="675"/>
      <c r="BQ37" s="675"/>
      <c r="BR37" s="675"/>
      <c r="BS37" s="675"/>
      <c r="BT37" s="675"/>
      <c r="BU37" s="676"/>
      <c r="BV37" s="659">
        <v>13234</v>
      </c>
      <c r="BW37" s="660"/>
      <c r="BX37" s="660"/>
      <c r="BY37" s="660"/>
      <c r="BZ37" s="660"/>
      <c r="CA37" s="660"/>
      <c r="CB37" s="669"/>
      <c r="CD37" s="674" t="s">
        <v>325</v>
      </c>
      <c r="CE37" s="675"/>
      <c r="CF37" s="675"/>
      <c r="CG37" s="675"/>
      <c r="CH37" s="675"/>
      <c r="CI37" s="675"/>
      <c r="CJ37" s="675"/>
      <c r="CK37" s="675"/>
      <c r="CL37" s="675"/>
      <c r="CM37" s="675"/>
      <c r="CN37" s="675"/>
      <c r="CO37" s="675"/>
      <c r="CP37" s="675"/>
      <c r="CQ37" s="676"/>
      <c r="CR37" s="659">
        <v>36264</v>
      </c>
      <c r="CS37" s="695"/>
      <c r="CT37" s="695"/>
      <c r="CU37" s="695"/>
      <c r="CV37" s="695"/>
      <c r="CW37" s="695"/>
      <c r="CX37" s="695"/>
      <c r="CY37" s="696"/>
      <c r="CZ37" s="664">
        <v>0.1</v>
      </c>
      <c r="DA37" s="693"/>
      <c r="DB37" s="693"/>
      <c r="DC37" s="697"/>
      <c r="DD37" s="668">
        <v>36264</v>
      </c>
      <c r="DE37" s="695"/>
      <c r="DF37" s="695"/>
      <c r="DG37" s="695"/>
      <c r="DH37" s="695"/>
      <c r="DI37" s="695"/>
      <c r="DJ37" s="695"/>
      <c r="DK37" s="696"/>
      <c r="DL37" s="668">
        <v>36264</v>
      </c>
      <c r="DM37" s="695"/>
      <c r="DN37" s="695"/>
      <c r="DO37" s="695"/>
      <c r="DP37" s="695"/>
      <c r="DQ37" s="695"/>
      <c r="DR37" s="695"/>
      <c r="DS37" s="695"/>
      <c r="DT37" s="695"/>
      <c r="DU37" s="695"/>
      <c r="DV37" s="696"/>
      <c r="DW37" s="664">
        <v>0.1</v>
      </c>
      <c r="DX37" s="693"/>
      <c r="DY37" s="693"/>
      <c r="DZ37" s="693"/>
      <c r="EA37" s="693"/>
      <c r="EB37" s="693"/>
      <c r="EC37" s="694"/>
    </row>
    <row r="38" spans="2:133" ht="11.25" customHeight="1">
      <c r="B38" s="704" t="s">
        <v>326</v>
      </c>
      <c r="C38" s="705"/>
      <c r="D38" s="705"/>
      <c r="E38" s="705"/>
      <c r="F38" s="705"/>
      <c r="G38" s="705"/>
      <c r="H38" s="705"/>
      <c r="I38" s="705"/>
      <c r="J38" s="705"/>
      <c r="K38" s="705"/>
      <c r="L38" s="705"/>
      <c r="M38" s="705"/>
      <c r="N38" s="705"/>
      <c r="O38" s="705"/>
      <c r="P38" s="705"/>
      <c r="Q38" s="706"/>
      <c r="R38" s="739">
        <v>58249434</v>
      </c>
      <c r="S38" s="740"/>
      <c r="T38" s="740"/>
      <c r="U38" s="740"/>
      <c r="V38" s="740"/>
      <c r="W38" s="740"/>
      <c r="X38" s="740"/>
      <c r="Y38" s="741"/>
      <c r="Z38" s="742">
        <v>100</v>
      </c>
      <c r="AA38" s="742"/>
      <c r="AB38" s="742"/>
      <c r="AC38" s="742"/>
      <c r="AD38" s="743">
        <v>28749763</v>
      </c>
      <c r="AE38" s="743"/>
      <c r="AF38" s="743"/>
      <c r="AG38" s="743"/>
      <c r="AH38" s="743"/>
      <c r="AI38" s="743"/>
      <c r="AJ38" s="743"/>
      <c r="AK38" s="743"/>
      <c r="AL38" s="744">
        <v>100</v>
      </c>
      <c r="AM38" s="730"/>
      <c r="AN38" s="730"/>
      <c r="AO38" s="745"/>
      <c r="AQ38" s="736" t="s">
        <v>327</v>
      </c>
      <c r="AR38" s="737"/>
      <c r="AS38" s="737"/>
      <c r="AT38" s="737"/>
      <c r="AU38" s="737"/>
      <c r="AV38" s="737"/>
      <c r="AW38" s="737"/>
      <c r="AX38" s="737"/>
      <c r="AY38" s="738"/>
      <c r="AZ38" s="659">
        <v>52101</v>
      </c>
      <c r="BA38" s="660"/>
      <c r="BB38" s="660"/>
      <c r="BC38" s="660"/>
      <c r="BD38" s="695"/>
      <c r="BE38" s="695"/>
      <c r="BF38" s="718"/>
      <c r="BG38" s="674" t="s">
        <v>328</v>
      </c>
      <c r="BH38" s="675"/>
      <c r="BI38" s="675"/>
      <c r="BJ38" s="675"/>
      <c r="BK38" s="675"/>
      <c r="BL38" s="675"/>
      <c r="BM38" s="675"/>
      <c r="BN38" s="675"/>
      <c r="BO38" s="675"/>
      <c r="BP38" s="675"/>
      <c r="BQ38" s="675"/>
      <c r="BR38" s="675"/>
      <c r="BS38" s="675"/>
      <c r="BT38" s="675"/>
      <c r="BU38" s="676"/>
      <c r="BV38" s="659">
        <v>20225</v>
      </c>
      <c r="BW38" s="660"/>
      <c r="BX38" s="660"/>
      <c r="BY38" s="660"/>
      <c r="BZ38" s="660"/>
      <c r="CA38" s="660"/>
      <c r="CB38" s="669"/>
      <c r="CD38" s="674" t="s">
        <v>329</v>
      </c>
      <c r="CE38" s="675"/>
      <c r="CF38" s="675"/>
      <c r="CG38" s="675"/>
      <c r="CH38" s="675"/>
      <c r="CI38" s="675"/>
      <c r="CJ38" s="675"/>
      <c r="CK38" s="675"/>
      <c r="CL38" s="675"/>
      <c r="CM38" s="675"/>
      <c r="CN38" s="675"/>
      <c r="CO38" s="675"/>
      <c r="CP38" s="675"/>
      <c r="CQ38" s="676"/>
      <c r="CR38" s="659">
        <v>5440271</v>
      </c>
      <c r="CS38" s="660"/>
      <c r="CT38" s="660"/>
      <c r="CU38" s="660"/>
      <c r="CV38" s="660"/>
      <c r="CW38" s="660"/>
      <c r="CX38" s="660"/>
      <c r="CY38" s="661"/>
      <c r="CZ38" s="664">
        <v>9.9</v>
      </c>
      <c r="DA38" s="693"/>
      <c r="DB38" s="693"/>
      <c r="DC38" s="697"/>
      <c r="DD38" s="668">
        <v>4657815</v>
      </c>
      <c r="DE38" s="660"/>
      <c r="DF38" s="660"/>
      <c r="DG38" s="660"/>
      <c r="DH38" s="660"/>
      <c r="DI38" s="660"/>
      <c r="DJ38" s="660"/>
      <c r="DK38" s="661"/>
      <c r="DL38" s="668">
        <v>3767530</v>
      </c>
      <c r="DM38" s="660"/>
      <c r="DN38" s="660"/>
      <c r="DO38" s="660"/>
      <c r="DP38" s="660"/>
      <c r="DQ38" s="660"/>
      <c r="DR38" s="660"/>
      <c r="DS38" s="660"/>
      <c r="DT38" s="660"/>
      <c r="DU38" s="660"/>
      <c r="DV38" s="661"/>
      <c r="DW38" s="664">
        <v>12.5</v>
      </c>
      <c r="DX38" s="693"/>
      <c r="DY38" s="693"/>
      <c r="DZ38" s="693"/>
      <c r="EA38" s="693"/>
      <c r="EB38" s="693"/>
      <c r="EC38" s="694"/>
    </row>
    <row r="39" spans="2:133" ht="11.25" customHeight="1">
      <c r="AQ39" s="736" t="s">
        <v>330</v>
      </c>
      <c r="AR39" s="737"/>
      <c r="AS39" s="737"/>
      <c r="AT39" s="737"/>
      <c r="AU39" s="737"/>
      <c r="AV39" s="737"/>
      <c r="AW39" s="737"/>
      <c r="AX39" s="737"/>
      <c r="AY39" s="738"/>
      <c r="AZ39" s="659">
        <v>11749</v>
      </c>
      <c r="BA39" s="660"/>
      <c r="BB39" s="660"/>
      <c r="BC39" s="660"/>
      <c r="BD39" s="695"/>
      <c r="BE39" s="695"/>
      <c r="BF39" s="718"/>
      <c r="BG39" s="750" t="s">
        <v>331</v>
      </c>
      <c r="BH39" s="751"/>
      <c r="BI39" s="751"/>
      <c r="BJ39" s="751"/>
      <c r="BK39" s="751"/>
      <c r="BL39" s="215"/>
      <c r="BM39" s="675" t="s">
        <v>332</v>
      </c>
      <c r="BN39" s="675"/>
      <c r="BO39" s="675"/>
      <c r="BP39" s="675"/>
      <c r="BQ39" s="675"/>
      <c r="BR39" s="675"/>
      <c r="BS39" s="675"/>
      <c r="BT39" s="675"/>
      <c r="BU39" s="676"/>
      <c r="BV39" s="659">
        <v>81</v>
      </c>
      <c r="BW39" s="660"/>
      <c r="BX39" s="660"/>
      <c r="BY39" s="660"/>
      <c r="BZ39" s="660"/>
      <c r="CA39" s="660"/>
      <c r="CB39" s="669"/>
      <c r="CD39" s="674" t="s">
        <v>333</v>
      </c>
      <c r="CE39" s="675"/>
      <c r="CF39" s="675"/>
      <c r="CG39" s="675"/>
      <c r="CH39" s="675"/>
      <c r="CI39" s="675"/>
      <c r="CJ39" s="675"/>
      <c r="CK39" s="675"/>
      <c r="CL39" s="675"/>
      <c r="CM39" s="675"/>
      <c r="CN39" s="675"/>
      <c r="CO39" s="675"/>
      <c r="CP39" s="675"/>
      <c r="CQ39" s="676"/>
      <c r="CR39" s="659">
        <v>1734472</v>
      </c>
      <c r="CS39" s="695"/>
      <c r="CT39" s="695"/>
      <c r="CU39" s="695"/>
      <c r="CV39" s="695"/>
      <c r="CW39" s="695"/>
      <c r="CX39" s="695"/>
      <c r="CY39" s="696"/>
      <c r="CZ39" s="664">
        <v>3.1</v>
      </c>
      <c r="DA39" s="693"/>
      <c r="DB39" s="693"/>
      <c r="DC39" s="697"/>
      <c r="DD39" s="668">
        <v>1705500</v>
      </c>
      <c r="DE39" s="695"/>
      <c r="DF39" s="695"/>
      <c r="DG39" s="695"/>
      <c r="DH39" s="695"/>
      <c r="DI39" s="695"/>
      <c r="DJ39" s="695"/>
      <c r="DK39" s="696"/>
      <c r="DL39" s="668" t="s">
        <v>168</v>
      </c>
      <c r="DM39" s="695"/>
      <c r="DN39" s="695"/>
      <c r="DO39" s="695"/>
      <c r="DP39" s="695"/>
      <c r="DQ39" s="695"/>
      <c r="DR39" s="695"/>
      <c r="DS39" s="695"/>
      <c r="DT39" s="695"/>
      <c r="DU39" s="695"/>
      <c r="DV39" s="696"/>
      <c r="DW39" s="664" t="s">
        <v>168</v>
      </c>
      <c r="DX39" s="693"/>
      <c r="DY39" s="693"/>
      <c r="DZ39" s="693"/>
      <c r="EA39" s="693"/>
      <c r="EB39" s="693"/>
      <c r="EC39" s="694"/>
    </row>
    <row r="40" spans="2:133" ht="11.25" customHeight="1">
      <c r="AQ40" s="736" t="s">
        <v>334</v>
      </c>
      <c r="AR40" s="737"/>
      <c r="AS40" s="737"/>
      <c r="AT40" s="737"/>
      <c r="AU40" s="737"/>
      <c r="AV40" s="737"/>
      <c r="AW40" s="737"/>
      <c r="AX40" s="737"/>
      <c r="AY40" s="738"/>
      <c r="AZ40" s="659">
        <v>1502830</v>
      </c>
      <c r="BA40" s="660"/>
      <c r="BB40" s="660"/>
      <c r="BC40" s="660"/>
      <c r="BD40" s="695"/>
      <c r="BE40" s="695"/>
      <c r="BF40" s="718"/>
      <c r="BG40" s="750"/>
      <c r="BH40" s="751"/>
      <c r="BI40" s="751"/>
      <c r="BJ40" s="751"/>
      <c r="BK40" s="751"/>
      <c r="BL40" s="215"/>
      <c r="BM40" s="675" t="s">
        <v>335</v>
      </c>
      <c r="BN40" s="675"/>
      <c r="BO40" s="675"/>
      <c r="BP40" s="675"/>
      <c r="BQ40" s="675"/>
      <c r="BR40" s="675"/>
      <c r="BS40" s="675"/>
      <c r="BT40" s="675"/>
      <c r="BU40" s="676"/>
      <c r="BV40" s="659">
        <v>159</v>
      </c>
      <c r="BW40" s="660"/>
      <c r="BX40" s="660"/>
      <c r="BY40" s="660"/>
      <c r="BZ40" s="660"/>
      <c r="CA40" s="660"/>
      <c r="CB40" s="669"/>
      <c r="CD40" s="674" t="s">
        <v>336</v>
      </c>
      <c r="CE40" s="675"/>
      <c r="CF40" s="675"/>
      <c r="CG40" s="675"/>
      <c r="CH40" s="675"/>
      <c r="CI40" s="675"/>
      <c r="CJ40" s="675"/>
      <c r="CK40" s="675"/>
      <c r="CL40" s="675"/>
      <c r="CM40" s="675"/>
      <c r="CN40" s="675"/>
      <c r="CO40" s="675"/>
      <c r="CP40" s="675"/>
      <c r="CQ40" s="676"/>
      <c r="CR40" s="659">
        <v>34723</v>
      </c>
      <c r="CS40" s="660"/>
      <c r="CT40" s="660"/>
      <c r="CU40" s="660"/>
      <c r="CV40" s="660"/>
      <c r="CW40" s="660"/>
      <c r="CX40" s="660"/>
      <c r="CY40" s="661"/>
      <c r="CZ40" s="664">
        <v>0.1</v>
      </c>
      <c r="DA40" s="693"/>
      <c r="DB40" s="693"/>
      <c r="DC40" s="697"/>
      <c r="DD40" s="668">
        <v>34723</v>
      </c>
      <c r="DE40" s="660"/>
      <c r="DF40" s="660"/>
      <c r="DG40" s="660"/>
      <c r="DH40" s="660"/>
      <c r="DI40" s="660"/>
      <c r="DJ40" s="660"/>
      <c r="DK40" s="661"/>
      <c r="DL40" s="668">
        <v>34223</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337</v>
      </c>
      <c r="AR41" s="747"/>
      <c r="AS41" s="747"/>
      <c r="AT41" s="747"/>
      <c r="AU41" s="747"/>
      <c r="AV41" s="747"/>
      <c r="AW41" s="747"/>
      <c r="AX41" s="747"/>
      <c r="AY41" s="748"/>
      <c r="AZ41" s="739">
        <v>3229309</v>
      </c>
      <c r="BA41" s="740"/>
      <c r="BB41" s="740"/>
      <c r="BC41" s="740"/>
      <c r="BD41" s="729"/>
      <c r="BE41" s="729"/>
      <c r="BF41" s="731"/>
      <c r="BG41" s="752"/>
      <c r="BH41" s="753"/>
      <c r="BI41" s="753"/>
      <c r="BJ41" s="753"/>
      <c r="BK41" s="753"/>
      <c r="BL41" s="216"/>
      <c r="BM41" s="684" t="s">
        <v>338</v>
      </c>
      <c r="BN41" s="684"/>
      <c r="BO41" s="684"/>
      <c r="BP41" s="684"/>
      <c r="BQ41" s="684"/>
      <c r="BR41" s="684"/>
      <c r="BS41" s="684"/>
      <c r="BT41" s="684"/>
      <c r="BU41" s="685"/>
      <c r="BV41" s="739">
        <v>409</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168</v>
      </c>
      <c r="CS41" s="695"/>
      <c r="CT41" s="695"/>
      <c r="CU41" s="695"/>
      <c r="CV41" s="695"/>
      <c r="CW41" s="695"/>
      <c r="CX41" s="695"/>
      <c r="CY41" s="696"/>
      <c r="CZ41" s="664" t="s">
        <v>229</v>
      </c>
      <c r="DA41" s="693"/>
      <c r="DB41" s="693"/>
      <c r="DC41" s="697"/>
      <c r="DD41" s="668" t="s">
        <v>229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341</v>
      </c>
      <c r="CE42" s="657"/>
      <c r="CF42" s="657"/>
      <c r="CG42" s="657"/>
      <c r="CH42" s="657"/>
      <c r="CI42" s="657"/>
      <c r="CJ42" s="657"/>
      <c r="CK42" s="657"/>
      <c r="CL42" s="657"/>
      <c r="CM42" s="657"/>
      <c r="CN42" s="657"/>
      <c r="CO42" s="657"/>
      <c r="CP42" s="657"/>
      <c r="CQ42" s="658"/>
      <c r="CR42" s="659">
        <v>11440117</v>
      </c>
      <c r="CS42" s="660"/>
      <c r="CT42" s="660"/>
      <c r="CU42" s="660"/>
      <c r="CV42" s="660"/>
      <c r="CW42" s="660"/>
      <c r="CX42" s="660"/>
      <c r="CY42" s="661"/>
      <c r="CZ42" s="664">
        <v>20.8</v>
      </c>
      <c r="DA42" s="665"/>
      <c r="DB42" s="665"/>
      <c r="DC42" s="760"/>
      <c r="DD42" s="668">
        <v>5159686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343</v>
      </c>
      <c r="CE43" s="657"/>
      <c r="CF43" s="657"/>
      <c r="CG43" s="657"/>
      <c r="CH43" s="657"/>
      <c r="CI43" s="657"/>
      <c r="CJ43" s="657"/>
      <c r="CK43" s="657"/>
      <c r="CL43" s="657"/>
      <c r="CM43" s="657"/>
      <c r="CN43" s="657"/>
      <c r="CO43" s="657"/>
      <c r="CP43" s="657"/>
      <c r="CQ43" s="658"/>
      <c r="CR43" s="659">
        <v>583819</v>
      </c>
      <c r="CS43" s="695"/>
      <c r="CT43" s="695"/>
      <c r="CU43" s="695"/>
      <c r="CV43" s="695"/>
      <c r="CW43" s="695"/>
      <c r="CX43" s="695"/>
      <c r="CY43" s="696"/>
      <c r="CZ43" s="664">
        <v>1.1000000000000001</v>
      </c>
      <c r="DA43" s="693"/>
      <c r="DB43" s="693"/>
      <c r="DC43" s="697"/>
      <c r="DD43" s="668">
        <v>583819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344</v>
      </c>
      <c r="CD44" s="771" t="s">
        <v>296</v>
      </c>
      <c r="CE44" s="772"/>
      <c r="CF44" s="656" t="s">
        <v>345</v>
      </c>
      <c r="CG44" s="657"/>
      <c r="CH44" s="657"/>
      <c r="CI44" s="657"/>
      <c r="CJ44" s="657"/>
      <c r="CK44" s="657"/>
      <c r="CL44" s="657"/>
      <c r="CM44" s="657"/>
      <c r="CN44" s="657"/>
      <c r="CO44" s="657"/>
      <c r="CP44" s="657"/>
      <c r="CQ44" s="658"/>
      <c r="CR44" s="659">
        <v>11072119</v>
      </c>
      <c r="CS44" s="660"/>
      <c r="CT44" s="660"/>
      <c r="CU44" s="660"/>
      <c r="CV44" s="660"/>
      <c r="CW44" s="660"/>
      <c r="CX44" s="660"/>
      <c r="CY44" s="661"/>
      <c r="CZ44" s="664">
        <v>20.100000000000001</v>
      </c>
      <c r="DA44" s="665"/>
      <c r="DB44" s="665"/>
      <c r="DC44" s="760"/>
      <c r="DD44" s="668">
        <v>4970692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346</v>
      </c>
      <c r="CG45" s="657"/>
      <c r="CH45" s="657"/>
      <c r="CI45" s="657"/>
      <c r="CJ45" s="657"/>
      <c r="CK45" s="657"/>
      <c r="CL45" s="657"/>
      <c r="CM45" s="657"/>
      <c r="CN45" s="657"/>
      <c r="CO45" s="657"/>
      <c r="CP45" s="657"/>
      <c r="CQ45" s="658"/>
      <c r="CR45" s="659">
        <v>4134566</v>
      </c>
      <c r="CS45" s="695"/>
      <c r="CT45" s="695"/>
      <c r="CU45" s="695"/>
      <c r="CV45" s="695"/>
      <c r="CW45" s="695"/>
      <c r="CX45" s="695"/>
      <c r="CY45" s="696"/>
      <c r="CZ45" s="664">
        <v>7.5</v>
      </c>
      <c r="DA45" s="693"/>
      <c r="DB45" s="693"/>
      <c r="DC45" s="697"/>
      <c r="DD45" s="668">
        <v>394287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347</v>
      </c>
      <c r="CG46" s="657"/>
      <c r="CH46" s="657"/>
      <c r="CI46" s="657"/>
      <c r="CJ46" s="657"/>
      <c r="CK46" s="657"/>
      <c r="CL46" s="657"/>
      <c r="CM46" s="657"/>
      <c r="CN46" s="657"/>
      <c r="CO46" s="657"/>
      <c r="CP46" s="657"/>
      <c r="CQ46" s="658"/>
      <c r="CR46" s="659">
        <v>6783014</v>
      </c>
      <c r="CS46" s="660"/>
      <c r="CT46" s="660"/>
      <c r="CU46" s="660"/>
      <c r="CV46" s="660"/>
      <c r="CW46" s="660"/>
      <c r="CX46" s="660"/>
      <c r="CY46" s="661"/>
      <c r="CZ46" s="664">
        <v>12.3</v>
      </c>
      <c r="DA46" s="665"/>
      <c r="DB46" s="665"/>
      <c r="DC46" s="760"/>
      <c r="DD46" s="668">
        <v>4493366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348</v>
      </c>
      <c r="CG47" s="657"/>
      <c r="CH47" s="657"/>
      <c r="CI47" s="657"/>
      <c r="CJ47" s="657"/>
      <c r="CK47" s="657"/>
      <c r="CL47" s="657"/>
      <c r="CM47" s="657"/>
      <c r="CN47" s="657"/>
      <c r="CO47" s="657"/>
      <c r="CP47" s="657"/>
      <c r="CQ47" s="658"/>
      <c r="CR47" s="659">
        <v>367998</v>
      </c>
      <c r="CS47" s="695"/>
      <c r="CT47" s="695"/>
      <c r="CU47" s="695"/>
      <c r="CV47" s="695"/>
      <c r="CW47" s="695"/>
      <c r="CX47" s="695"/>
      <c r="CY47" s="696"/>
      <c r="CZ47" s="664">
        <v>0.7</v>
      </c>
      <c r="DA47" s="693"/>
      <c r="DB47" s="693"/>
      <c r="DC47" s="697"/>
      <c r="DD47" s="668">
        <v>188994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349</v>
      </c>
      <c r="CG48" s="657"/>
      <c r="CH48" s="657"/>
      <c r="CI48" s="657"/>
      <c r="CJ48" s="657"/>
      <c r="CK48" s="657"/>
      <c r="CL48" s="657"/>
      <c r="CM48" s="657"/>
      <c r="CN48" s="657"/>
      <c r="CO48" s="657"/>
      <c r="CP48" s="657"/>
      <c r="CQ48" s="658"/>
      <c r="CR48" s="659" t="s">
        <v>229</v>
      </c>
      <c r="CS48" s="660"/>
      <c r="CT48" s="660"/>
      <c r="CU48" s="660"/>
      <c r="CV48" s="660"/>
      <c r="CW48" s="660"/>
      <c r="CX48" s="660"/>
      <c r="CY48" s="661"/>
      <c r="CZ48" s="664" t="s">
        <v>168</v>
      </c>
      <c r="DA48" s="665"/>
      <c r="DB48" s="665"/>
      <c r="DC48" s="760"/>
      <c r="DD48" s="668" t="s">
        <v>229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350</v>
      </c>
      <c r="CE49" s="705"/>
      <c r="CF49" s="705"/>
      <c r="CG49" s="705"/>
      <c r="CH49" s="705"/>
      <c r="CI49" s="705"/>
      <c r="CJ49" s="705"/>
      <c r="CK49" s="705"/>
      <c r="CL49" s="705"/>
      <c r="CM49" s="705"/>
      <c r="CN49" s="705"/>
      <c r="CO49" s="705"/>
      <c r="CP49" s="705"/>
      <c r="CQ49" s="706"/>
      <c r="CR49" s="739">
        <v>55075795</v>
      </c>
      <c r="CS49" s="729"/>
      <c r="CT49" s="729"/>
      <c r="CU49" s="729"/>
      <c r="CV49" s="729"/>
      <c r="CW49" s="729"/>
      <c r="CX49" s="729"/>
      <c r="CY49" s="761"/>
      <c r="CZ49" s="744">
        <v>100</v>
      </c>
      <c r="DA49" s="762"/>
      <c r="DB49" s="762"/>
      <c r="DC49" s="763"/>
      <c r="DD49" s="764">
        <v>37040035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GNKJ28sV2elm0G02zA36+g/RLxgxVsm8NSkWiaB0+7i7kwTujEIcPwrKHEYNb4TT5s77avBOb02TACAVCM0Ig==" saltValue="+2g7rCM9meFxHHVuN5jw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352</v>
      </c>
      <c r="DK2" s="807"/>
      <c r="DL2" s="807"/>
      <c r="DM2" s="807"/>
      <c r="DN2" s="807"/>
      <c r="DO2" s="808"/>
      <c r="DP2" s="229"/>
      <c r="DQ2" s="806" t="s">
        <v>353</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356</v>
      </c>
      <c r="B5" s="801"/>
      <c r="C5" s="801"/>
      <c r="D5" s="801"/>
      <c r="E5" s="801"/>
      <c r="F5" s="801"/>
      <c r="G5" s="801"/>
      <c r="H5" s="801"/>
      <c r="I5" s="801"/>
      <c r="J5" s="801"/>
      <c r="K5" s="801"/>
      <c r="L5" s="801"/>
      <c r="M5" s="801"/>
      <c r="N5" s="801"/>
      <c r="O5" s="801"/>
      <c r="P5" s="802"/>
      <c r="Q5" s="777" t="s">
        <v>357</v>
      </c>
      <c r="R5" s="778"/>
      <c r="S5" s="778"/>
      <c r="T5" s="778"/>
      <c r="U5" s="779"/>
      <c r="V5" s="777" t="s">
        <v>358</v>
      </c>
      <c r="W5" s="778"/>
      <c r="X5" s="778"/>
      <c r="Y5" s="778"/>
      <c r="Z5" s="779"/>
      <c r="AA5" s="777" t="s">
        <v>359</v>
      </c>
      <c r="AB5" s="778"/>
      <c r="AC5" s="778"/>
      <c r="AD5" s="778"/>
      <c r="AE5" s="778"/>
      <c r="AF5" s="810" t="s">
        <v>360</v>
      </c>
      <c r="AG5" s="778"/>
      <c r="AH5" s="778"/>
      <c r="AI5" s="778"/>
      <c r="AJ5" s="789"/>
      <c r="AK5" s="778" t="s">
        <v>361</v>
      </c>
      <c r="AL5" s="778"/>
      <c r="AM5" s="778"/>
      <c r="AN5" s="778"/>
      <c r="AO5" s="779"/>
      <c r="AP5" s="777" t="s">
        <v>362</v>
      </c>
      <c r="AQ5" s="778"/>
      <c r="AR5" s="778"/>
      <c r="AS5" s="778"/>
      <c r="AT5" s="779"/>
      <c r="AU5" s="777" t="s">
        <v>363</v>
      </c>
      <c r="AV5" s="778"/>
      <c r="AW5" s="778"/>
      <c r="AX5" s="778"/>
      <c r="AY5" s="789"/>
      <c r="AZ5" s="236"/>
      <c r="BA5" s="236"/>
      <c r="BB5" s="236"/>
      <c r="BC5" s="236"/>
      <c r="BD5" s="236"/>
      <c r="BE5" s="237"/>
      <c r="BF5" s="237"/>
      <c r="BG5" s="237"/>
      <c r="BH5" s="237"/>
      <c r="BI5" s="237"/>
      <c r="BJ5" s="237"/>
      <c r="BK5" s="237"/>
      <c r="BL5" s="237"/>
      <c r="BM5" s="237"/>
      <c r="BN5" s="237"/>
      <c r="BO5" s="237"/>
      <c r="BP5" s="237"/>
      <c r="BQ5" s="800" t="s">
        <v>364</v>
      </c>
      <c r="BR5" s="801"/>
      <c r="BS5" s="801"/>
      <c r="BT5" s="801"/>
      <c r="BU5" s="801"/>
      <c r="BV5" s="801"/>
      <c r="BW5" s="801"/>
      <c r="BX5" s="801"/>
      <c r="BY5" s="801"/>
      <c r="BZ5" s="801"/>
      <c r="CA5" s="801"/>
      <c r="CB5" s="801"/>
      <c r="CC5" s="801"/>
      <c r="CD5" s="801"/>
      <c r="CE5" s="801"/>
      <c r="CF5" s="801"/>
      <c r="CG5" s="802"/>
      <c r="CH5" s="777" t="s">
        <v>365</v>
      </c>
      <c r="CI5" s="778"/>
      <c r="CJ5" s="778"/>
      <c r="CK5" s="778"/>
      <c r="CL5" s="779"/>
      <c r="CM5" s="777" t="s">
        <v>366</v>
      </c>
      <c r="CN5" s="778"/>
      <c r="CO5" s="778"/>
      <c r="CP5" s="778"/>
      <c r="CQ5" s="779"/>
      <c r="CR5" s="777" t="s">
        <v>367</v>
      </c>
      <c r="CS5" s="778"/>
      <c r="CT5" s="778"/>
      <c r="CU5" s="778"/>
      <c r="CV5" s="779"/>
      <c r="CW5" s="777" t="s">
        <v>368</v>
      </c>
      <c r="CX5" s="778"/>
      <c r="CY5" s="778"/>
      <c r="CZ5" s="778"/>
      <c r="DA5" s="779"/>
      <c r="DB5" s="777" t="s">
        <v>369</v>
      </c>
      <c r="DC5" s="778"/>
      <c r="DD5" s="778"/>
      <c r="DE5" s="778"/>
      <c r="DF5" s="779"/>
      <c r="DG5" s="783" t="s">
        <v>370</v>
      </c>
      <c r="DH5" s="784"/>
      <c r="DI5" s="784"/>
      <c r="DJ5" s="784"/>
      <c r="DK5" s="785"/>
      <c r="DL5" s="783" t="s">
        <v>371</v>
      </c>
      <c r="DM5" s="784"/>
      <c r="DN5" s="784"/>
      <c r="DO5" s="784"/>
      <c r="DP5" s="785"/>
      <c r="DQ5" s="777" t="s">
        <v>372</v>
      </c>
      <c r="DR5" s="778"/>
      <c r="DS5" s="778"/>
      <c r="DT5" s="778"/>
      <c r="DU5" s="779"/>
      <c r="DV5" s="777" t="s">
        <v>363</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373</v>
      </c>
      <c r="C7" s="792"/>
      <c r="D7" s="792"/>
      <c r="E7" s="792"/>
      <c r="F7" s="792"/>
      <c r="G7" s="792"/>
      <c r="H7" s="792"/>
      <c r="I7" s="792"/>
      <c r="J7" s="792"/>
      <c r="K7" s="792"/>
      <c r="L7" s="792"/>
      <c r="M7" s="792"/>
      <c r="N7" s="792"/>
      <c r="O7" s="792"/>
      <c r="P7" s="793"/>
      <c r="Q7" s="794">
        <v>58148</v>
      </c>
      <c r="R7" s="795"/>
      <c r="S7" s="795"/>
      <c r="T7" s="795"/>
      <c r="U7" s="795"/>
      <c r="V7" s="795">
        <v>55076</v>
      </c>
      <c r="W7" s="795"/>
      <c r="X7" s="795"/>
      <c r="Y7" s="795"/>
      <c r="Z7" s="795"/>
      <c r="AA7" s="795">
        <v>3072</v>
      </c>
      <c r="AB7" s="795"/>
      <c r="AC7" s="795"/>
      <c r="AD7" s="795"/>
      <c r="AE7" s="796"/>
      <c r="AF7" s="797">
        <v>2011</v>
      </c>
      <c r="AG7" s="798"/>
      <c r="AH7" s="798"/>
      <c r="AI7" s="798"/>
      <c r="AJ7" s="799"/>
      <c r="AK7" s="834">
        <v>3245</v>
      </c>
      <c r="AL7" s="835"/>
      <c r="AM7" s="835"/>
      <c r="AN7" s="835"/>
      <c r="AO7" s="835"/>
      <c r="AP7" s="835">
        <v>40344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11</v>
      </c>
      <c r="CI7" s="832"/>
      <c r="CJ7" s="832"/>
      <c r="CK7" s="832"/>
      <c r="CL7" s="833"/>
      <c r="CM7" s="831">
        <v>35</v>
      </c>
      <c r="CN7" s="832"/>
      <c r="CO7" s="832"/>
      <c r="CP7" s="832"/>
      <c r="CQ7" s="833"/>
      <c r="CR7" s="831">
        <v>5</v>
      </c>
      <c r="CS7" s="832"/>
      <c r="CT7" s="832"/>
      <c r="CU7" s="832"/>
      <c r="CV7" s="833"/>
      <c r="CW7" s="831" t="s">
        <v>576</v>
      </c>
      <c r="CX7" s="832"/>
      <c r="CY7" s="832"/>
      <c r="CZ7" s="832"/>
      <c r="DA7" s="833"/>
      <c r="DB7" s="831" t="s">
        <v>576</v>
      </c>
      <c r="DC7" s="832"/>
      <c r="DD7" s="832"/>
      <c r="DE7" s="832"/>
      <c r="DF7" s="833"/>
      <c r="DG7" s="831" t="s">
        <v>576</v>
      </c>
      <c r="DH7" s="832"/>
      <c r="DI7" s="832"/>
      <c r="DJ7" s="832"/>
      <c r="DK7" s="833"/>
      <c r="DL7" s="831" t="s">
        <v>576</v>
      </c>
      <c r="DM7" s="832"/>
      <c r="DN7" s="832"/>
      <c r="DO7" s="832"/>
      <c r="DP7" s="833"/>
      <c r="DQ7" s="831" t="s">
        <v>576</v>
      </c>
      <c r="DR7" s="832"/>
      <c r="DS7" s="832"/>
      <c r="DT7" s="832"/>
      <c r="DU7" s="833"/>
      <c r="DV7" s="812"/>
      <c r="DW7" s="813"/>
      <c r="DX7" s="813"/>
      <c r="DY7" s="813"/>
      <c r="DZ7" s="814"/>
      <c r="EA7" s="234"/>
    </row>
    <row r="8" spans="1:131" s="235" customFormat="1" ht="26.25" customHeight="1">
      <c r="A8" s="241">
        <v>2</v>
      </c>
      <c r="B8" s="815" t="s">
        <v>374</v>
      </c>
      <c r="C8" s="816"/>
      <c r="D8" s="816"/>
      <c r="E8" s="816"/>
      <c r="F8" s="816"/>
      <c r="G8" s="816"/>
      <c r="H8" s="816"/>
      <c r="I8" s="816"/>
      <c r="J8" s="816"/>
      <c r="K8" s="816"/>
      <c r="L8" s="816"/>
      <c r="M8" s="816"/>
      <c r="N8" s="816"/>
      <c r="O8" s="816"/>
      <c r="P8" s="817"/>
      <c r="Q8" s="818">
        <v>449</v>
      </c>
      <c r="R8" s="819"/>
      <c r="S8" s="819"/>
      <c r="T8" s="819"/>
      <c r="U8" s="819"/>
      <c r="V8" s="819">
        <v>430</v>
      </c>
      <c r="W8" s="819"/>
      <c r="X8" s="819"/>
      <c r="Y8" s="819"/>
      <c r="Z8" s="819"/>
      <c r="AA8" s="819">
        <v>19</v>
      </c>
      <c r="AB8" s="819"/>
      <c r="AC8" s="819"/>
      <c r="AD8" s="819"/>
      <c r="AE8" s="820"/>
      <c r="AF8" s="821">
        <v>2</v>
      </c>
      <c r="AG8" s="822"/>
      <c r="AH8" s="822"/>
      <c r="AI8" s="822"/>
      <c r="AJ8" s="823"/>
      <c r="AK8" s="824">
        <v>342</v>
      </c>
      <c r="AL8" s="825"/>
      <c r="AM8" s="825"/>
      <c r="AN8" s="825"/>
      <c r="AO8" s="825"/>
      <c r="AP8" s="825">
        <v>1415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580</v>
      </c>
      <c r="BT8" s="829"/>
      <c r="BU8" s="829"/>
      <c r="BV8" s="829"/>
      <c r="BW8" s="829"/>
      <c r="BX8" s="829"/>
      <c r="BY8" s="829"/>
      <c r="BZ8" s="829"/>
      <c r="CA8" s="829"/>
      <c r="CB8" s="829"/>
      <c r="CC8" s="829"/>
      <c r="CD8" s="829"/>
      <c r="CE8" s="829"/>
      <c r="CF8" s="829"/>
      <c r="CG8" s="830"/>
      <c r="CH8" s="841">
        <v>27</v>
      </c>
      <c r="CI8" s="842"/>
      <c r="CJ8" s="842"/>
      <c r="CK8" s="842"/>
      <c r="CL8" s="843"/>
      <c r="CM8" s="841">
        <v>291</v>
      </c>
      <c r="CN8" s="842"/>
      <c r="CO8" s="842"/>
      <c r="CP8" s="842"/>
      <c r="CQ8" s="843"/>
      <c r="CR8" s="841">
        <v>32</v>
      </c>
      <c r="CS8" s="842"/>
      <c r="CT8" s="842"/>
      <c r="CU8" s="842"/>
      <c r="CV8" s="843"/>
      <c r="CW8" s="841">
        <v>7</v>
      </c>
      <c r="CX8" s="842"/>
      <c r="CY8" s="842"/>
      <c r="CZ8" s="842"/>
      <c r="DA8" s="843"/>
      <c r="DB8" s="841" t="s">
        <v>576</v>
      </c>
      <c r="DC8" s="842"/>
      <c r="DD8" s="842"/>
      <c r="DE8" s="842"/>
      <c r="DF8" s="843"/>
      <c r="DG8" s="841" t="s">
        <v>576</v>
      </c>
      <c r="DH8" s="842"/>
      <c r="DI8" s="842"/>
      <c r="DJ8" s="842"/>
      <c r="DK8" s="843"/>
      <c r="DL8" s="841" t="s">
        <v>576</v>
      </c>
      <c r="DM8" s="842"/>
      <c r="DN8" s="842"/>
      <c r="DO8" s="842"/>
      <c r="DP8" s="843"/>
      <c r="DQ8" s="841" t="s">
        <v>576</v>
      </c>
      <c r="DR8" s="842"/>
      <c r="DS8" s="842"/>
      <c r="DT8" s="842"/>
      <c r="DU8" s="843"/>
      <c r="DV8" s="844"/>
      <c r="DW8" s="845"/>
      <c r="DX8" s="845"/>
      <c r="DY8" s="845"/>
      <c r="DZ8" s="846"/>
      <c r="EA8" s="234"/>
    </row>
    <row r="9" spans="1:131" s="235" customFormat="1" ht="26.25" customHeight="1">
      <c r="A9" s="241">
        <v>3</v>
      </c>
      <c r="B9" s="815" t="s">
        <v>375</v>
      </c>
      <c r="C9" s="816"/>
      <c r="D9" s="816"/>
      <c r="E9" s="816"/>
      <c r="F9" s="816"/>
      <c r="G9" s="816"/>
      <c r="H9" s="816"/>
      <c r="I9" s="816"/>
      <c r="J9" s="816"/>
      <c r="K9" s="816"/>
      <c r="L9" s="816"/>
      <c r="M9" s="816"/>
      <c r="N9" s="816"/>
      <c r="O9" s="816"/>
      <c r="P9" s="817"/>
      <c r="Q9" s="818">
        <v>102</v>
      </c>
      <c r="R9" s="819"/>
      <c r="S9" s="819"/>
      <c r="T9" s="819"/>
      <c r="U9" s="819"/>
      <c r="V9" s="819">
        <v>84</v>
      </c>
      <c r="W9" s="819"/>
      <c r="X9" s="819"/>
      <c r="Y9" s="819"/>
      <c r="Z9" s="819"/>
      <c r="AA9" s="819">
        <v>17</v>
      </c>
      <c r="AB9" s="819"/>
      <c r="AC9" s="819"/>
      <c r="AD9" s="819"/>
      <c r="AE9" s="820"/>
      <c r="AF9" s="821">
        <v>1</v>
      </c>
      <c r="AG9" s="822"/>
      <c r="AH9" s="822"/>
      <c r="AI9" s="822"/>
      <c r="AJ9" s="823"/>
      <c r="AK9" s="824">
        <v>69</v>
      </c>
      <c r="AL9" s="825"/>
      <c r="AM9" s="825"/>
      <c r="AN9" s="825"/>
      <c r="AO9" s="825"/>
      <c r="AP9" s="825" t="s">
        <v>576</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590</v>
      </c>
      <c r="BT9" s="829"/>
      <c r="BU9" s="829"/>
      <c r="BV9" s="829"/>
      <c r="BW9" s="829"/>
      <c r="BX9" s="829"/>
      <c r="BY9" s="829"/>
      <c r="BZ9" s="829"/>
      <c r="CA9" s="829"/>
      <c r="CB9" s="829"/>
      <c r="CC9" s="829"/>
      <c r="CD9" s="829"/>
      <c r="CE9" s="829"/>
      <c r="CF9" s="829"/>
      <c r="CG9" s="830"/>
      <c r="CH9" s="841">
        <v>1</v>
      </c>
      <c r="CI9" s="842"/>
      <c r="CJ9" s="842"/>
      <c r="CK9" s="842"/>
      <c r="CL9" s="843"/>
      <c r="CM9" s="841">
        <v>74</v>
      </c>
      <c r="CN9" s="842"/>
      <c r="CO9" s="842"/>
      <c r="CP9" s="842"/>
      <c r="CQ9" s="843"/>
      <c r="CR9" s="841">
        <v>50</v>
      </c>
      <c r="CS9" s="842"/>
      <c r="CT9" s="842"/>
      <c r="CU9" s="842"/>
      <c r="CV9" s="843"/>
      <c r="CW9" s="841">
        <v>264</v>
      </c>
      <c r="CX9" s="842"/>
      <c r="CY9" s="842"/>
      <c r="CZ9" s="842"/>
      <c r="DA9" s="843"/>
      <c r="DB9" s="841" t="s">
        <v>576</v>
      </c>
      <c r="DC9" s="842"/>
      <c r="DD9" s="842"/>
      <c r="DE9" s="842"/>
      <c r="DF9" s="843"/>
      <c r="DG9" s="841" t="s">
        <v>576</v>
      </c>
      <c r="DH9" s="842"/>
      <c r="DI9" s="842"/>
      <c r="DJ9" s="842"/>
      <c r="DK9" s="843"/>
      <c r="DL9" s="841" t="s">
        <v>576</v>
      </c>
      <c r="DM9" s="842"/>
      <c r="DN9" s="842"/>
      <c r="DO9" s="842"/>
      <c r="DP9" s="843"/>
      <c r="DQ9" s="841" t="s">
        <v>576</v>
      </c>
      <c r="DR9" s="842"/>
      <c r="DS9" s="842"/>
      <c r="DT9" s="842"/>
      <c r="DU9" s="843"/>
      <c r="DV9" s="844"/>
      <c r="DW9" s="845"/>
      <c r="DX9" s="845"/>
      <c r="DY9" s="845"/>
      <c r="DZ9" s="846"/>
      <c r="EA9" s="234"/>
    </row>
    <row r="10" spans="1:131" s="235" customFormat="1" ht="26.25" customHeight="1">
      <c r="A10" s="241">
        <v>4</v>
      </c>
      <c r="B10" s="815" t="s">
        <v>376</v>
      </c>
      <c r="C10" s="816"/>
      <c r="D10" s="816"/>
      <c r="E10" s="816"/>
      <c r="F10" s="816"/>
      <c r="G10" s="816"/>
      <c r="H10" s="816"/>
      <c r="I10" s="816"/>
      <c r="J10" s="816"/>
      <c r="K10" s="816"/>
      <c r="L10" s="816"/>
      <c r="M10" s="816"/>
      <c r="N10" s="816"/>
      <c r="O10" s="816"/>
      <c r="P10" s="817"/>
      <c r="Q10" s="818">
        <v>377</v>
      </c>
      <c r="R10" s="819"/>
      <c r="S10" s="819"/>
      <c r="T10" s="819"/>
      <c r="U10" s="819"/>
      <c r="V10" s="819">
        <v>303</v>
      </c>
      <c r="W10" s="819"/>
      <c r="X10" s="819"/>
      <c r="Y10" s="819"/>
      <c r="Z10" s="819"/>
      <c r="AA10" s="819">
        <v>75</v>
      </c>
      <c r="AB10" s="819"/>
      <c r="AC10" s="819"/>
      <c r="AD10" s="819"/>
      <c r="AE10" s="820"/>
      <c r="AF10" s="821">
        <v>1</v>
      </c>
      <c r="AG10" s="822"/>
      <c r="AH10" s="822"/>
      <c r="AI10" s="822"/>
      <c r="AJ10" s="823"/>
      <c r="AK10" s="824">
        <v>319</v>
      </c>
      <c r="AL10" s="825"/>
      <c r="AM10" s="825"/>
      <c r="AN10" s="825"/>
      <c r="AO10" s="825"/>
      <c r="AP10" s="825">
        <v>540</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589</v>
      </c>
      <c r="BT10" s="829"/>
      <c r="BU10" s="829"/>
      <c r="BV10" s="829"/>
      <c r="BW10" s="829"/>
      <c r="BX10" s="829"/>
      <c r="BY10" s="829"/>
      <c r="BZ10" s="829"/>
      <c r="CA10" s="829"/>
      <c r="CB10" s="829"/>
      <c r="CC10" s="829"/>
      <c r="CD10" s="829"/>
      <c r="CE10" s="829"/>
      <c r="CF10" s="829"/>
      <c r="CG10" s="830"/>
      <c r="CH10" s="841">
        <v>0</v>
      </c>
      <c r="CI10" s="842"/>
      <c r="CJ10" s="842"/>
      <c r="CK10" s="842"/>
      <c r="CL10" s="843"/>
      <c r="CM10" s="841">
        <v>448</v>
      </c>
      <c r="CN10" s="842"/>
      <c r="CO10" s="842"/>
      <c r="CP10" s="842"/>
      <c r="CQ10" s="843"/>
      <c r="CR10" s="841">
        <v>5</v>
      </c>
      <c r="CS10" s="842"/>
      <c r="CT10" s="842"/>
      <c r="CU10" s="842"/>
      <c r="CV10" s="843"/>
      <c r="CW10" s="841" t="s">
        <v>576</v>
      </c>
      <c r="CX10" s="842"/>
      <c r="CY10" s="842"/>
      <c r="CZ10" s="842"/>
      <c r="DA10" s="843"/>
      <c r="DB10" s="841" t="s">
        <v>576</v>
      </c>
      <c r="DC10" s="842"/>
      <c r="DD10" s="842"/>
      <c r="DE10" s="842"/>
      <c r="DF10" s="843"/>
      <c r="DG10" s="841">
        <v>600</v>
      </c>
      <c r="DH10" s="842"/>
      <c r="DI10" s="842"/>
      <c r="DJ10" s="842"/>
      <c r="DK10" s="843"/>
      <c r="DL10" s="841" t="s">
        <v>576</v>
      </c>
      <c r="DM10" s="842"/>
      <c r="DN10" s="842"/>
      <c r="DO10" s="842"/>
      <c r="DP10" s="843"/>
      <c r="DQ10" s="841" t="s">
        <v>576</v>
      </c>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588</v>
      </c>
      <c r="BT11" s="829"/>
      <c r="BU11" s="829"/>
      <c r="BV11" s="829"/>
      <c r="BW11" s="829"/>
      <c r="BX11" s="829"/>
      <c r="BY11" s="829"/>
      <c r="BZ11" s="829"/>
      <c r="CA11" s="829"/>
      <c r="CB11" s="829"/>
      <c r="CC11" s="829"/>
      <c r="CD11" s="829"/>
      <c r="CE11" s="829"/>
      <c r="CF11" s="829"/>
      <c r="CG11" s="830"/>
      <c r="CH11" s="841">
        <v>11</v>
      </c>
      <c r="CI11" s="842"/>
      <c r="CJ11" s="842"/>
      <c r="CK11" s="842"/>
      <c r="CL11" s="843"/>
      <c r="CM11" s="841">
        <v>69</v>
      </c>
      <c r="CN11" s="842"/>
      <c r="CO11" s="842"/>
      <c r="CP11" s="842"/>
      <c r="CQ11" s="843"/>
      <c r="CR11" s="841">
        <v>4</v>
      </c>
      <c r="CS11" s="842"/>
      <c r="CT11" s="842"/>
      <c r="CU11" s="842"/>
      <c r="CV11" s="843"/>
      <c r="CW11" s="841" t="s">
        <v>576</v>
      </c>
      <c r="CX11" s="842"/>
      <c r="CY11" s="842"/>
      <c r="CZ11" s="842"/>
      <c r="DA11" s="843"/>
      <c r="DB11" s="841" t="s">
        <v>576</v>
      </c>
      <c r="DC11" s="842"/>
      <c r="DD11" s="842"/>
      <c r="DE11" s="842"/>
      <c r="DF11" s="843"/>
      <c r="DG11" s="841" t="s">
        <v>576</v>
      </c>
      <c r="DH11" s="842"/>
      <c r="DI11" s="842"/>
      <c r="DJ11" s="842"/>
      <c r="DK11" s="843"/>
      <c r="DL11" s="841" t="s">
        <v>576</v>
      </c>
      <c r="DM11" s="842"/>
      <c r="DN11" s="842"/>
      <c r="DO11" s="842"/>
      <c r="DP11" s="843"/>
      <c r="DQ11" s="841" t="s">
        <v>576</v>
      </c>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58300</v>
      </c>
      <c r="R23" s="854"/>
      <c r="S23" s="854"/>
      <c r="T23" s="854"/>
      <c r="U23" s="854"/>
      <c r="V23" s="854">
        <v>55117</v>
      </c>
      <c r="W23" s="854"/>
      <c r="X23" s="854"/>
      <c r="Y23" s="854"/>
      <c r="Z23" s="854"/>
      <c r="AA23" s="854">
        <v>3182</v>
      </c>
      <c r="AB23" s="854"/>
      <c r="AC23" s="854"/>
      <c r="AD23" s="854"/>
      <c r="AE23" s="855"/>
      <c r="AF23" s="856">
        <v>2015</v>
      </c>
      <c r="AG23" s="854"/>
      <c r="AH23" s="854"/>
      <c r="AI23" s="854"/>
      <c r="AJ23" s="857"/>
      <c r="AK23" s="858"/>
      <c r="AL23" s="859"/>
      <c r="AM23" s="859"/>
      <c r="AN23" s="859"/>
      <c r="AO23" s="859"/>
      <c r="AP23" s="854">
        <v>42299</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356</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13887</v>
      </c>
      <c r="R28" s="883"/>
      <c r="S28" s="883"/>
      <c r="T28" s="883"/>
      <c r="U28" s="883"/>
      <c r="V28" s="883">
        <v>13355</v>
      </c>
      <c r="W28" s="883"/>
      <c r="X28" s="883"/>
      <c r="Y28" s="883"/>
      <c r="Z28" s="883"/>
      <c r="AA28" s="883">
        <v>532</v>
      </c>
      <c r="AB28" s="883"/>
      <c r="AC28" s="883"/>
      <c r="AD28" s="883"/>
      <c r="AE28" s="884"/>
      <c r="AF28" s="885">
        <v>532</v>
      </c>
      <c r="AG28" s="883"/>
      <c r="AH28" s="883"/>
      <c r="AI28" s="883"/>
      <c r="AJ28" s="886"/>
      <c r="AK28" s="887">
        <v>1049</v>
      </c>
      <c r="AL28" s="878"/>
      <c r="AM28" s="878"/>
      <c r="AN28" s="878"/>
      <c r="AO28" s="878"/>
      <c r="AP28" s="878" t="s">
        <v>576</v>
      </c>
      <c r="AQ28" s="878"/>
      <c r="AR28" s="878"/>
      <c r="AS28" s="878"/>
      <c r="AT28" s="878"/>
      <c r="AU28" s="878" t="s">
        <v>576</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902</v>
      </c>
      <c r="R29" s="819"/>
      <c r="S29" s="819"/>
      <c r="T29" s="819"/>
      <c r="U29" s="819"/>
      <c r="V29" s="819">
        <v>902</v>
      </c>
      <c r="W29" s="819"/>
      <c r="X29" s="819"/>
      <c r="Y29" s="819"/>
      <c r="Z29" s="819"/>
      <c r="AA29" s="819" t="s">
        <v>576</v>
      </c>
      <c r="AB29" s="819"/>
      <c r="AC29" s="819"/>
      <c r="AD29" s="819"/>
      <c r="AE29" s="820"/>
      <c r="AF29" s="821" t="s">
        <v>393</v>
      </c>
      <c r="AG29" s="822"/>
      <c r="AH29" s="822"/>
      <c r="AI29" s="822"/>
      <c r="AJ29" s="823"/>
      <c r="AK29" s="890">
        <v>377</v>
      </c>
      <c r="AL29" s="891"/>
      <c r="AM29" s="891"/>
      <c r="AN29" s="891"/>
      <c r="AO29" s="891"/>
      <c r="AP29" s="891">
        <v>72</v>
      </c>
      <c r="AQ29" s="891"/>
      <c r="AR29" s="891"/>
      <c r="AS29" s="891"/>
      <c r="AT29" s="891"/>
      <c r="AU29" s="891">
        <v>21</v>
      </c>
      <c r="AV29" s="891"/>
      <c r="AW29" s="891"/>
      <c r="AX29" s="891"/>
      <c r="AY29" s="891"/>
      <c r="AZ29" s="892"/>
      <c r="BA29" s="893"/>
      <c r="BB29" s="893"/>
      <c r="BC29" s="893"/>
      <c r="BD29" s="894"/>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10692</v>
      </c>
      <c r="R30" s="819"/>
      <c r="S30" s="819"/>
      <c r="T30" s="819"/>
      <c r="U30" s="819"/>
      <c r="V30" s="819">
        <v>10378</v>
      </c>
      <c r="W30" s="819"/>
      <c r="X30" s="819"/>
      <c r="Y30" s="819"/>
      <c r="Z30" s="819"/>
      <c r="AA30" s="819">
        <v>314</v>
      </c>
      <c r="AB30" s="819"/>
      <c r="AC30" s="819"/>
      <c r="AD30" s="819"/>
      <c r="AE30" s="820"/>
      <c r="AF30" s="821">
        <v>314</v>
      </c>
      <c r="AG30" s="822"/>
      <c r="AH30" s="822"/>
      <c r="AI30" s="822"/>
      <c r="AJ30" s="823"/>
      <c r="AK30" s="890">
        <v>1288</v>
      </c>
      <c r="AL30" s="891"/>
      <c r="AM30" s="891"/>
      <c r="AN30" s="891"/>
      <c r="AO30" s="891"/>
      <c r="AP30" s="891" t="s">
        <v>576</v>
      </c>
      <c r="AQ30" s="891"/>
      <c r="AR30" s="891"/>
      <c r="AS30" s="891"/>
      <c r="AT30" s="891"/>
      <c r="AU30" s="891" t="s">
        <v>576</v>
      </c>
      <c r="AV30" s="891"/>
      <c r="AW30" s="891"/>
      <c r="AX30" s="891"/>
      <c r="AY30" s="891"/>
      <c r="AZ30" s="892"/>
      <c r="BA30" s="893"/>
      <c r="BB30" s="893"/>
      <c r="BC30" s="893"/>
      <c r="BD30" s="894"/>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1196</v>
      </c>
      <c r="R31" s="819"/>
      <c r="S31" s="819"/>
      <c r="T31" s="819"/>
      <c r="U31" s="819"/>
      <c r="V31" s="819">
        <v>1192</v>
      </c>
      <c r="W31" s="819"/>
      <c r="X31" s="819"/>
      <c r="Y31" s="819"/>
      <c r="Z31" s="819"/>
      <c r="AA31" s="819">
        <v>4</v>
      </c>
      <c r="AB31" s="819"/>
      <c r="AC31" s="819"/>
      <c r="AD31" s="819"/>
      <c r="AE31" s="820"/>
      <c r="AF31" s="821">
        <v>4</v>
      </c>
      <c r="AG31" s="822"/>
      <c r="AH31" s="822"/>
      <c r="AI31" s="822"/>
      <c r="AJ31" s="823"/>
      <c r="AK31" s="890">
        <v>409</v>
      </c>
      <c r="AL31" s="891"/>
      <c r="AM31" s="891"/>
      <c r="AN31" s="891"/>
      <c r="AO31" s="891"/>
      <c r="AP31" s="891" t="s">
        <v>576</v>
      </c>
      <c r="AQ31" s="891"/>
      <c r="AR31" s="891"/>
      <c r="AS31" s="891"/>
      <c r="AT31" s="891"/>
      <c r="AU31" s="891" t="s">
        <v>576</v>
      </c>
      <c r="AV31" s="891"/>
      <c r="AW31" s="891"/>
      <c r="AX31" s="891"/>
      <c r="AY31" s="891"/>
      <c r="AZ31" s="892"/>
      <c r="BA31" s="893"/>
      <c r="BB31" s="893"/>
      <c r="BC31" s="893"/>
      <c r="BD31" s="894"/>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1808</v>
      </c>
      <c r="R32" s="819"/>
      <c r="S32" s="819"/>
      <c r="T32" s="819"/>
      <c r="U32" s="819"/>
      <c r="V32" s="819">
        <v>1452</v>
      </c>
      <c r="W32" s="819"/>
      <c r="X32" s="819"/>
      <c r="Y32" s="819"/>
      <c r="Z32" s="819"/>
      <c r="AA32" s="819">
        <v>356</v>
      </c>
      <c r="AB32" s="819"/>
      <c r="AC32" s="819"/>
      <c r="AD32" s="819"/>
      <c r="AE32" s="820"/>
      <c r="AF32" s="821">
        <v>977</v>
      </c>
      <c r="AG32" s="822"/>
      <c r="AH32" s="822"/>
      <c r="AI32" s="822"/>
      <c r="AJ32" s="823"/>
      <c r="AK32" s="890">
        <v>52</v>
      </c>
      <c r="AL32" s="891"/>
      <c r="AM32" s="891"/>
      <c r="AN32" s="891"/>
      <c r="AO32" s="891"/>
      <c r="AP32" s="891">
        <v>4846</v>
      </c>
      <c r="AQ32" s="891"/>
      <c r="AR32" s="891"/>
      <c r="AS32" s="891"/>
      <c r="AT32" s="891"/>
      <c r="AU32" s="891">
        <v>368</v>
      </c>
      <c r="AV32" s="891"/>
      <c r="AW32" s="891"/>
      <c r="AX32" s="891"/>
      <c r="AY32" s="891"/>
      <c r="AZ32" s="892" t="s">
        <v>576</v>
      </c>
      <c r="BA32" s="893"/>
      <c r="BB32" s="893"/>
      <c r="BC32" s="893"/>
      <c r="BD32" s="894"/>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343</v>
      </c>
      <c r="R33" s="819"/>
      <c r="S33" s="819"/>
      <c r="T33" s="819"/>
      <c r="U33" s="819"/>
      <c r="V33" s="819">
        <v>328</v>
      </c>
      <c r="W33" s="819"/>
      <c r="X33" s="819"/>
      <c r="Y33" s="819"/>
      <c r="Z33" s="819"/>
      <c r="AA33" s="819">
        <v>15</v>
      </c>
      <c r="AB33" s="819"/>
      <c r="AC33" s="819"/>
      <c r="AD33" s="819"/>
      <c r="AE33" s="820"/>
      <c r="AF33" s="821">
        <v>15</v>
      </c>
      <c r="AG33" s="822"/>
      <c r="AH33" s="822"/>
      <c r="AI33" s="822"/>
      <c r="AJ33" s="823"/>
      <c r="AK33" s="890">
        <v>133</v>
      </c>
      <c r="AL33" s="891"/>
      <c r="AM33" s="891"/>
      <c r="AN33" s="891"/>
      <c r="AO33" s="891"/>
      <c r="AP33" s="891">
        <v>872</v>
      </c>
      <c r="AQ33" s="891"/>
      <c r="AR33" s="891"/>
      <c r="AS33" s="891"/>
      <c r="AT33" s="891"/>
      <c r="AU33" s="891">
        <v>502</v>
      </c>
      <c r="AV33" s="891"/>
      <c r="AW33" s="891"/>
      <c r="AX33" s="891"/>
      <c r="AY33" s="891"/>
      <c r="AZ33" s="892" t="s">
        <v>576</v>
      </c>
      <c r="BA33" s="893"/>
      <c r="BB33" s="893"/>
      <c r="BC33" s="893"/>
      <c r="BD33" s="894"/>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400</v>
      </c>
      <c r="C34" s="816"/>
      <c r="D34" s="816"/>
      <c r="E34" s="816"/>
      <c r="F34" s="816"/>
      <c r="G34" s="816"/>
      <c r="H34" s="816"/>
      <c r="I34" s="816"/>
      <c r="J34" s="816"/>
      <c r="K34" s="816"/>
      <c r="L34" s="816"/>
      <c r="M34" s="816"/>
      <c r="N34" s="816"/>
      <c r="O34" s="816"/>
      <c r="P34" s="817"/>
      <c r="Q34" s="818">
        <v>57</v>
      </c>
      <c r="R34" s="819"/>
      <c r="S34" s="819"/>
      <c r="T34" s="819"/>
      <c r="U34" s="819"/>
      <c r="V34" s="819">
        <v>53</v>
      </c>
      <c r="W34" s="819"/>
      <c r="X34" s="819"/>
      <c r="Y34" s="819"/>
      <c r="Z34" s="819"/>
      <c r="AA34" s="819">
        <v>5</v>
      </c>
      <c r="AB34" s="819"/>
      <c r="AC34" s="819"/>
      <c r="AD34" s="819"/>
      <c r="AE34" s="820"/>
      <c r="AF34" s="821">
        <v>5</v>
      </c>
      <c r="AG34" s="822"/>
      <c r="AH34" s="822"/>
      <c r="AI34" s="822"/>
      <c r="AJ34" s="823"/>
      <c r="AK34" s="890">
        <v>12</v>
      </c>
      <c r="AL34" s="891"/>
      <c r="AM34" s="891"/>
      <c r="AN34" s="891"/>
      <c r="AO34" s="891"/>
      <c r="AP34" s="891" t="s">
        <v>576</v>
      </c>
      <c r="AQ34" s="891"/>
      <c r="AR34" s="891"/>
      <c r="AS34" s="891"/>
      <c r="AT34" s="891"/>
      <c r="AU34" s="891" t="s">
        <v>576</v>
      </c>
      <c r="AV34" s="891"/>
      <c r="AW34" s="891"/>
      <c r="AX34" s="891"/>
      <c r="AY34" s="891"/>
      <c r="AZ34" s="892" t="s">
        <v>576</v>
      </c>
      <c r="BA34" s="893"/>
      <c r="BB34" s="893"/>
      <c r="BC34" s="893"/>
      <c r="BD34" s="894"/>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402</v>
      </c>
      <c r="C35" s="816"/>
      <c r="D35" s="816"/>
      <c r="E35" s="816"/>
      <c r="F35" s="816"/>
      <c r="G35" s="816"/>
      <c r="H35" s="816"/>
      <c r="I35" s="816"/>
      <c r="J35" s="816"/>
      <c r="K35" s="816"/>
      <c r="L35" s="816"/>
      <c r="M35" s="816"/>
      <c r="N35" s="816"/>
      <c r="O35" s="816"/>
      <c r="P35" s="817"/>
      <c r="Q35" s="818">
        <v>904</v>
      </c>
      <c r="R35" s="819"/>
      <c r="S35" s="819"/>
      <c r="T35" s="819"/>
      <c r="U35" s="819"/>
      <c r="V35" s="819">
        <v>904</v>
      </c>
      <c r="W35" s="819"/>
      <c r="X35" s="819"/>
      <c r="Y35" s="819"/>
      <c r="Z35" s="819"/>
      <c r="AA35" s="819" t="s">
        <v>576</v>
      </c>
      <c r="AB35" s="819"/>
      <c r="AC35" s="819"/>
      <c r="AD35" s="819"/>
      <c r="AE35" s="820"/>
      <c r="AF35" s="821" t="s">
        <v>403</v>
      </c>
      <c r="AG35" s="822"/>
      <c r="AH35" s="822"/>
      <c r="AI35" s="822"/>
      <c r="AJ35" s="823"/>
      <c r="AK35" s="890">
        <v>349</v>
      </c>
      <c r="AL35" s="891"/>
      <c r="AM35" s="891"/>
      <c r="AN35" s="891"/>
      <c r="AO35" s="891"/>
      <c r="AP35" s="891">
        <v>4565</v>
      </c>
      <c r="AQ35" s="891"/>
      <c r="AR35" s="891"/>
      <c r="AS35" s="891"/>
      <c r="AT35" s="891"/>
      <c r="AU35" s="891">
        <v>4547</v>
      </c>
      <c r="AV35" s="891"/>
      <c r="AW35" s="891"/>
      <c r="AX35" s="891"/>
      <c r="AY35" s="891"/>
      <c r="AZ35" s="892" t="s">
        <v>576</v>
      </c>
      <c r="BA35" s="893"/>
      <c r="BB35" s="893"/>
      <c r="BC35" s="893"/>
      <c r="BD35" s="894"/>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405</v>
      </c>
      <c r="C36" s="816"/>
      <c r="D36" s="816"/>
      <c r="E36" s="816"/>
      <c r="F36" s="816"/>
      <c r="G36" s="816"/>
      <c r="H36" s="816"/>
      <c r="I36" s="816"/>
      <c r="J36" s="816"/>
      <c r="K36" s="816"/>
      <c r="L36" s="816"/>
      <c r="M36" s="816"/>
      <c r="N36" s="816"/>
      <c r="O36" s="816"/>
      <c r="P36" s="817"/>
      <c r="Q36" s="818">
        <v>224</v>
      </c>
      <c r="R36" s="819"/>
      <c r="S36" s="819"/>
      <c r="T36" s="819"/>
      <c r="U36" s="819"/>
      <c r="V36" s="819">
        <v>224</v>
      </c>
      <c r="W36" s="819"/>
      <c r="X36" s="819"/>
      <c r="Y36" s="819"/>
      <c r="Z36" s="819"/>
      <c r="AA36" s="819" t="s">
        <v>576</v>
      </c>
      <c r="AB36" s="819"/>
      <c r="AC36" s="819"/>
      <c r="AD36" s="819"/>
      <c r="AE36" s="820"/>
      <c r="AF36" s="821" t="s">
        <v>393</v>
      </c>
      <c r="AG36" s="822"/>
      <c r="AH36" s="822"/>
      <c r="AI36" s="822"/>
      <c r="AJ36" s="823"/>
      <c r="AK36" s="890">
        <v>126</v>
      </c>
      <c r="AL36" s="891"/>
      <c r="AM36" s="891"/>
      <c r="AN36" s="891"/>
      <c r="AO36" s="891"/>
      <c r="AP36" s="891">
        <v>971</v>
      </c>
      <c r="AQ36" s="891"/>
      <c r="AR36" s="891"/>
      <c r="AS36" s="891"/>
      <c r="AT36" s="891"/>
      <c r="AU36" s="891">
        <v>942</v>
      </c>
      <c r="AV36" s="891"/>
      <c r="AW36" s="891"/>
      <c r="AX36" s="891"/>
      <c r="AY36" s="891"/>
      <c r="AZ36" s="892" t="s">
        <v>576</v>
      </c>
      <c r="BA36" s="893"/>
      <c r="BB36" s="893"/>
      <c r="BC36" s="893"/>
      <c r="BD36" s="894"/>
      <c r="BE36" s="888" t="s">
        <v>399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406</v>
      </c>
      <c r="C37" s="816"/>
      <c r="D37" s="816"/>
      <c r="E37" s="816"/>
      <c r="F37" s="816"/>
      <c r="G37" s="816"/>
      <c r="H37" s="816"/>
      <c r="I37" s="816"/>
      <c r="J37" s="816"/>
      <c r="K37" s="816"/>
      <c r="L37" s="816"/>
      <c r="M37" s="816"/>
      <c r="N37" s="816"/>
      <c r="O37" s="816"/>
      <c r="P37" s="817"/>
      <c r="Q37" s="818">
        <v>74</v>
      </c>
      <c r="R37" s="819"/>
      <c r="S37" s="819"/>
      <c r="T37" s="819"/>
      <c r="U37" s="819"/>
      <c r="V37" s="819">
        <v>74</v>
      </c>
      <c r="W37" s="819"/>
      <c r="X37" s="819"/>
      <c r="Y37" s="819"/>
      <c r="Z37" s="819"/>
      <c r="AA37" s="819" t="s">
        <v>576</v>
      </c>
      <c r="AB37" s="819"/>
      <c r="AC37" s="819"/>
      <c r="AD37" s="819"/>
      <c r="AE37" s="820"/>
      <c r="AF37" s="821" t="s">
        <v>407</v>
      </c>
      <c r="AG37" s="822"/>
      <c r="AH37" s="822"/>
      <c r="AI37" s="822"/>
      <c r="AJ37" s="823"/>
      <c r="AK37" s="890">
        <v>55</v>
      </c>
      <c r="AL37" s="891"/>
      <c r="AM37" s="891"/>
      <c r="AN37" s="891"/>
      <c r="AO37" s="891"/>
      <c r="AP37" s="891">
        <v>518</v>
      </c>
      <c r="AQ37" s="891"/>
      <c r="AR37" s="891"/>
      <c r="AS37" s="891"/>
      <c r="AT37" s="891"/>
      <c r="AU37" s="891">
        <v>518</v>
      </c>
      <c r="AV37" s="891"/>
      <c r="AW37" s="891"/>
      <c r="AX37" s="891"/>
      <c r="AY37" s="891"/>
      <c r="AZ37" s="892" t="s">
        <v>576</v>
      </c>
      <c r="BA37" s="893"/>
      <c r="BB37" s="893"/>
      <c r="BC37" s="893"/>
      <c r="BD37" s="894"/>
      <c r="BE37" s="888" t="s">
        <v>408</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409</v>
      </c>
      <c r="C38" s="816"/>
      <c r="D38" s="816"/>
      <c r="E38" s="816"/>
      <c r="F38" s="816"/>
      <c r="G38" s="816"/>
      <c r="H38" s="816"/>
      <c r="I38" s="816"/>
      <c r="J38" s="816"/>
      <c r="K38" s="816"/>
      <c r="L38" s="816"/>
      <c r="M38" s="816"/>
      <c r="N38" s="816"/>
      <c r="O38" s="816"/>
      <c r="P38" s="817"/>
      <c r="Q38" s="818">
        <v>15</v>
      </c>
      <c r="R38" s="819"/>
      <c r="S38" s="819"/>
      <c r="T38" s="819"/>
      <c r="U38" s="819"/>
      <c r="V38" s="819">
        <v>15</v>
      </c>
      <c r="W38" s="819"/>
      <c r="X38" s="819"/>
      <c r="Y38" s="819"/>
      <c r="Z38" s="819"/>
      <c r="AA38" s="819" t="s">
        <v>576</v>
      </c>
      <c r="AB38" s="819"/>
      <c r="AC38" s="819"/>
      <c r="AD38" s="819"/>
      <c r="AE38" s="820"/>
      <c r="AF38" s="821" t="s">
        <v>410</v>
      </c>
      <c r="AG38" s="822"/>
      <c r="AH38" s="822"/>
      <c r="AI38" s="822"/>
      <c r="AJ38" s="823"/>
      <c r="AK38" s="890">
        <v>8</v>
      </c>
      <c r="AL38" s="891"/>
      <c r="AM38" s="891"/>
      <c r="AN38" s="891"/>
      <c r="AO38" s="891"/>
      <c r="AP38" s="891">
        <v>30</v>
      </c>
      <c r="AQ38" s="891"/>
      <c r="AR38" s="891"/>
      <c r="AS38" s="891"/>
      <c r="AT38" s="891"/>
      <c r="AU38" s="891">
        <v>30</v>
      </c>
      <c r="AV38" s="891"/>
      <c r="AW38" s="891"/>
      <c r="AX38" s="891"/>
      <c r="AY38" s="891"/>
      <c r="AZ38" s="892" t="s">
        <v>576</v>
      </c>
      <c r="BA38" s="893"/>
      <c r="BB38" s="893"/>
      <c r="BC38" s="893"/>
      <c r="BD38" s="894"/>
      <c r="BE38" s="888" t="s">
        <v>408</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5"/>
      <c r="BA39" s="895"/>
      <c r="BB39" s="895"/>
      <c r="BC39" s="895"/>
      <c r="BD39" s="895"/>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5"/>
      <c r="BA40" s="895"/>
      <c r="BB40" s="895"/>
      <c r="BC40" s="895"/>
      <c r="BD40" s="895"/>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5"/>
      <c r="BA41" s="895"/>
      <c r="BB41" s="895"/>
      <c r="BC41" s="895"/>
      <c r="BD41" s="895"/>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5"/>
      <c r="BA42" s="895"/>
      <c r="BB42" s="895"/>
      <c r="BC42" s="895"/>
      <c r="BD42" s="895"/>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5"/>
      <c r="BA43" s="895"/>
      <c r="BB43" s="895"/>
      <c r="BC43" s="895"/>
      <c r="BD43" s="895"/>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5"/>
      <c r="BA44" s="895"/>
      <c r="BB44" s="895"/>
      <c r="BC44" s="895"/>
      <c r="BD44" s="895"/>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5"/>
      <c r="BA45" s="895"/>
      <c r="BB45" s="895"/>
      <c r="BC45" s="895"/>
      <c r="BD45" s="895"/>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5"/>
      <c r="BA46" s="895"/>
      <c r="BB46" s="895"/>
      <c r="BC46" s="895"/>
      <c r="BD46" s="895"/>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5"/>
      <c r="BA47" s="895"/>
      <c r="BB47" s="895"/>
      <c r="BC47" s="895"/>
      <c r="BD47" s="895"/>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5"/>
      <c r="BA48" s="895"/>
      <c r="BB48" s="895"/>
      <c r="BC48" s="895"/>
      <c r="BD48" s="895"/>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5"/>
      <c r="BA49" s="895"/>
      <c r="BB49" s="895"/>
      <c r="BC49" s="895"/>
      <c r="BD49" s="895"/>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6"/>
      <c r="R50" s="897"/>
      <c r="S50" s="897"/>
      <c r="T50" s="897"/>
      <c r="U50" s="897"/>
      <c r="V50" s="897"/>
      <c r="W50" s="897"/>
      <c r="X50" s="897"/>
      <c r="Y50" s="897"/>
      <c r="Z50" s="897"/>
      <c r="AA50" s="897"/>
      <c r="AB50" s="897"/>
      <c r="AC50" s="897"/>
      <c r="AD50" s="897"/>
      <c r="AE50" s="898"/>
      <c r="AF50" s="821"/>
      <c r="AG50" s="822"/>
      <c r="AH50" s="822"/>
      <c r="AI50" s="822"/>
      <c r="AJ50" s="823"/>
      <c r="AK50" s="899"/>
      <c r="AL50" s="897"/>
      <c r="AM50" s="897"/>
      <c r="AN50" s="897"/>
      <c r="AO50" s="897"/>
      <c r="AP50" s="897"/>
      <c r="AQ50" s="897"/>
      <c r="AR50" s="897"/>
      <c r="AS50" s="897"/>
      <c r="AT50" s="897"/>
      <c r="AU50" s="897"/>
      <c r="AV50" s="897"/>
      <c r="AW50" s="897"/>
      <c r="AX50" s="897"/>
      <c r="AY50" s="897"/>
      <c r="AZ50" s="900"/>
      <c r="BA50" s="900"/>
      <c r="BB50" s="900"/>
      <c r="BC50" s="900"/>
      <c r="BD50" s="900"/>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6"/>
      <c r="R51" s="897"/>
      <c r="S51" s="897"/>
      <c r="T51" s="897"/>
      <c r="U51" s="897"/>
      <c r="V51" s="897"/>
      <c r="W51" s="897"/>
      <c r="X51" s="897"/>
      <c r="Y51" s="897"/>
      <c r="Z51" s="897"/>
      <c r="AA51" s="897"/>
      <c r="AB51" s="897"/>
      <c r="AC51" s="897"/>
      <c r="AD51" s="897"/>
      <c r="AE51" s="898"/>
      <c r="AF51" s="821"/>
      <c r="AG51" s="822"/>
      <c r="AH51" s="822"/>
      <c r="AI51" s="822"/>
      <c r="AJ51" s="823"/>
      <c r="AK51" s="899"/>
      <c r="AL51" s="897"/>
      <c r="AM51" s="897"/>
      <c r="AN51" s="897"/>
      <c r="AO51" s="897"/>
      <c r="AP51" s="897"/>
      <c r="AQ51" s="897"/>
      <c r="AR51" s="897"/>
      <c r="AS51" s="897"/>
      <c r="AT51" s="897"/>
      <c r="AU51" s="897"/>
      <c r="AV51" s="897"/>
      <c r="AW51" s="897"/>
      <c r="AX51" s="897"/>
      <c r="AY51" s="897"/>
      <c r="AZ51" s="900"/>
      <c r="BA51" s="900"/>
      <c r="BB51" s="900"/>
      <c r="BC51" s="900"/>
      <c r="BD51" s="900"/>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6"/>
      <c r="R52" s="897"/>
      <c r="S52" s="897"/>
      <c r="T52" s="897"/>
      <c r="U52" s="897"/>
      <c r="V52" s="897"/>
      <c r="W52" s="897"/>
      <c r="X52" s="897"/>
      <c r="Y52" s="897"/>
      <c r="Z52" s="897"/>
      <c r="AA52" s="897"/>
      <c r="AB52" s="897"/>
      <c r="AC52" s="897"/>
      <c r="AD52" s="897"/>
      <c r="AE52" s="898"/>
      <c r="AF52" s="821"/>
      <c r="AG52" s="822"/>
      <c r="AH52" s="822"/>
      <c r="AI52" s="822"/>
      <c r="AJ52" s="823"/>
      <c r="AK52" s="899"/>
      <c r="AL52" s="897"/>
      <c r="AM52" s="897"/>
      <c r="AN52" s="897"/>
      <c r="AO52" s="897"/>
      <c r="AP52" s="897"/>
      <c r="AQ52" s="897"/>
      <c r="AR52" s="897"/>
      <c r="AS52" s="897"/>
      <c r="AT52" s="897"/>
      <c r="AU52" s="897"/>
      <c r="AV52" s="897"/>
      <c r="AW52" s="897"/>
      <c r="AX52" s="897"/>
      <c r="AY52" s="897"/>
      <c r="AZ52" s="900"/>
      <c r="BA52" s="900"/>
      <c r="BB52" s="900"/>
      <c r="BC52" s="900"/>
      <c r="BD52" s="900"/>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6"/>
      <c r="R53" s="897"/>
      <c r="S53" s="897"/>
      <c r="T53" s="897"/>
      <c r="U53" s="897"/>
      <c r="V53" s="897"/>
      <c r="W53" s="897"/>
      <c r="X53" s="897"/>
      <c r="Y53" s="897"/>
      <c r="Z53" s="897"/>
      <c r="AA53" s="897"/>
      <c r="AB53" s="897"/>
      <c r="AC53" s="897"/>
      <c r="AD53" s="897"/>
      <c r="AE53" s="898"/>
      <c r="AF53" s="821"/>
      <c r="AG53" s="822"/>
      <c r="AH53" s="822"/>
      <c r="AI53" s="822"/>
      <c r="AJ53" s="823"/>
      <c r="AK53" s="899"/>
      <c r="AL53" s="897"/>
      <c r="AM53" s="897"/>
      <c r="AN53" s="897"/>
      <c r="AO53" s="897"/>
      <c r="AP53" s="897"/>
      <c r="AQ53" s="897"/>
      <c r="AR53" s="897"/>
      <c r="AS53" s="897"/>
      <c r="AT53" s="897"/>
      <c r="AU53" s="897"/>
      <c r="AV53" s="897"/>
      <c r="AW53" s="897"/>
      <c r="AX53" s="897"/>
      <c r="AY53" s="897"/>
      <c r="AZ53" s="900"/>
      <c r="BA53" s="900"/>
      <c r="BB53" s="900"/>
      <c r="BC53" s="900"/>
      <c r="BD53" s="900"/>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6"/>
      <c r="R54" s="897"/>
      <c r="S54" s="897"/>
      <c r="T54" s="897"/>
      <c r="U54" s="897"/>
      <c r="V54" s="897"/>
      <c r="W54" s="897"/>
      <c r="X54" s="897"/>
      <c r="Y54" s="897"/>
      <c r="Z54" s="897"/>
      <c r="AA54" s="897"/>
      <c r="AB54" s="897"/>
      <c r="AC54" s="897"/>
      <c r="AD54" s="897"/>
      <c r="AE54" s="898"/>
      <c r="AF54" s="821"/>
      <c r="AG54" s="822"/>
      <c r="AH54" s="822"/>
      <c r="AI54" s="822"/>
      <c r="AJ54" s="823"/>
      <c r="AK54" s="899"/>
      <c r="AL54" s="897"/>
      <c r="AM54" s="897"/>
      <c r="AN54" s="897"/>
      <c r="AO54" s="897"/>
      <c r="AP54" s="897"/>
      <c r="AQ54" s="897"/>
      <c r="AR54" s="897"/>
      <c r="AS54" s="897"/>
      <c r="AT54" s="897"/>
      <c r="AU54" s="897"/>
      <c r="AV54" s="897"/>
      <c r="AW54" s="897"/>
      <c r="AX54" s="897"/>
      <c r="AY54" s="897"/>
      <c r="AZ54" s="900"/>
      <c r="BA54" s="900"/>
      <c r="BB54" s="900"/>
      <c r="BC54" s="900"/>
      <c r="BD54" s="900"/>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6"/>
      <c r="R55" s="897"/>
      <c r="S55" s="897"/>
      <c r="T55" s="897"/>
      <c r="U55" s="897"/>
      <c r="V55" s="897"/>
      <c r="W55" s="897"/>
      <c r="X55" s="897"/>
      <c r="Y55" s="897"/>
      <c r="Z55" s="897"/>
      <c r="AA55" s="897"/>
      <c r="AB55" s="897"/>
      <c r="AC55" s="897"/>
      <c r="AD55" s="897"/>
      <c r="AE55" s="898"/>
      <c r="AF55" s="821"/>
      <c r="AG55" s="822"/>
      <c r="AH55" s="822"/>
      <c r="AI55" s="822"/>
      <c r="AJ55" s="823"/>
      <c r="AK55" s="899"/>
      <c r="AL55" s="897"/>
      <c r="AM55" s="897"/>
      <c r="AN55" s="897"/>
      <c r="AO55" s="897"/>
      <c r="AP55" s="897"/>
      <c r="AQ55" s="897"/>
      <c r="AR55" s="897"/>
      <c r="AS55" s="897"/>
      <c r="AT55" s="897"/>
      <c r="AU55" s="897"/>
      <c r="AV55" s="897"/>
      <c r="AW55" s="897"/>
      <c r="AX55" s="897"/>
      <c r="AY55" s="897"/>
      <c r="AZ55" s="900"/>
      <c r="BA55" s="900"/>
      <c r="BB55" s="900"/>
      <c r="BC55" s="900"/>
      <c r="BD55" s="900"/>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6"/>
      <c r="R56" s="897"/>
      <c r="S56" s="897"/>
      <c r="T56" s="897"/>
      <c r="U56" s="897"/>
      <c r="V56" s="897"/>
      <c r="W56" s="897"/>
      <c r="X56" s="897"/>
      <c r="Y56" s="897"/>
      <c r="Z56" s="897"/>
      <c r="AA56" s="897"/>
      <c r="AB56" s="897"/>
      <c r="AC56" s="897"/>
      <c r="AD56" s="897"/>
      <c r="AE56" s="898"/>
      <c r="AF56" s="821"/>
      <c r="AG56" s="822"/>
      <c r="AH56" s="822"/>
      <c r="AI56" s="822"/>
      <c r="AJ56" s="823"/>
      <c r="AK56" s="899"/>
      <c r="AL56" s="897"/>
      <c r="AM56" s="897"/>
      <c r="AN56" s="897"/>
      <c r="AO56" s="897"/>
      <c r="AP56" s="897"/>
      <c r="AQ56" s="897"/>
      <c r="AR56" s="897"/>
      <c r="AS56" s="897"/>
      <c r="AT56" s="897"/>
      <c r="AU56" s="897"/>
      <c r="AV56" s="897"/>
      <c r="AW56" s="897"/>
      <c r="AX56" s="897"/>
      <c r="AY56" s="897"/>
      <c r="AZ56" s="900"/>
      <c r="BA56" s="900"/>
      <c r="BB56" s="900"/>
      <c r="BC56" s="900"/>
      <c r="BD56" s="900"/>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6"/>
      <c r="R57" s="897"/>
      <c r="S57" s="897"/>
      <c r="T57" s="897"/>
      <c r="U57" s="897"/>
      <c r="V57" s="897"/>
      <c r="W57" s="897"/>
      <c r="X57" s="897"/>
      <c r="Y57" s="897"/>
      <c r="Z57" s="897"/>
      <c r="AA57" s="897"/>
      <c r="AB57" s="897"/>
      <c r="AC57" s="897"/>
      <c r="AD57" s="897"/>
      <c r="AE57" s="898"/>
      <c r="AF57" s="821"/>
      <c r="AG57" s="822"/>
      <c r="AH57" s="822"/>
      <c r="AI57" s="822"/>
      <c r="AJ57" s="823"/>
      <c r="AK57" s="899"/>
      <c r="AL57" s="897"/>
      <c r="AM57" s="897"/>
      <c r="AN57" s="897"/>
      <c r="AO57" s="897"/>
      <c r="AP57" s="897"/>
      <c r="AQ57" s="897"/>
      <c r="AR57" s="897"/>
      <c r="AS57" s="897"/>
      <c r="AT57" s="897"/>
      <c r="AU57" s="897"/>
      <c r="AV57" s="897"/>
      <c r="AW57" s="897"/>
      <c r="AX57" s="897"/>
      <c r="AY57" s="897"/>
      <c r="AZ57" s="900"/>
      <c r="BA57" s="900"/>
      <c r="BB57" s="900"/>
      <c r="BC57" s="900"/>
      <c r="BD57" s="900"/>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6"/>
      <c r="R58" s="897"/>
      <c r="S58" s="897"/>
      <c r="T58" s="897"/>
      <c r="U58" s="897"/>
      <c r="V58" s="897"/>
      <c r="W58" s="897"/>
      <c r="X58" s="897"/>
      <c r="Y58" s="897"/>
      <c r="Z58" s="897"/>
      <c r="AA58" s="897"/>
      <c r="AB58" s="897"/>
      <c r="AC58" s="897"/>
      <c r="AD58" s="897"/>
      <c r="AE58" s="898"/>
      <c r="AF58" s="821"/>
      <c r="AG58" s="822"/>
      <c r="AH58" s="822"/>
      <c r="AI58" s="822"/>
      <c r="AJ58" s="823"/>
      <c r="AK58" s="899"/>
      <c r="AL58" s="897"/>
      <c r="AM58" s="897"/>
      <c r="AN58" s="897"/>
      <c r="AO58" s="897"/>
      <c r="AP58" s="897"/>
      <c r="AQ58" s="897"/>
      <c r="AR58" s="897"/>
      <c r="AS58" s="897"/>
      <c r="AT58" s="897"/>
      <c r="AU58" s="897"/>
      <c r="AV58" s="897"/>
      <c r="AW58" s="897"/>
      <c r="AX58" s="897"/>
      <c r="AY58" s="897"/>
      <c r="AZ58" s="900"/>
      <c r="BA58" s="900"/>
      <c r="BB58" s="900"/>
      <c r="BC58" s="900"/>
      <c r="BD58" s="900"/>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6"/>
      <c r="R59" s="897"/>
      <c r="S59" s="897"/>
      <c r="T59" s="897"/>
      <c r="U59" s="897"/>
      <c r="V59" s="897"/>
      <c r="W59" s="897"/>
      <c r="X59" s="897"/>
      <c r="Y59" s="897"/>
      <c r="Z59" s="897"/>
      <c r="AA59" s="897"/>
      <c r="AB59" s="897"/>
      <c r="AC59" s="897"/>
      <c r="AD59" s="897"/>
      <c r="AE59" s="898"/>
      <c r="AF59" s="821"/>
      <c r="AG59" s="822"/>
      <c r="AH59" s="822"/>
      <c r="AI59" s="822"/>
      <c r="AJ59" s="823"/>
      <c r="AK59" s="899"/>
      <c r="AL59" s="897"/>
      <c r="AM59" s="897"/>
      <c r="AN59" s="897"/>
      <c r="AO59" s="897"/>
      <c r="AP59" s="897"/>
      <c r="AQ59" s="897"/>
      <c r="AR59" s="897"/>
      <c r="AS59" s="897"/>
      <c r="AT59" s="897"/>
      <c r="AU59" s="897"/>
      <c r="AV59" s="897"/>
      <c r="AW59" s="897"/>
      <c r="AX59" s="897"/>
      <c r="AY59" s="897"/>
      <c r="AZ59" s="900"/>
      <c r="BA59" s="900"/>
      <c r="BB59" s="900"/>
      <c r="BC59" s="900"/>
      <c r="BD59" s="900"/>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6"/>
      <c r="R60" s="897"/>
      <c r="S60" s="897"/>
      <c r="T60" s="897"/>
      <c r="U60" s="897"/>
      <c r="V60" s="897"/>
      <c r="W60" s="897"/>
      <c r="X60" s="897"/>
      <c r="Y60" s="897"/>
      <c r="Z60" s="897"/>
      <c r="AA60" s="897"/>
      <c r="AB60" s="897"/>
      <c r="AC60" s="897"/>
      <c r="AD60" s="897"/>
      <c r="AE60" s="898"/>
      <c r="AF60" s="821"/>
      <c r="AG60" s="822"/>
      <c r="AH60" s="822"/>
      <c r="AI60" s="822"/>
      <c r="AJ60" s="823"/>
      <c r="AK60" s="899"/>
      <c r="AL60" s="897"/>
      <c r="AM60" s="897"/>
      <c r="AN60" s="897"/>
      <c r="AO60" s="897"/>
      <c r="AP60" s="897"/>
      <c r="AQ60" s="897"/>
      <c r="AR60" s="897"/>
      <c r="AS60" s="897"/>
      <c r="AT60" s="897"/>
      <c r="AU60" s="897"/>
      <c r="AV60" s="897"/>
      <c r="AW60" s="897"/>
      <c r="AX60" s="897"/>
      <c r="AY60" s="897"/>
      <c r="AZ60" s="900"/>
      <c r="BA60" s="900"/>
      <c r="BB60" s="900"/>
      <c r="BC60" s="900"/>
      <c r="BD60" s="900"/>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6"/>
      <c r="R61" s="897"/>
      <c r="S61" s="897"/>
      <c r="T61" s="897"/>
      <c r="U61" s="897"/>
      <c r="V61" s="897"/>
      <c r="W61" s="897"/>
      <c r="X61" s="897"/>
      <c r="Y61" s="897"/>
      <c r="Z61" s="897"/>
      <c r="AA61" s="897"/>
      <c r="AB61" s="897"/>
      <c r="AC61" s="897"/>
      <c r="AD61" s="897"/>
      <c r="AE61" s="898"/>
      <c r="AF61" s="821"/>
      <c r="AG61" s="822"/>
      <c r="AH61" s="822"/>
      <c r="AI61" s="822"/>
      <c r="AJ61" s="823"/>
      <c r="AK61" s="899"/>
      <c r="AL61" s="897"/>
      <c r="AM61" s="897"/>
      <c r="AN61" s="897"/>
      <c r="AO61" s="897"/>
      <c r="AP61" s="897"/>
      <c r="AQ61" s="897"/>
      <c r="AR61" s="897"/>
      <c r="AS61" s="897"/>
      <c r="AT61" s="897"/>
      <c r="AU61" s="897"/>
      <c r="AV61" s="897"/>
      <c r="AW61" s="897"/>
      <c r="AX61" s="897"/>
      <c r="AY61" s="897"/>
      <c r="AZ61" s="900"/>
      <c r="BA61" s="900"/>
      <c r="BB61" s="900"/>
      <c r="BC61" s="900"/>
      <c r="BD61" s="900"/>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6"/>
      <c r="R62" s="897"/>
      <c r="S62" s="897"/>
      <c r="T62" s="897"/>
      <c r="U62" s="897"/>
      <c r="V62" s="897"/>
      <c r="W62" s="897"/>
      <c r="X62" s="897"/>
      <c r="Y62" s="897"/>
      <c r="Z62" s="897"/>
      <c r="AA62" s="897"/>
      <c r="AB62" s="897"/>
      <c r="AC62" s="897"/>
      <c r="AD62" s="897"/>
      <c r="AE62" s="898"/>
      <c r="AF62" s="821"/>
      <c r="AG62" s="822"/>
      <c r="AH62" s="822"/>
      <c r="AI62" s="822"/>
      <c r="AJ62" s="823"/>
      <c r="AK62" s="899"/>
      <c r="AL62" s="897"/>
      <c r="AM62" s="897"/>
      <c r="AN62" s="897"/>
      <c r="AO62" s="897"/>
      <c r="AP62" s="897"/>
      <c r="AQ62" s="897"/>
      <c r="AR62" s="897"/>
      <c r="AS62" s="897"/>
      <c r="AT62" s="897"/>
      <c r="AU62" s="897"/>
      <c r="AV62" s="897"/>
      <c r="AW62" s="897"/>
      <c r="AX62" s="897"/>
      <c r="AY62" s="897"/>
      <c r="AZ62" s="900"/>
      <c r="BA62" s="900"/>
      <c r="BB62" s="900"/>
      <c r="BC62" s="900"/>
      <c r="BD62" s="900"/>
      <c r="BE62" s="888"/>
      <c r="BF62" s="888"/>
      <c r="BG62" s="888"/>
      <c r="BH62" s="888"/>
      <c r="BI62" s="889"/>
      <c r="BJ62" s="908" t="s">
        <v>411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412</v>
      </c>
      <c r="C63" s="851"/>
      <c r="D63" s="851"/>
      <c r="E63" s="851"/>
      <c r="F63" s="851"/>
      <c r="G63" s="851"/>
      <c r="H63" s="851"/>
      <c r="I63" s="851"/>
      <c r="J63" s="851"/>
      <c r="K63" s="851"/>
      <c r="L63" s="851"/>
      <c r="M63" s="851"/>
      <c r="N63" s="851"/>
      <c r="O63" s="851"/>
      <c r="P63" s="852"/>
      <c r="Q63" s="901"/>
      <c r="R63" s="902"/>
      <c r="S63" s="902"/>
      <c r="T63" s="902"/>
      <c r="U63" s="902"/>
      <c r="V63" s="902"/>
      <c r="W63" s="902"/>
      <c r="X63" s="902"/>
      <c r="Y63" s="902"/>
      <c r="Z63" s="902"/>
      <c r="AA63" s="902"/>
      <c r="AB63" s="902"/>
      <c r="AC63" s="902"/>
      <c r="AD63" s="902"/>
      <c r="AE63" s="903"/>
      <c r="AF63" s="904">
        <v>1847</v>
      </c>
      <c r="AG63" s="905"/>
      <c r="AH63" s="905"/>
      <c r="AI63" s="905"/>
      <c r="AJ63" s="906"/>
      <c r="AK63" s="907"/>
      <c r="AL63" s="902"/>
      <c r="AM63" s="902"/>
      <c r="AN63" s="902"/>
      <c r="AO63" s="902"/>
      <c r="AP63" s="905">
        <v>11829</v>
      </c>
      <c r="AQ63" s="905"/>
      <c r="AR63" s="905"/>
      <c r="AS63" s="905"/>
      <c r="AT63" s="905"/>
      <c r="AU63" s="905">
        <v>6928</v>
      </c>
      <c r="AV63" s="905"/>
      <c r="AW63" s="905"/>
      <c r="AX63" s="905"/>
      <c r="AY63" s="905"/>
      <c r="AZ63" s="909"/>
      <c r="BA63" s="909"/>
      <c r="BB63" s="909"/>
      <c r="BC63" s="909"/>
      <c r="BD63" s="909"/>
      <c r="BE63" s="910"/>
      <c r="BF63" s="910"/>
      <c r="BG63" s="910"/>
      <c r="BH63" s="910"/>
      <c r="BI63" s="911"/>
      <c r="BJ63" s="912" t="s">
        <v>413</v>
      </c>
      <c r="BK63" s="913"/>
      <c r="BL63" s="913"/>
      <c r="BM63" s="913"/>
      <c r="BN63" s="914"/>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415</v>
      </c>
      <c r="B66" s="801"/>
      <c r="C66" s="801"/>
      <c r="D66" s="801"/>
      <c r="E66" s="801"/>
      <c r="F66" s="801"/>
      <c r="G66" s="801"/>
      <c r="H66" s="801"/>
      <c r="I66" s="801"/>
      <c r="J66" s="801"/>
      <c r="K66" s="801"/>
      <c r="L66" s="801"/>
      <c r="M66" s="801"/>
      <c r="N66" s="801"/>
      <c r="O66" s="801"/>
      <c r="P66" s="802"/>
      <c r="Q66" s="777" t="s">
        <v>416</v>
      </c>
      <c r="R66" s="778"/>
      <c r="S66" s="778"/>
      <c r="T66" s="778"/>
      <c r="U66" s="779"/>
      <c r="V66" s="777" t="s">
        <v>417</v>
      </c>
      <c r="W66" s="778"/>
      <c r="X66" s="778"/>
      <c r="Y66" s="778"/>
      <c r="Z66" s="779"/>
      <c r="AA66" s="777" t="s">
        <v>418</v>
      </c>
      <c r="AB66" s="778"/>
      <c r="AC66" s="778"/>
      <c r="AD66" s="778"/>
      <c r="AE66" s="779"/>
      <c r="AF66" s="915" t="s">
        <v>419</v>
      </c>
      <c r="AG66" s="873"/>
      <c r="AH66" s="873"/>
      <c r="AI66" s="873"/>
      <c r="AJ66" s="916"/>
      <c r="AK66" s="777" t="s">
        <v>420</v>
      </c>
      <c r="AL66" s="801"/>
      <c r="AM66" s="801"/>
      <c r="AN66" s="801"/>
      <c r="AO66" s="802"/>
      <c r="AP66" s="777" t="s">
        <v>421</v>
      </c>
      <c r="AQ66" s="778"/>
      <c r="AR66" s="778"/>
      <c r="AS66" s="778"/>
      <c r="AT66" s="779"/>
      <c r="AU66" s="777" t="s">
        <v>422</v>
      </c>
      <c r="AV66" s="778"/>
      <c r="AW66" s="778"/>
      <c r="AX66" s="778"/>
      <c r="AY66" s="779"/>
      <c r="AZ66" s="777" t="s">
        <v>363</v>
      </c>
      <c r="BA66" s="778"/>
      <c r="BB66" s="778"/>
      <c r="BC66" s="778"/>
      <c r="BD66" s="789"/>
      <c r="BE66" s="245"/>
      <c r="BF66" s="245"/>
      <c r="BG66" s="245"/>
      <c r="BH66" s="245"/>
      <c r="BI66" s="245"/>
      <c r="BJ66" s="245"/>
      <c r="BK66" s="245"/>
      <c r="BL66" s="245"/>
      <c r="BM66" s="245"/>
      <c r="BN66" s="245"/>
      <c r="BO66" s="245"/>
      <c r="BP66" s="245"/>
      <c r="BQ66" s="242">
        <v>60</v>
      </c>
      <c r="BR66" s="247"/>
      <c r="BS66" s="926"/>
      <c r="BT66" s="927"/>
      <c r="BU66" s="927"/>
      <c r="BV66" s="927"/>
      <c r="BW66" s="927"/>
      <c r="BX66" s="927"/>
      <c r="BY66" s="927"/>
      <c r="BZ66" s="927"/>
      <c r="CA66" s="927"/>
      <c r="CB66" s="927"/>
      <c r="CC66" s="927"/>
      <c r="CD66" s="927"/>
      <c r="CE66" s="927"/>
      <c r="CF66" s="927"/>
      <c r="CG66" s="928"/>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20"/>
      <c r="DW66" s="921"/>
      <c r="DX66" s="921"/>
      <c r="DY66" s="921"/>
      <c r="DZ66" s="922"/>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7"/>
      <c r="AG67" s="876"/>
      <c r="AH67" s="876"/>
      <c r="AI67" s="876"/>
      <c r="AJ67" s="918"/>
      <c r="AK67" s="919"/>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6"/>
      <c r="BT67" s="927"/>
      <c r="BU67" s="927"/>
      <c r="BV67" s="927"/>
      <c r="BW67" s="927"/>
      <c r="BX67" s="927"/>
      <c r="BY67" s="927"/>
      <c r="BZ67" s="927"/>
      <c r="CA67" s="927"/>
      <c r="CB67" s="927"/>
      <c r="CC67" s="927"/>
      <c r="CD67" s="927"/>
      <c r="CE67" s="927"/>
      <c r="CF67" s="927"/>
      <c r="CG67" s="928"/>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20"/>
      <c r="DW67" s="921"/>
      <c r="DX67" s="921"/>
      <c r="DY67" s="921"/>
      <c r="DZ67" s="922"/>
      <c r="EA67" s="226"/>
    </row>
    <row r="68" spans="1:131" s="227" customFormat="1" ht="26.25" customHeight="1" thickTop="1">
      <c r="A68" s="238">
        <v>1</v>
      </c>
      <c r="B68" s="932" t="s">
        <v>577</v>
      </c>
      <c r="C68" s="933"/>
      <c r="D68" s="933"/>
      <c r="E68" s="933"/>
      <c r="F68" s="933"/>
      <c r="G68" s="933"/>
      <c r="H68" s="933"/>
      <c r="I68" s="933"/>
      <c r="J68" s="933"/>
      <c r="K68" s="933"/>
      <c r="L68" s="933"/>
      <c r="M68" s="933"/>
      <c r="N68" s="933"/>
      <c r="O68" s="933"/>
      <c r="P68" s="934"/>
      <c r="Q68" s="935">
        <v>14739</v>
      </c>
      <c r="R68" s="929"/>
      <c r="S68" s="929"/>
      <c r="T68" s="929"/>
      <c r="U68" s="929"/>
      <c r="V68" s="929">
        <v>14662</v>
      </c>
      <c r="W68" s="929"/>
      <c r="X68" s="929"/>
      <c r="Y68" s="929"/>
      <c r="Z68" s="929"/>
      <c r="AA68" s="929">
        <v>77</v>
      </c>
      <c r="AB68" s="929"/>
      <c r="AC68" s="929"/>
      <c r="AD68" s="929"/>
      <c r="AE68" s="929"/>
      <c r="AF68" s="929">
        <v>77</v>
      </c>
      <c r="AG68" s="929"/>
      <c r="AH68" s="929"/>
      <c r="AI68" s="929"/>
      <c r="AJ68" s="929"/>
      <c r="AK68" s="929">
        <v>500</v>
      </c>
      <c r="AL68" s="929"/>
      <c r="AM68" s="929"/>
      <c r="AN68" s="929"/>
      <c r="AO68" s="929"/>
      <c r="AP68" s="929" t="s">
        <v>576</v>
      </c>
      <c r="AQ68" s="929"/>
      <c r="AR68" s="929"/>
      <c r="AS68" s="929"/>
      <c r="AT68" s="929"/>
      <c r="AU68" s="929" t="s">
        <v>576</v>
      </c>
      <c r="AV68" s="929"/>
      <c r="AW68" s="929"/>
      <c r="AX68" s="929"/>
      <c r="AY68" s="929"/>
      <c r="AZ68" s="930"/>
      <c r="BA68" s="930"/>
      <c r="BB68" s="930"/>
      <c r="BC68" s="930"/>
      <c r="BD68" s="931"/>
      <c r="BE68" s="245"/>
      <c r="BF68" s="245"/>
      <c r="BG68" s="245"/>
      <c r="BH68" s="245"/>
      <c r="BI68" s="245"/>
      <c r="BJ68" s="245"/>
      <c r="BK68" s="245"/>
      <c r="BL68" s="245"/>
      <c r="BM68" s="245"/>
      <c r="BN68" s="245"/>
      <c r="BO68" s="245"/>
      <c r="BP68" s="245"/>
      <c r="BQ68" s="242">
        <v>62</v>
      </c>
      <c r="BR68" s="247"/>
      <c r="BS68" s="926"/>
      <c r="BT68" s="927"/>
      <c r="BU68" s="927"/>
      <c r="BV68" s="927"/>
      <c r="BW68" s="927"/>
      <c r="BX68" s="927"/>
      <c r="BY68" s="927"/>
      <c r="BZ68" s="927"/>
      <c r="CA68" s="927"/>
      <c r="CB68" s="927"/>
      <c r="CC68" s="927"/>
      <c r="CD68" s="927"/>
      <c r="CE68" s="927"/>
      <c r="CF68" s="927"/>
      <c r="CG68" s="928"/>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20"/>
      <c r="DW68" s="921"/>
      <c r="DX68" s="921"/>
      <c r="DY68" s="921"/>
      <c r="DZ68" s="922"/>
      <c r="EA68" s="226"/>
    </row>
    <row r="69" spans="1:131" s="227" customFormat="1" ht="26.25" customHeight="1">
      <c r="A69" s="241">
        <v>2</v>
      </c>
      <c r="B69" s="936" t="s">
        <v>578</v>
      </c>
      <c r="C69" s="937"/>
      <c r="D69" s="937"/>
      <c r="E69" s="937"/>
      <c r="F69" s="937"/>
      <c r="G69" s="937"/>
      <c r="H69" s="937"/>
      <c r="I69" s="937"/>
      <c r="J69" s="937"/>
      <c r="K69" s="937"/>
      <c r="L69" s="937"/>
      <c r="M69" s="937"/>
      <c r="N69" s="937"/>
      <c r="O69" s="937"/>
      <c r="P69" s="938"/>
      <c r="Q69" s="939">
        <v>1732</v>
      </c>
      <c r="R69" s="891"/>
      <c r="S69" s="891"/>
      <c r="T69" s="891"/>
      <c r="U69" s="891"/>
      <c r="V69" s="891">
        <v>1728</v>
      </c>
      <c r="W69" s="891"/>
      <c r="X69" s="891"/>
      <c r="Y69" s="891"/>
      <c r="Z69" s="891"/>
      <c r="AA69" s="891">
        <v>4</v>
      </c>
      <c r="AB69" s="891"/>
      <c r="AC69" s="891"/>
      <c r="AD69" s="891"/>
      <c r="AE69" s="891"/>
      <c r="AF69" s="891">
        <v>4</v>
      </c>
      <c r="AG69" s="891"/>
      <c r="AH69" s="891"/>
      <c r="AI69" s="891"/>
      <c r="AJ69" s="891"/>
      <c r="AK69" s="891">
        <v>2</v>
      </c>
      <c r="AL69" s="891"/>
      <c r="AM69" s="891"/>
      <c r="AN69" s="891"/>
      <c r="AO69" s="891"/>
      <c r="AP69" s="891" t="s">
        <v>576</v>
      </c>
      <c r="AQ69" s="891"/>
      <c r="AR69" s="891"/>
      <c r="AS69" s="891"/>
      <c r="AT69" s="891"/>
      <c r="AU69" s="891" t="s">
        <v>576</v>
      </c>
      <c r="AV69" s="891"/>
      <c r="AW69" s="891"/>
      <c r="AX69" s="891"/>
      <c r="AY69" s="891"/>
      <c r="AZ69" s="940"/>
      <c r="BA69" s="940"/>
      <c r="BB69" s="940"/>
      <c r="BC69" s="940"/>
      <c r="BD69" s="941"/>
      <c r="BE69" s="245"/>
      <c r="BF69" s="245"/>
      <c r="BG69" s="245"/>
      <c r="BH69" s="245"/>
      <c r="BI69" s="245"/>
      <c r="BJ69" s="245"/>
      <c r="BK69" s="245"/>
      <c r="BL69" s="245"/>
      <c r="BM69" s="245"/>
      <c r="BN69" s="245"/>
      <c r="BO69" s="245"/>
      <c r="BP69" s="245"/>
      <c r="BQ69" s="242">
        <v>63</v>
      </c>
      <c r="BR69" s="247"/>
      <c r="BS69" s="926"/>
      <c r="BT69" s="927"/>
      <c r="BU69" s="927"/>
      <c r="BV69" s="927"/>
      <c r="BW69" s="927"/>
      <c r="BX69" s="927"/>
      <c r="BY69" s="927"/>
      <c r="BZ69" s="927"/>
      <c r="CA69" s="927"/>
      <c r="CB69" s="927"/>
      <c r="CC69" s="927"/>
      <c r="CD69" s="927"/>
      <c r="CE69" s="927"/>
      <c r="CF69" s="927"/>
      <c r="CG69" s="928"/>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20"/>
      <c r="DW69" s="921"/>
      <c r="DX69" s="921"/>
      <c r="DY69" s="921"/>
      <c r="DZ69" s="922"/>
      <c r="EA69" s="226"/>
    </row>
    <row r="70" spans="1:131" s="227" customFormat="1" ht="26.25" customHeight="1">
      <c r="A70" s="241">
        <v>3</v>
      </c>
      <c r="B70" s="936" t="s">
        <v>587</v>
      </c>
      <c r="C70" s="937"/>
      <c r="D70" s="937"/>
      <c r="E70" s="937"/>
      <c r="F70" s="937"/>
      <c r="G70" s="937"/>
      <c r="H70" s="937"/>
      <c r="I70" s="937"/>
      <c r="J70" s="937"/>
      <c r="K70" s="937"/>
      <c r="L70" s="937"/>
      <c r="M70" s="937"/>
      <c r="N70" s="937"/>
      <c r="O70" s="937"/>
      <c r="P70" s="938"/>
      <c r="Q70" s="939">
        <v>281185</v>
      </c>
      <c r="R70" s="891"/>
      <c r="S70" s="891"/>
      <c r="T70" s="891"/>
      <c r="U70" s="891"/>
      <c r="V70" s="891">
        <v>271261</v>
      </c>
      <c r="W70" s="891"/>
      <c r="X70" s="891"/>
      <c r="Y70" s="891"/>
      <c r="Z70" s="891"/>
      <c r="AA70" s="891">
        <v>9925</v>
      </c>
      <c r="AB70" s="891"/>
      <c r="AC70" s="891"/>
      <c r="AD70" s="891"/>
      <c r="AE70" s="891"/>
      <c r="AF70" s="891">
        <v>9925</v>
      </c>
      <c r="AG70" s="891"/>
      <c r="AH70" s="891"/>
      <c r="AI70" s="891"/>
      <c r="AJ70" s="891"/>
      <c r="AK70" s="891">
        <v>1647</v>
      </c>
      <c r="AL70" s="891"/>
      <c r="AM70" s="891"/>
      <c r="AN70" s="891"/>
      <c r="AO70" s="891"/>
      <c r="AP70" s="891" t="s">
        <v>576</v>
      </c>
      <c r="AQ70" s="891"/>
      <c r="AR70" s="891"/>
      <c r="AS70" s="891"/>
      <c r="AT70" s="891"/>
      <c r="AU70" s="891" t="s">
        <v>576</v>
      </c>
      <c r="AV70" s="891"/>
      <c r="AW70" s="891"/>
      <c r="AX70" s="891"/>
      <c r="AY70" s="891"/>
      <c r="AZ70" s="940"/>
      <c r="BA70" s="940"/>
      <c r="BB70" s="940"/>
      <c r="BC70" s="940"/>
      <c r="BD70" s="941"/>
      <c r="BE70" s="245"/>
      <c r="BF70" s="245"/>
      <c r="BG70" s="245"/>
      <c r="BH70" s="245"/>
      <c r="BI70" s="245"/>
      <c r="BJ70" s="245"/>
      <c r="BK70" s="245"/>
      <c r="BL70" s="245"/>
      <c r="BM70" s="245"/>
      <c r="BN70" s="245"/>
      <c r="BO70" s="245"/>
      <c r="BP70" s="245"/>
      <c r="BQ70" s="242">
        <v>64</v>
      </c>
      <c r="BR70" s="247"/>
      <c r="BS70" s="926"/>
      <c r="BT70" s="927"/>
      <c r="BU70" s="927"/>
      <c r="BV70" s="927"/>
      <c r="BW70" s="927"/>
      <c r="BX70" s="927"/>
      <c r="BY70" s="927"/>
      <c r="BZ70" s="927"/>
      <c r="CA70" s="927"/>
      <c r="CB70" s="927"/>
      <c r="CC70" s="927"/>
      <c r="CD70" s="927"/>
      <c r="CE70" s="927"/>
      <c r="CF70" s="927"/>
      <c r="CG70" s="928"/>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20"/>
      <c r="DW70" s="921"/>
      <c r="DX70" s="921"/>
      <c r="DY70" s="921"/>
      <c r="DZ70" s="922"/>
      <c r="EA70" s="226"/>
    </row>
    <row r="71" spans="1:131" s="227" customFormat="1" ht="26.25" customHeight="1">
      <c r="A71" s="241">
        <v>4</v>
      </c>
      <c r="B71" s="936"/>
      <c r="C71" s="937"/>
      <c r="D71" s="937"/>
      <c r="E71" s="937"/>
      <c r="F71" s="937"/>
      <c r="G71" s="937"/>
      <c r="H71" s="937"/>
      <c r="I71" s="937"/>
      <c r="J71" s="937"/>
      <c r="K71" s="937"/>
      <c r="L71" s="937"/>
      <c r="M71" s="937"/>
      <c r="N71" s="937"/>
      <c r="O71" s="937"/>
      <c r="P71" s="938"/>
      <c r="Q71" s="939"/>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40"/>
      <c r="BA71" s="940"/>
      <c r="BB71" s="940"/>
      <c r="BC71" s="940"/>
      <c r="BD71" s="941"/>
      <c r="BE71" s="245"/>
      <c r="BF71" s="245"/>
      <c r="BG71" s="245"/>
      <c r="BH71" s="245"/>
      <c r="BI71" s="245"/>
      <c r="BJ71" s="245"/>
      <c r="BK71" s="245"/>
      <c r="BL71" s="245"/>
      <c r="BM71" s="245"/>
      <c r="BN71" s="245"/>
      <c r="BO71" s="245"/>
      <c r="BP71" s="245"/>
      <c r="BQ71" s="242">
        <v>65</v>
      </c>
      <c r="BR71" s="247"/>
      <c r="BS71" s="926"/>
      <c r="BT71" s="927"/>
      <c r="BU71" s="927"/>
      <c r="BV71" s="927"/>
      <c r="BW71" s="927"/>
      <c r="BX71" s="927"/>
      <c r="BY71" s="927"/>
      <c r="BZ71" s="927"/>
      <c r="CA71" s="927"/>
      <c r="CB71" s="927"/>
      <c r="CC71" s="927"/>
      <c r="CD71" s="927"/>
      <c r="CE71" s="927"/>
      <c r="CF71" s="927"/>
      <c r="CG71" s="928"/>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20"/>
      <c r="DW71" s="921"/>
      <c r="DX71" s="921"/>
      <c r="DY71" s="921"/>
      <c r="DZ71" s="922"/>
      <c r="EA71" s="226"/>
    </row>
    <row r="72" spans="1:131" s="227" customFormat="1" ht="26.25" customHeight="1">
      <c r="A72" s="241">
        <v>5</v>
      </c>
      <c r="B72" s="936"/>
      <c r="C72" s="937"/>
      <c r="D72" s="937"/>
      <c r="E72" s="937"/>
      <c r="F72" s="937"/>
      <c r="G72" s="937"/>
      <c r="H72" s="937"/>
      <c r="I72" s="937"/>
      <c r="J72" s="937"/>
      <c r="K72" s="937"/>
      <c r="L72" s="937"/>
      <c r="M72" s="937"/>
      <c r="N72" s="937"/>
      <c r="O72" s="937"/>
      <c r="P72" s="938"/>
      <c r="Q72" s="939"/>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40"/>
      <c r="BA72" s="940"/>
      <c r="BB72" s="940"/>
      <c r="BC72" s="940"/>
      <c r="BD72" s="941"/>
      <c r="BE72" s="245"/>
      <c r="BF72" s="245"/>
      <c r="BG72" s="245"/>
      <c r="BH72" s="245"/>
      <c r="BI72" s="245"/>
      <c r="BJ72" s="245"/>
      <c r="BK72" s="245"/>
      <c r="BL72" s="245"/>
      <c r="BM72" s="245"/>
      <c r="BN72" s="245"/>
      <c r="BO72" s="245"/>
      <c r="BP72" s="245"/>
      <c r="BQ72" s="242">
        <v>66</v>
      </c>
      <c r="BR72" s="247"/>
      <c r="BS72" s="926"/>
      <c r="BT72" s="927"/>
      <c r="BU72" s="927"/>
      <c r="BV72" s="927"/>
      <c r="BW72" s="927"/>
      <c r="BX72" s="927"/>
      <c r="BY72" s="927"/>
      <c r="BZ72" s="927"/>
      <c r="CA72" s="927"/>
      <c r="CB72" s="927"/>
      <c r="CC72" s="927"/>
      <c r="CD72" s="927"/>
      <c r="CE72" s="927"/>
      <c r="CF72" s="927"/>
      <c r="CG72" s="928"/>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20"/>
      <c r="DW72" s="921"/>
      <c r="DX72" s="921"/>
      <c r="DY72" s="921"/>
      <c r="DZ72" s="922"/>
      <c r="EA72" s="226"/>
    </row>
    <row r="73" spans="1:131" s="227" customFormat="1" ht="26.25" customHeight="1">
      <c r="A73" s="241">
        <v>6</v>
      </c>
      <c r="B73" s="936"/>
      <c r="C73" s="937"/>
      <c r="D73" s="937"/>
      <c r="E73" s="937"/>
      <c r="F73" s="937"/>
      <c r="G73" s="937"/>
      <c r="H73" s="937"/>
      <c r="I73" s="937"/>
      <c r="J73" s="937"/>
      <c r="K73" s="937"/>
      <c r="L73" s="937"/>
      <c r="M73" s="937"/>
      <c r="N73" s="937"/>
      <c r="O73" s="937"/>
      <c r="P73" s="938"/>
      <c r="Q73" s="939"/>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40"/>
      <c r="BA73" s="940"/>
      <c r="BB73" s="940"/>
      <c r="BC73" s="940"/>
      <c r="BD73" s="941"/>
      <c r="BE73" s="245"/>
      <c r="BF73" s="245"/>
      <c r="BG73" s="245"/>
      <c r="BH73" s="245"/>
      <c r="BI73" s="245"/>
      <c r="BJ73" s="245"/>
      <c r="BK73" s="245"/>
      <c r="BL73" s="245"/>
      <c r="BM73" s="245"/>
      <c r="BN73" s="245"/>
      <c r="BO73" s="245"/>
      <c r="BP73" s="245"/>
      <c r="BQ73" s="242">
        <v>67</v>
      </c>
      <c r="BR73" s="247"/>
      <c r="BS73" s="926"/>
      <c r="BT73" s="927"/>
      <c r="BU73" s="927"/>
      <c r="BV73" s="927"/>
      <c r="BW73" s="927"/>
      <c r="BX73" s="927"/>
      <c r="BY73" s="927"/>
      <c r="BZ73" s="927"/>
      <c r="CA73" s="927"/>
      <c r="CB73" s="927"/>
      <c r="CC73" s="927"/>
      <c r="CD73" s="927"/>
      <c r="CE73" s="927"/>
      <c r="CF73" s="927"/>
      <c r="CG73" s="928"/>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20"/>
      <c r="DW73" s="921"/>
      <c r="DX73" s="921"/>
      <c r="DY73" s="921"/>
      <c r="DZ73" s="922"/>
      <c r="EA73" s="226"/>
    </row>
    <row r="74" spans="1:131" s="227" customFormat="1" ht="26.25" customHeight="1">
      <c r="A74" s="241">
        <v>7</v>
      </c>
      <c r="B74" s="936"/>
      <c r="C74" s="937"/>
      <c r="D74" s="937"/>
      <c r="E74" s="937"/>
      <c r="F74" s="937"/>
      <c r="G74" s="937"/>
      <c r="H74" s="937"/>
      <c r="I74" s="937"/>
      <c r="J74" s="937"/>
      <c r="K74" s="937"/>
      <c r="L74" s="937"/>
      <c r="M74" s="937"/>
      <c r="N74" s="937"/>
      <c r="O74" s="937"/>
      <c r="P74" s="938"/>
      <c r="Q74" s="939"/>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40"/>
      <c r="BA74" s="940"/>
      <c r="BB74" s="940"/>
      <c r="BC74" s="940"/>
      <c r="BD74" s="941"/>
      <c r="BE74" s="245"/>
      <c r="BF74" s="245"/>
      <c r="BG74" s="245"/>
      <c r="BH74" s="245"/>
      <c r="BI74" s="245"/>
      <c r="BJ74" s="245"/>
      <c r="BK74" s="245"/>
      <c r="BL74" s="245"/>
      <c r="BM74" s="245"/>
      <c r="BN74" s="245"/>
      <c r="BO74" s="245"/>
      <c r="BP74" s="245"/>
      <c r="BQ74" s="242">
        <v>68</v>
      </c>
      <c r="BR74" s="247"/>
      <c r="BS74" s="926"/>
      <c r="BT74" s="927"/>
      <c r="BU74" s="927"/>
      <c r="BV74" s="927"/>
      <c r="BW74" s="927"/>
      <c r="BX74" s="927"/>
      <c r="BY74" s="927"/>
      <c r="BZ74" s="927"/>
      <c r="CA74" s="927"/>
      <c r="CB74" s="927"/>
      <c r="CC74" s="927"/>
      <c r="CD74" s="927"/>
      <c r="CE74" s="927"/>
      <c r="CF74" s="927"/>
      <c r="CG74" s="928"/>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20"/>
      <c r="DW74" s="921"/>
      <c r="DX74" s="921"/>
      <c r="DY74" s="921"/>
      <c r="DZ74" s="922"/>
      <c r="EA74" s="226"/>
    </row>
    <row r="75" spans="1:131" s="227" customFormat="1" ht="26.25" customHeight="1">
      <c r="A75" s="241">
        <v>8</v>
      </c>
      <c r="B75" s="936"/>
      <c r="C75" s="937"/>
      <c r="D75" s="937"/>
      <c r="E75" s="937"/>
      <c r="F75" s="937"/>
      <c r="G75" s="937"/>
      <c r="H75" s="937"/>
      <c r="I75" s="937"/>
      <c r="J75" s="937"/>
      <c r="K75" s="937"/>
      <c r="L75" s="937"/>
      <c r="M75" s="937"/>
      <c r="N75" s="937"/>
      <c r="O75" s="937"/>
      <c r="P75" s="938"/>
      <c r="Q75" s="942"/>
      <c r="R75" s="943"/>
      <c r="S75" s="943"/>
      <c r="T75" s="943"/>
      <c r="U75" s="890"/>
      <c r="V75" s="944"/>
      <c r="W75" s="943"/>
      <c r="X75" s="943"/>
      <c r="Y75" s="943"/>
      <c r="Z75" s="890"/>
      <c r="AA75" s="944"/>
      <c r="AB75" s="943"/>
      <c r="AC75" s="943"/>
      <c r="AD75" s="943"/>
      <c r="AE75" s="890"/>
      <c r="AF75" s="944"/>
      <c r="AG75" s="943"/>
      <c r="AH75" s="943"/>
      <c r="AI75" s="943"/>
      <c r="AJ75" s="890"/>
      <c r="AK75" s="944"/>
      <c r="AL75" s="943"/>
      <c r="AM75" s="943"/>
      <c r="AN75" s="943"/>
      <c r="AO75" s="890"/>
      <c r="AP75" s="944"/>
      <c r="AQ75" s="943"/>
      <c r="AR75" s="943"/>
      <c r="AS75" s="943"/>
      <c r="AT75" s="890"/>
      <c r="AU75" s="944"/>
      <c r="AV75" s="943"/>
      <c r="AW75" s="943"/>
      <c r="AX75" s="943"/>
      <c r="AY75" s="890"/>
      <c r="AZ75" s="940"/>
      <c r="BA75" s="940"/>
      <c r="BB75" s="940"/>
      <c r="BC75" s="940"/>
      <c r="BD75" s="941"/>
      <c r="BE75" s="245"/>
      <c r="BF75" s="245"/>
      <c r="BG75" s="245"/>
      <c r="BH75" s="245"/>
      <c r="BI75" s="245"/>
      <c r="BJ75" s="245"/>
      <c r="BK75" s="245"/>
      <c r="BL75" s="245"/>
      <c r="BM75" s="245"/>
      <c r="BN75" s="245"/>
      <c r="BO75" s="245"/>
      <c r="BP75" s="245"/>
      <c r="BQ75" s="242">
        <v>69</v>
      </c>
      <c r="BR75" s="247"/>
      <c r="BS75" s="926"/>
      <c r="BT75" s="927"/>
      <c r="BU75" s="927"/>
      <c r="BV75" s="927"/>
      <c r="BW75" s="927"/>
      <c r="BX75" s="927"/>
      <c r="BY75" s="927"/>
      <c r="BZ75" s="927"/>
      <c r="CA75" s="927"/>
      <c r="CB75" s="927"/>
      <c r="CC75" s="927"/>
      <c r="CD75" s="927"/>
      <c r="CE75" s="927"/>
      <c r="CF75" s="927"/>
      <c r="CG75" s="928"/>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20"/>
      <c r="DW75" s="921"/>
      <c r="DX75" s="921"/>
      <c r="DY75" s="921"/>
      <c r="DZ75" s="922"/>
      <c r="EA75" s="226"/>
    </row>
    <row r="76" spans="1:131" s="227" customFormat="1" ht="26.25" customHeight="1">
      <c r="A76" s="241">
        <v>9</v>
      </c>
      <c r="B76" s="936"/>
      <c r="C76" s="937"/>
      <c r="D76" s="937"/>
      <c r="E76" s="937"/>
      <c r="F76" s="937"/>
      <c r="G76" s="937"/>
      <c r="H76" s="937"/>
      <c r="I76" s="937"/>
      <c r="J76" s="937"/>
      <c r="K76" s="937"/>
      <c r="L76" s="937"/>
      <c r="M76" s="937"/>
      <c r="N76" s="937"/>
      <c r="O76" s="937"/>
      <c r="P76" s="938"/>
      <c r="Q76" s="942"/>
      <c r="R76" s="943"/>
      <c r="S76" s="943"/>
      <c r="T76" s="943"/>
      <c r="U76" s="890"/>
      <c r="V76" s="944"/>
      <c r="W76" s="943"/>
      <c r="X76" s="943"/>
      <c r="Y76" s="943"/>
      <c r="Z76" s="890"/>
      <c r="AA76" s="944"/>
      <c r="AB76" s="943"/>
      <c r="AC76" s="943"/>
      <c r="AD76" s="943"/>
      <c r="AE76" s="890"/>
      <c r="AF76" s="944"/>
      <c r="AG76" s="943"/>
      <c r="AH76" s="943"/>
      <c r="AI76" s="943"/>
      <c r="AJ76" s="890"/>
      <c r="AK76" s="944"/>
      <c r="AL76" s="943"/>
      <c r="AM76" s="943"/>
      <c r="AN76" s="943"/>
      <c r="AO76" s="890"/>
      <c r="AP76" s="944"/>
      <c r="AQ76" s="943"/>
      <c r="AR76" s="943"/>
      <c r="AS76" s="943"/>
      <c r="AT76" s="890"/>
      <c r="AU76" s="944"/>
      <c r="AV76" s="943"/>
      <c r="AW76" s="943"/>
      <c r="AX76" s="943"/>
      <c r="AY76" s="890"/>
      <c r="AZ76" s="940"/>
      <c r="BA76" s="940"/>
      <c r="BB76" s="940"/>
      <c r="BC76" s="940"/>
      <c r="BD76" s="941"/>
      <c r="BE76" s="245"/>
      <c r="BF76" s="245"/>
      <c r="BG76" s="245"/>
      <c r="BH76" s="245"/>
      <c r="BI76" s="245"/>
      <c r="BJ76" s="245"/>
      <c r="BK76" s="245"/>
      <c r="BL76" s="245"/>
      <c r="BM76" s="245"/>
      <c r="BN76" s="245"/>
      <c r="BO76" s="245"/>
      <c r="BP76" s="245"/>
      <c r="BQ76" s="242">
        <v>70</v>
      </c>
      <c r="BR76" s="247"/>
      <c r="BS76" s="926"/>
      <c r="BT76" s="927"/>
      <c r="BU76" s="927"/>
      <c r="BV76" s="927"/>
      <c r="BW76" s="927"/>
      <c r="BX76" s="927"/>
      <c r="BY76" s="927"/>
      <c r="BZ76" s="927"/>
      <c r="CA76" s="927"/>
      <c r="CB76" s="927"/>
      <c r="CC76" s="927"/>
      <c r="CD76" s="927"/>
      <c r="CE76" s="927"/>
      <c r="CF76" s="927"/>
      <c r="CG76" s="928"/>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20"/>
      <c r="DW76" s="921"/>
      <c r="DX76" s="921"/>
      <c r="DY76" s="921"/>
      <c r="DZ76" s="922"/>
      <c r="EA76" s="226"/>
    </row>
    <row r="77" spans="1:131" s="227" customFormat="1" ht="26.25" customHeight="1">
      <c r="A77" s="241">
        <v>10</v>
      </c>
      <c r="B77" s="936"/>
      <c r="C77" s="937"/>
      <c r="D77" s="937"/>
      <c r="E77" s="937"/>
      <c r="F77" s="937"/>
      <c r="G77" s="937"/>
      <c r="H77" s="937"/>
      <c r="I77" s="937"/>
      <c r="J77" s="937"/>
      <c r="K77" s="937"/>
      <c r="L77" s="937"/>
      <c r="M77" s="937"/>
      <c r="N77" s="937"/>
      <c r="O77" s="937"/>
      <c r="P77" s="938"/>
      <c r="Q77" s="942"/>
      <c r="R77" s="943"/>
      <c r="S77" s="943"/>
      <c r="T77" s="943"/>
      <c r="U77" s="890"/>
      <c r="V77" s="944"/>
      <c r="W77" s="943"/>
      <c r="X77" s="943"/>
      <c r="Y77" s="943"/>
      <c r="Z77" s="890"/>
      <c r="AA77" s="944"/>
      <c r="AB77" s="943"/>
      <c r="AC77" s="943"/>
      <c r="AD77" s="943"/>
      <c r="AE77" s="890"/>
      <c r="AF77" s="944"/>
      <c r="AG77" s="943"/>
      <c r="AH77" s="943"/>
      <c r="AI77" s="943"/>
      <c r="AJ77" s="890"/>
      <c r="AK77" s="944"/>
      <c r="AL77" s="943"/>
      <c r="AM77" s="943"/>
      <c r="AN77" s="943"/>
      <c r="AO77" s="890"/>
      <c r="AP77" s="944"/>
      <c r="AQ77" s="943"/>
      <c r="AR77" s="943"/>
      <c r="AS77" s="943"/>
      <c r="AT77" s="890"/>
      <c r="AU77" s="944"/>
      <c r="AV77" s="943"/>
      <c r="AW77" s="943"/>
      <c r="AX77" s="943"/>
      <c r="AY77" s="890"/>
      <c r="AZ77" s="940"/>
      <c r="BA77" s="940"/>
      <c r="BB77" s="940"/>
      <c r="BC77" s="940"/>
      <c r="BD77" s="941"/>
      <c r="BE77" s="245"/>
      <c r="BF77" s="245"/>
      <c r="BG77" s="245"/>
      <c r="BH77" s="245"/>
      <c r="BI77" s="245"/>
      <c r="BJ77" s="245"/>
      <c r="BK77" s="245"/>
      <c r="BL77" s="245"/>
      <c r="BM77" s="245"/>
      <c r="BN77" s="245"/>
      <c r="BO77" s="245"/>
      <c r="BP77" s="245"/>
      <c r="BQ77" s="242">
        <v>71</v>
      </c>
      <c r="BR77" s="247"/>
      <c r="BS77" s="926"/>
      <c r="BT77" s="927"/>
      <c r="BU77" s="927"/>
      <c r="BV77" s="927"/>
      <c r="BW77" s="927"/>
      <c r="BX77" s="927"/>
      <c r="BY77" s="927"/>
      <c r="BZ77" s="927"/>
      <c r="CA77" s="927"/>
      <c r="CB77" s="927"/>
      <c r="CC77" s="927"/>
      <c r="CD77" s="927"/>
      <c r="CE77" s="927"/>
      <c r="CF77" s="927"/>
      <c r="CG77" s="928"/>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20"/>
      <c r="DW77" s="921"/>
      <c r="DX77" s="921"/>
      <c r="DY77" s="921"/>
      <c r="DZ77" s="922"/>
      <c r="EA77" s="226"/>
    </row>
    <row r="78" spans="1:131" s="227" customFormat="1" ht="26.25" customHeight="1">
      <c r="A78" s="241">
        <v>11</v>
      </c>
      <c r="B78" s="936"/>
      <c r="C78" s="937"/>
      <c r="D78" s="937"/>
      <c r="E78" s="937"/>
      <c r="F78" s="937"/>
      <c r="G78" s="937"/>
      <c r="H78" s="937"/>
      <c r="I78" s="937"/>
      <c r="J78" s="937"/>
      <c r="K78" s="937"/>
      <c r="L78" s="937"/>
      <c r="M78" s="937"/>
      <c r="N78" s="937"/>
      <c r="O78" s="937"/>
      <c r="P78" s="938"/>
      <c r="Q78" s="939"/>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40"/>
      <c r="BA78" s="940"/>
      <c r="BB78" s="940"/>
      <c r="BC78" s="940"/>
      <c r="BD78" s="941"/>
      <c r="BE78" s="245"/>
      <c r="BF78" s="245"/>
      <c r="BG78" s="245"/>
      <c r="BH78" s="245"/>
      <c r="BI78" s="245"/>
      <c r="BJ78" s="248"/>
      <c r="BK78" s="248"/>
      <c r="BL78" s="248"/>
      <c r="BM78" s="248"/>
      <c r="BN78" s="248"/>
      <c r="BO78" s="245"/>
      <c r="BP78" s="245"/>
      <c r="BQ78" s="242">
        <v>72</v>
      </c>
      <c r="BR78" s="247"/>
      <c r="BS78" s="926"/>
      <c r="BT78" s="927"/>
      <c r="BU78" s="927"/>
      <c r="BV78" s="927"/>
      <c r="BW78" s="927"/>
      <c r="BX78" s="927"/>
      <c r="BY78" s="927"/>
      <c r="BZ78" s="927"/>
      <c r="CA78" s="927"/>
      <c r="CB78" s="927"/>
      <c r="CC78" s="927"/>
      <c r="CD78" s="927"/>
      <c r="CE78" s="927"/>
      <c r="CF78" s="927"/>
      <c r="CG78" s="928"/>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20"/>
      <c r="DW78" s="921"/>
      <c r="DX78" s="921"/>
      <c r="DY78" s="921"/>
      <c r="DZ78" s="922"/>
      <c r="EA78" s="226"/>
    </row>
    <row r="79" spans="1:131" s="227" customFormat="1" ht="26.25" customHeight="1">
      <c r="A79" s="241">
        <v>12</v>
      </c>
      <c r="B79" s="936"/>
      <c r="C79" s="937"/>
      <c r="D79" s="937"/>
      <c r="E79" s="937"/>
      <c r="F79" s="937"/>
      <c r="G79" s="937"/>
      <c r="H79" s="937"/>
      <c r="I79" s="937"/>
      <c r="J79" s="937"/>
      <c r="K79" s="937"/>
      <c r="L79" s="937"/>
      <c r="M79" s="937"/>
      <c r="N79" s="937"/>
      <c r="O79" s="937"/>
      <c r="P79" s="938"/>
      <c r="Q79" s="939"/>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0"/>
      <c r="BA79" s="940"/>
      <c r="BB79" s="940"/>
      <c r="BC79" s="940"/>
      <c r="BD79" s="941"/>
      <c r="BE79" s="245"/>
      <c r="BF79" s="245"/>
      <c r="BG79" s="245"/>
      <c r="BH79" s="245"/>
      <c r="BI79" s="245"/>
      <c r="BJ79" s="248"/>
      <c r="BK79" s="248"/>
      <c r="BL79" s="248"/>
      <c r="BM79" s="248"/>
      <c r="BN79" s="248"/>
      <c r="BO79" s="245"/>
      <c r="BP79" s="245"/>
      <c r="BQ79" s="242">
        <v>73</v>
      </c>
      <c r="BR79" s="247"/>
      <c r="BS79" s="926"/>
      <c r="BT79" s="927"/>
      <c r="BU79" s="927"/>
      <c r="BV79" s="927"/>
      <c r="BW79" s="927"/>
      <c r="BX79" s="927"/>
      <c r="BY79" s="927"/>
      <c r="BZ79" s="927"/>
      <c r="CA79" s="927"/>
      <c r="CB79" s="927"/>
      <c r="CC79" s="927"/>
      <c r="CD79" s="927"/>
      <c r="CE79" s="927"/>
      <c r="CF79" s="927"/>
      <c r="CG79" s="928"/>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20"/>
      <c r="DW79" s="921"/>
      <c r="DX79" s="921"/>
      <c r="DY79" s="921"/>
      <c r="DZ79" s="922"/>
      <c r="EA79" s="226"/>
    </row>
    <row r="80" spans="1:131" s="227" customFormat="1" ht="26.25" customHeight="1">
      <c r="A80" s="241">
        <v>13</v>
      </c>
      <c r="B80" s="936"/>
      <c r="C80" s="937"/>
      <c r="D80" s="937"/>
      <c r="E80" s="937"/>
      <c r="F80" s="937"/>
      <c r="G80" s="937"/>
      <c r="H80" s="937"/>
      <c r="I80" s="937"/>
      <c r="J80" s="937"/>
      <c r="K80" s="937"/>
      <c r="L80" s="937"/>
      <c r="M80" s="937"/>
      <c r="N80" s="937"/>
      <c r="O80" s="937"/>
      <c r="P80" s="938"/>
      <c r="Q80" s="939"/>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0"/>
      <c r="BA80" s="940"/>
      <c r="BB80" s="940"/>
      <c r="BC80" s="940"/>
      <c r="BD80" s="941"/>
      <c r="BE80" s="245"/>
      <c r="BF80" s="245"/>
      <c r="BG80" s="245"/>
      <c r="BH80" s="245"/>
      <c r="BI80" s="245"/>
      <c r="BJ80" s="245"/>
      <c r="BK80" s="245"/>
      <c r="BL80" s="245"/>
      <c r="BM80" s="245"/>
      <c r="BN80" s="245"/>
      <c r="BO80" s="245"/>
      <c r="BP80" s="245"/>
      <c r="BQ80" s="242">
        <v>74</v>
      </c>
      <c r="BR80" s="247"/>
      <c r="BS80" s="926"/>
      <c r="BT80" s="927"/>
      <c r="BU80" s="927"/>
      <c r="BV80" s="927"/>
      <c r="BW80" s="927"/>
      <c r="BX80" s="927"/>
      <c r="BY80" s="927"/>
      <c r="BZ80" s="927"/>
      <c r="CA80" s="927"/>
      <c r="CB80" s="927"/>
      <c r="CC80" s="927"/>
      <c r="CD80" s="927"/>
      <c r="CE80" s="927"/>
      <c r="CF80" s="927"/>
      <c r="CG80" s="928"/>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20"/>
      <c r="DW80" s="921"/>
      <c r="DX80" s="921"/>
      <c r="DY80" s="921"/>
      <c r="DZ80" s="922"/>
      <c r="EA80" s="226"/>
    </row>
    <row r="81" spans="1:131" s="227" customFormat="1" ht="26.25" customHeight="1">
      <c r="A81" s="241">
        <v>14</v>
      </c>
      <c r="B81" s="936"/>
      <c r="C81" s="937"/>
      <c r="D81" s="937"/>
      <c r="E81" s="937"/>
      <c r="F81" s="937"/>
      <c r="G81" s="937"/>
      <c r="H81" s="937"/>
      <c r="I81" s="937"/>
      <c r="J81" s="937"/>
      <c r="K81" s="937"/>
      <c r="L81" s="937"/>
      <c r="M81" s="937"/>
      <c r="N81" s="937"/>
      <c r="O81" s="937"/>
      <c r="P81" s="938"/>
      <c r="Q81" s="939"/>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0"/>
      <c r="BA81" s="940"/>
      <c r="BB81" s="940"/>
      <c r="BC81" s="940"/>
      <c r="BD81" s="941"/>
      <c r="BE81" s="245"/>
      <c r="BF81" s="245"/>
      <c r="BG81" s="245"/>
      <c r="BH81" s="245"/>
      <c r="BI81" s="245"/>
      <c r="BJ81" s="245"/>
      <c r="BK81" s="245"/>
      <c r="BL81" s="245"/>
      <c r="BM81" s="245"/>
      <c r="BN81" s="245"/>
      <c r="BO81" s="245"/>
      <c r="BP81" s="245"/>
      <c r="BQ81" s="242">
        <v>75</v>
      </c>
      <c r="BR81" s="247"/>
      <c r="BS81" s="926"/>
      <c r="BT81" s="927"/>
      <c r="BU81" s="927"/>
      <c r="BV81" s="927"/>
      <c r="BW81" s="927"/>
      <c r="BX81" s="927"/>
      <c r="BY81" s="927"/>
      <c r="BZ81" s="927"/>
      <c r="CA81" s="927"/>
      <c r="CB81" s="927"/>
      <c r="CC81" s="927"/>
      <c r="CD81" s="927"/>
      <c r="CE81" s="927"/>
      <c r="CF81" s="927"/>
      <c r="CG81" s="928"/>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20"/>
      <c r="DW81" s="921"/>
      <c r="DX81" s="921"/>
      <c r="DY81" s="921"/>
      <c r="DZ81" s="922"/>
      <c r="EA81" s="226"/>
    </row>
    <row r="82" spans="1:131" s="227" customFormat="1" ht="26.25" customHeight="1">
      <c r="A82" s="241">
        <v>15</v>
      </c>
      <c r="B82" s="936"/>
      <c r="C82" s="937"/>
      <c r="D82" s="937"/>
      <c r="E82" s="937"/>
      <c r="F82" s="937"/>
      <c r="G82" s="937"/>
      <c r="H82" s="937"/>
      <c r="I82" s="937"/>
      <c r="J82" s="937"/>
      <c r="K82" s="937"/>
      <c r="L82" s="937"/>
      <c r="M82" s="937"/>
      <c r="N82" s="937"/>
      <c r="O82" s="937"/>
      <c r="P82" s="938"/>
      <c r="Q82" s="939"/>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0"/>
      <c r="BA82" s="940"/>
      <c r="BB82" s="940"/>
      <c r="BC82" s="940"/>
      <c r="BD82" s="941"/>
      <c r="BE82" s="245"/>
      <c r="BF82" s="245"/>
      <c r="BG82" s="245"/>
      <c r="BH82" s="245"/>
      <c r="BI82" s="245"/>
      <c r="BJ82" s="245"/>
      <c r="BK82" s="245"/>
      <c r="BL82" s="245"/>
      <c r="BM82" s="245"/>
      <c r="BN82" s="245"/>
      <c r="BO82" s="245"/>
      <c r="BP82" s="245"/>
      <c r="BQ82" s="242">
        <v>76</v>
      </c>
      <c r="BR82" s="247"/>
      <c r="BS82" s="926"/>
      <c r="BT82" s="927"/>
      <c r="BU82" s="927"/>
      <c r="BV82" s="927"/>
      <c r="BW82" s="927"/>
      <c r="BX82" s="927"/>
      <c r="BY82" s="927"/>
      <c r="BZ82" s="927"/>
      <c r="CA82" s="927"/>
      <c r="CB82" s="927"/>
      <c r="CC82" s="927"/>
      <c r="CD82" s="927"/>
      <c r="CE82" s="927"/>
      <c r="CF82" s="927"/>
      <c r="CG82" s="928"/>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20"/>
      <c r="DW82" s="921"/>
      <c r="DX82" s="921"/>
      <c r="DY82" s="921"/>
      <c r="DZ82" s="922"/>
      <c r="EA82" s="226"/>
    </row>
    <row r="83" spans="1:131" s="227" customFormat="1" ht="26.25" customHeight="1">
      <c r="A83" s="241">
        <v>16</v>
      </c>
      <c r="B83" s="936"/>
      <c r="C83" s="937"/>
      <c r="D83" s="937"/>
      <c r="E83" s="937"/>
      <c r="F83" s="937"/>
      <c r="G83" s="937"/>
      <c r="H83" s="937"/>
      <c r="I83" s="937"/>
      <c r="J83" s="937"/>
      <c r="K83" s="937"/>
      <c r="L83" s="937"/>
      <c r="M83" s="937"/>
      <c r="N83" s="937"/>
      <c r="O83" s="937"/>
      <c r="P83" s="938"/>
      <c r="Q83" s="939"/>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0"/>
      <c r="BA83" s="940"/>
      <c r="BB83" s="940"/>
      <c r="BC83" s="940"/>
      <c r="BD83" s="941"/>
      <c r="BE83" s="245"/>
      <c r="BF83" s="245"/>
      <c r="BG83" s="245"/>
      <c r="BH83" s="245"/>
      <c r="BI83" s="245"/>
      <c r="BJ83" s="245"/>
      <c r="BK83" s="245"/>
      <c r="BL83" s="245"/>
      <c r="BM83" s="245"/>
      <c r="BN83" s="245"/>
      <c r="BO83" s="245"/>
      <c r="BP83" s="245"/>
      <c r="BQ83" s="242">
        <v>77</v>
      </c>
      <c r="BR83" s="247"/>
      <c r="BS83" s="926"/>
      <c r="BT83" s="927"/>
      <c r="BU83" s="927"/>
      <c r="BV83" s="927"/>
      <c r="BW83" s="927"/>
      <c r="BX83" s="927"/>
      <c r="BY83" s="927"/>
      <c r="BZ83" s="927"/>
      <c r="CA83" s="927"/>
      <c r="CB83" s="927"/>
      <c r="CC83" s="927"/>
      <c r="CD83" s="927"/>
      <c r="CE83" s="927"/>
      <c r="CF83" s="927"/>
      <c r="CG83" s="928"/>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20"/>
      <c r="DW83" s="921"/>
      <c r="DX83" s="921"/>
      <c r="DY83" s="921"/>
      <c r="DZ83" s="922"/>
      <c r="EA83" s="226"/>
    </row>
    <row r="84" spans="1:131" s="227" customFormat="1" ht="26.25" customHeight="1">
      <c r="A84" s="241">
        <v>17</v>
      </c>
      <c r="B84" s="936"/>
      <c r="C84" s="937"/>
      <c r="D84" s="937"/>
      <c r="E84" s="937"/>
      <c r="F84" s="937"/>
      <c r="G84" s="937"/>
      <c r="H84" s="937"/>
      <c r="I84" s="937"/>
      <c r="J84" s="937"/>
      <c r="K84" s="937"/>
      <c r="L84" s="937"/>
      <c r="M84" s="937"/>
      <c r="N84" s="937"/>
      <c r="O84" s="937"/>
      <c r="P84" s="938"/>
      <c r="Q84" s="939"/>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0"/>
      <c r="BA84" s="940"/>
      <c r="BB84" s="940"/>
      <c r="BC84" s="940"/>
      <c r="BD84" s="941"/>
      <c r="BE84" s="245"/>
      <c r="BF84" s="245"/>
      <c r="BG84" s="245"/>
      <c r="BH84" s="245"/>
      <c r="BI84" s="245"/>
      <c r="BJ84" s="245"/>
      <c r="BK84" s="245"/>
      <c r="BL84" s="245"/>
      <c r="BM84" s="245"/>
      <c r="BN84" s="245"/>
      <c r="BO84" s="245"/>
      <c r="BP84" s="245"/>
      <c r="BQ84" s="242">
        <v>78</v>
      </c>
      <c r="BR84" s="247"/>
      <c r="BS84" s="926"/>
      <c r="BT84" s="927"/>
      <c r="BU84" s="927"/>
      <c r="BV84" s="927"/>
      <c r="BW84" s="927"/>
      <c r="BX84" s="927"/>
      <c r="BY84" s="927"/>
      <c r="BZ84" s="927"/>
      <c r="CA84" s="927"/>
      <c r="CB84" s="927"/>
      <c r="CC84" s="927"/>
      <c r="CD84" s="927"/>
      <c r="CE84" s="927"/>
      <c r="CF84" s="927"/>
      <c r="CG84" s="928"/>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20"/>
      <c r="DW84" s="921"/>
      <c r="DX84" s="921"/>
      <c r="DY84" s="921"/>
      <c r="DZ84" s="922"/>
      <c r="EA84" s="226"/>
    </row>
    <row r="85" spans="1:131" s="227" customFormat="1" ht="26.25" customHeight="1">
      <c r="A85" s="241">
        <v>18</v>
      </c>
      <c r="B85" s="936"/>
      <c r="C85" s="937"/>
      <c r="D85" s="937"/>
      <c r="E85" s="937"/>
      <c r="F85" s="937"/>
      <c r="G85" s="937"/>
      <c r="H85" s="937"/>
      <c r="I85" s="937"/>
      <c r="J85" s="937"/>
      <c r="K85" s="937"/>
      <c r="L85" s="937"/>
      <c r="M85" s="937"/>
      <c r="N85" s="937"/>
      <c r="O85" s="937"/>
      <c r="P85" s="938"/>
      <c r="Q85" s="939"/>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0"/>
      <c r="BA85" s="940"/>
      <c r="BB85" s="940"/>
      <c r="BC85" s="940"/>
      <c r="BD85" s="941"/>
      <c r="BE85" s="245"/>
      <c r="BF85" s="245"/>
      <c r="BG85" s="245"/>
      <c r="BH85" s="245"/>
      <c r="BI85" s="245"/>
      <c r="BJ85" s="245"/>
      <c r="BK85" s="245"/>
      <c r="BL85" s="245"/>
      <c r="BM85" s="245"/>
      <c r="BN85" s="245"/>
      <c r="BO85" s="245"/>
      <c r="BP85" s="245"/>
      <c r="BQ85" s="242">
        <v>79</v>
      </c>
      <c r="BR85" s="247"/>
      <c r="BS85" s="926"/>
      <c r="BT85" s="927"/>
      <c r="BU85" s="927"/>
      <c r="BV85" s="927"/>
      <c r="BW85" s="927"/>
      <c r="BX85" s="927"/>
      <c r="BY85" s="927"/>
      <c r="BZ85" s="927"/>
      <c r="CA85" s="927"/>
      <c r="CB85" s="927"/>
      <c r="CC85" s="927"/>
      <c r="CD85" s="927"/>
      <c r="CE85" s="927"/>
      <c r="CF85" s="927"/>
      <c r="CG85" s="928"/>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20"/>
      <c r="DW85" s="921"/>
      <c r="DX85" s="921"/>
      <c r="DY85" s="921"/>
      <c r="DZ85" s="922"/>
      <c r="EA85" s="226"/>
    </row>
    <row r="86" spans="1:131" s="227" customFormat="1" ht="26.25" customHeight="1">
      <c r="A86" s="241">
        <v>19</v>
      </c>
      <c r="B86" s="936"/>
      <c r="C86" s="937"/>
      <c r="D86" s="937"/>
      <c r="E86" s="937"/>
      <c r="F86" s="937"/>
      <c r="G86" s="937"/>
      <c r="H86" s="937"/>
      <c r="I86" s="937"/>
      <c r="J86" s="937"/>
      <c r="K86" s="937"/>
      <c r="L86" s="937"/>
      <c r="M86" s="937"/>
      <c r="N86" s="937"/>
      <c r="O86" s="937"/>
      <c r="P86" s="938"/>
      <c r="Q86" s="939"/>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0"/>
      <c r="BA86" s="940"/>
      <c r="BB86" s="940"/>
      <c r="BC86" s="940"/>
      <c r="BD86" s="941"/>
      <c r="BE86" s="245"/>
      <c r="BF86" s="245"/>
      <c r="BG86" s="245"/>
      <c r="BH86" s="245"/>
      <c r="BI86" s="245"/>
      <c r="BJ86" s="245"/>
      <c r="BK86" s="245"/>
      <c r="BL86" s="245"/>
      <c r="BM86" s="245"/>
      <c r="BN86" s="245"/>
      <c r="BO86" s="245"/>
      <c r="BP86" s="245"/>
      <c r="BQ86" s="242">
        <v>80</v>
      </c>
      <c r="BR86" s="247"/>
      <c r="BS86" s="926"/>
      <c r="BT86" s="927"/>
      <c r="BU86" s="927"/>
      <c r="BV86" s="927"/>
      <c r="BW86" s="927"/>
      <c r="BX86" s="927"/>
      <c r="BY86" s="927"/>
      <c r="BZ86" s="927"/>
      <c r="CA86" s="927"/>
      <c r="CB86" s="927"/>
      <c r="CC86" s="927"/>
      <c r="CD86" s="927"/>
      <c r="CE86" s="927"/>
      <c r="CF86" s="927"/>
      <c r="CG86" s="928"/>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20"/>
      <c r="DW86" s="921"/>
      <c r="DX86" s="921"/>
      <c r="DY86" s="921"/>
      <c r="DZ86" s="922"/>
      <c r="EA86" s="226"/>
    </row>
    <row r="87" spans="1:131" s="227" customFormat="1" ht="26.25" customHeight="1">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6"/>
      <c r="BT87" s="927"/>
      <c r="BU87" s="927"/>
      <c r="BV87" s="927"/>
      <c r="BW87" s="927"/>
      <c r="BX87" s="927"/>
      <c r="BY87" s="927"/>
      <c r="BZ87" s="927"/>
      <c r="CA87" s="927"/>
      <c r="CB87" s="927"/>
      <c r="CC87" s="927"/>
      <c r="CD87" s="927"/>
      <c r="CE87" s="927"/>
      <c r="CF87" s="927"/>
      <c r="CG87" s="928"/>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20"/>
      <c r="DW87" s="921"/>
      <c r="DX87" s="921"/>
      <c r="DY87" s="921"/>
      <c r="DZ87" s="922"/>
      <c r="EA87" s="226"/>
    </row>
    <row r="88" spans="1:131" s="227" customFormat="1" ht="26.25" customHeight="1" thickBot="1">
      <c r="A88" s="244" t="s">
        <v>378</v>
      </c>
      <c r="B88" s="850" t="s">
        <v>423</v>
      </c>
      <c r="C88" s="851"/>
      <c r="D88" s="851"/>
      <c r="E88" s="851"/>
      <c r="F88" s="851"/>
      <c r="G88" s="851"/>
      <c r="H88" s="851"/>
      <c r="I88" s="851"/>
      <c r="J88" s="851"/>
      <c r="K88" s="851"/>
      <c r="L88" s="851"/>
      <c r="M88" s="851"/>
      <c r="N88" s="851"/>
      <c r="O88" s="851"/>
      <c r="P88" s="852"/>
      <c r="Q88" s="901"/>
      <c r="R88" s="902"/>
      <c r="S88" s="902"/>
      <c r="T88" s="902"/>
      <c r="U88" s="902"/>
      <c r="V88" s="902"/>
      <c r="W88" s="902"/>
      <c r="X88" s="902"/>
      <c r="Y88" s="902"/>
      <c r="Z88" s="902"/>
      <c r="AA88" s="902"/>
      <c r="AB88" s="902"/>
      <c r="AC88" s="902"/>
      <c r="AD88" s="902"/>
      <c r="AE88" s="902"/>
      <c r="AF88" s="905">
        <v>10006</v>
      </c>
      <c r="AG88" s="905"/>
      <c r="AH88" s="905"/>
      <c r="AI88" s="905"/>
      <c r="AJ88" s="905"/>
      <c r="AK88" s="902"/>
      <c r="AL88" s="902"/>
      <c r="AM88" s="902"/>
      <c r="AN88" s="902"/>
      <c r="AO88" s="902"/>
      <c r="AP88" s="905"/>
      <c r="AQ88" s="905"/>
      <c r="AR88" s="905"/>
      <c r="AS88" s="905"/>
      <c r="AT88" s="905"/>
      <c r="AU88" s="905"/>
      <c r="AV88" s="905"/>
      <c r="AW88" s="905"/>
      <c r="AX88" s="905"/>
      <c r="AY88" s="905"/>
      <c r="AZ88" s="910"/>
      <c r="BA88" s="910"/>
      <c r="BB88" s="910"/>
      <c r="BC88" s="910"/>
      <c r="BD88" s="911"/>
      <c r="BE88" s="245"/>
      <c r="BF88" s="245"/>
      <c r="BG88" s="245"/>
      <c r="BH88" s="245"/>
      <c r="BI88" s="245"/>
      <c r="BJ88" s="245"/>
      <c r="BK88" s="245"/>
      <c r="BL88" s="245"/>
      <c r="BM88" s="245"/>
      <c r="BN88" s="245"/>
      <c r="BO88" s="245"/>
      <c r="BP88" s="245"/>
      <c r="BQ88" s="242">
        <v>82</v>
      </c>
      <c r="BR88" s="247"/>
      <c r="BS88" s="926"/>
      <c r="BT88" s="927"/>
      <c r="BU88" s="927"/>
      <c r="BV88" s="927"/>
      <c r="BW88" s="927"/>
      <c r="BX88" s="927"/>
      <c r="BY88" s="927"/>
      <c r="BZ88" s="927"/>
      <c r="CA88" s="927"/>
      <c r="CB88" s="927"/>
      <c r="CC88" s="927"/>
      <c r="CD88" s="927"/>
      <c r="CE88" s="927"/>
      <c r="CF88" s="927"/>
      <c r="CG88" s="928"/>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20"/>
      <c r="DW88" s="921"/>
      <c r="DX88" s="921"/>
      <c r="DY88" s="921"/>
      <c r="DZ88" s="92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6"/>
      <c r="BT89" s="927"/>
      <c r="BU89" s="927"/>
      <c r="BV89" s="927"/>
      <c r="BW89" s="927"/>
      <c r="BX89" s="927"/>
      <c r="BY89" s="927"/>
      <c r="BZ89" s="927"/>
      <c r="CA89" s="927"/>
      <c r="CB89" s="927"/>
      <c r="CC89" s="927"/>
      <c r="CD89" s="927"/>
      <c r="CE89" s="927"/>
      <c r="CF89" s="927"/>
      <c r="CG89" s="928"/>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20"/>
      <c r="DW89" s="921"/>
      <c r="DX89" s="921"/>
      <c r="DY89" s="921"/>
      <c r="DZ89" s="92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6"/>
      <c r="BT90" s="927"/>
      <c r="BU90" s="927"/>
      <c r="BV90" s="927"/>
      <c r="BW90" s="927"/>
      <c r="BX90" s="927"/>
      <c r="BY90" s="927"/>
      <c r="BZ90" s="927"/>
      <c r="CA90" s="927"/>
      <c r="CB90" s="927"/>
      <c r="CC90" s="927"/>
      <c r="CD90" s="927"/>
      <c r="CE90" s="927"/>
      <c r="CF90" s="927"/>
      <c r="CG90" s="928"/>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20"/>
      <c r="DW90" s="921"/>
      <c r="DX90" s="921"/>
      <c r="DY90" s="921"/>
      <c r="DZ90" s="92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6"/>
      <c r="BT91" s="927"/>
      <c r="BU91" s="927"/>
      <c r="BV91" s="927"/>
      <c r="BW91" s="927"/>
      <c r="BX91" s="927"/>
      <c r="BY91" s="927"/>
      <c r="BZ91" s="927"/>
      <c r="CA91" s="927"/>
      <c r="CB91" s="927"/>
      <c r="CC91" s="927"/>
      <c r="CD91" s="927"/>
      <c r="CE91" s="927"/>
      <c r="CF91" s="927"/>
      <c r="CG91" s="928"/>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20"/>
      <c r="DW91" s="921"/>
      <c r="DX91" s="921"/>
      <c r="DY91" s="921"/>
      <c r="DZ91" s="92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6"/>
      <c r="BT92" s="927"/>
      <c r="BU92" s="927"/>
      <c r="BV92" s="927"/>
      <c r="BW92" s="927"/>
      <c r="BX92" s="927"/>
      <c r="BY92" s="927"/>
      <c r="BZ92" s="927"/>
      <c r="CA92" s="927"/>
      <c r="CB92" s="927"/>
      <c r="CC92" s="927"/>
      <c r="CD92" s="927"/>
      <c r="CE92" s="927"/>
      <c r="CF92" s="927"/>
      <c r="CG92" s="928"/>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20"/>
      <c r="DW92" s="921"/>
      <c r="DX92" s="921"/>
      <c r="DY92" s="921"/>
      <c r="DZ92" s="92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6"/>
      <c r="BT93" s="927"/>
      <c r="BU93" s="927"/>
      <c r="BV93" s="927"/>
      <c r="BW93" s="927"/>
      <c r="BX93" s="927"/>
      <c r="BY93" s="927"/>
      <c r="BZ93" s="927"/>
      <c r="CA93" s="927"/>
      <c r="CB93" s="927"/>
      <c r="CC93" s="927"/>
      <c r="CD93" s="927"/>
      <c r="CE93" s="927"/>
      <c r="CF93" s="927"/>
      <c r="CG93" s="928"/>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20"/>
      <c r="DW93" s="921"/>
      <c r="DX93" s="921"/>
      <c r="DY93" s="921"/>
      <c r="DZ93" s="92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6"/>
      <c r="BT94" s="927"/>
      <c r="BU94" s="927"/>
      <c r="BV94" s="927"/>
      <c r="BW94" s="927"/>
      <c r="BX94" s="927"/>
      <c r="BY94" s="927"/>
      <c r="BZ94" s="927"/>
      <c r="CA94" s="927"/>
      <c r="CB94" s="927"/>
      <c r="CC94" s="927"/>
      <c r="CD94" s="927"/>
      <c r="CE94" s="927"/>
      <c r="CF94" s="927"/>
      <c r="CG94" s="928"/>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20"/>
      <c r="DW94" s="921"/>
      <c r="DX94" s="921"/>
      <c r="DY94" s="921"/>
      <c r="DZ94" s="92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6"/>
      <c r="BT95" s="927"/>
      <c r="BU95" s="927"/>
      <c r="BV95" s="927"/>
      <c r="BW95" s="927"/>
      <c r="BX95" s="927"/>
      <c r="BY95" s="927"/>
      <c r="BZ95" s="927"/>
      <c r="CA95" s="927"/>
      <c r="CB95" s="927"/>
      <c r="CC95" s="927"/>
      <c r="CD95" s="927"/>
      <c r="CE95" s="927"/>
      <c r="CF95" s="927"/>
      <c r="CG95" s="928"/>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20"/>
      <c r="DW95" s="921"/>
      <c r="DX95" s="921"/>
      <c r="DY95" s="921"/>
      <c r="DZ95" s="92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6"/>
      <c r="BT96" s="927"/>
      <c r="BU96" s="927"/>
      <c r="BV96" s="927"/>
      <c r="BW96" s="927"/>
      <c r="BX96" s="927"/>
      <c r="BY96" s="927"/>
      <c r="BZ96" s="927"/>
      <c r="CA96" s="927"/>
      <c r="CB96" s="927"/>
      <c r="CC96" s="927"/>
      <c r="CD96" s="927"/>
      <c r="CE96" s="927"/>
      <c r="CF96" s="927"/>
      <c r="CG96" s="928"/>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20"/>
      <c r="DW96" s="921"/>
      <c r="DX96" s="921"/>
      <c r="DY96" s="921"/>
      <c r="DZ96" s="92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6"/>
      <c r="BT97" s="927"/>
      <c r="BU97" s="927"/>
      <c r="BV97" s="927"/>
      <c r="BW97" s="927"/>
      <c r="BX97" s="927"/>
      <c r="BY97" s="927"/>
      <c r="BZ97" s="927"/>
      <c r="CA97" s="927"/>
      <c r="CB97" s="927"/>
      <c r="CC97" s="927"/>
      <c r="CD97" s="927"/>
      <c r="CE97" s="927"/>
      <c r="CF97" s="927"/>
      <c r="CG97" s="928"/>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20"/>
      <c r="DW97" s="921"/>
      <c r="DX97" s="921"/>
      <c r="DY97" s="921"/>
      <c r="DZ97" s="92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6"/>
      <c r="BT98" s="927"/>
      <c r="BU98" s="927"/>
      <c r="BV98" s="927"/>
      <c r="BW98" s="927"/>
      <c r="BX98" s="927"/>
      <c r="BY98" s="927"/>
      <c r="BZ98" s="927"/>
      <c r="CA98" s="927"/>
      <c r="CB98" s="927"/>
      <c r="CC98" s="927"/>
      <c r="CD98" s="927"/>
      <c r="CE98" s="927"/>
      <c r="CF98" s="927"/>
      <c r="CG98" s="928"/>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20"/>
      <c r="DW98" s="921"/>
      <c r="DX98" s="921"/>
      <c r="DY98" s="921"/>
      <c r="DZ98" s="92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6"/>
      <c r="BT99" s="927"/>
      <c r="BU99" s="927"/>
      <c r="BV99" s="927"/>
      <c r="BW99" s="927"/>
      <c r="BX99" s="927"/>
      <c r="BY99" s="927"/>
      <c r="BZ99" s="927"/>
      <c r="CA99" s="927"/>
      <c r="CB99" s="927"/>
      <c r="CC99" s="927"/>
      <c r="CD99" s="927"/>
      <c r="CE99" s="927"/>
      <c r="CF99" s="927"/>
      <c r="CG99" s="928"/>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20"/>
      <c r="DW99" s="921"/>
      <c r="DX99" s="921"/>
      <c r="DY99" s="921"/>
      <c r="DZ99" s="92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6"/>
      <c r="BT100" s="927"/>
      <c r="BU100" s="927"/>
      <c r="BV100" s="927"/>
      <c r="BW100" s="927"/>
      <c r="BX100" s="927"/>
      <c r="BY100" s="927"/>
      <c r="BZ100" s="927"/>
      <c r="CA100" s="927"/>
      <c r="CB100" s="927"/>
      <c r="CC100" s="927"/>
      <c r="CD100" s="927"/>
      <c r="CE100" s="927"/>
      <c r="CF100" s="927"/>
      <c r="CG100" s="928"/>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20"/>
      <c r="DW100" s="921"/>
      <c r="DX100" s="921"/>
      <c r="DY100" s="921"/>
      <c r="DZ100" s="92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6"/>
      <c r="BT101" s="927"/>
      <c r="BU101" s="927"/>
      <c r="BV101" s="927"/>
      <c r="BW101" s="927"/>
      <c r="BX101" s="927"/>
      <c r="BY101" s="927"/>
      <c r="BZ101" s="927"/>
      <c r="CA101" s="927"/>
      <c r="CB101" s="927"/>
      <c r="CC101" s="927"/>
      <c r="CD101" s="927"/>
      <c r="CE101" s="927"/>
      <c r="CF101" s="927"/>
      <c r="CG101" s="928"/>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20"/>
      <c r="DW101" s="921"/>
      <c r="DX101" s="921"/>
      <c r="DY101" s="921"/>
      <c r="DZ101" s="92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424</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96</v>
      </c>
      <c r="CS102" s="913"/>
      <c r="CT102" s="913"/>
      <c r="CU102" s="913"/>
      <c r="CV102" s="956"/>
      <c r="CW102" s="955">
        <v>271</v>
      </c>
      <c r="CX102" s="913"/>
      <c r="CY102" s="913"/>
      <c r="CZ102" s="913"/>
      <c r="DA102" s="956"/>
      <c r="DB102" s="955"/>
      <c r="DC102" s="913"/>
      <c r="DD102" s="913"/>
      <c r="DE102" s="913"/>
      <c r="DF102" s="956"/>
      <c r="DG102" s="955">
        <v>600</v>
      </c>
      <c r="DH102" s="913"/>
      <c r="DI102" s="913"/>
      <c r="DJ102" s="913"/>
      <c r="DK102" s="956"/>
      <c r="DL102" s="955"/>
      <c r="DM102" s="913"/>
      <c r="DN102" s="913"/>
      <c r="DO102" s="913"/>
      <c r="DP102" s="956"/>
      <c r="DQ102" s="955"/>
      <c r="DR102" s="913"/>
      <c r="DS102" s="913"/>
      <c r="DT102" s="913"/>
      <c r="DU102" s="956"/>
      <c r="DV102" s="979"/>
      <c r="DW102" s="980"/>
      <c r="DX102" s="980"/>
      <c r="DY102" s="980"/>
      <c r="DZ102" s="981"/>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425</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426</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4" t="s">
        <v>429</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430</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c r="A109" s="977" t="s">
        <v>431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432</v>
      </c>
      <c r="AB109" s="958"/>
      <c r="AC109" s="958"/>
      <c r="AD109" s="958"/>
      <c r="AE109" s="959"/>
      <c r="AF109" s="957" t="s">
        <v>295</v>
      </c>
      <c r="AG109" s="958"/>
      <c r="AH109" s="958"/>
      <c r="AI109" s="958"/>
      <c r="AJ109" s="959"/>
      <c r="AK109" s="957" t="s">
        <v>294</v>
      </c>
      <c r="AL109" s="958"/>
      <c r="AM109" s="958"/>
      <c r="AN109" s="958"/>
      <c r="AO109" s="959"/>
      <c r="AP109" s="957" t="s">
        <v>433</v>
      </c>
      <c r="AQ109" s="958"/>
      <c r="AR109" s="958"/>
      <c r="AS109" s="958"/>
      <c r="AT109" s="960"/>
      <c r="AU109" s="977" t="s">
        <v>431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432</v>
      </c>
      <c r="BR109" s="958"/>
      <c r="BS109" s="958"/>
      <c r="BT109" s="958"/>
      <c r="BU109" s="959"/>
      <c r="BV109" s="957" t="s">
        <v>295</v>
      </c>
      <c r="BW109" s="958"/>
      <c r="BX109" s="958"/>
      <c r="BY109" s="958"/>
      <c r="BZ109" s="959"/>
      <c r="CA109" s="957" t="s">
        <v>294</v>
      </c>
      <c r="CB109" s="958"/>
      <c r="CC109" s="958"/>
      <c r="CD109" s="958"/>
      <c r="CE109" s="959"/>
      <c r="CF109" s="978" t="s">
        <v>433</v>
      </c>
      <c r="CG109" s="978"/>
      <c r="CH109" s="978"/>
      <c r="CI109" s="978"/>
      <c r="CJ109" s="978"/>
      <c r="CK109" s="957" t="s">
        <v>434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432</v>
      </c>
      <c r="DH109" s="958"/>
      <c r="DI109" s="958"/>
      <c r="DJ109" s="958"/>
      <c r="DK109" s="959"/>
      <c r="DL109" s="957" t="s">
        <v>295</v>
      </c>
      <c r="DM109" s="958"/>
      <c r="DN109" s="958"/>
      <c r="DO109" s="958"/>
      <c r="DP109" s="959"/>
      <c r="DQ109" s="957" t="s">
        <v>294</v>
      </c>
      <c r="DR109" s="958"/>
      <c r="DS109" s="958"/>
      <c r="DT109" s="958"/>
      <c r="DU109" s="959"/>
      <c r="DV109" s="957" t="s">
        <v>433</v>
      </c>
      <c r="DW109" s="958"/>
      <c r="DX109" s="958"/>
      <c r="DY109" s="958"/>
      <c r="DZ109" s="960"/>
    </row>
    <row r="110" spans="1:131" s="226" customFormat="1" ht="26.25" customHeight="1">
      <c r="A110" s="961" t="s">
        <v>435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7763912</v>
      </c>
      <c r="AB110" s="965"/>
      <c r="AC110" s="965"/>
      <c r="AD110" s="965"/>
      <c r="AE110" s="966"/>
      <c r="AF110" s="967">
        <v>7028601</v>
      </c>
      <c r="AG110" s="965"/>
      <c r="AH110" s="965"/>
      <c r="AI110" s="965"/>
      <c r="AJ110" s="966"/>
      <c r="AK110" s="967">
        <v>6661064</v>
      </c>
      <c r="AL110" s="965"/>
      <c r="AM110" s="965"/>
      <c r="AN110" s="965"/>
      <c r="AO110" s="966"/>
      <c r="AP110" s="968">
        <v>26.7</v>
      </c>
      <c r="AQ110" s="969"/>
      <c r="AR110" s="969"/>
      <c r="AS110" s="969"/>
      <c r="AT110" s="970"/>
      <c r="AU110" s="971" t="s">
        <v>67</v>
      </c>
      <c r="AV110" s="972"/>
      <c r="AW110" s="972"/>
      <c r="AX110" s="972"/>
      <c r="AY110" s="972"/>
      <c r="AZ110" s="1013" t="s">
        <v>436</v>
      </c>
      <c r="BA110" s="962"/>
      <c r="BB110" s="962"/>
      <c r="BC110" s="962"/>
      <c r="BD110" s="962"/>
      <c r="BE110" s="962"/>
      <c r="BF110" s="962"/>
      <c r="BG110" s="962"/>
      <c r="BH110" s="962"/>
      <c r="BI110" s="962"/>
      <c r="BJ110" s="962"/>
      <c r="BK110" s="962"/>
      <c r="BL110" s="962"/>
      <c r="BM110" s="962"/>
      <c r="BN110" s="962"/>
      <c r="BO110" s="962"/>
      <c r="BP110" s="963"/>
      <c r="BQ110" s="999">
        <v>48892874</v>
      </c>
      <c r="BR110" s="1000"/>
      <c r="BS110" s="1000"/>
      <c r="BT110" s="1000"/>
      <c r="BU110" s="1000"/>
      <c r="BV110" s="1000">
        <v>45245920</v>
      </c>
      <c r="BW110" s="1000"/>
      <c r="BX110" s="1000"/>
      <c r="BY110" s="1000"/>
      <c r="BZ110" s="1000"/>
      <c r="CA110" s="1000">
        <v>42299245</v>
      </c>
      <c r="CB110" s="1000"/>
      <c r="CC110" s="1000"/>
      <c r="CD110" s="1000"/>
      <c r="CE110" s="1000"/>
      <c r="CF110" s="1014">
        <v>169.6</v>
      </c>
      <c r="CG110" s="1015"/>
      <c r="CH110" s="1015"/>
      <c r="CI110" s="1015"/>
      <c r="CJ110" s="1015"/>
      <c r="CK110" s="1016" t="s">
        <v>437</v>
      </c>
      <c r="CL110" s="1017"/>
      <c r="CM110" s="996" t="s">
        <v>438</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393</v>
      </c>
      <c r="DH110" s="1000"/>
      <c r="DI110" s="1000"/>
      <c r="DJ110" s="1000"/>
      <c r="DK110" s="1000"/>
      <c r="DL110" s="1000" t="s">
        <v>393</v>
      </c>
      <c r="DM110" s="1000"/>
      <c r="DN110" s="1000"/>
      <c r="DO110" s="1000"/>
      <c r="DP110" s="1000"/>
      <c r="DQ110" s="1000" t="s">
        <v>393</v>
      </c>
      <c r="DR110" s="1000"/>
      <c r="DS110" s="1000"/>
      <c r="DT110" s="1000"/>
      <c r="DU110" s="1000"/>
      <c r="DV110" s="1001" t="s">
        <v>393</v>
      </c>
      <c r="DW110" s="1001"/>
      <c r="DX110" s="1001"/>
      <c r="DY110" s="1001"/>
      <c r="DZ110" s="1002"/>
    </row>
    <row r="111" spans="1:131" s="226" customFormat="1" ht="26.25" customHeight="1">
      <c r="A111" s="1003" t="s">
        <v>439</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440</v>
      </c>
      <c r="AB111" s="1007"/>
      <c r="AC111" s="1007"/>
      <c r="AD111" s="1007"/>
      <c r="AE111" s="1008"/>
      <c r="AF111" s="1009" t="s">
        <v>380</v>
      </c>
      <c r="AG111" s="1007"/>
      <c r="AH111" s="1007"/>
      <c r="AI111" s="1007"/>
      <c r="AJ111" s="1008"/>
      <c r="AK111" s="1009" t="s">
        <v>441</v>
      </c>
      <c r="AL111" s="1007"/>
      <c r="AM111" s="1007"/>
      <c r="AN111" s="1007"/>
      <c r="AO111" s="1008"/>
      <c r="AP111" s="1010" t="s">
        <v>393</v>
      </c>
      <c r="AQ111" s="1011"/>
      <c r="AR111" s="1011"/>
      <c r="AS111" s="1011"/>
      <c r="AT111" s="1012"/>
      <c r="AU111" s="973"/>
      <c r="AV111" s="974"/>
      <c r="AW111" s="974"/>
      <c r="AX111" s="974"/>
      <c r="AY111" s="974"/>
      <c r="AZ111" s="1022" t="s">
        <v>442</v>
      </c>
      <c r="BA111" s="1023"/>
      <c r="BB111" s="1023"/>
      <c r="BC111" s="1023"/>
      <c r="BD111" s="1023"/>
      <c r="BE111" s="1023"/>
      <c r="BF111" s="1023"/>
      <c r="BG111" s="1023"/>
      <c r="BH111" s="1023"/>
      <c r="BI111" s="1023"/>
      <c r="BJ111" s="1023"/>
      <c r="BK111" s="1023"/>
      <c r="BL111" s="1023"/>
      <c r="BM111" s="1023"/>
      <c r="BN111" s="1023"/>
      <c r="BO111" s="1023"/>
      <c r="BP111" s="1024"/>
      <c r="BQ111" s="992">
        <v>1749918</v>
      </c>
      <c r="BR111" s="993"/>
      <c r="BS111" s="993"/>
      <c r="BT111" s="993"/>
      <c r="BU111" s="993"/>
      <c r="BV111" s="993">
        <v>1688359</v>
      </c>
      <c r="BW111" s="993"/>
      <c r="BX111" s="993"/>
      <c r="BY111" s="993"/>
      <c r="BZ111" s="993"/>
      <c r="CA111" s="993">
        <v>1538172</v>
      </c>
      <c r="CB111" s="993"/>
      <c r="CC111" s="993"/>
      <c r="CD111" s="993"/>
      <c r="CE111" s="993"/>
      <c r="CF111" s="987">
        <v>6.2</v>
      </c>
      <c r="CG111" s="988"/>
      <c r="CH111" s="988"/>
      <c r="CI111" s="988"/>
      <c r="CJ111" s="988"/>
      <c r="CK111" s="1018"/>
      <c r="CL111" s="1019"/>
      <c r="CM111" s="989" t="s">
        <v>443</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393</v>
      </c>
      <c r="DH111" s="993"/>
      <c r="DI111" s="993"/>
      <c r="DJ111" s="993"/>
      <c r="DK111" s="993"/>
      <c r="DL111" s="993" t="s">
        <v>380</v>
      </c>
      <c r="DM111" s="993"/>
      <c r="DN111" s="993"/>
      <c r="DO111" s="993"/>
      <c r="DP111" s="993"/>
      <c r="DQ111" s="993" t="s">
        <v>393</v>
      </c>
      <c r="DR111" s="993"/>
      <c r="DS111" s="993"/>
      <c r="DT111" s="993"/>
      <c r="DU111" s="993"/>
      <c r="DV111" s="994" t="s">
        <v>380</v>
      </c>
      <c r="DW111" s="994"/>
      <c r="DX111" s="994"/>
      <c r="DY111" s="994"/>
      <c r="DZ111" s="995"/>
    </row>
    <row r="112" spans="1:131" s="226" customFormat="1" ht="26.25" customHeight="1">
      <c r="A112" s="1025" t="s">
        <v>444</v>
      </c>
      <c r="B112" s="1026"/>
      <c r="C112" s="1023" t="s">
        <v>445</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446</v>
      </c>
      <c r="AB112" s="1032"/>
      <c r="AC112" s="1032"/>
      <c r="AD112" s="1032"/>
      <c r="AE112" s="1033"/>
      <c r="AF112" s="1034" t="s">
        <v>446</v>
      </c>
      <c r="AG112" s="1032"/>
      <c r="AH112" s="1032"/>
      <c r="AI112" s="1032"/>
      <c r="AJ112" s="1033"/>
      <c r="AK112" s="1034" t="s">
        <v>446</v>
      </c>
      <c r="AL112" s="1032"/>
      <c r="AM112" s="1032"/>
      <c r="AN112" s="1032"/>
      <c r="AO112" s="1033"/>
      <c r="AP112" s="1035" t="s">
        <v>440</v>
      </c>
      <c r="AQ112" s="1036"/>
      <c r="AR112" s="1036"/>
      <c r="AS112" s="1036"/>
      <c r="AT112" s="1037"/>
      <c r="AU112" s="973"/>
      <c r="AV112" s="974"/>
      <c r="AW112" s="974"/>
      <c r="AX112" s="974"/>
      <c r="AY112" s="974"/>
      <c r="AZ112" s="1022" t="s">
        <v>447</v>
      </c>
      <c r="BA112" s="1023"/>
      <c r="BB112" s="1023"/>
      <c r="BC112" s="1023"/>
      <c r="BD112" s="1023"/>
      <c r="BE112" s="1023"/>
      <c r="BF112" s="1023"/>
      <c r="BG112" s="1023"/>
      <c r="BH112" s="1023"/>
      <c r="BI112" s="1023"/>
      <c r="BJ112" s="1023"/>
      <c r="BK112" s="1023"/>
      <c r="BL112" s="1023"/>
      <c r="BM112" s="1023"/>
      <c r="BN112" s="1023"/>
      <c r="BO112" s="1023"/>
      <c r="BP112" s="1024"/>
      <c r="BQ112" s="992">
        <v>7491377</v>
      </c>
      <c r="BR112" s="993"/>
      <c r="BS112" s="993"/>
      <c r="BT112" s="993"/>
      <c r="BU112" s="993"/>
      <c r="BV112" s="993">
        <v>6949154</v>
      </c>
      <c r="BW112" s="993"/>
      <c r="BX112" s="993"/>
      <c r="BY112" s="993"/>
      <c r="BZ112" s="993"/>
      <c r="CA112" s="993">
        <v>6928719</v>
      </c>
      <c r="CB112" s="993"/>
      <c r="CC112" s="993"/>
      <c r="CD112" s="993"/>
      <c r="CE112" s="993"/>
      <c r="CF112" s="987">
        <v>27.8</v>
      </c>
      <c r="CG112" s="988"/>
      <c r="CH112" s="988"/>
      <c r="CI112" s="988"/>
      <c r="CJ112" s="988"/>
      <c r="CK112" s="1018"/>
      <c r="CL112" s="1019"/>
      <c r="CM112" s="989" t="s">
        <v>448</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440</v>
      </c>
      <c r="DH112" s="993"/>
      <c r="DI112" s="993"/>
      <c r="DJ112" s="993"/>
      <c r="DK112" s="993"/>
      <c r="DL112" s="993" t="s">
        <v>393</v>
      </c>
      <c r="DM112" s="993"/>
      <c r="DN112" s="993"/>
      <c r="DO112" s="993"/>
      <c r="DP112" s="993"/>
      <c r="DQ112" s="993" t="s">
        <v>393</v>
      </c>
      <c r="DR112" s="993"/>
      <c r="DS112" s="993"/>
      <c r="DT112" s="993"/>
      <c r="DU112" s="993"/>
      <c r="DV112" s="994" t="s">
        <v>403</v>
      </c>
      <c r="DW112" s="994"/>
      <c r="DX112" s="994"/>
      <c r="DY112" s="994"/>
      <c r="DZ112" s="995"/>
    </row>
    <row r="113" spans="1:130" s="226" customFormat="1" ht="26.25" customHeight="1">
      <c r="A113" s="1027"/>
      <c r="B113" s="1028"/>
      <c r="C113" s="1023" t="s">
        <v>449</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646029</v>
      </c>
      <c r="AB113" s="1007"/>
      <c r="AC113" s="1007"/>
      <c r="AD113" s="1007"/>
      <c r="AE113" s="1008"/>
      <c r="AF113" s="1009">
        <v>618698</v>
      </c>
      <c r="AG113" s="1007"/>
      <c r="AH113" s="1007"/>
      <c r="AI113" s="1007"/>
      <c r="AJ113" s="1008"/>
      <c r="AK113" s="1009">
        <v>622634</v>
      </c>
      <c r="AL113" s="1007"/>
      <c r="AM113" s="1007"/>
      <c r="AN113" s="1007"/>
      <c r="AO113" s="1008"/>
      <c r="AP113" s="1010">
        <v>2.5</v>
      </c>
      <c r="AQ113" s="1011"/>
      <c r="AR113" s="1011"/>
      <c r="AS113" s="1011"/>
      <c r="AT113" s="1012"/>
      <c r="AU113" s="973"/>
      <c r="AV113" s="974"/>
      <c r="AW113" s="974"/>
      <c r="AX113" s="974"/>
      <c r="AY113" s="974"/>
      <c r="AZ113" s="1022" t="s">
        <v>450</v>
      </c>
      <c r="BA113" s="1023"/>
      <c r="BB113" s="1023"/>
      <c r="BC113" s="1023"/>
      <c r="BD113" s="1023"/>
      <c r="BE113" s="1023"/>
      <c r="BF113" s="1023"/>
      <c r="BG113" s="1023"/>
      <c r="BH113" s="1023"/>
      <c r="BI113" s="1023"/>
      <c r="BJ113" s="1023"/>
      <c r="BK113" s="1023"/>
      <c r="BL113" s="1023"/>
      <c r="BM113" s="1023"/>
      <c r="BN113" s="1023"/>
      <c r="BO113" s="1023"/>
      <c r="BP113" s="1024"/>
      <c r="BQ113" s="992" t="s">
        <v>440</v>
      </c>
      <c r="BR113" s="993"/>
      <c r="BS113" s="993"/>
      <c r="BT113" s="993"/>
      <c r="BU113" s="993"/>
      <c r="BV113" s="993" t="s">
        <v>393</v>
      </c>
      <c r="BW113" s="993"/>
      <c r="BX113" s="993"/>
      <c r="BY113" s="993"/>
      <c r="BZ113" s="993"/>
      <c r="CA113" s="993" t="s">
        <v>410</v>
      </c>
      <c r="CB113" s="993"/>
      <c r="CC113" s="993"/>
      <c r="CD113" s="993"/>
      <c r="CE113" s="993"/>
      <c r="CF113" s="987" t="s">
        <v>441</v>
      </c>
      <c r="CG113" s="988"/>
      <c r="CH113" s="988"/>
      <c r="CI113" s="988"/>
      <c r="CJ113" s="988"/>
      <c r="CK113" s="1018"/>
      <c r="CL113" s="1019"/>
      <c r="CM113" s="989" t="s">
        <v>451</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410</v>
      </c>
      <c r="DH113" s="1032"/>
      <c r="DI113" s="1032"/>
      <c r="DJ113" s="1032"/>
      <c r="DK113" s="1033"/>
      <c r="DL113" s="1034" t="s">
        <v>393</v>
      </c>
      <c r="DM113" s="1032"/>
      <c r="DN113" s="1032"/>
      <c r="DO113" s="1032"/>
      <c r="DP113" s="1033"/>
      <c r="DQ113" s="1034" t="s">
        <v>393</v>
      </c>
      <c r="DR113" s="1032"/>
      <c r="DS113" s="1032"/>
      <c r="DT113" s="1032"/>
      <c r="DU113" s="1033"/>
      <c r="DV113" s="1035" t="s">
        <v>393</v>
      </c>
      <c r="DW113" s="1036"/>
      <c r="DX113" s="1036"/>
      <c r="DY113" s="1036"/>
      <c r="DZ113" s="1037"/>
    </row>
    <row r="114" spans="1:130" s="226" customFormat="1" ht="26.25" customHeight="1">
      <c r="A114" s="1027"/>
      <c r="B114" s="1028"/>
      <c r="C114" s="1023" t="s">
        <v>452</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t="s">
        <v>441</v>
      </c>
      <c r="AB114" s="1032"/>
      <c r="AC114" s="1032"/>
      <c r="AD114" s="1032"/>
      <c r="AE114" s="1033"/>
      <c r="AF114" s="1034" t="s">
        <v>440</v>
      </c>
      <c r="AG114" s="1032"/>
      <c r="AH114" s="1032"/>
      <c r="AI114" s="1032"/>
      <c r="AJ114" s="1033"/>
      <c r="AK114" s="1034" t="s">
        <v>393</v>
      </c>
      <c r="AL114" s="1032"/>
      <c r="AM114" s="1032"/>
      <c r="AN114" s="1032"/>
      <c r="AO114" s="1033"/>
      <c r="AP114" s="1035" t="s">
        <v>393</v>
      </c>
      <c r="AQ114" s="1036"/>
      <c r="AR114" s="1036"/>
      <c r="AS114" s="1036"/>
      <c r="AT114" s="1037"/>
      <c r="AU114" s="973"/>
      <c r="AV114" s="974"/>
      <c r="AW114" s="974"/>
      <c r="AX114" s="974"/>
      <c r="AY114" s="974"/>
      <c r="AZ114" s="1022" t="s">
        <v>453</v>
      </c>
      <c r="BA114" s="1023"/>
      <c r="BB114" s="1023"/>
      <c r="BC114" s="1023"/>
      <c r="BD114" s="1023"/>
      <c r="BE114" s="1023"/>
      <c r="BF114" s="1023"/>
      <c r="BG114" s="1023"/>
      <c r="BH114" s="1023"/>
      <c r="BI114" s="1023"/>
      <c r="BJ114" s="1023"/>
      <c r="BK114" s="1023"/>
      <c r="BL114" s="1023"/>
      <c r="BM114" s="1023"/>
      <c r="BN114" s="1023"/>
      <c r="BO114" s="1023"/>
      <c r="BP114" s="1024"/>
      <c r="BQ114" s="992">
        <v>8568257</v>
      </c>
      <c r="BR114" s="993"/>
      <c r="BS114" s="993"/>
      <c r="BT114" s="993"/>
      <c r="BU114" s="993"/>
      <c r="BV114" s="993">
        <v>7957934</v>
      </c>
      <c r="BW114" s="993"/>
      <c r="BX114" s="993"/>
      <c r="BY114" s="993"/>
      <c r="BZ114" s="993"/>
      <c r="CA114" s="993">
        <v>7873374</v>
      </c>
      <c r="CB114" s="993"/>
      <c r="CC114" s="993"/>
      <c r="CD114" s="993"/>
      <c r="CE114" s="993"/>
      <c r="CF114" s="987">
        <v>31.6</v>
      </c>
      <c r="CG114" s="988"/>
      <c r="CH114" s="988"/>
      <c r="CI114" s="988"/>
      <c r="CJ114" s="988"/>
      <c r="CK114" s="1018"/>
      <c r="CL114" s="1019"/>
      <c r="CM114" s="989" t="s">
        <v>454</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393</v>
      </c>
      <c r="DH114" s="1032"/>
      <c r="DI114" s="1032"/>
      <c r="DJ114" s="1032"/>
      <c r="DK114" s="1033"/>
      <c r="DL114" s="1034" t="s">
        <v>403</v>
      </c>
      <c r="DM114" s="1032"/>
      <c r="DN114" s="1032"/>
      <c r="DO114" s="1032"/>
      <c r="DP114" s="1033"/>
      <c r="DQ114" s="1034" t="s">
        <v>393</v>
      </c>
      <c r="DR114" s="1032"/>
      <c r="DS114" s="1032"/>
      <c r="DT114" s="1032"/>
      <c r="DU114" s="1033"/>
      <c r="DV114" s="1035" t="s">
        <v>410</v>
      </c>
      <c r="DW114" s="1036"/>
      <c r="DX114" s="1036"/>
      <c r="DY114" s="1036"/>
      <c r="DZ114" s="1037"/>
    </row>
    <row r="115" spans="1:130" s="226" customFormat="1" ht="26.25" customHeight="1">
      <c r="A115" s="1027"/>
      <c r="B115" s="1028"/>
      <c r="C115" s="1023" t="s">
        <v>455</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111327</v>
      </c>
      <c r="AB115" s="1007"/>
      <c r="AC115" s="1007"/>
      <c r="AD115" s="1007"/>
      <c r="AE115" s="1008"/>
      <c r="AF115" s="1009">
        <v>111601</v>
      </c>
      <c r="AG115" s="1007"/>
      <c r="AH115" s="1007"/>
      <c r="AI115" s="1007"/>
      <c r="AJ115" s="1008"/>
      <c r="AK115" s="1009">
        <v>141156</v>
      </c>
      <c r="AL115" s="1007"/>
      <c r="AM115" s="1007"/>
      <c r="AN115" s="1007"/>
      <c r="AO115" s="1008"/>
      <c r="AP115" s="1010">
        <v>0.6</v>
      </c>
      <c r="AQ115" s="1011"/>
      <c r="AR115" s="1011"/>
      <c r="AS115" s="1011"/>
      <c r="AT115" s="1012"/>
      <c r="AU115" s="973"/>
      <c r="AV115" s="974"/>
      <c r="AW115" s="974"/>
      <c r="AX115" s="974"/>
      <c r="AY115" s="974"/>
      <c r="AZ115" s="1022" t="s">
        <v>456</v>
      </c>
      <c r="BA115" s="1023"/>
      <c r="BB115" s="1023"/>
      <c r="BC115" s="1023"/>
      <c r="BD115" s="1023"/>
      <c r="BE115" s="1023"/>
      <c r="BF115" s="1023"/>
      <c r="BG115" s="1023"/>
      <c r="BH115" s="1023"/>
      <c r="BI115" s="1023"/>
      <c r="BJ115" s="1023"/>
      <c r="BK115" s="1023"/>
      <c r="BL115" s="1023"/>
      <c r="BM115" s="1023"/>
      <c r="BN115" s="1023"/>
      <c r="BO115" s="1023"/>
      <c r="BP115" s="1024"/>
      <c r="BQ115" s="992" t="s">
        <v>410</v>
      </c>
      <c r="BR115" s="993"/>
      <c r="BS115" s="993"/>
      <c r="BT115" s="993"/>
      <c r="BU115" s="993"/>
      <c r="BV115" s="993" t="s">
        <v>440</v>
      </c>
      <c r="BW115" s="993"/>
      <c r="BX115" s="993"/>
      <c r="BY115" s="993"/>
      <c r="BZ115" s="993"/>
      <c r="CA115" s="993" t="s">
        <v>410</v>
      </c>
      <c r="CB115" s="993"/>
      <c r="CC115" s="993"/>
      <c r="CD115" s="993"/>
      <c r="CE115" s="993"/>
      <c r="CF115" s="987" t="s">
        <v>410</v>
      </c>
      <c r="CG115" s="988"/>
      <c r="CH115" s="988"/>
      <c r="CI115" s="988"/>
      <c r="CJ115" s="988"/>
      <c r="CK115" s="1018"/>
      <c r="CL115" s="1019"/>
      <c r="CM115" s="1022" t="s">
        <v>457</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380</v>
      </c>
      <c r="DH115" s="1032"/>
      <c r="DI115" s="1032"/>
      <c r="DJ115" s="1032"/>
      <c r="DK115" s="1033"/>
      <c r="DL115" s="1034" t="s">
        <v>410</v>
      </c>
      <c r="DM115" s="1032"/>
      <c r="DN115" s="1032"/>
      <c r="DO115" s="1032"/>
      <c r="DP115" s="1033"/>
      <c r="DQ115" s="1034" t="s">
        <v>410</v>
      </c>
      <c r="DR115" s="1032"/>
      <c r="DS115" s="1032"/>
      <c r="DT115" s="1032"/>
      <c r="DU115" s="1033"/>
      <c r="DV115" s="1035" t="s">
        <v>440</v>
      </c>
      <c r="DW115" s="1036"/>
      <c r="DX115" s="1036"/>
      <c r="DY115" s="1036"/>
      <c r="DZ115" s="1037"/>
    </row>
    <row r="116" spans="1:130" s="226" customFormat="1" ht="26.25" customHeight="1">
      <c r="A116" s="1029"/>
      <c r="B116" s="1030"/>
      <c r="C116" s="1038" t="s">
        <v>458</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446</v>
      </c>
      <c r="AB116" s="1032"/>
      <c r="AC116" s="1032"/>
      <c r="AD116" s="1032"/>
      <c r="AE116" s="1033"/>
      <c r="AF116" s="1034" t="s">
        <v>440</v>
      </c>
      <c r="AG116" s="1032"/>
      <c r="AH116" s="1032"/>
      <c r="AI116" s="1032"/>
      <c r="AJ116" s="1033"/>
      <c r="AK116" s="1034" t="s">
        <v>393</v>
      </c>
      <c r="AL116" s="1032"/>
      <c r="AM116" s="1032"/>
      <c r="AN116" s="1032"/>
      <c r="AO116" s="1033"/>
      <c r="AP116" s="1035" t="s">
        <v>393</v>
      </c>
      <c r="AQ116" s="1036"/>
      <c r="AR116" s="1036"/>
      <c r="AS116" s="1036"/>
      <c r="AT116" s="1037"/>
      <c r="AU116" s="973"/>
      <c r="AV116" s="974"/>
      <c r="AW116" s="974"/>
      <c r="AX116" s="974"/>
      <c r="AY116" s="974"/>
      <c r="AZ116" s="1040" t="s">
        <v>459</v>
      </c>
      <c r="BA116" s="1041"/>
      <c r="BB116" s="1041"/>
      <c r="BC116" s="1041"/>
      <c r="BD116" s="1041"/>
      <c r="BE116" s="1041"/>
      <c r="BF116" s="1041"/>
      <c r="BG116" s="1041"/>
      <c r="BH116" s="1041"/>
      <c r="BI116" s="1041"/>
      <c r="BJ116" s="1041"/>
      <c r="BK116" s="1041"/>
      <c r="BL116" s="1041"/>
      <c r="BM116" s="1041"/>
      <c r="BN116" s="1041"/>
      <c r="BO116" s="1041"/>
      <c r="BP116" s="1042"/>
      <c r="BQ116" s="992" t="s">
        <v>410</v>
      </c>
      <c r="BR116" s="993"/>
      <c r="BS116" s="993"/>
      <c r="BT116" s="993"/>
      <c r="BU116" s="993"/>
      <c r="BV116" s="993" t="s">
        <v>393</v>
      </c>
      <c r="BW116" s="993"/>
      <c r="BX116" s="993"/>
      <c r="BY116" s="993"/>
      <c r="BZ116" s="993"/>
      <c r="CA116" s="993" t="s">
        <v>410</v>
      </c>
      <c r="CB116" s="993"/>
      <c r="CC116" s="993"/>
      <c r="CD116" s="993"/>
      <c r="CE116" s="993"/>
      <c r="CF116" s="987" t="s">
        <v>410</v>
      </c>
      <c r="CG116" s="988"/>
      <c r="CH116" s="988"/>
      <c r="CI116" s="988"/>
      <c r="CJ116" s="988"/>
      <c r="CK116" s="1018"/>
      <c r="CL116" s="1019"/>
      <c r="CM116" s="989" t="s">
        <v>460</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410</v>
      </c>
      <c r="DH116" s="1032"/>
      <c r="DI116" s="1032"/>
      <c r="DJ116" s="1032"/>
      <c r="DK116" s="1033"/>
      <c r="DL116" s="1034" t="s">
        <v>446</v>
      </c>
      <c r="DM116" s="1032"/>
      <c r="DN116" s="1032"/>
      <c r="DO116" s="1032"/>
      <c r="DP116" s="1033"/>
      <c r="DQ116" s="1034" t="s">
        <v>446</v>
      </c>
      <c r="DR116" s="1032"/>
      <c r="DS116" s="1032"/>
      <c r="DT116" s="1032"/>
      <c r="DU116" s="1033"/>
      <c r="DV116" s="1035" t="s">
        <v>410</v>
      </c>
      <c r="DW116" s="1036"/>
      <c r="DX116" s="1036"/>
      <c r="DY116" s="1036"/>
      <c r="DZ116" s="1037"/>
    </row>
    <row r="117" spans="1:130" s="226" customFormat="1" ht="26.25" customHeight="1">
      <c r="A117" s="977" t="s">
        <v>176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461</v>
      </c>
      <c r="Z117" s="959"/>
      <c r="AA117" s="1049">
        <v>8521268</v>
      </c>
      <c r="AB117" s="1050"/>
      <c r="AC117" s="1050"/>
      <c r="AD117" s="1050"/>
      <c r="AE117" s="1051"/>
      <c r="AF117" s="1052">
        <v>7758900</v>
      </c>
      <c r="AG117" s="1050"/>
      <c r="AH117" s="1050"/>
      <c r="AI117" s="1050"/>
      <c r="AJ117" s="1051"/>
      <c r="AK117" s="1052">
        <v>7424854</v>
      </c>
      <c r="AL117" s="1050"/>
      <c r="AM117" s="1050"/>
      <c r="AN117" s="1050"/>
      <c r="AO117" s="1051"/>
      <c r="AP117" s="1053"/>
      <c r="AQ117" s="1054"/>
      <c r="AR117" s="1054"/>
      <c r="AS117" s="1054"/>
      <c r="AT117" s="1055"/>
      <c r="AU117" s="973"/>
      <c r="AV117" s="974"/>
      <c r="AW117" s="974"/>
      <c r="AX117" s="974"/>
      <c r="AY117" s="974"/>
      <c r="AZ117" s="1040" t="s">
        <v>462</v>
      </c>
      <c r="BA117" s="1041"/>
      <c r="BB117" s="1041"/>
      <c r="BC117" s="1041"/>
      <c r="BD117" s="1041"/>
      <c r="BE117" s="1041"/>
      <c r="BF117" s="1041"/>
      <c r="BG117" s="1041"/>
      <c r="BH117" s="1041"/>
      <c r="BI117" s="1041"/>
      <c r="BJ117" s="1041"/>
      <c r="BK117" s="1041"/>
      <c r="BL117" s="1041"/>
      <c r="BM117" s="1041"/>
      <c r="BN117" s="1041"/>
      <c r="BO117" s="1041"/>
      <c r="BP117" s="1042"/>
      <c r="BQ117" s="992" t="s">
        <v>410</v>
      </c>
      <c r="BR117" s="993"/>
      <c r="BS117" s="993"/>
      <c r="BT117" s="993"/>
      <c r="BU117" s="993"/>
      <c r="BV117" s="993" t="s">
        <v>410</v>
      </c>
      <c r="BW117" s="993"/>
      <c r="BX117" s="993"/>
      <c r="BY117" s="993"/>
      <c r="BZ117" s="993"/>
      <c r="CA117" s="993" t="s">
        <v>393</v>
      </c>
      <c r="CB117" s="993"/>
      <c r="CC117" s="993"/>
      <c r="CD117" s="993"/>
      <c r="CE117" s="993"/>
      <c r="CF117" s="987" t="s">
        <v>168</v>
      </c>
      <c r="CG117" s="988"/>
      <c r="CH117" s="988"/>
      <c r="CI117" s="988"/>
      <c r="CJ117" s="988"/>
      <c r="CK117" s="1018"/>
      <c r="CL117" s="1019"/>
      <c r="CM117" s="989" t="s">
        <v>463</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403</v>
      </c>
      <c r="DH117" s="1032"/>
      <c r="DI117" s="1032"/>
      <c r="DJ117" s="1032"/>
      <c r="DK117" s="1033"/>
      <c r="DL117" s="1034" t="s">
        <v>393</v>
      </c>
      <c r="DM117" s="1032"/>
      <c r="DN117" s="1032"/>
      <c r="DO117" s="1032"/>
      <c r="DP117" s="1033"/>
      <c r="DQ117" s="1034" t="s">
        <v>441</v>
      </c>
      <c r="DR117" s="1032"/>
      <c r="DS117" s="1032"/>
      <c r="DT117" s="1032"/>
      <c r="DU117" s="1033"/>
      <c r="DV117" s="1035" t="s">
        <v>440</v>
      </c>
      <c r="DW117" s="1036"/>
      <c r="DX117" s="1036"/>
      <c r="DY117" s="1036"/>
      <c r="DZ117" s="1037"/>
    </row>
    <row r="118" spans="1:130" s="226" customFormat="1" ht="26.25" customHeight="1">
      <c r="A118" s="977" t="s">
        <v>434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432</v>
      </c>
      <c r="AB118" s="958"/>
      <c r="AC118" s="958"/>
      <c r="AD118" s="958"/>
      <c r="AE118" s="959"/>
      <c r="AF118" s="957" t="s">
        <v>295</v>
      </c>
      <c r="AG118" s="958"/>
      <c r="AH118" s="958"/>
      <c r="AI118" s="958"/>
      <c r="AJ118" s="959"/>
      <c r="AK118" s="957" t="s">
        <v>294</v>
      </c>
      <c r="AL118" s="958"/>
      <c r="AM118" s="958"/>
      <c r="AN118" s="958"/>
      <c r="AO118" s="959"/>
      <c r="AP118" s="1044" t="s">
        <v>433</v>
      </c>
      <c r="AQ118" s="1045"/>
      <c r="AR118" s="1045"/>
      <c r="AS118" s="1045"/>
      <c r="AT118" s="1046"/>
      <c r="AU118" s="973"/>
      <c r="AV118" s="974"/>
      <c r="AW118" s="974"/>
      <c r="AX118" s="974"/>
      <c r="AY118" s="974"/>
      <c r="AZ118" s="1047" t="s">
        <v>464</v>
      </c>
      <c r="BA118" s="1038"/>
      <c r="BB118" s="1038"/>
      <c r="BC118" s="1038"/>
      <c r="BD118" s="1038"/>
      <c r="BE118" s="1038"/>
      <c r="BF118" s="1038"/>
      <c r="BG118" s="1038"/>
      <c r="BH118" s="1038"/>
      <c r="BI118" s="1038"/>
      <c r="BJ118" s="1038"/>
      <c r="BK118" s="1038"/>
      <c r="BL118" s="1038"/>
      <c r="BM118" s="1038"/>
      <c r="BN118" s="1038"/>
      <c r="BO118" s="1038"/>
      <c r="BP118" s="1039"/>
      <c r="BQ118" s="1070" t="s">
        <v>440</v>
      </c>
      <c r="BR118" s="1071"/>
      <c r="BS118" s="1071"/>
      <c r="BT118" s="1071"/>
      <c r="BU118" s="1071"/>
      <c r="BV118" s="1071" t="s">
        <v>393</v>
      </c>
      <c r="BW118" s="1071"/>
      <c r="BX118" s="1071"/>
      <c r="BY118" s="1071"/>
      <c r="BZ118" s="1071"/>
      <c r="CA118" s="1071" t="s">
        <v>393</v>
      </c>
      <c r="CB118" s="1071"/>
      <c r="CC118" s="1071"/>
      <c r="CD118" s="1071"/>
      <c r="CE118" s="1071"/>
      <c r="CF118" s="987" t="s">
        <v>393</v>
      </c>
      <c r="CG118" s="988"/>
      <c r="CH118" s="988"/>
      <c r="CI118" s="988"/>
      <c r="CJ118" s="988"/>
      <c r="CK118" s="1018"/>
      <c r="CL118" s="1019"/>
      <c r="CM118" s="989" t="s">
        <v>465</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393</v>
      </c>
      <c r="DH118" s="1032"/>
      <c r="DI118" s="1032"/>
      <c r="DJ118" s="1032"/>
      <c r="DK118" s="1033"/>
      <c r="DL118" s="1034" t="s">
        <v>403</v>
      </c>
      <c r="DM118" s="1032"/>
      <c r="DN118" s="1032"/>
      <c r="DO118" s="1032"/>
      <c r="DP118" s="1033"/>
      <c r="DQ118" s="1034" t="s">
        <v>440</v>
      </c>
      <c r="DR118" s="1032"/>
      <c r="DS118" s="1032"/>
      <c r="DT118" s="1032"/>
      <c r="DU118" s="1033"/>
      <c r="DV118" s="1035" t="s">
        <v>393</v>
      </c>
      <c r="DW118" s="1036"/>
      <c r="DX118" s="1036"/>
      <c r="DY118" s="1036"/>
      <c r="DZ118" s="1037"/>
    </row>
    <row r="119" spans="1:130" s="226" customFormat="1" ht="26.25" customHeight="1">
      <c r="A119" s="1131" t="s">
        <v>437</v>
      </c>
      <c r="B119" s="1017"/>
      <c r="C119" s="996" t="s">
        <v>438</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393</v>
      </c>
      <c r="AB119" s="965"/>
      <c r="AC119" s="965"/>
      <c r="AD119" s="965"/>
      <c r="AE119" s="966"/>
      <c r="AF119" s="967" t="s">
        <v>168</v>
      </c>
      <c r="AG119" s="965"/>
      <c r="AH119" s="965"/>
      <c r="AI119" s="965"/>
      <c r="AJ119" s="966"/>
      <c r="AK119" s="967" t="s">
        <v>410</v>
      </c>
      <c r="AL119" s="965"/>
      <c r="AM119" s="965"/>
      <c r="AN119" s="965"/>
      <c r="AO119" s="966"/>
      <c r="AP119" s="968" t="s">
        <v>410</v>
      </c>
      <c r="AQ119" s="969"/>
      <c r="AR119" s="969"/>
      <c r="AS119" s="969"/>
      <c r="AT119" s="970"/>
      <c r="AU119" s="975"/>
      <c r="AV119" s="976"/>
      <c r="AW119" s="976"/>
      <c r="AX119" s="976"/>
      <c r="AY119" s="976"/>
      <c r="AZ119" s="257" t="s">
        <v>176</v>
      </c>
      <c r="BA119" s="257"/>
      <c r="BB119" s="257"/>
      <c r="BC119" s="257"/>
      <c r="BD119" s="257"/>
      <c r="BE119" s="257"/>
      <c r="BF119" s="257"/>
      <c r="BG119" s="257"/>
      <c r="BH119" s="257"/>
      <c r="BI119" s="257"/>
      <c r="BJ119" s="257"/>
      <c r="BK119" s="257"/>
      <c r="BL119" s="257"/>
      <c r="BM119" s="257"/>
      <c r="BN119" s="257"/>
      <c r="BO119" s="1048" t="s">
        <v>466</v>
      </c>
      <c r="BP119" s="1079"/>
      <c r="BQ119" s="1070">
        <v>66702426</v>
      </c>
      <c r="BR119" s="1071"/>
      <c r="BS119" s="1071"/>
      <c r="BT119" s="1071"/>
      <c r="BU119" s="1071"/>
      <c r="BV119" s="1071">
        <v>61841367</v>
      </c>
      <c r="BW119" s="1071"/>
      <c r="BX119" s="1071"/>
      <c r="BY119" s="1071"/>
      <c r="BZ119" s="1071"/>
      <c r="CA119" s="1071">
        <v>58639510</v>
      </c>
      <c r="CB119" s="1071"/>
      <c r="CC119" s="1071"/>
      <c r="CD119" s="1071"/>
      <c r="CE119" s="1071"/>
      <c r="CF119" s="1072"/>
      <c r="CG119" s="1073"/>
      <c r="CH119" s="1073"/>
      <c r="CI119" s="1073"/>
      <c r="CJ119" s="1074"/>
      <c r="CK119" s="1020"/>
      <c r="CL119" s="1021"/>
      <c r="CM119" s="1075" t="s">
        <v>467</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v>1749918</v>
      </c>
      <c r="DH119" s="1057"/>
      <c r="DI119" s="1057"/>
      <c r="DJ119" s="1057"/>
      <c r="DK119" s="1058"/>
      <c r="DL119" s="1056">
        <v>1688359</v>
      </c>
      <c r="DM119" s="1057"/>
      <c r="DN119" s="1057"/>
      <c r="DO119" s="1057"/>
      <c r="DP119" s="1058"/>
      <c r="DQ119" s="1056">
        <v>1538172</v>
      </c>
      <c r="DR119" s="1057"/>
      <c r="DS119" s="1057"/>
      <c r="DT119" s="1057"/>
      <c r="DU119" s="1058"/>
      <c r="DV119" s="1059">
        <v>6.2</v>
      </c>
      <c r="DW119" s="1060"/>
      <c r="DX119" s="1060"/>
      <c r="DY119" s="1060"/>
      <c r="DZ119" s="1061"/>
    </row>
    <row r="120" spans="1:130" s="226" customFormat="1" ht="26.25" customHeight="1">
      <c r="A120" s="1132"/>
      <c r="B120" s="1019"/>
      <c r="C120" s="989" t="s">
        <v>443</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440</v>
      </c>
      <c r="AB120" s="1032"/>
      <c r="AC120" s="1032"/>
      <c r="AD120" s="1032"/>
      <c r="AE120" s="1033"/>
      <c r="AF120" s="1034" t="s">
        <v>403</v>
      </c>
      <c r="AG120" s="1032"/>
      <c r="AH120" s="1032"/>
      <c r="AI120" s="1032"/>
      <c r="AJ120" s="1033"/>
      <c r="AK120" s="1034">
        <v>54930</v>
      </c>
      <c r="AL120" s="1032"/>
      <c r="AM120" s="1032"/>
      <c r="AN120" s="1032"/>
      <c r="AO120" s="1033"/>
      <c r="AP120" s="1035">
        <v>0.2</v>
      </c>
      <c r="AQ120" s="1036"/>
      <c r="AR120" s="1036"/>
      <c r="AS120" s="1036"/>
      <c r="AT120" s="1037"/>
      <c r="AU120" s="1062" t="s">
        <v>468</v>
      </c>
      <c r="AV120" s="1063"/>
      <c r="AW120" s="1063"/>
      <c r="AX120" s="1063"/>
      <c r="AY120" s="1064"/>
      <c r="AZ120" s="1013" t="s">
        <v>469</v>
      </c>
      <c r="BA120" s="962"/>
      <c r="BB120" s="962"/>
      <c r="BC120" s="962"/>
      <c r="BD120" s="962"/>
      <c r="BE120" s="962"/>
      <c r="BF120" s="962"/>
      <c r="BG120" s="962"/>
      <c r="BH120" s="962"/>
      <c r="BI120" s="962"/>
      <c r="BJ120" s="962"/>
      <c r="BK120" s="962"/>
      <c r="BL120" s="962"/>
      <c r="BM120" s="962"/>
      <c r="BN120" s="962"/>
      <c r="BO120" s="962"/>
      <c r="BP120" s="963"/>
      <c r="BQ120" s="999">
        <v>21454253</v>
      </c>
      <c r="BR120" s="1000"/>
      <c r="BS120" s="1000"/>
      <c r="BT120" s="1000"/>
      <c r="BU120" s="1000"/>
      <c r="BV120" s="1000">
        <v>22236883</v>
      </c>
      <c r="BW120" s="1000"/>
      <c r="BX120" s="1000"/>
      <c r="BY120" s="1000"/>
      <c r="BZ120" s="1000"/>
      <c r="CA120" s="1000">
        <v>20947462</v>
      </c>
      <c r="CB120" s="1000"/>
      <c r="CC120" s="1000"/>
      <c r="CD120" s="1000"/>
      <c r="CE120" s="1000"/>
      <c r="CF120" s="1014">
        <v>84</v>
      </c>
      <c r="CG120" s="1015"/>
      <c r="CH120" s="1015"/>
      <c r="CI120" s="1015"/>
      <c r="CJ120" s="1015"/>
      <c r="CK120" s="1080" t="s">
        <v>470</v>
      </c>
      <c r="CL120" s="1081"/>
      <c r="CM120" s="1081"/>
      <c r="CN120" s="1081"/>
      <c r="CO120" s="1082"/>
      <c r="CP120" s="1088" t="s">
        <v>402</v>
      </c>
      <c r="CQ120" s="1089"/>
      <c r="CR120" s="1089"/>
      <c r="CS120" s="1089"/>
      <c r="CT120" s="1089"/>
      <c r="CU120" s="1089"/>
      <c r="CV120" s="1089"/>
      <c r="CW120" s="1089"/>
      <c r="CX120" s="1089"/>
      <c r="CY120" s="1089"/>
      <c r="CZ120" s="1089"/>
      <c r="DA120" s="1089"/>
      <c r="DB120" s="1089"/>
      <c r="DC120" s="1089"/>
      <c r="DD120" s="1089"/>
      <c r="DE120" s="1089"/>
      <c r="DF120" s="1090"/>
      <c r="DG120" s="999">
        <v>4562633</v>
      </c>
      <c r="DH120" s="1000"/>
      <c r="DI120" s="1000"/>
      <c r="DJ120" s="1000"/>
      <c r="DK120" s="1000"/>
      <c r="DL120" s="1000">
        <v>4515503</v>
      </c>
      <c r="DM120" s="1000"/>
      <c r="DN120" s="1000"/>
      <c r="DO120" s="1000"/>
      <c r="DP120" s="1000"/>
      <c r="DQ120" s="1000">
        <v>4546612</v>
      </c>
      <c r="DR120" s="1000"/>
      <c r="DS120" s="1000"/>
      <c r="DT120" s="1000"/>
      <c r="DU120" s="1000"/>
      <c r="DV120" s="1001">
        <v>18.2</v>
      </c>
      <c r="DW120" s="1001"/>
      <c r="DX120" s="1001"/>
      <c r="DY120" s="1001"/>
      <c r="DZ120" s="1002"/>
    </row>
    <row r="121" spans="1:130" s="226" customFormat="1" ht="26.25" customHeight="1">
      <c r="A121" s="1132"/>
      <c r="B121" s="1019"/>
      <c r="C121" s="1040" t="s">
        <v>471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410</v>
      </c>
      <c r="AB121" s="1032"/>
      <c r="AC121" s="1032"/>
      <c r="AD121" s="1032"/>
      <c r="AE121" s="1033"/>
      <c r="AF121" s="1034" t="s">
        <v>403</v>
      </c>
      <c r="AG121" s="1032"/>
      <c r="AH121" s="1032"/>
      <c r="AI121" s="1032"/>
      <c r="AJ121" s="1033"/>
      <c r="AK121" s="1034" t="s">
        <v>403</v>
      </c>
      <c r="AL121" s="1032"/>
      <c r="AM121" s="1032"/>
      <c r="AN121" s="1032"/>
      <c r="AO121" s="1033"/>
      <c r="AP121" s="1035" t="s">
        <v>410</v>
      </c>
      <c r="AQ121" s="1036"/>
      <c r="AR121" s="1036"/>
      <c r="AS121" s="1036"/>
      <c r="AT121" s="1037"/>
      <c r="AU121" s="1065"/>
      <c r="AV121" s="1066"/>
      <c r="AW121" s="1066"/>
      <c r="AX121" s="1066"/>
      <c r="AY121" s="1067"/>
      <c r="AZ121" s="1022" t="s">
        <v>472</v>
      </c>
      <c r="BA121" s="1023"/>
      <c r="BB121" s="1023"/>
      <c r="BC121" s="1023"/>
      <c r="BD121" s="1023"/>
      <c r="BE121" s="1023"/>
      <c r="BF121" s="1023"/>
      <c r="BG121" s="1023"/>
      <c r="BH121" s="1023"/>
      <c r="BI121" s="1023"/>
      <c r="BJ121" s="1023"/>
      <c r="BK121" s="1023"/>
      <c r="BL121" s="1023"/>
      <c r="BM121" s="1023"/>
      <c r="BN121" s="1023"/>
      <c r="BO121" s="1023"/>
      <c r="BP121" s="1024"/>
      <c r="BQ121" s="992">
        <v>865849</v>
      </c>
      <c r="BR121" s="993"/>
      <c r="BS121" s="993"/>
      <c r="BT121" s="993"/>
      <c r="BU121" s="993"/>
      <c r="BV121" s="993">
        <v>777185</v>
      </c>
      <c r="BW121" s="993"/>
      <c r="BX121" s="993"/>
      <c r="BY121" s="993"/>
      <c r="BZ121" s="993"/>
      <c r="CA121" s="993">
        <v>686606</v>
      </c>
      <c r="CB121" s="993"/>
      <c r="CC121" s="993"/>
      <c r="CD121" s="993"/>
      <c r="CE121" s="993"/>
      <c r="CF121" s="987">
        <v>2.8</v>
      </c>
      <c r="CG121" s="988"/>
      <c r="CH121" s="988"/>
      <c r="CI121" s="988"/>
      <c r="CJ121" s="988"/>
      <c r="CK121" s="1083"/>
      <c r="CL121" s="1084"/>
      <c r="CM121" s="1084"/>
      <c r="CN121" s="1084"/>
      <c r="CO121" s="1085"/>
      <c r="CP121" s="1093" t="s">
        <v>473</v>
      </c>
      <c r="CQ121" s="1094"/>
      <c r="CR121" s="1094"/>
      <c r="CS121" s="1094"/>
      <c r="CT121" s="1094"/>
      <c r="CU121" s="1094"/>
      <c r="CV121" s="1094"/>
      <c r="CW121" s="1094"/>
      <c r="CX121" s="1094"/>
      <c r="CY121" s="1094"/>
      <c r="CZ121" s="1094"/>
      <c r="DA121" s="1094"/>
      <c r="DB121" s="1094"/>
      <c r="DC121" s="1094"/>
      <c r="DD121" s="1094"/>
      <c r="DE121" s="1094"/>
      <c r="DF121" s="1095"/>
      <c r="DG121" s="992">
        <v>1121494</v>
      </c>
      <c r="DH121" s="993"/>
      <c r="DI121" s="993"/>
      <c r="DJ121" s="993"/>
      <c r="DK121" s="993"/>
      <c r="DL121" s="993">
        <v>1037972</v>
      </c>
      <c r="DM121" s="993"/>
      <c r="DN121" s="993"/>
      <c r="DO121" s="993"/>
      <c r="DP121" s="993"/>
      <c r="DQ121" s="993">
        <v>941982</v>
      </c>
      <c r="DR121" s="993"/>
      <c r="DS121" s="993"/>
      <c r="DT121" s="993"/>
      <c r="DU121" s="993"/>
      <c r="DV121" s="994">
        <v>3.8</v>
      </c>
      <c r="DW121" s="994"/>
      <c r="DX121" s="994"/>
      <c r="DY121" s="994"/>
      <c r="DZ121" s="995"/>
    </row>
    <row r="122" spans="1:130" s="226" customFormat="1" ht="26.25" customHeight="1">
      <c r="A122" s="1132"/>
      <c r="B122" s="1019"/>
      <c r="C122" s="989" t="s">
        <v>454</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410</v>
      </c>
      <c r="AB122" s="1032"/>
      <c r="AC122" s="1032"/>
      <c r="AD122" s="1032"/>
      <c r="AE122" s="1033"/>
      <c r="AF122" s="1034" t="s">
        <v>393</v>
      </c>
      <c r="AG122" s="1032"/>
      <c r="AH122" s="1032"/>
      <c r="AI122" s="1032"/>
      <c r="AJ122" s="1033"/>
      <c r="AK122" s="1034" t="s">
        <v>168</v>
      </c>
      <c r="AL122" s="1032"/>
      <c r="AM122" s="1032"/>
      <c r="AN122" s="1032"/>
      <c r="AO122" s="1033"/>
      <c r="AP122" s="1035" t="s">
        <v>393</v>
      </c>
      <c r="AQ122" s="1036"/>
      <c r="AR122" s="1036"/>
      <c r="AS122" s="1036"/>
      <c r="AT122" s="1037"/>
      <c r="AU122" s="1065"/>
      <c r="AV122" s="1066"/>
      <c r="AW122" s="1066"/>
      <c r="AX122" s="1066"/>
      <c r="AY122" s="1067"/>
      <c r="AZ122" s="1047" t="s">
        <v>474</v>
      </c>
      <c r="BA122" s="1038"/>
      <c r="BB122" s="1038"/>
      <c r="BC122" s="1038"/>
      <c r="BD122" s="1038"/>
      <c r="BE122" s="1038"/>
      <c r="BF122" s="1038"/>
      <c r="BG122" s="1038"/>
      <c r="BH122" s="1038"/>
      <c r="BI122" s="1038"/>
      <c r="BJ122" s="1038"/>
      <c r="BK122" s="1038"/>
      <c r="BL122" s="1038"/>
      <c r="BM122" s="1038"/>
      <c r="BN122" s="1038"/>
      <c r="BO122" s="1038"/>
      <c r="BP122" s="1039"/>
      <c r="BQ122" s="1070">
        <v>41645301</v>
      </c>
      <c r="BR122" s="1071"/>
      <c r="BS122" s="1071"/>
      <c r="BT122" s="1071"/>
      <c r="BU122" s="1071"/>
      <c r="BV122" s="1071">
        <v>39564657</v>
      </c>
      <c r="BW122" s="1071"/>
      <c r="BX122" s="1071"/>
      <c r="BY122" s="1071"/>
      <c r="BZ122" s="1071"/>
      <c r="CA122" s="1071">
        <v>37870955</v>
      </c>
      <c r="CB122" s="1071"/>
      <c r="CC122" s="1071"/>
      <c r="CD122" s="1071"/>
      <c r="CE122" s="1071"/>
      <c r="CF122" s="1091">
        <v>151.80000000000001</v>
      </c>
      <c r="CG122" s="1092"/>
      <c r="CH122" s="1092"/>
      <c r="CI122" s="1092"/>
      <c r="CJ122" s="1092"/>
      <c r="CK122" s="1083"/>
      <c r="CL122" s="1084"/>
      <c r="CM122" s="1084"/>
      <c r="CN122" s="1084"/>
      <c r="CO122" s="1085"/>
      <c r="CP122" s="1093" t="s">
        <v>406</v>
      </c>
      <c r="CQ122" s="1094"/>
      <c r="CR122" s="1094"/>
      <c r="CS122" s="1094"/>
      <c r="CT122" s="1094"/>
      <c r="CU122" s="1094"/>
      <c r="CV122" s="1094"/>
      <c r="CW122" s="1094"/>
      <c r="CX122" s="1094"/>
      <c r="CY122" s="1094"/>
      <c r="CZ122" s="1094"/>
      <c r="DA122" s="1094"/>
      <c r="DB122" s="1094"/>
      <c r="DC122" s="1094"/>
      <c r="DD122" s="1094"/>
      <c r="DE122" s="1094"/>
      <c r="DF122" s="1095"/>
      <c r="DG122" s="992">
        <v>597015</v>
      </c>
      <c r="DH122" s="993"/>
      <c r="DI122" s="993"/>
      <c r="DJ122" s="993"/>
      <c r="DK122" s="993"/>
      <c r="DL122" s="993">
        <v>559040</v>
      </c>
      <c r="DM122" s="993"/>
      <c r="DN122" s="993"/>
      <c r="DO122" s="993"/>
      <c r="DP122" s="993"/>
      <c r="DQ122" s="993">
        <v>518460</v>
      </c>
      <c r="DR122" s="993"/>
      <c r="DS122" s="993"/>
      <c r="DT122" s="993"/>
      <c r="DU122" s="993"/>
      <c r="DV122" s="994">
        <v>2.1</v>
      </c>
      <c r="DW122" s="994"/>
      <c r="DX122" s="994"/>
      <c r="DY122" s="994"/>
      <c r="DZ122" s="995"/>
    </row>
    <row r="123" spans="1:130" s="226" customFormat="1" ht="26.25" customHeight="1">
      <c r="A123" s="1132"/>
      <c r="B123" s="1019"/>
      <c r="C123" s="989" t="s">
        <v>460</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393</v>
      </c>
      <c r="AB123" s="1032"/>
      <c r="AC123" s="1032"/>
      <c r="AD123" s="1032"/>
      <c r="AE123" s="1033"/>
      <c r="AF123" s="1034" t="s">
        <v>403</v>
      </c>
      <c r="AG123" s="1032"/>
      <c r="AH123" s="1032"/>
      <c r="AI123" s="1032"/>
      <c r="AJ123" s="1033"/>
      <c r="AK123" s="1034" t="s">
        <v>440</v>
      </c>
      <c r="AL123" s="1032"/>
      <c r="AM123" s="1032"/>
      <c r="AN123" s="1032"/>
      <c r="AO123" s="1033"/>
      <c r="AP123" s="1035" t="s">
        <v>410</v>
      </c>
      <c r="AQ123" s="1036"/>
      <c r="AR123" s="1036"/>
      <c r="AS123" s="1036"/>
      <c r="AT123" s="1037"/>
      <c r="AU123" s="1068"/>
      <c r="AV123" s="1069"/>
      <c r="AW123" s="1069"/>
      <c r="AX123" s="1069"/>
      <c r="AY123" s="1069"/>
      <c r="AZ123" s="257" t="s">
        <v>176</v>
      </c>
      <c r="BA123" s="257"/>
      <c r="BB123" s="257"/>
      <c r="BC123" s="257"/>
      <c r="BD123" s="257"/>
      <c r="BE123" s="257"/>
      <c r="BF123" s="257"/>
      <c r="BG123" s="257"/>
      <c r="BH123" s="257"/>
      <c r="BI123" s="257"/>
      <c r="BJ123" s="257"/>
      <c r="BK123" s="257"/>
      <c r="BL123" s="257"/>
      <c r="BM123" s="257"/>
      <c r="BN123" s="257"/>
      <c r="BO123" s="1048" t="s">
        <v>475</v>
      </c>
      <c r="BP123" s="1079"/>
      <c r="BQ123" s="1138">
        <v>63965403</v>
      </c>
      <c r="BR123" s="1139"/>
      <c r="BS123" s="1139"/>
      <c r="BT123" s="1139"/>
      <c r="BU123" s="1139"/>
      <c r="BV123" s="1139">
        <v>62578725</v>
      </c>
      <c r="BW123" s="1139"/>
      <c r="BX123" s="1139"/>
      <c r="BY123" s="1139"/>
      <c r="BZ123" s="1139"/>
      <c r="CA123" s="1139">
        <v>59505023</v>
      </c>
      <c r="CB123" s="1139"/>
      <c r="CC123" s="1139"/>
      <c r="CD123" s="1139"/>
      <c r="CE123" s="1139"/>
      <c r="CF123" s="1072"/>
      <c r="CG123" s="1073"/>
      <c r="CH123" s="1073"/>
      <c r="CI123" s="1073"/>
      <c r="CJ123" s="1074"/>
      <c r="CK123" s="1083"/>
      <c r="CL123" s="1084"/>
      <c r="CM123" s="1084"/>
      <c r="CN123" s="1084"/>
      <c r="CO123" s="1085"/>
      <c r="CP123" s="1093" t="s">
        <v>476</v>
      </c>
      <c r="CQ123" s="1094"/>
      <c r="CR123" s="1094"/>
      <c r="CS123" s="1094"/>
      <c r="CT123" s="1094"/>
      <c r="CU123" s="1094"/>
      <c r="CV123" s="1094"/>
      <c r="CW123" s="1094"/>
      <c r="CX123" s="1094"/>
      <c r="CY123" s="1094"/>
      <c r="CZ123" s="1094"/>
      <c r="DA123" s="1094"/>
      <c r="DB123" s="1094"/>
      <c r="DC123" s="1094"/>
      <c r="DD123" s="1094"/>
      <c r="DE123" s="1094"/>
      <c r="DF123" s="1095"/>
      <c r="DG123" s="1031">
        <v>1023374</v>
      </c>
      <c r="DH123" s="1032"/>
      <c r="DI123" s="1032"/>
      <c r="DJ123" s="1032"/>
      <c r="DK123" s="1033"/>
      <c r="DL123" s="1034">
        <v>519374</v>
      </c>
      <c r="DM123" s="1032"/>
      <c r="DN123" s="1032"/>
      <c r="DO123" s="1032"/>
      <c r="DP123" s="1033"/>
      <c r="DQ123" s="1034">
        <v>502396</v>
      </c>
      <c r="DR123" s="1032"/>
      <c r="DS123" s="1032"/>
      <c r="DT123" s="1032"/>
      <c r="DU123" s="1033"/>
      <c r="DV123" s="1035">
        <v>2</v>
      </c>
      <c r="DW123" s="1036"/>
      <c r="DX123" s="1036"/>
      <c r="DY123" s="1036"/>
      <c r="DZ123" s="1037"/>
    </row>
    <row r="124" spans="1:130" s="226" customFormat="1" ht="26.25" customHeight="1" thickBot="1">
      <c r="A124" s="1132"/>
      <c r="B124" s="1019"/>
      <c r="C124" s="989" t="s">
        <v>463</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441</v>
      </c>
      <c r="AB124" s="1032"/>
      <c r="AC124" s="1032"/>
      <c r="AD124" s="1032"/>
      <c r="AE124" s="1033"/>
      <c r="AF124" s="1034" t="s">
        <v>446</v>
      </c>
      <c r="AG124" s="1032"/>
      <c r="AH124" s="1032"/>
      <c r="AI124" s="1032"/>
      <c r="AJ124" s="1033"/>
      <c r="AK124" s="1034" t="s">
        <v>393</v>
      </c>
      <c r="AL124" s="1032"/>
      <c r="AM124" s="1032"/>
      <c r="AN124" s="1032"/>
      <c r="AO124" s="1033"/>
      <c r="AP124" s="1035" t="s">
        <v>440</v>
      </c>
      <c r="AQ124" s="1036"/>
      <c r="AR124" s="1036"/>
      <c r="AS124" s="1036"/>
      <c r="AT124" s="1037"/>
      <c r="AU124" s="1134" t="s">
        <v>477</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v>10.7</v>
      </c>
      <c r="BR124" s="1101"/>
      <c r="BS124" s="1101"/>
      <c r="BT124" s="1101"/>
      <c r="BU124" s="1101"/>
      <c r="BV124" s="1101" t="s">
        <v>393</v>
      </c>
      <c r="BW124" s="1101"/>
      <c r="BX124" s="1101"/>
      <c r="BY124" s="1101"/>
      <c r="BZ124" s="1101"/>
      <c r="CA124" s="1101" t="s">
        <v>393</v>
      </c>
      <c r="CB124" s="1101"/>
      <c r="CC124" s="1101"/>
      <c r="CD124" s="1101"/>
      <c r="CE124" s="1101"/>
      <c r="CF124" s="1102"/>
      <c r="CG124" s="1103"/>
      <c r="CH124" s="1103"/>
      <c r="CI124" s="1103"/>
      <c r="CJ124" s="1104"/>
      <c r="CK124" s="1086"/>
      <c r="CL124" s="1086"/>
      <c r="CM124" s="1086"/>
      <c r="CN124" s="1086"/>
      <c r="CO124" s="1087"/>
      <c r="CP124" s="1093" t="s">
        <v>478</v>
      </c>
      <c r="CQ124" s="1094"/>
      <c r="CR124" s="1094"/>
      <c r="CS124" s="1094"/>
      <c r="CT124" s="1094"/>
      <c r="CU124" s="1094"/>
      <c r="CV124" s="1094"/>
      <c r="CW124" s="1094"/>
      <c r="CX124" s="1094"/>
      <c r="CY124" s="1094"/>
      <c r="CZ124" s="1094"/>
      <c r="DA124" s="1094"/>
      <c r="DB124" s="1094"/>
      <c r="DC124" s="1094"/>
      <c r="DD124" s="1094"/>
      <c r="DE124" s="1094"/>
      <c r="DF124" s="1095"/>
      <c r="DG124" s="1078">
        <v>186861</v>
      </c>
      <c r="DH124" s="1057"/>
      <c r="DI124" s="1057"/>
      <c r="DJ124" s="1057"/>
      <c r="DK124" s="1058"/>
      <c r="DL124" s="1056">
        <v>317265</v>
      </c>
      <c r="DM124" s="1057"/>
      <c r="DN124" s="1057"/>
      <c r="DO124" s="1057"/>
      <c r="DP124" s="1058"/>
      <c r="DQ124" s="1056">
        <v>419269</v>
      </c>
      <c r="DR124" s="1057"/>
      <c r="DS124" s="1057"/>
      <c r="DT124" s="1057"/>
      <c r="DU124" s="1058"/>
      <c r="DV124" s="1059">
        <v>1.7</v>
      </c>
      <c r="DW124" s="1060"/>
      <c r="DX124" s="1060"/>
      <c r="DY124" s="1060"/>
      <c r="DZ124" s="1061"/>
    </row>
    <row r="125" spans="1:130" s="226" customFormat="1" ht="26.25" customHeight="1">
      <c r="A125" s="1132"/>
      <c r="B125" s="1019"/>
      <c r="C125" s="989" t="s">
        <v>465</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393</v>
      </c>
      <c r="AB125" s="1032"/>
      <c r="AC125" s="1032"/>
      <c r="AD125" s="1032"/>
      <c r="AE125" s="1033"/>
      <c r="AF125" s="1034" t="s">
        <v>440</v>
      </c>
      <c r="AG125" s="1032"/>
      <c r="AH125" s="1032"/>
      <c r="AI125" s="1032"/>
      <c r="AJ125" s="1033"/>
      <c r="AK125" s="1034" t="s">
        <v>393</v>
      </c>
      <c r="AL125" s="1032"/>
      <c r="AM125" s="1032"/>
      <c r="AN125" s="1032"/>
      <c r="AO125" s="1033"/>
      <c r="AP125" s="1035" t="s">
        <v>393</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479</v>
      </c>
      <c r="CL125" s="1081"/>
      <c r="CM125" s="1081"/>
      <c r="CN125" s="1081"/>
      <c r="CO125" s="1082"/>
      <c r="CP125" s="1013" t="s">
        <v>480</v>
      </c>
      <c r="CQ125" s="962"/>
      <c r="CR125" s="962"/>
      <c r="CS125" s="962"/>
      <c r="CT125" s="962"/>
      <c r="CU125" s="962"/>
      <c r="CV125" s="962"/>
      <c r="CW125" s="962"/>
      <c r="CX125" s="962"/>
      <c r="CY125" s="962"/>
      <c r="CZ125" s="962"/>
      <c r="DA125" s="962"/>
      <c r="DB125" s="962"/>
      <c r="DC125" s="962"/>
      <c r="DD125" s="962"/>
      <c r="DE125" s="962"/>
      <c r="DF125" s="963"/>
      <c r="DG125" s="999" t="s">
        <v>410</v>
      </c>
      <c r="DH125" s="1000"/>
      <c r="DI125" s="1000"/>
      <c r="DJ125" s="1000"/>
      <c r="DK125" s="1000"/>
      <c r="DL125" s="1000" t="s">
        <v>446</v>
      </c>
      <c r="DM125" s="1000"/>
      <c r="DN125" s="1000"/>
      <c r="DO125" s="1000"/>
      <c r="DP125" s="1000"/>
      <c r="DQ125" s="1000" t="s">
        <v>440</v>
      </c>
      <c r="DR125" s="1000"/>
      <c r="DS125" s="1000"/>
      <c r="DT125" s="1000"/>
      <c r="DU125" s="1000"/>
      <c r="DV125" s="1001" t="s">
        <v>168</v>
      </c>
      <c r="DW125" s="1001"/>
      <c r="DX125" s="1001"/>
      <c r="DY125" s="1001"/>
      <c r="DZ125" s="1002"/>
    </row>
    <row r="126" spans="1:130" s="226" customFormat="1" ht="26.25" customHeight="1" thickBot="1">
      <c r="A126" s="1132"/>
      <c r="B126" s="1019"/>
      <c r="C126" s="989" t="s">
        <v>467</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v>106059</v>
      </c>
      <c r="AB126" s="1032"/>
      <c r="AC126" s="1032"/>
      <c r="AD126" s="1032"/>
      <c r="AE126" s="1033"/>
      <c r="AF126" s="1034">
        <v>106257</v>
      </c>
      <c r="AG126" s="1032"/>
      <c r="AH126" s="1032"/>
      <c r="AI126" s="1032"/>
      <c r="AJ126" s="1033"/>
      <c r="AK126" s="1034">
        <v>81730</v>
      </c>
      <c r="AL126" s="1032"/>
      <c r="AM126" s="1032"/>
      <c r="AN126" s="1032"/>
      <c r="AO126" s="1033"/>
      <c r="AP126" s="1035">
        <v>0.3</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481</v>
      </c>
      <c r="CQ126" s="1023"/>
      <c r="CR126" s="1023"/>
      <c r="CS126" s="1023"/>
      <c r="CT126" s="1023"/>
      <c r="CU126" s="1023"/>
      <c r="CV126" s="1023"/>
      <c r="CW126" s="1023"/>
      <c r="CX126" s="1023"/>
      <c r="CY126" s="1023"/>
      <c r="CZ126" s="1023"/>
      <c r="DA126" s="1023"/>
      <c r="DB126" s="1023"/>
      <c r="DC126" s="1023"/>
      <c r="DD126" s="1023"/>
      <c r="DE126" s="1023"/>
      <c r="DF126" s="1024"/>
      <c r="DG126" s="992" t="s">
        <v>440</v>
      </c>
      <c r="DH126" s="993"/>
      <c r="DI126" s="993"/>
      <c r="DJ126" s="993"/>
      <c r="DK126" s="993"/>
      <c r="DL126" s="993" t="s">
        <v>440</v>
      </c>
      <c r="DM126" s="993"/>
      <c r="DN126" s="993"/>
      <c r="DO126" s="993"/>
      <c r="DP126" s="993"/>
      <c r="DQ126" s="993" t="s">
        <v>168</v>
      </c>
      <c r="DR126" s="993"/>
      <c r="DS126" s="993"/>
      <c r="DT126" s="993"/>
      <c r="DU126" s="993"/>
      <c r="DV126" s="994" t="s">
        <v>393</v>
      </c>
      <c r="DW126" s="994"/>
      <c r="DX126" s="994"/>
      <c r="DY126" s="994"/>
      <c r="DZ126" s="995"/>
    </row>
    <row r="127" spans="1:130" s="226" customFormat="1" ht="26.25" customHeight="1">
      <c r="A127" s="1133"/>
      <c r="B127" s="1021"/>
      <c r="C127" s="1075" t="s">
        <v>482</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v>5268</v>
      </c>
      <c r="AB127" s="1032"/>
      <c r="AC127" s="1032"/>
      <c r="AD127" s="1032"/>
      <c r="AE127" s="1033"/>
      <c r="AF127" s="1034">
        <v>5344</v>
      </c>
      <c r="AG127" s="1032"/>
      <c r="AH127" s="1032"/>
      <c r="AI127" s="1032"/>
      <c r="AJ127" s="1033"/>
      <c r="AK127" s="1034">
        <v>4496</v>
      </c>
      <c r="AL127" s="1032"/>
      <c r="AM127" s="1032"/>
      <c r="AN127" s="1032"/>
      <c r="AO127" s="1033"/>
      <c r="AP127" s="1035">
        <v>0</v>
      </c>
      <c r="AQ127" s="1036"/>
      <c r="AR127" s="1036"/>
      <c r="AS127" s="1036"/>
      <c r="AT127" s="1037"/>
      <c r="AU127" s="262"/>
      <c r="AV127" s="262"/>
      <c r="AW127" s="262"/>
      <c r="AX127" s="1105" t="s">
        <v>483</v>
      </c>
      <c r="AY127" s="1106"/>
      <c r="AZ127" s="1106"/>
      <c r="BA127" s="1106"/>
      <c r="BB127" s="1106"/>
      <c r="BC127" s="1106"/>
      <c r="BD127" s="1106"/>
      <c r="BE127" s="1107"/>
      <c r="BF127" s="1108" t="s">
        <v>484</v>
      </c>
      <c r="BG127" s="1106"/>
      <c r="BH127" s="1106"/>
      <c r="BI127" s="1106"/>
      <c r="BJ127" s="1106"/>
      <c r="BK127" s="1106"/>
      <c r="BL127" s="1107"/>
      <c r="BM127" s="1108" t="s">
        <v>485</v>
      </c>
      <c r="BN127" s="1106"/>
      <c r="BO127" s="1106"/>
      <c r="BP127" s="1106"/>
      <c r="BQ127" s="1106"/>
      <c r="BR127" s="1106"/>
      <c r="BS127" s="1107"/>
      <c r="BT127" s="1108" t="s">
        <v>486</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487</v>
      </c>
      <c r="CQ127" s="1023"/>
      <c r="CR127" s="1023"/>
      <c r="CS127" s="1023"/>
      <c r="CT127" s="1023"/>
      <c r="CU127" s="1023"/>
      <c r="CV127" s="1023"/>
      <c r="CW127" s="1023"/>
      <c r="CX127" s="1023"/>
      <c r="CY127" s="1023"/>
      <c r="CZ127" s="1023"/>
      <c r="DA127" s="1023"/>
      <c r="DB127" s="1023"/>
      <c r="DC127" s="1023"/>
      <c r="DD127" s="1023"/>
      <c r="DE127" s="1023"/>
      <c r="DF127" s="1024"/>
      <c r="DG127" s="992" t="s">
        <v>440</v>
      </c>
      <c r="DH127" s="993"/>
      <c r="DI127" s="993"/>
      <c r="DJ127" s="993"/>
      <c r="DK127" s="993"/>
      <c r="DL127" s="993" t="s">
        <v>393</v>
      </c>
      <c r="DM127" s="993"/>
      <c r="DN127" s="993"/>
      <c r="DO127" s="993"/>
      <c r="DP127" s="993"/>
      <c r="DQ127" s="993" t="s">
        <v>393</v>
      </c>
      <c r="DR127" s="993"/>
      <c r="DS127" s="993"/>
      <c r="DT127" s="993"/>
      <c r="DU127" s="993"/>
      <c r="DV127" s="994" t="s">
        <v>440</v>
      </c>
      <c r="DW127" s="994"/>
      <c r="DX127" s="994"/>
      <c r="DY127" s="994"/>
      <c r="DZ127" s="995"/>
    </row>
    <row r="128" spans="1:130" s="226" customFormat="1" ht="26.25" customHeight="1" thickBot="1">
      <c r="A128" s="1116" t="s">
        <v>488</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489</v>
      </c>
      <c r="X128" s="1118"/>
      <c r="Y128" s="1118"/>
      <c r="Z128" s="1119"/>
      <c r="AA128" s="1120">
        <v>158114</v>
      </c>
      <c r="AB128" s="1121"/>
      <c r="AC128" s="1121"/>
      <c r="AD128" s="1121"/>
      <c r="AE128" s="1122"/>
      <c r="AF128" s="1123">
        <v>131801</v>
      </c>
      <c r="AG128" s="1121"/>
      <c r="AH128" s="1121"/>
      <c r="AI128" s="1121"/>
      <c r="AJ128" s="1122"/>
      <c r="AK128" s="1123">
        <v>120183</v>
      </c>
      <c r="AL128" s="1121"/>
      <c r="AM128" s="1121"/>
      <c r="AN128" s="1121"/>
      <c r="AO128" s="1122"/>
      <c r="AP128" s="1124"/>
      <c r="AQ128" s="1125"/>
      <c r="AR128" s="1125"/>
      <c r="AS128" s="1125"/>
      <c r="AT128" s="1126"/>
      <c r="AU128" s="262"/>
      <c r="AV128" s="262"/>
      <c r="AW128" s="262"/>
      <c r="AX128" s="961" t="s">
        <v>490</v>
      </c>
      <c r="AY128" s="962"/>
      <c r="AZ128" s="962"/>
      <c r="BA128" s="962"/>
      <c r="BB128" s="962"/>
      <c r="BC128" s="962"/>
      <c r="BD128" s="962"/>
      <c r="BE128" s="963"/>
      <c r="BF128" s="1127" t="s">
        <v>168</v>
      </c>
      <c r="BG128" s="1128"/>
      <c r="BH128" s="1128"/>
      <c r="BI128" s="1128"/>
      <c r="BJ128" s="1128"/>
      <c r="BK128" s="1128"/>
      <c r="BL128" s="1129"/>
      <c r="BM128" s="1127">
        <v>11.82</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491</v>
      </c>
      <c r="CQ128" s="1110"/>
      <c r="CR128" s="1110"/>
      <c r="CS128" s="1110"/>
      <c r="CT128" s="1110"/>
      <c r="CU128" s="1110"/>
      <c r="CV128" s="1110"/>
      <c r="CW128" s="1110"/>
      <c r="CX128" s="1110"/>
      <c r="CY128" s="1110"/>
      <c r="CZ128" s="1110"/>
      <c r="DA128" s="1110"/>
      <c r="DB128" s="1110"/>
      <c r="DC128" s="1110"/>
      <c r="DD128" s="1110"/>
      <c r="DE128" s="1110"/>
      <c r="DF128" s="1111"/>
      <c r="DG128" s="1112" t="s">
        <v>168</v>
      </c>
      <c r="DH128" s="1113"/>
      <c r="DI128" s="1113"/>
      <c r="DJ128" s="1113"/>
      <c r="DK128" s="1113"/>
      <c r="DL128" s="1113" t="s">
        <v>393</v>
      </c>
      <c r="DM128" s="1113"/>
      <c r="DN128" s="1113"/>
      <c r="DO128" s="1113"/>
      <c r="DP128" s="1113"/>
      <c r="DQ128" s="1113" t="s">
        <v>441</v>
      </c>
      <c r="DR128" s="1113"/>
      <c r="DS128" s="1113"/>
      <c r="DT128" s="1113"/>
      <c r="DU128" s="1113"/>
      <c r="DV128" s="1114" t="s">
        <v>441</v>
      </c>
      <c r="DW128" s="1114"/>
      <c r="DX128" s="1114"/>
      <c r="DY128" s="1114"/>
      <c r="DZ128" s="1115"/>
    </row>
    <row r="129" spans="1:131" s="226" customFormat="1" ht="26.25" customHeight="1">
      <c r="A129" s="1003" t="s">
        <v>100</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492</v>
      </c>
      <c r="X129" s="1147"/>
      <c r="Y129" s="1147"/>
      <c r="Z129" s="1148"/>
      <c r="AA129" s="1031">
        <v>31042725</v>
      </c>
      <c r="AB129" s="1032"/>
      <c r="AC129" s="1032"/>
      <c r="AD129" s="1032"/>
      <c r="AE129" s="1033"/>
      <c r="AF129" s="1034">
        <v>30320115</v>
      </c>
      <c r="AG129" s="1032"/>
      <c r="AH129" s="1032"/>
      <c r="AI129" s="1032"/>
      <c r="AJ129" s="1033"/>
      <c r="AK129" s="1034">
        <v>29716126</v>
      </c>
      <c r="AL129" s="1032"/>
      <c r="AM129" s="1032"/>
      <c r="AN129" s="1032"/>
      <c r="AO129" s="1033"/>
      <c r="AP129" s="1149"/>
      <c r="AQ129" s="1150"/>
      <c r="AR129" s="1150"/>
      <c r="AS129" s="1150"/>
      <c r="AT129" s="1151"/>
      <c r="AU129" s="264"/>
      <c r="AV129" s="264"/>
      <c r="AW129" s="264"/>
      <c r="AX129" s="1140" t="s">
        <v>493</v>
      </c>
      <c r="AY129" s="1023"/>
      <c r="AZ129" s="1023"/>
      <c r="BA129" s="1023"/>
      <c r="BB129" s="1023"/>
      <c r="BC129" s="1023"/>
      <c r="BD129" s="1023"/>
      <c r="BE129" s="1024"/>
      <c r="BF129" s="1141" t="s">
        <v>380</v>
      </c>
      <c r="BG129" s="1142"/>
      <c r="BH129" s="1142"/>
      <c r="BI129" s="1142"/>
      <c r="BJ129" s="1142"/>
      <c r="BK129" s="1142"/>
      <c r="BL129" s="1143"/>
      <c r="BM129" s="1141">
        <v>16.82</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3" t="s">
        <v>494</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495</v>
      </c>
      <c r="X130" s="1147"/>
      <c r="Y130" s="1147"/>
      <c r="Z130" s="1148"/>
      <c r="AA130" s="1031">
        <v>5585599</v>
      </c>
      <c r="AB130" s="1032"/>
      <c r="AC130" s="1032"/>
      <c r="AD130" s="1032"/>
      <c r="AE130" s="1033"/>
      <c r="AF130" s="1034">
        <v>4950132</v>
      </c>
      <c r="AG130" s="1032"/>
      <c r="AH130" s="1032"/>
      <c r="AI130" s="1032"/>
      <c r="AJ130" s="1033"/>
      <c r="AK130" s="1034">
        <v>4772868</v>
      </c>
      <c r="AL130" s="1032"/>
      <c r="AM130" s="1032"/>
      <c r="AN130" s="1032"/>
      <c r="AO130" s="1033"/>
      <c r="AP130" s="1149"/>
      <c r="AQ130" s="1150"/>
      <c r="AR130" s="1150"/>
      <c r="AS130" s="1150"/>
      <c r="AT130" s="1151"/>
      <c r="AU130" s="264"/>
      <c r="AV130" s="264"/>
      <c r="AW130" s="264"/>
      <c r="AX130" s="1140" t="s">
        <v>496</v>
      </c>
      <c r="AY130" s="1023"/>
      <c r="AZ130" s="1023"/>
      <c r="BA130" s="1023"/>
      <c r="BB130" s="1023"/>
      <c r="BC130" s="1023"/>
      <c r="BD130" s="1023"/>
      <c r="BE130" s="1024"/>
      <c r="BF130" s="1177">
        <v>10.5</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497</v>
      </c>
      <c r="X131" s="1185"/>
      <c r="Y131" s="1185"/>
      <c r="Z131" s="1186"/>
      <c r="AA131" s="1078">
        <v>25457126</v>
      </c>
      <c r="AB131" s="1057"/>
      <c r="AC131" s="1057"/>
      <c r="AD131" s="1057"/>
      <c r="AE131" s="1058"/>
      <c r="AF131" s="1056">
        <v>25369983</v>
      </c>
      <c r="AG131" s="1057"/>
      <c r="AH131" s="1057"/>
      <c r="AI131" s="1057"/>
      <c r="AJ131" s="1058"/>
      <c r="AK131" s="1056">
        <v>24943258</v>
      </c>
      <c r="AL131" s="1057"/>
      <c r="AM131" s="1057"/>
      <c r="AN131" s="1057"/>
      <c r="AO131" s="1058"/>
      <c r="AP131" s="1187"/>
      <c r="AQ131" s="1188"/>
      <c r="AR131" s="1188"/>
      <c r="AS131" s="1188"/>
      <c r="AT131" s="1189"/>
      <c r="AU131" s="264"/>
      <c r="AV131" s="264"/>
      <c r="AW131" s="264"/>
      <c r="AX131" s="1159" t="s">
        <v>498</v>
      </c>
      <c r="AY131" s="1110"/>
      <c r="AZ131" s="1110"/>
      <c r="BA131" s="1110"/>
      <c r="BB131" s="1110"/>
      <c r="BC131" s="1110"/>
      <c r="BD131" s="1110"/>
      <c r="BE131" s="1111"/>
      <c r="BF131" s="1160" t="s">
        <v>380</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6" t="s">
        <v>499</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500</v>
      </c>
      <c r="W132" s="1170"/>
      <c r="X132" s="1170"/>
      <c r="Y132" s="1170"/>
      <c r="Z132" s="1171"/>
      <c r="AA132" s="1172">
        <v>10.910717099999999</v>
      </c>
      <c r="AB132" s="1173"/>
      <c r="AC132" s="1173"/>
      <c r="AD132" s="1173"/>
      <c r="AE132" s="1174"/>
      <c r="AF132" s="1175">
        <v>10.55170987</v>
      </c>
      <c r="AG132" s="1173"/>
      <c r="AH132" s="1173"/>
      <c r="AI132" s="1173"/>
      <c r="AJ132" s="1174"/>
      <c r="AK132" s="1175">
        <v>10.150249820000001</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501</v>
      </c>
      <c r="W133" s="1153"/>
      <c r="X133" s="1153"/>
      <c r="Y133" s="1153"/>
      <c r="Z133" s="1154"/>
      <c r="AA133" s="1155">
        <v>10.3</v>
      </c>
      <c r="AB133" s="1156"/>
      <c r="AC133" s="1156"/>
      <c r="AD133" s="1156"/>
      <c r="AE133" s="1157"/>
      <c r="AF133" s="1155">
        <v>10.5</v>
      </c>
      <c r="AG133" s="1156"/>
      <c r="AH133" s="1156"/>
      <c r="AI133" s="1156"/>
      <c r="AJ133" s="1157"/>
      <c r="AK133" s="1155">
        <v>10.5</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HKtwGZ4PyB4AS9GFh3Xp9CJYRZw0DkMeM604sd2Reu/uR7lXaqqzSiSUh4B22uYtwyAroI77pMAmPtfp5Do80Q==" saltValue="MNHtkxB/xbA11DMeuWzt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X16kl317Fhnwfo8/vBDr2Xldji0qdl7gnzeLU9GAThJfU5Riasj4CHtKX/AxxYlRKPM5wmkX4siz6NTRFEZMg==" saltValue="11XGPbmZHQCm6C4OTQzY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HsMGtA90OPjyC4nH5T2kl9hRh/8hIQMWGQuaqkm70IBRsp7JxK9ola2F0JzIT0DdIO14GF69vjmmXZEl4gyCg==" saltValue="IkovdLlMg8+oAQcIfZkZ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510</v>
      </c>
      <c r="AL9" s="1196"/>
      <c r="AM9" s="1196"/>
      <c r="AN9" s="1197"/>
      <c r="AO9" s="292">
        <v>8543023</v>
      </c>
      <c r="AP9" s="292">
        <v>88799</v>
      </c>
      <c r="AQ9" s="293">
        <v>61846</v>
      </c>
      <c r="AR9" s="294">
        <v>43.6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511</v>
      </c>
      <c r="AL10" s="1196"/>
      <c r="AM10" s="1196"/>
      <c r="AN10" s="1197"/>
      <c r="AO10" s="295">
        <v>78823</v>
      </c>
      <c r="AP10" s="295">
        <v>819</v>
      </c>
      <c r="AQ10" s="296">
        <v>5819</v>
      </c>
      <c r="AR10" s="297">
        <v>-85.9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512</v>
      </c>
      <c r="AL11" s="1196"/>
      <c r="AM11" s="1196"/>
      <c r="AN11" s="1197"/>
      <c r="AO11" s="295">
        <v>25758</v>
      </c>
      <c r="AP11" s="295">
        <v>268</v>
      </c>
      <c r="AQ11" s="296">
        <v>5868</v>
      </c>
      <c r="AR11" s="297">
        <v>-95.4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513</v>
      </c>
      <c r="AL12" s="1196"/>
      <c r="AM12" s="1196"/>
      <c r="AN12" s="1197"/>
      <c r="AO12" s="295" t="s">
        <v>514</v>
      </c>
      <c r="AP12" s="295" t="s">
        <v>514</v>
      </c>
      <c r="AQ12" s="296">
        <v>1247</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515</v>
      </c>
      <c r="AL13" s="1196"/>
      <c r="AM13" s="1196"/>
      <c r="AN13" s="1197"/>
      <c r="AO13" s="295" t="s">
        <v>514</v>
      </c>
      <c r="AP13" s="295" t="s">
        <v>514</v>
      </c>
      <c r="AQ13" s="296">
        <v>0</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516</v>
      </c>
      <c r="AL14" s="1196"/>
      <c r="AM14" s="1196"/>
      <c r="AN14" s="1197"/>
      <c r="AO14" s="295">
        <v>528241</v>
      </c>
      <c r="AP14" s="295">
        <v>5491</v>
      </c>
      <c r="AQ14" s="296">
        <v>2376</v>
      </c>
      <c r="AR14" s="297">
        <v>131.1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517</v>
      </c>
      <c r="AL15" s="1196"/>
      <c r="AM15" s="1196"/>
      <c r="AN15" s="1197"/>
      <c r="AO15" s="295">
        <v>583819</v>
      </c>
      <c r="AP15" s="295">
        <v>6068</v>
      </c>
      <c r="AQ15" s="296">
        <v>1663</v>
      </c>
      <c r="AR15" s="297">
        <v>264.89999999999998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518</v>
      </c>
      <c r="AL16" s="1199"/>
      <c r="AM16" s="1199"/>
      <c r="AN16" s="1200"/>
      <c r="AO16" s="295">
        <v>-836056</v>
      </c>
      <c r="AP16" s="295">
        <v>-8690</v>
      </c>
      <c r="AQ16" s="296">
        <v>-5271</v>
      </c>
      <c r="AR16" s="297">
        <v>64.900000000000006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176</v>
      </c>
      <c r="AL17" s="1199"/>
      <c r="AM17" s="1199"/>
      <c r="AN17" s="1200"/>
      <c r="AO17" s="295">
        <v>8923608</v>
      </c>
      <c r="AP17" s="295">
        <v>92755</v>
      </c>
      <c r="AQ17" s="296">
        <v>73548</v>
      </c>
      <c r="AR17" s="297">
        <v>26.1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523</v>
      </c>
      <c r="AL21" s="1191"/>
      <c r="AM21" s="1191"/>
      <c r="AN21" s="1192"/>
      <c r="AO21" s="307">
        <v>9.56</v>
      </c>
      <c r="AP21" s="308">
        <v>7.24</v>
      </c>
      <c r="AQ21" s="309">
        <v>2.3199999999999998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524</v>
      </c>
      <c r="AL22" s="1191"/>
      <c r="AM22" s="1191"/>
      <c r="AN22" s="1192"/>
      <c r="AO22" s="312">
        <v>98.3</v>
      </c>
      <c r="AP22" s="313">
        <v>98.4</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529</v>
      </c>
      <c r="AL32" s="1207"/>
      <c r="AM32" s="1207"/>
      <c r="AN32" s="1208"/>
      <c r="AO32" s="322">
        <v>6661064</v>
      </c>
      <c r="AP32" s="322">
        <v>69238</v>
      </c>
      <c r="AQ32" s="323">
        <v>39633</v>
      </c>
      <c r="AR32" s="324">
        <v>74.7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530</v>
      </c>
      <c r="AL33" s="1207"/>
      <c r="AM33" s="1207"/>
      <c r="AN33" s="1208"/>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531</v>
      </c>
      <c r="AL34" s="1207"/>
      <c r="AM34" s="1207"/>
      <c r="AN34" s="1208"/>
      <c r="AO34" s="322" t="s">
        <v>514</v>
      </c>
      <c r="AP34" s="322" t="s">
        <v>514</v>
      </c>
      <c r="AQ34" s="323">
        <v>58</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532</v>
      </c>
      <c r="AL35" s="1207"/>
      <c r="AM35" s="1207"/>
      <c r="AN35" s="1208"/>
      <c r="AO35" s="322">
        <v>622634</v>
      </c>
      <c r="AP35" s="322">
        <v>6472</v>
      </c>
      <c r="AQ35" s="323">
        <v>13693</v>
      </c>
      <c r="AR35" s="324">
        <v>-52.7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533</v>
      </c>
      <c r="AL36" s="1207"/>
      <c r="AM36" s="1207"/>
      <c r="AN36" s="1208"/>
      <c r="AO36" s="322" t="s">
        <v>514</v>
      </c>
      <c r="AP36" s="322" t="s">
        <v>514</v>
      </c>
      <c r="AQ36" s="323">
        <v>1763</v>
      </c>
      <c r="AR36" s="324" t="s">
        <v>514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534</v>
      </c>
      <c r="AL37" s="1207"/>
      <c r="AM37" s="1207"/>
      <c r="AN37" s="1208"/>
      <c r="AO37" s="322">
        <v>141156</v>
      </c>
      <c r="AP37" s="322">
        <v>1467</v>
      </c>
      <c r="AQ37" s="323">
        <v>897</v>
      </c>
      <c r="AR37" s="324">
        <v>63.5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535</v>
      </c>
      <c r="AL38" s="1210"/>
      <c r="AM38" s="1210"/>
      <c r="AN38" s="1211"/>
      <c r="AO38" s="325" t="s">
        <v>514</v>
      </c>
      <c r="AP38" s="325" t="s">
        <v>514</v>
      </c>
      <c r="AQ38" s="326">
        <v>1</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536</v>
      </c>
      <c r="AL39" s="1210"/>
      <c r="AM39" s="1210"/>
      <c r="AN39" s="1211"/>
      <c r="AO39" s="322">
        <v>-120183</v>
      </c>
      <c r="AP39" s="322">
        <v>-1249</v>
      </c>
      <c r="AQ39" s="323">
        <v>-5566</v>
      </c>
      <c r="AR39" s="324">
        <v>-77.599999999999994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537</v>
      </c>
      <c r="AL40" s="1207"/>
      <c r="AM40" s="1207"/>
      <c r="AN40" s="1208"/>
      <c r="AO40" s="322">
        <v>-4772868</v>
      </c>
      <c r="AP40" s="322">
        <v>-49611</v>
      </c>
      <c r="AQ40" s="323">
        <v>-36175</v>
      </c>
      <c r="AR40" s="324">
        <v>37.1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289</v>
      </c>
      <c r="AL41" s="1213"/>
      <c r="AM41" s="1213"/>
      <c r="AN41" s="1214"/>
      <c r="AO41" s="322">
        <v>2531803</v>
      </c>
      <c r="AP41" s="322">
        <v>26316</v>
      </c>
      <c r="AQ41" s="323">
        <v>14303</v>
      </c>
      <c r="AR41" s="324">
        <v>84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505</v>
      </c>
      <c r="AN49" s="1203" t="s">
        <v>541</v>
      </c>
      <c r="AO49" s="1204"/>
      <c r="AP49" s="1204"/>
      <c r="AQ49" s="1204"/>
      <c r="AR49" s="1205"/>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8127886</v>
      </c>
      <c r="AN51" s="344">
        <v>81986</v>
      </c>
      <c r="AO51" s="345">
        <v>-2</v>
      </c>
      <c r="AP51" s="346">
        <v>63956</v>
      </c>
      <c r="AQ51" s="347">
        <v>25.7</v>
      </c>
      <c r="AR51" s="348">
        <v>-27.7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4468237</v>
      </c>
      <c r="AN52" s="352">
        <v>45071</v>
      </c>
      <c r="AO52" s="353">
        <v>-10.5</v>
      </c>
      <c r="AP52" s="354">
        <v>29239</v>
      </c>
      <c r="AQ52" s="355">
        <v>8.8000000000000007</v>
      </c>
      <c r="AR52" s="356">
        <v>-19.3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8030310</v>
      </c>
      <c r="AN53" s="344">
        <v>81653</v>
      </c>
      <c r="AO53" s="345">
        <v>-0.4</v>
      </c>
      <c r="AP53" s="346">
        <v>66255</v>
      </c>
      <c r="AQ53" s="347">
        <v>3.6</v>
      </c>
      <c r="AR53" s="348">
        <v>-4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5127629</v>
      </c>
      <c r="AN54" s="352">
        <v>52138</v>
      </c>
      <c r="AO54" s="353">
        <v>15.7</v>
      </c>
      <c r="AP54" s="354">
        <v>31822</v>
      </c>
      <c r="AQ54" s="355">
        <v>8.8000000000000007</v>
      </c>
      <c r="AR54" s="356">
        <v>6.9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7282123</v>
      </c>
      <c r="AN55" s="344">
        <v>74584</v>
      </c>
      <c r="AO55" s="345">
        <v>-8.6999999999999993</v>
      </c>
      <c r="AP55" s="346">
        <v>54227</v>
      </c>
      <c r="AQ55" s="347">
        <v>-18.2</v>
      </c>
      <c r="AR55" s="348">
        <v>9.5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4824215</v>
      </c>
      <c r="AN56" s="352">
        <v>49410</v>
      </c>
      <c r="AO56" s="353">
        <v>-5.2</v>
      </c>
      <c r="AP56" s="354">
        <v>29694</v>
      </c>
      <c r="AQ56" s="355">
        <v>-6.7</v>
      </c>
      <c r="AR56" s="356">
        <v>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7767038</v>
      </c>
      <c r="AN57" s="344">
        <v>80026</v>
      </c>
      <c r="AO57" s="345">
        <v>7.3</v>
      </c>
      <c r="AP57" s="346">
        <v>57295</v>
      </c>
      <c r="AQ57" s="347">
        <v>5.7</v>
      </c>
      <c r="AR57" s="348">
        <v>1.6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5533855</v>
      </c>
      <c r="AN58" s="352">
        <v>57017</v>
      </c>
      <c r="AO58" s="353">
        <v>15.4</v>
      </c>
      <c r="AP58" s="354">
        <v>32771</v>
      </c>
      <c r="AQ58" s="355">
        <v>10.4</v>
      </c>
      <c r="AR58" s="356">
        <v>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11072119</v>
      </c>
      <c r="AN59" s="344">
        <v>115088</v>
      </c>
      <c r="AO59" s="345">
        <v>43.8</v>
      </c>
      <c r="AP59" s="346">
        <v>54110</v>
      </c>
      <c r="AQ59" s="347">
        <v>-5.6</v>
      </c>
      <c r="AR59" s="348">
        <v>49.4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6783014</v>
      </c>
      <c r="AN60" s="352">
        <v>70505</v>
      </c>
      <c r="AO60" s="353">
        <v>23.7</v>
      </c>
      <c r="AP60" s="354">
        <v>30620</v>
      </c>
      <c r="AQ60" s="355">
        <v>-6.6</v>
      </c>
      <c r="AR60" s="356">
        <v>30.3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8455895</v>
      </c>
      <c r="AN61" s="359">
        <v>86667</v>
      </c>
      <c r="AO61" s="360">
        <v>8</v>
      </c>
      <c r="AP61" s="361">
        <v>59169</v>
      </c>
      <c r="AQ61" s="362">
        <v>2.2000000000000002</v>
      </c>
      <c r="AR61" s="348">
        <v>5.8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5347390</v>
      </c>
      <c r="AN62" s="352">
        <v>54828</v>
      </c>
      <c r="AO62" s="353">
        <v>7.8</v>
      </c>
      <c r="AP62" s="354">
        <v>30829</v>
      </c>
      <c r="AQ62" s="355">
        <v>2.9</v>
      </c>
      <c r="AR62" s="356">
        <v>4.9000000000000004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jwiTwPHjJY4ND+Vhb58PkV4CTJuQ7TDso+5IYOJxuJklndQwNXVP1CdT7OHqmamgdGXdq/eoW/9Qij7L6x15Q==" saltValue="L50F5k/d0yxCBQx7Zkds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vVCUGOlxAWPAWoAc4msWcflV7VPK02r8Wp6tqGFG9jOyc7G4bQr2ba5k6iMPp1BukFBzqcc2jR3z3Uu7kEA3Q==" saltValue="7qXjeMugP3orIEnSqJix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CO8fqIrer/lRTO+qneo/rKmVue26xeN8yqHMsseW9HDgwGSw3CGZA4YmO70jpRIWQ7mkxMkikn2Q/YKxu4DKA==" saltValue="RybHz5JZGJo2tgl8bF6H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5" t="s">
        <v>3</v>
      </c>
      <c r="D47" s="1215"/>
      <c r="E47" s="1216"/>
      <c r="F47" s="11">
        <v>39.67</v>
      </c>
      <c r="G47" s="12">
        <v>41.21</v>
      </c>
      <c r="H47" s="12">
        <v>36.9</v>
      </c>
      <c r="I47" s="12">
        <v>37.56</v>
      </c>
      <c r="J47" s="13">
        <v>35.17</v>
      </c>
    </row>
    <row r="48" spans="2:10" ht="57.75" customHeight="1">
      <c r="B48" s="14"/>
      <c r="C48" s="1217" t="s">
        <v>4</v>
      </c>
      <c r="D48" s="1217"/>
      <c r="E48" s="1218"/>
      <c r="F48" s="15">
        <v>6.72</v>
      </c>
      <c r="G48" s="16">
        <v>7.62</v>
      </c>
      <c r="H48" s="16">
        <v>7.11</v>
      </c>
      <c r="I48" s="16">
        <v>5.65</v>
      </c>
      <c r="J48" s="17">
        <v>6.76</v>
      </c>
    </row>
    <row r="49" spans="2:10" ht="57.75" customHeight="1" thickBot="1">
      <c r="B49" s="18"/>
      <c r="C49" s="1219" t="s">
        <v>5</v>
      </c>
      <c r="D49" s="1219"/>
      <c r="E49" s="1220"/>
      <c r="F49" s="19">
        <v>6.65</v>
      </c>
      <c r="G49" s="20">
        <v>2.46</v>
      </c>
      <c r="H49" s="20" t="s">
        <v>562</v>
      </c>
      <c r="I49" s="20" t="s">
        <v>563</v>
      </c>
      <c r="J49" s="21" t="s">
        <v>564</v>
      </c>
    </row>
    <row r="50" spans="2:10" ht="13.5" customHeight="1"/>
    <row r="51" spans="2:10" ht="13.5" hidden="1" customHeight="1"/>
    <row r="52" spans="2:10" ht="13.5" hidden="1" customHeight="1"/>
    <row r="53" spans="2:10" ht="13.5" hidden="1" customHeight="1"/>
  </sheetData>
  <sheetProtection algorithmName="SHA-512" hashValue="y5C17KMs0eqaDG6BRk+dd9/LakbsQrvsD02zeI2RZ6GMAxj4xj3rdyA3ZsWXRRHRyYy38hrXNjqOu7uD+OBTmQ==" saltValue="8MEgwmHUfEA7wLce2Mmr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2019-11-05T01:46:19Z</cp:lastPrinted>
  <dcterms:created xsi:type="dcterms:W3CDTF">2019-02-14T05:24:44Z</dcterms:created>
  <dcterms:modified xsi:type="dcterms:W3CDTF">2019-11-10T23:59:25Z</dcterms:modified>
  <cp:category/>
</cp:coreProperties>
</file>