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0" windowWidth="19200" windowHeight="116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C36" i="10"/>
  <c r="BE35" i="10"/>
  <c r="C35" i="10"/>
  <c r="C34" i="10"/>
  <c r="U34" i="10" s="1"/>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 r="BW34" i="10"/>
  <c r="BW35" i="10" s="1"/>
  <c r="BW36" i="10" s="1"/>
  <c r="BW37" i="10" s="1"/>
  <c r="CO34" i="10" l="1"/>
  <c r="CO35" i="10" s="1"/>
  <c r="CO36" i="10" s="1"/>
  <c r="CO37" i="10" s="1"/>
  <c r="CO38" i="10" s="1"/>
  <c r="CO39" i="10" s="1"/>
  <c r="CO40" i="10" s="1"/>
  <c r="BW38" i="10"/>
</calcChain>
</file>

<file path=xl/sharedStrings.xml><?xml version="1.0" encoding="utf-8"?>
<sst xmlns="http://schemas.openxmlformats.org/spreadsheetml/2006/main" count="1106" uniqueCount="600">
  <si>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</si>
  <si>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</si>
  <si>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</si>
  <si>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</si>
  <si>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</si>
  <si>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</si>
  <si>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</si>
  <si>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</si>
  <si>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</si>
  <si>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</si>
  <si>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</si>
  <si>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</si>
  <si>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</si>
  <si>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</si>
  <si>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</si>
  <si>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</si>
  <si>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</si>
  <si>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</si>
  <si>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</si>
  <si>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</si>
  <si>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</si>
  <si>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</si>
  <si>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</si>
  <si>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</si>
  <si>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</si>
  <si>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</si>
  <si>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</si>
  <si>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</si>
  <si>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</si>
  <si>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</si>
  <si>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</si>
  <si>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</si>
  <si>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</si>
  <si>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</si>
  <si>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</si>
  <si>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</si>
  <si>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</si>
  <si>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</si>
  <si>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</si>
  <si>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</si>
  <si>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</si>
  <si>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</si>
  <si>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</si>
  <si>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</si>
  <si>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</si>
  <si>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</si>
  <si>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</si>
  <si>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</si>
  <si>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</si>
  <si>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</si>
  <si>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</si>
  <si>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</si>
  <si>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</si>
  <si>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</si>
  <si>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</si>
  <si>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</si>
  <si>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</si>
  <si>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</si>
  <si>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</si>
  <si>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</si>
  <si>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</si>
  <si>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</si>
  <si>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</si>
  <si>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</si>
  <si>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</si>
  <si>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</si>
  <si>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</si>
  <si>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</si>
  <si>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</si>
  <si>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</si>
  <si>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</si>
  <si>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</si>
  <si>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</si>
  <si>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</si>
  <si>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</si>
  <si>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</si>
  <si>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</si>
  <si>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</si>
  <si>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</si>
  <si>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</si>
  <si>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</si>
  <si>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</si>
  <si>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</si>
  <si>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</si>
  <si>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</si>
  <si>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</si>
  <si>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</si>
  <si>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</si>
  <si>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</si>
  <si>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</si>
  <si>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</si>
  <si>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</si>
  <si>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枕崎市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</si>
  <si>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</si>
  <si>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</si>
  <si>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</si>
  <si>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</si>
  <si>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</si>
  <si>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</si>
  <si>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</si>
  <si>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</si>
  <si>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</si>
  <si>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</si>
  <si>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</si>
  <si>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</si>
  <si>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</si>
  <si>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</si>
  <si>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</si>
  <si>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</si>
  <si>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</si>
  <si>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</si>
  <si>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</si>
  <si>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</si>
  <si>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</si>
  <si>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</si>
  <si>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</si>
  <si>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</si>
  <si>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</si>
  <si>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</si>
  <si>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</si>
  <si>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</si>
  <si>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</si>
  <si>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</si>
  <si>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</si>
  <si>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</si>
  <si>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</si>
  <si>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</si>
  <si>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</si>
  <si>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</si>
  <si>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</si>
  <si>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</si>
  <si>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</si>
  <si>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</si>
  <si>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</si>
  <si>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</si>
  <si>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</si>
  <si>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</si>
  <si>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</si>
  <si>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</si>
  <si>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</si>
  <si>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</si>
  <si>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</si>
  <si>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</si>
  <si>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</si>
  <si>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</si>
  <si>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</si>
  <si>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</si>
  <si>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</si>
  <si>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</si>
  <si>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</si>
  <si>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</si>
  <si>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</si>
  <si>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</si>
  <si>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</si>
  <si>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</si>
  <si>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</si>
  <si>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</si>
  <si>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</si>
  <si>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</si>
  <si>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</si>
  <si>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</si>
  <si>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</si>
  <si>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</si>
  <si>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</si>
  <si>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</si>
  <si>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</si>
  <si>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</si>
  <si>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</si>
  <si>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</si>
  <si>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</si>
  <si>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</si>
  <si>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</si>
  <si>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</si>
  <si>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</si>
  <si>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</si>
  <si>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</si>
  <si>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</si>
  <si>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</si>
  <si>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</si>
  <si>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</si>
  <si>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</si>
  <si>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</si>
  <si>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</si>
  <si>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</si>
  <si>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</si>
  <si>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</si>
  <si>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</si>
  <si>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</si>
  <si>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</si>
  <si>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</si>
  <si>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</si>
  <si>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</si>
  <si>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</si>
  <si>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</si>
  <si>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</si>
  <si>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</si>
  <si>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</si>
  <si>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</si>
  <si>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</si>
  <si>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</si>
  <si>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</si>
  <si>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</si>
  <si>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</si>
  <si>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</si>
  <si>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</si>
  <si>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</si>
  <si>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</si>
  <si>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</si>
  <si>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</si>
  <si>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</si>
  <si>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</si>
  <si>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</si>
  <si>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</si>
  <si>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鹿児島県枕崎市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</si>
  <si>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</si>
  <si>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</si>
  <si>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</si>
  <si>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</si>
  <si>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</si>
  <si>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</si>
  <si>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</si>
  <si>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</si>
  <si>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</si>
  <si>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</si>
  <si>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</si>
  <si>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</si>
  <si>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</si>
  <si>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</si>
  <si>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</si>
  <si>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</si>
  <si>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</si>
  <si>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</si>
  <si>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</si>
  <si>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</si>
  <si>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</si>
  <si>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</si>
  <si>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</si>
  <si>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</si>
  <si>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</si>
  <si>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</si>
  <si>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</si>
  <si>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</si>
  <si>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</si>
  <si>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</si>
  <si>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</si>
  <si>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</si>
  <si>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</si>
  <si>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</si>
  <si>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</si>
  <si>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</si>
  <si>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</si>
  <si>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</si>
  <si>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</si>
  <si>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</si>
  <si>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</si>
  <si>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</si>
  <si>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</si>
  <si>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</si>
  <si>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</si>
  <si>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</si>
  <si>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</si>
  <si>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</si>
  <si>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</si>
  <si>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</si>
  <si>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</si>
  <si>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</si>
  <si>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</si>
  <si>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</si>
  <si>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</si>
  <si>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</si>
  <si>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</si>
  <si>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</si>
  <si>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</si>
  <si>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</si>
  <si>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</si>
  <si>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</si>
  <si>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</si>
  <si>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</si>
  <si>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</si>
  <si>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</si>
  <si>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</si>
  <si>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</si>
  <si>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</si>
  <si>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</si>
  <si>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</si>
  <si>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</si>
  <si>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</si>
  <si>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</si>
  <si>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</si>
  <si>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</si>
  <si>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</si>
  <si>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</si>
  <si>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</si>
  <si>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</si>
  <si>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</si>
  <si>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</si>
  <si>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</si>
  <si>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</si>
  <si>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</si>
  <si>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</si>
  <si>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</si>
  <si>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</si>
  <si>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</si>
  <si>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</si>
  <si>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</si>
  <si>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</si>
  <si>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</si>
  <si>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</si>
  <si>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</si>
  <si>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</si>
  <si>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</si>
  <si>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</si>
  <si>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</si>
  <si>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</si>
  <si>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</si>
  <si>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</si>
  <si>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</si>
  <si>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</si>
  <si>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</si>
  <si>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</si>
  <si>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</si>
  <si>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</si>
  <si>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</si>
  <si>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</si>
  <si>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</si>
  <si>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</si>
  <si>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</si>
  <si>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</si>
  <si>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</si>
  <si>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</si>
  <si>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</si>
  <si>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</si>
  <si>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</si>
  <si>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</si>
  <si>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</si>
  <si>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</si>
  <si>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</si>
  <si>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</si>
  <si>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</si>
  <si>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</si>
  <si>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</si>
  <si>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</si>
  <si>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</si>
  <si>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</si>
  <si>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</si>
  <si>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</si>
  <si>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</si>
  <si>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</si>
  <si>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</si>
  <si>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</si>
  <si>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</si>
  <si>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</si>
  <si>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</si>
  <si>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</si>
  <si>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</si>
  <si>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</si>
  <si>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</si>
  <si>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</si>
  <si>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</si>
  <si>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</si>
  <si>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</si>
  <si>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</si>
  <si>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</si>
  <si>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</si>
  <si>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鹿児島県枕崎市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</si>
  <si>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</si>
  <si>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</si>
  <si>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</si>
  <si>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</si>
  <si>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</si>
  <si>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</si>
  <si>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</si>
  <si>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</si>
  <si>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</si>
  <si>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</si>
  <si>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</si>
  <si>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</si>
  <si>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</si>
  <si>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</si>
  <si>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</si>
  <si>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</si>
  <si>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</si>
  <si>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</si>
  <si>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</si>
  <si>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</si>
  <si>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</si>
  <si>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</si>
  <si>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</si>
  <si>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</si>
  <si>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</si>
  <si>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</si>
  <si>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</si>
  <si>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</si>
  <si>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</si>
  <si>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</si>
  <si>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</si>
  <si>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</si>
  <si>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</si>
  <si>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枕崎市国民健康保険特別会計</t>
    <phoneticPr fontId="5"/>
  </si>
  <si>
    <t>枕崎市介護保険特別会計</t>
    <phoneticPr fontId="5"/>
  </si>
  <si>
    <t>枕崎市後期高齢者医療特別会計</t>
    <phoneticPr fontId="5"/>
  </si>
  <si>
    <t>枕崎市水道事業会計</t>
    <phoneticPr fontId="5"/>
  </si>
  <si>
    <t>法適用企業</t>
    <phoneticPr fontId="5"/>
  </si>
  <si>
    <t>枕崎市立病院事業会計</t>
    <phoneticPr fontId="5"/>
  </si>
  <si>
    <t>枕崎市公共下水道事業特別会計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</si>
  <si>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</si>
  <si>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</si>
  <si>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</si>
  <si>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</si>
  <si>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</si>
  <si>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</si>
  <si>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</si>
  <si>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</si>
  <si>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</si>
  <si>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</si>
  <si>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</si>
  <si>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</si>
  <si>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</si>
  <si>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</si>
  <si>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</si>
  <si>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</si>
  <si>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</si>
  <si>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</si>
  <si>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</si>
  <si>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</si>
  <si>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</si>
  <si>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</si>
  <si>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</si>
  <si>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</si>
  <si>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</si>
  <si>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</si>
  <si>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</si>
  <si>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</si>
  <si>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</si>
  <si>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</si>
  <si>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</si>
  <si>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</si>
  <si>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</si>
  <si>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</si>
  <si>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</si>
  <si>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</si>
  <si>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</si>
  <si>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</si>
  <si>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</si>
  <si>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</si>
  <si>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</si>
  <si>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</si>
  <si>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</si>
  <si>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</si>
  <si>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</si>
  <si>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</si>
  <si>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</si>
  <si>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</si>
  <si>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</si>
  <si>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</si>
  <si>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</si>
  <si>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</si>
  <si>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</si>
  <si>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</si>
  <si>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</si>
  <si>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</si>
  <si>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</si>
  <si>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</si>
  <si>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枕崎市立病院事業会計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</si>
  <si>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</si>
  <si>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</si>
  <si>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</si>
  <si>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</si>
  <si>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</si>
  <si>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</si>
  <si>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</si>
  <si>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</si>
  <si>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</si>
  <si>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</si>
  <si>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</si>
  <si>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</si>
  <si>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</si>
  <si>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</si>
  <si>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</si>
  <si>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</si>
  <si>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</si>
  <si>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</si>
  <si>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</si>
  <si>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</si>
  <si>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</si>
  <si>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</si>
  <si>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</si>
  <si>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</si>
  <si>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</si>
  <si>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</si>
  <si>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</si>
  <si>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</si>
  <si>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</si>
  <si>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</si>
  <si>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</si>
  <si>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</si>
  <si>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</si>
  <si>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</si>
  <si>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</si>
  <si>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</si>
  <si>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</si>
  <si>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</si>
  <si>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</si>
  <si>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</si>
  <si>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</si>
  <si>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</si>
  <si>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</si>
  <si>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</si>
  <si>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</si>
  <si>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</si>
  <si>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</si>
  <si>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</si>
  <si>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</si>
  <si>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</si>
  <si>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</si>
  <si>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</si>
  <si>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</si>
  <si>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</si>
  <si>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</si>
  <si>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</si>
  <si>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</si>
  <si>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</si>
  <si>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</si>
  <si>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</si>
  <si>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</si>
  <si>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</si>
  <si>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</si>
  <si>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</si>
  <si>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</si>
  <si>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</si>
  <si>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</si>
  <si>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</si>
  <si>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</si>
  <si>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</si>
  <si>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</si>
  <si>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</si>
  <si>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</si>
  <si>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</si>
  <si>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</si>
  <si>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</si>
  <si>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</si>
  <si>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</si>
  <si>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</si>
  <si>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</si>
  <si>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</si>
  <si>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</si>
  <si>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</si>
  <si>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</si>
  <si>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</si>
  <si>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</si>
  <si>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 0.31</t>
  </si>
  <si>
    <t>枕崎市水道事業会計</t>
  </si>
  <si>
    <t>枕崎市立病院事業会計</t>
  </si>
  <si>
    <t>一般会計</t>
  </si>
  <si>
    <t>枕崎市介護保険特別会計</t>
  </si>
  <si>
    <t>枕崎市国民健康保険特別会計</t>
  </si>
  <si>
    <t>▲ 4.21</t>
  </si>
  <si>
    <t>▲ 2.88</t>
  </si>
  <si>
    <t>▲ 1.36</t>
  </si>
  <si>
    <t>枕崎市公共下水道事業特別会計</t>
  </si>
  <si>
    <t>枕崎市後期高齢者医療特別会計</t>
  </si>
  <si>
    <t>その他会計（赤字）</t>
  </si>
  <si>
    <t>その他会計（黒字）</t>
  </si>
  <si>
    <t>ふるさと応援基金</t>
    <phoneticPr fontId="11"/>
  </si>
  <si>
    <t>地域振興基金</t>
    <phoneticPr fontId="11"/>
  </si>
  <si>
    <t>庁舎整備基金</t>
    <phoneticPr fontId="11"/>
  </si>
  <si>
    <t>岩崎奨学基金</t>
    <phoneticPr fontId="11"/>
  </si>
  <si>
    <t>中山間ふるさと・水と土保全基金</t>
    <phoneticPr fontId="11"/>
  </si>
  <si>
    <t>枕崎市水産センター</t>
    <rPh sb="0" eb="3">
      <t>マク</t>
    </rPh>
    <rPh sb="3" eb="9">
      <t>スイ</t>
    </rPh>
    <phoneticPr fontId="2"/>
  </si>
  <si>
    <t>南薩エアポート</t>
    <rPh sb="0" eb="2">
      <t>ナンサツ</t>
    </rPh>
    <phoneticPr fontId="2"/>
  </si>
  <si>
    <t>枕崎市お魚センター</t>
    <rPh sb="0" eb="3">
      <t>マク</t>
    </rPh>
    <rPh sb="4" eb="9">
      <t>サ</t>
    </rPh>
    <phoneticPr fontId="2"/>
  </si>
  <si>
    <t>枕崎市かつお公社</t>
    <rPh sb="0" eb="3">
      <t>マク</t>
    </rPh>
    <rPh sb="6" eb="8">
      <t>コウシャ</t>
    </rPh>
    <phoneticPr fontId="2"/>
  </si>
  <si>
    <t>枕崎市土地開発公社</t>
    <rPh sb="0" eb="3">
      <t>マク</t>
    </rPh>
    <rPh sb="3" eb="9">
      <t>トチ</t>
    </rPh>
    <phoneticPr fontId="2"/>
  </si>
  <si>
    <t>南薩地域地場産業振興センター</t>
    <rPh sb="0" eb="2">
      <t>ナンサツ</t>
    </rPh>
    <rPh sb="2" eb="4">
      <t>チイキ</t>
    </rPh>
    <rPh sb="4" eb="6">
      <t>ジバ</t>
    </rPh>
    <rPh sb="6" eb="8">
      <t>サンギョウ</t>
    </rPh>
    <rPh sb="8" eb="10">
      <t>シンコウ</t>
    </rPh>
    <phoneticPr fontId="2"/>
  </si>
  <si>
    <t>南薩地区衛生管理組合</t>
    <rPh sb="0" eb="2">
      <t>ナンサツ</t>
    </rPh>
    <rPh sb="2" eb="4">
      <t>チク</t>
    </rPh>
    <rPh sb="4" eb="5">
      <t>エイ</t>
    </rPh>
    <rPh sb="5" eb="6">
      <t>セイ</t>
    </rPh>
    <rPh sb="6" eb="8">
      <t>カンリ</t>
    </rPh>
    <rPh sb="8" eb="10">
      <t>クミアイ</t>
    </rPh>
    <phoneticPr fontId="2"/>
  </si>
  <si>
    <t>南薩介護保険事務組合</t>
    <rPh sb="0" eb="2">
      <t>ナンサツ</t>
    </rPh>
    <rPh sb="2" eb="4">
      <t>カイゴ</t>
    </rPh>
    <rPh sb="4" eb="6">
      <t>ホケン</t>
    </rPh>
    <rPh sb="6" eb="8">
      <t>ジム</t>
    </rPh>
    <rPh sb="8" eb="10">
      <t>クミアイ</t>
    </rPh>
    <phoneticPr fontId="2"/>
  </si>
  <si>
    <t>鹿児島県市町村総合事務組合</t>
    <rPh sb="0" eb="4">
      <t>カゴ</t>
    </rPh>
    <rPh sb="4" eb="7">
      <t>シチョウソン</t>
    </rPh>
    <rPh sb="7" eb="9">
      <t>ソウゴウ</t>
    </rPh>
    <rPh sb="9" eb="11">
      <t>ジム</t>
    </rPh>
    <rPh sb="11" eb="13">
      <t>クミアイ</t>
    </rPh>
    <phoneticPr fontId="2"/>
  </si>
  <si>
    <t>鹿児島県後期高齢者医療広域連合</t>
    <rPh sb="0" eb="4">
      <t>カゴ</t>
    </rPh>
    <rPh sb="4" eb="6">
      <t>コウキ</t>
    </rPh>
    <rPh sb="6" eb="9">
      <t>コウレイシャ</t>
    </rPh>
    <rPh sb="9" eb="11">
      <t>イリョウ</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</si>
  <si>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</si>
  <si>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</si>
  <si>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t>
    <phoneticPr fontId="2"/>
  </si>
  <si>
    <t>○</t>
    <phoneticPr fontId="2"/>
  </si>
  <si>
    <t>-</t>
    <phoneticPr fontId="2"/>
  </si>
  <si>
    <t>南薩木材加工センタ－</t>
    <rPh sb="0" eb="2">
      <t>ナンサツ</t>
    </rPh>
    <rPh sb="2" eb="4">
      <t>モクザイ</t>
    </rPh>
    <rPh sb="4" eb="6">
      <t>カコウ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</si>
  <si>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</si>
  <si>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</si>
  <si>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</si>
  <si>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</si>
  <si>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</si>
  <si>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</si>
  <si>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</si>
  <si>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</si>
  <si>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</si>
  <si>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</si>
  <si>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</si>
  <si>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</si>
  <si>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</si>
  <si>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</si>
  <si>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本市では、交付税措置率の低い地方債しか活用できなかったことなどで高くなっていた将来負担比率の改善のため、借入額を抑制してきたが、平成26年度から過疎地域に指定され、交付税措置率の高い過疎債を財源として活用できるようになったことにより積極的に施設の改修等に取り組んだことで、有形固定資産減価償却率の上昇は抑えられ、将来負担比率も改善してきている。
　今後は、平成28年度に策定した枕崎市公共施設等総合管理計画により、規模の最適化、予防保全による長寿命化等を基本とした効率的な維持管理を行うこととしている。また、不要な施設の整理により、平成38年度までに施設数量を5％削減することを目標とし、必要な投資を行いながら比率の改善に努める。</t>
    <rPh sb="1" eb="2">
      <t>ホン</t>
    </rPh>
    <rPh sb="2" eb="3">
      <t>シ</t>
    </rPh>
    <rPh sb="11" eb="12">
      <t>リツ</t>
    </rPh>
    <rPh sb="20" eb="22">
      <t>カツヨウ</t>
    </rPh>
    <rPh sb="33" eb="34">
      <t>タカ</t>
    </rPh>
    <rPh sb="88" eb="89">
      <t>リツ</t>
    </rPh>
    <rPh sb="90" eb="91">
      <t>タカ</t>
    </rPh>
    <rPh sb="117" eb="120">
      <t>セッキョクテキ</t>
    </rPh>
    <rPh sb="175" eb="177">
      <t>コンゴ</t>
    </rPh>
    <rPh sb="295" eb="297">
      <t>ヒツヨウ</t>
    </rPh>
    <rPh sb="298" eb="300">
      <t>トウシ</t>
    </rPh>
    <rPh sb="301" eb="302">
      <t>オコナ</t>
    </rPh>
    <phoneticPr fontId="5"/>
  </si>
  <si>
    <t>　本市では、市債残高の減を目指し借入額を抑制してきたことや、平成25年度までは交付税措置率の低い地方債を活用するしかなかったが、平成26年度からは交付税措置率の高い過疎債を活用できるようになったことにより実質的な公債費負担が縮減し、将来負担比率及び実質公債費比率は近年改善してきている。
　しかし、類似団体と比較して依然として高い水準で推移していることから，今後も投資的な経費の適正な選択・重点化を図りながら、さらなる比率の改善に努める。</t>
    <rPh sb="1" eb="2">
      <t>ホン</t>
    </rPh>
    <rPh sb="2" eb="3">
      <t>シ</t>
    </rPh>
    <rPh sb="6" eb="8">
      <t>シサイ</t>
    </rPh>
    <rPh sb="8" eb="10">
      <t>ザンダカ</t>
    </rPh>
    <rPh sb="11" eb="12">
      <t>ゲン</t>
    </rPh>
    <rPh sb="13" eb="15">
      <t>メザ</t>
    </rPh>
    <rPh sb="16" eb="18">
      <t>カリイレ</t>
    </rPh>
    <rPh sb="18" eb="19">
      <t>ガク</t>
    </rPh>
    <rPh sb="20" eb="22">
      <t>ヨクセイ</t>
    </rPh>
    <rPh sb="30" eb="32">
      <t>ヘイセイ</t>
    </rPh>
    <rPh sb="34" eb="36">
      <t>ネンド</t>
    </rPh>
    <rPh sb="39" eb="42">
      <t>コウフゼイ</t>
    </rPh>
    <rPh sb="42" eb="44">
      <t>ソチ</t>
    </rPh>
    <rPh sb="44" eb="45">
      <t>リツ</t>
    </rPh>
    <rPh sb="46" eb="47">
      <t>ヒク</t>
    </rPh>
    <rPh sb="48" eb="51">
      <t>チホウサイ</t>
    </rPh>
    <rPh sb="52" eb="54">
      <t>カツヨウ</t>
    </rPh>
    <rPh sb="64" eb="66">
      <t>ヘイセイ</t>
    </rPh>
    <rPh sb="68" eb="70">
      <t>ネンド</t>
    </rPh>
    <rPh sb="78" eb="79">
      <t>リツ</t>
    </rPh>
    <rPh sb="82" eb="84">
      <t>カソ</t>
    </rPh>
    <rPh sb="84" eb="85">
      <t>サイ</t>
    </rPh>
    <rPh sb="112" eb="114">
      <t>シュクゲン</t>
    </rPh>
    <rPh sb="129" eb="130">
      <t>ヒ</t>
    </rPh>
    <rPh sb="134" eb="136">
      <t>カイゼン</t>
    </rPh>
    <rPh sb="149" eb="151">
      <t>ルイジ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</si>
</sst>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0" fillId="0" borderId="41" xfId="16" applyFont="1" applyBorder="1" applyAlignment="1" applyProtection="1">
      <alignment horizontal="left" vertical="top" wrapText="1"/>
      <protection locked="0"/>
    </xf>
    <xf numFmtId="0" fontId="30" fillId="0" borderId="12" xfId="16" applyFont="1" applyBorder="1" applyAlignment="1" applyProtection="1">
      <alignment horizontal="left" vertical="top" wrapText="1"/>
      <protection locked="0"/>
    </xf>
    <xf numFmtId="0" fontId="30" fillId="0" borderId="46" xfId="16" applyFont="1" applyBorder="1" applyAlignment="1" applyProtection="1">
      <alignment horizontal="left" vertical="top" wrapText="1"/>
      <protection locked="0"/>
    </xf>
    <xf numFmtId="0" fontId="30" fillId="0" borderId="62" xfId="16" applyFont="1" applyBorder="1" applyAlignment="1" applyProtection="1">
      <alignment horizontal="left" vertical="top" wrapText="1"/>
      <protection locked="0"/>
    </xf>
    <xf numFmtId="0" fontId="30" fillId="0" borderId="0" xfId="16" applyFont="1" applyAlignment="1" applyProtection="1">
      <alignment horizontal="left" vertical="top" wrapText="1"/>
      <protection locked="0"/>
    </xf>
    <xf numFmtId="0" fontId="30" fillId="0" borderId="38" xfId="16" applyFont="1" applyBorder="1" applyAlignment="1" applyProtection="1">
      <alignment horizontal="left" vertical="top" wrapText="1"/>
      <protection locked="0"/>
    </xf>
    <xf numFmtId="0" fontId="30" fillId="0" borderId="37" xfId="16" applyFont="1" applyBorder="1" applyAlignment="1" applyProtection="1">
      <alignment horizontal="left" vertical="top" wrapText="1"/>
      <protection locked="0"/>
    </xf>
    <xf numFmtId="0" fontId="30" fillId="0" borderId="52" xfId="16" applyFont="1" applyBorder="1" applyAlignment="1" applyProtection="1">
      <alignment horizontal="left" vertical="top" wrapText="1"/>
      <protection locked="0"/>
    </xf>
    <xf numFmtId="0" fontId="30"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4" fillId="0" borderId="41" xfId="16" applyFont="1" applyBorder="1" applyAlignment="1" applyProtection="1">
      <alignment horizontal="left" vertical="top" wrapText="1"/>
      <protection locked="0"/>
    </xf>
    <xf numFmtId="0" fontId="14" fillId="0" borderId="12" xfId="16" applyFont="1" applyBorder="1" applyAlignment="1" applyProtection="1">
      <alignment horizontal="left" vertical="top" wrapText="1"/>
      <protection locked="0"/>
    </xf>
    <xf numFmtId="0" fontId="14" fillId="0" borderId="46" xfId="16" applyFont="1" applyBorder="1" applyAlignment="1" applyProtection="1">
      <alignment horizontal="left" vertical="top" wrapText="1"/>
      <protection locked="0"/>
    </xf>
    <xf numFmtId="0" fontId="14" fillId="0" borderId="62" xfId="16" applyFont="1" applyBorder="1" applyAlignment="1" applyProtection="1">
      <alignment horizontal="left" vertical="top" wrapText="1"/>
      <protection locked="0"/>
    </xf>
    <xf numFmtId="0" fontId="14" fillId="0" borderId="0" xfId="16" applyFont="1" applyAlignment="1" applyProtection="1">
      <alignment horizontal="left" vertical="top" wrapText="1"/>
      <protection locked="0"/>
    </xf>
    <xf numFmtId="0" fontId="14" fillId="0" borderId="38" xfId="16" applyFont="1" applyBorder="1" applyAlignment="1" applyProtection="1">
      <alignment horizontal="left" vertical="top" wrapText="1"/>
      <protection locked="0"/>
    </xf>
    <xf numFmtId="0" fontId="14" fillId="0" borderId="37" xfId="16" applyFont="1" applyBorder="1" applyAlignment="1" applyProtection="1">
      <alignment horizontal="left" vertical="top" wrapText="1"/>
      <protection locked="0"/>
    </xf>
    <xf numFmtId="0" fontId="14" fillId="0" borderId="52" xfId="16" applyFont="1" applyBorder="1" applyAlignment="1" applyProtection="1">
      <alignment horizontal="left" vertical="top" wrapText="1"/>
      <protection locked="0"/>
    </xf>
    <xf numFmtId="0" fontId="14"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C431-4AC5-8FE2-7C17C68ACC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49286</c:v>
                </c:pt>
                <c:pt idx="1">
                  <c:v>44783</c:v>
                </c:pt>
                <c:pt idx="2">
                  <c:v>59942</c:v>
                </c:pt>
                <c:pt idx="3">
                  <c:v>66546</c:v>
                </c:pt>
                <c:pt idx="4">
                  <c:v>59392</c:v>
                </c:pt>
              </c:numCache>
            </c:numRef>
          </c:val>
          <c:smooth val="0"/>
          <c:extLst>
            <c:ext xmlns:c16="http://schemas.microsoft.com/office/drawing/2014/chart" uri="{C3380CC4-5D6E-409C-BE32-E72D297353CC}">
              <c16:uniqueId val="{00000001-C431-4AC5-8FE2-7C17C68ACC47}"/>
            </c:ext>
          </c:extLst>
        </c:ser>
        <c:dLbls>
          <c:showLegendKey val="0"/>
          <c:showVal val="0"/>
          <c:showCatName val="0"/>
          <c:showSerName val="0"/>
          <c:showPercent val="0"/>
          <c:showBubbleSize val="0"/>
        </c:dLbls>
        <c:marker val="1"/>
        <c:smooth val="0"/>
        <c:axId val="245188640"/>
        <c:axId val="245188248"/>
      </c:lineChart>
      <c:catAx>
        <c:axId val="245188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5188248"/>
        <c:crosses val="autoZero"/>
        <c:auto val="1"/>
        <c:lblAlgn val="ctr"/>
        <c:lblOffset val="100"/>
        <c:tickLblSkip val="1"/>
        <c:tickMarkSkip val="1"/>
        <c:noMultiLvlLbl val="0"/>
      </c:catAx>
      <c:valAx>
        <c:axId val="2451882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5188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5.98</c:v>
                </c:pt>
                <c:pt idx="1">
                  <c:v>5.89</c:v>
                </c:pt>
                <c:pt idx="2">
                  <c:v>6.11</c:v>
                </c:pt>
                <c:pt idx="3">
                  <c:v>5.83</c:v>
                </c:pt>
                <c:pt idx="4">
                  <c:v>6.41</c:v>
                </c:pt>
              </c:numCache>
            </c:numRef>
          </c:val>
          <c:extLst>
            <c:ext xmlns:c16="http://schemas.microsoft.com/office/drawing/2014/chart" uri="{C3380CC4-5D6E-409C-BE32-E72D297353CC}">
              <c16:uniqueId val="{00000000-4549-4931-9FF7-A5031646FC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14.71</c:v>
                </c:pt>
                <c:pt idx="1">
                  <c:v>16.440000000000001</c:v>
                </c:pt>
                <c:pt idx="2">
                  <c:v>17.57</c:v>
                </c:pt>
                <c:pt idx="3">
                  <c:v>17.47</c:v>
                </c:pt>
                <c:pt idx="4">
                  <c:v>18.64</c:v>
                </c:pt>
              </c:numCache>
            </c:numRef>
          </c:val>
          <c:extLst>
            <c:ext xmlns:c16="http://schemas.microsoft.com/office/drawing/2014/chart" uri="{C3380CC4-5D6E-409C-BE32-E72D297353CC}">
              <c16:uniqueId val="{00000001-4549-4931-9FF7-A5031646FC40}"/>
            </c:ext>
          </c:extLst>
        </c:ser>
        <c:dLbls>
          <c:showLegendKey val="0"/>
          <c:showVal val="0"/>
          <c:showCatName val="0"/>
          <c:showSerName val="0"/>
          <c:showPercent val="0"/>
          <c:showBubbleSize val="0"/>
        </c:dLbls>
        <c:gapWidth val="250"/>
        <c:overlap val="100"/>
        <c:axId val="245190208"/>
        <c:axId val="245190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1.81</c:v>
                </c:pt>
                <c:pt idx="1">
                  <c:v>1.66</c:v>
                </c:pt>
                <c:pt idx="2">
                  <c:v>1.48</c:v>
                </c:pt>
                <c:pt idx="3">
                  <c:v>-0.31</c:v>
                </c:pt>
                <c:pt idx="4">
                  <c:v>1.97</c:v>
                </c:pt>
              </c:numCache>
            </c:numRef>
          </c:val>
          <c:smooth val="0"/>
          <c:extLst>
            <c:ext xmlns:c16="http://schemas.microsoft.com/office/drawing/2014/chart" uri="{C3380CC4-5D6E-409C-BE32-E72D297353CC}">
              <c16:uniqueId val="{00000002-4549-4931-9FF7-A5031646FC40}"/>
            </c:ext>
          </c:extLst>
        </c:ser>
        <c:dLbls>
          <c:showLegendKey val="0"/>
          <c:showVal val="0"/>
          <c:showCatName val="0"/>
          <c:showSerName val="0"/>
          <c:showPercent val="0"/>
          <c:showBubbleSize val="0"/>
        </c:dLbls>
        <c:marker val="1"/>
        <c:smooth val="0"/>
        <c:axId val="245190208"/>
        <c:axId val="245190600"/>
      </c:lineChart>
      <c:catAx>
        <c:axId val="24519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5190600"/>
        <c:crosses val="autoZero"/>
        <c:auto val="1"/>
        <c:lblAlgn val="ctr"/>
        <c:lblOffset val="100"/>
        <c:tickLblSkip val="1"/>
        <c:tickMarkSkip val="1"/>
        <c:noMultiLvlLbl val="0"/>
      </c:catAx>
      <c:valAx>
        <c:axId val="245190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19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EF-47B1-88F3-7F34565CE5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EF-47B1-88F3-7F34565CE51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EF-47B1-88F3-7F34565CE510}"/>
            </c:ext>
          </c:extLst>
        </c:ser>
        <c:ser>
          <c:idx val="3"/>
          <c:order val="3"/>
          <c:tx>
            <c:strRef>
              <c:f>データシート!$A$30</c:f>
              <c:strCache>
                <c:ptCount val="1"/>
                <c:pt idx="0">
                  <c:v>枕崎市後期高齢者医療特別会計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0.06</c:v>
                </c:pt>
                <c:pt idx="4">
                  <c:v>#N/A</c:v>
                </c:pt>
                <c:pt idx="5">
                  <c:v>0.03</c:v>
                </c:pt>
                <c:pt idx="6">
                  <c:v>#N/A</c:v>
                </c:pt>
                <c:pt idx="7">
                  <c:v>0.03</c:v>
                </c:pt>
                <c:pt idx="8">
                  <c:v>#N/A</c:v>
                </c:pt>
                <c:pt idx="9">
                  <c:v>0.05</c:v>
                </c:pt>
              </c:numCache>
            </c:numRef>
          </c:val>
          <c:extLst>
            <c:ext xmlns:c16="http://schemas.microsoft.com/office/drawing/2014/chart" uri="{C3380CC4-5D6E-409C-BE32-E72D297353CC}">
              <c16:uniqueId val="{00000003-E2EF-47B1-88F3-7F34565CE510}"/>
            </c:ext>
          </c:extLst>
        </c:ser>
        <c:ser>
          <c:idx val="4"/>
          <c:order val="4"/>
          <c:tx>
            <c:strRef>
              <c:f>データシート!$A$31</c:f>
              <c:strCache>
                <c:ptCount val="1"/>
                <c:pt idx="0">
                  <c:v>枕崎市公共下水道事業特別会計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0.28999999999999998</c:v>
                </c:pt>
                <c:pt idx="2">
                  <c:v>#N/A</c:v>
                </c:pt>
                <c:pt idx="3">
                  <c:v>0.22</c:v>
                </c:pt>
                <c:pt idx="4">
                  <c:v>#N/A</c:v>
                </c:pt>
                <c:pt idx="5">
                  <c:v>0.41</c:v>
                </c:pt>
                <c:pt idx="6">
                  <c:v>#N/A</c:v>
                </c:pt>
                <c:pt idx="7">
                  <c:v>0.36</c:v>
                </c:pt>
                <c:pt idx="8">
                  <c:v>#N/A</c:v>
                </c:pt>
                <c:pt idx="9">
                  <c:v>0.27</c:v>
                </c:pt>
              </c:numCache>
            </c:numRef>
          </c:val>
          <c:extLst>
            <c:ext xmlns:c16="http://schemas.microsoft.com/office/drawing/2014/chart" uri="{C3380CC4-5D6E-409C-BE32-E72D297353CC}">
              <c16:uniqueId val="{00000004-E2EF-47B1-88F3-7F34565CE510}"/>
            </c:ext>
          </c:extLst>
        </c:ser>
        <c:ser>
          <c:idx val="5"/>
          <c:order val="5"/>
          <c:tx>
            <c:strRef>
              <c:f>データシート!$A$32</c:f>
              <c:strCache>
                <c:ptCount val="1"/>
                <c:pt idx="0">
                  <c:v>枕崎市国民健康保険特別会計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4.21</c:v>
                </c:pt>
                <c:pt idx="1">
                  <c:v>#N/A</c:v>
                </c:pt>
                <c:pt idx="2">
                  <c:v>2.88</c:v>
                </c:pt>
                <c:pt idx="3">
                  <c:v>#N/A</c:v>
                </c:pt>
                <c:pt idx="4">
                  <c:v>1.36</c:v>
                </c:pt>
                <c:pt idx="5">
                  <c:v>#N/A</c:v>
                </c:pt>
                <c:pt idx="6">
                  <c:v>#N/A</c:v>
                </c:pt>
                <c:pt idx="7">
                  <c:v>0.06</c:v>
                </c:pt>
                <c:pt idx="8">
                  <c:v>#N/A</c:v>
                </c:pt>
                <c:pt idx="9">
                  <c:v>1.47</c:v>
                </c:pt>
              </c:numCache>
            </c:numRef>
          </c:val>
          <c:extLst>
            <c:ext xmlns:c16="http://schemas.microsoft.com/office/drawing/2014/chart" uri="{C3380CC4-5D6E-409C-BE32-E72D297353CC}">
              <c16:uniqueId val="{00000005-E2EF-47B1-88F3-7F34565CE510}"/>
            </c:ext>
          </c:extLst>
        </c:ser>
        <c:ser>
          <c:idx val="6"/>
          <c:order val="6"/>
          <c:tx>
            <c:strRef>
              <c:f>データシート!$A$33</c:f>
              <c:strCache>
                <c:ptCount val="1"/>
                <c:pt idx="0">
                  <c:v>枕崎市介護保険特別会計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1.7</c:v>
                </c:pt>
                <c:pt idx="2">
                  <c:v>#N/A</c:v>
                </c:pt>
                <c:pt idx="3">
                  <c:v>1.95</c:v>
                </c:pt>
                <c:pt idx="4">
                  <c:v>#N/A</c:v>
                </c:pt>
                <c:pt idx="5">
                  <c:v>1.79</c:v>
                </c:pt>
                <c:pt idx="6">
                  <c:v>#N/A</c:v>
                </c:pt>
                <c:pt idx="7">
                  <c:v>2.08</c:v>
                </c:pt>
                <c:pt idx="8">
                  <c:v>#N/A</c:v>
                </c:pt>
                <c:pt idx="9">
                  <c:v>2.5499999999999998</c:v>
                </c:pt>
              </c:numCache>
            </c:numRef>
          </c:val>
          <c:extLst>
            <c:ext xmlns:c16="http://schemas.microsoft.com/office/drawing/2014/chart" uri="{C3380CC4-5D6E-409C-BE32-E72D297353CC}">
              <c16:uniqueId val="{00000006-E2EF-47B1-88F3-7F34565CE51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5.98</c:v>
                </c:pt>
                <c:pt idx="2">
                  <c:v>#N/A</c:v>
                </c:pt>
                <c:pt idx="3">
                  <c:v>5.89</c:v>
                </c:pt>
                <c:pt idx="4">
                  <c:v>#N/A</c:v>
                </c:pt>
                <c:pt idx="5">
                  <c:v>6.1</c:v>
                </c:pt>
                <c:pt idx="6">
                  <c:v>#N/A</c:v>
                </c:pt>
                <c:pt idx="7">
                  <c:v>5.82</c:v>
                </c:pt>
                <c:pt idx="8">
                  <c:v>#N/A</c:v>
                </c:pt>
                <c:pt idx="9">
                  <c:v>6.41</c:v>
                </c:pt>
              </c:numCache>
            </c:numRef>
          </c:val>
          <c:extLst>
            <c:ext xmlns:c16="http://schemas.microsoft.com/office/drawing/2014/chart" uri="{C3380CC4-5D6E-409C-BE32-E72D297353CC}">
              <c16:uniqueId val="{00000007-E2EF-47B1-88F3-7F34565CE510}"/>
            </c:ext>
          </c:extLst>
        </c:ser>
        <c:ser>
          <c:idx val="8"/>
          <c:order val="8"/>
          <c:tx>
            <c:strRef>
              <c:f>データシート!$A$35</c:f>
              <c:strCache>
                <c:ptCount val="1"/>
                <c:pt idx="0">
                  <c:v>枕崎市立病院事業会計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5.6</c:v>
                </c:pt>
                <c:pt idx="2">
                  <c:v>#N/A</c:v>
                </c:pt>
                <c:pt idx="3">
                  <c:v>5.86</c:v>
                </c:pt>
                <c:pt idx="4">
                  <c:v>#N/A</c:v>
                </c:pt>
                <c:pt idx="5">
                  <c:v>6.48</c:v>
                </c:pt>
                <c:pt idx="6">
                  <c:v>#N/A</c:v>
                </c:pt>
                <c:pt idx="7">
                  <c:v>6.72</c:v>
                </c:pt>
                <c:pt idx="8">
                  <c:v>#N/A</c:v>
                </c:pt>
                <c:pt idx="9">
                  <c:v>6.48</c:v>
                </c:pt>
              </c:numCache>
            </c:numRef>
          </c:val>
          <c:extLst>
            <c:ext xmlns:c16="http://schemas.microsoft.com/office/drawing/2014/chart" uri="{C3380CC4-5D6E-409C-BE32-E72D297353CC}">
              <c16:uniqueId val="{00000008-E2EF-47B1-88F3-7F34565CE510}"/>
            </c:ext>
          </c:extLst>
        </c:ser>
        <c:ser>
          <c:idx val="9"/>
          <c:order val="9"/>
          <c:tx>
            <c:strRef>
              <c:f>データシート!$A$36</c:f>
              <c:strCache>
                <c:ptCount val="1"/>
                <c:pt idx="0">
                  <c:v>枕崎市水道事業会計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12.53</c:v>
                </c:pt>
                <c:pt idx="2">
                  <c:v>#N/A</c:v>
                </c:pt>
                <c:pt idx="3">
                  <c:v>13.59</c:v>
                </c:pt>
                <c:pt idx="4">
                  <c:v>#N/A</c:v>
                </c:pt>
                <c:pt idx="5">
                  <c:v>14.24</c:v>
                </c:pt>
                <c:pt idx="6">
                  <c:v>#N/A</c:v>
                </c:pt>
                <c:pt idx="7">
                  <c:v>11.39</c:v>
                </c:pt>
                <c:pt idx="8">
                  <c:v>#N/A</c:v>
                </c:pt>
                <c:pt idx="9">
                  <c:v>12.37</c:v>
                </c:pt>
              </c:numCache>
            </c:numRef>
          </c:val>
          <c:extLst>
            <c:ext xmlns:c16="http://schemas.microsoft.com/office/drawing/2014/chart" uri="{C3380CC4-5D6E-409C-BE32-E72D297353CC}">
              <c16:uniqueId val="{00000009-E2EF-47B1-88F3-7F34565CE510}"/>
            </c:ext>
          </c:extLst>
        </c:ser>
        <c:dLbls>
          <c:showLegendKey val="0"/>
          <c:showVal val="0"/>
          <c:showCatName val="0"/>
          <c:showSerName val="0"/>
          <c:showPercent val="0"/>
          <c:showBubbleSize val="0"/>
        </c:dLbls>
        <c:gapWidth val="150"/>
        <c:overlap val="100"/>
        <c:axId val="275154976"/>
        <c:axId val="275155368"/>
      </c:barChart>
      <c:catAx>
        <c:axId val="27515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5155368"/>
        <c:crosses val="autoZero"/>
        <c:auto val="1"/>
        <c:lblAlgn val="ctr"/>
        <c:lblOffset val="100"/>
        <c:tickLblSkip val="1"/>
        <c:tickMarkSkip val="1"/>
        <c:noMultiLvlLbl val="0"/>
      </c:catAx>
      <c:valAx>
        <c:axId val="275155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154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1075</c:v>
                </c:pt>
                <c:pt idx="5">
                  <c:v>1074</c:v>
                </c:pt>
                <c:pt idx="8">
                  <c:v>990</c:v>
                </c:pt>
                <c:pt idx="11">
                  <c:v>923</c:v>
                </c:pt>
                <c:pt idx="14">
                  <c:v>824</c:v>
                </c:pt>
              </c:numCache>
            </c:numRef>
          </c:val>
          <c:extLst>
            <c:ext xmlns:c16="http://schemas.microsoft.com/office/drawing/2014/chart" uri="{C3380CC4-5D6E-409C-BE32-E72D297353CC}">
              <c16:uniqueId val="{00000000-73CA-4BA2-895E-6A93650451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3CA-4BA2-895E-6A93650451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c:v>
                </c:pt>
                <c:pt idx="3">
                  <c:v>10</c:v>
                </c:pt>
                <c:pt idx="6">
                  <c:v>5</c:v>
                </c:pt>
                <c:pt idx="9">
                  <c:v>3</c:v>
                </c:pt>
                <c:pt idx="12">
                  <c:v>3</c:v>
                </c:pt>
              </c:numCache>
            </c:numRef>
          </c:val>
          <c:extLst>
            <c:ext xmlns:c16="http://schemas.microsoft.com/office/drawing/2014/chart" uri="{C3380CC4-5D6E-409C-BE32-E72D297353CC}">
              <c16:uniqueId val="{00000002-73CA-4BA2-895E-6A93650451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CA-4BA2-895E-6A93650451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245</c:v>
                </c:pt>
                <c:pt idx="3">
                  <c:v>242</c:v>
                </c:pt>
                <c:pt idx="6">
                  <c:v>249</c:v>
                </c:pt>
                <c:pt idx="9">
                  <c:v>236</c:v>
                </c:pt>
                <c:pt idx="12">
                  <c:v>241</c:v>
                </c:pt>
              </c:numCache>
            </c:numRef>
          </c:val>
          <c:extLst>
            <c:ext xmlns:c16="http://schemas.microsoft.com/office/drawing/2014/chart" uri="{C3380CC4-5D6E-409C-BE32-E72D297353CC}">
              <c16:uniqueId val="{00000004-73CA-4BA2-895E-6A93650451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CA-4BA2-895E-6A93650451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CA-4BA2-895E-6A93650451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1494</c:v>
                </c:pt>
                <c:pt idx="3">
                  <c:v>1452</c:v>
                </c:pt>
                <c:pt idx="6">
                  <c:v>1344</c:v>
                </c:pt>
                <c:pt idx="9">
                  <c:v>1254</c:v>
                </c:pt>
                <c:pt idx="12">
                  <c:v>1122</c:v>
                </c:pt>
              </c:numCache>
            </c:numRef>
          </c:val>
          <c:extLst>
            <c:ext xmlns:c16="http://schemas.microsoft.com/office/drawing/2014/chart" uri="{C3380CC4-5D6E-409C-BE32-E72D297353CC}">
              <c16:uniqueId val="{00000007-73CA-4BA2-895E-6A9365045136}"/>
            </c:ext>
          </c:extLst>
        </c:ser>
        <c:dLbls>
          <c:showLegendKey val="0"/>
          <c:showVal val="0"/>
          <c:showCatName val="0"/>
          <c:showSerName val="0"/>
          <c:showPercent val="0"/>
          <c:showBubbleSize val="0"/>
        </c:dLbls>
        <c:gapWidth val="100"/>
        <c:overlap val="100"/>
        <c:axId val="275156152"/>
        <c:axId val="275156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676</c:v>
                </c:pt>
                <c:pt idx="2">
                  <c:v>#N/A</c:v>
                </c:pt>
                <c:pt idx="3">
                  <c:v>#N/A</c:v>
                </c:pt>
                <c:pt idx="4">
                  <c:v>630</c:v>
                </c:pt>
                <c:pt idx="5">
                  <c:v>#N/A</c:v>
                </c:pt>
                <c:pt idx="6">
                  <c:v>#N/A</c:v>
                </c:pt>
                <c:pt idx="7">
                  <c:v>608</c:v>
                </c:pt>
                <c:pt idx="8">
                  <c:v>#N/A</c:v>
                </c:pt>
                <c:pt idx="9">
                  <c:v>#N/A</c:v>
                </c:pt>
                <c:pt idx="10">
                  <c:v>570</c:v>
                </c:pt>
                <c:pt idx="11">
                  <c:v>#N/A</c:v>
                </c:pt>
                <c:pt idx="12">
                  <c:v>#N/A</c:v>
                </c:pt>
                <c:pt idx="13">
                  <c:v>542</c:v>
                </c:pt>
                <c:pt idx="14">
                  <c:v>#N/A</c:v>
                </c:pt>
              </c:numCache>
            </c:numRef>
          </c:val>
          <c:smooth val="0"/>
          <c:extLst>
            <c:ext xmlns:c16="http://schemas.microsoft.com/office/drawing/2014/chart" uri="{C3380CC4-5D6E-409C-BE32-E72D297353CC}">
              <c16:uniqueId val="{00000008-73CA-4BA2-895E-6A9365045136}"/>
            </c:ext>
          </c:extLst>
        </c:ser>
        <c:dLbls>
          <c:showLegendKey val="0"/>
          <c:showVal val="0"/>
          <c:showCatName val="0"/>
          <c:showSerName val="0"/>
          <c:showPercent val="0"/>
          <c:showBubbleSize val="0"/>
        </c:dLbls>
        <c:marker val="1"/>
        <c:smooth val="0"/>
        <c:axId val="275156152"/>
        <c:axId val="275156544"/>
      </c:lineChart>
      <c:catAx>
        <c:axId val="275156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5156544"/>
        <c:crosses val="autoZero"/>
        <c:auto val="1"/>
        <c:lblAlgn val="ctr"/>
        <c:lblOffset val="100"/>
        <c:tickLblSkip val="1"/>
        <c:tickMarkSkip val="1"/>
        <c:noMultiLvlLbl val="0"/>
      </c:catAx>
      <c:valAx>
        <c:axId val="27515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156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8736</c:v>
                </c:pt>
                <c:pt idx="5">
                  <c:v>8569</c:v>
                </c:pt>
                <c:pt idx="8">
                  <c:v>8909</c:v>
                </c:pt>
                <c:pt idx="11">
                  <c:v>8926</c:v>
                </c:pt>
                <c:pt idx="14">
                  <c:v>8993</c:v>
                </c:pt>
              </c:numCache>
            </c:numRef>
          </c:val>
          <c:extLst>
            <c:ext xmlns:c16="http://schemas.microsoft.com/office/drawing/2014/chart" uri="{C3380CC4-5D6E-409C-BE32-E72D297353CC}">
              <c16:uniqueId val="{00000000-18AE-4EF2-8E4A-434251D5E6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621</c:v>
                </c:pt>
                <c:pt idx="5">
                  <c:v>601</c:v>
                </c:pt>
                <c:pt idx="8">
                  <c:v>579</c:v>
                </c:pt>
                <c:pt idx="11">
                  <c:v>610</c:v>
                </c:pt>
                <c:pt idx="14">
                  <c:v>695</c:v>
                </c:pt>
              </c:numCache>
            </c:numRef>
          </c:val>
          <c:extLst>
            <c:ext xmlns:c16="http://schemas.microsoft.com/office/drawing/2014/chart" uri="{C3380CC4-5D6E-409C-BE32-E72D297353CC}">
              <c16:uniqueId val="{00000001-18AE-4EF2-8E4A-434251D5E6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1434</c:v>
                </c:pt>
                <c:pt idx="5">
                  <c:v>1559</c:v>
                </c:pt>
                <c:pt idx="8">
                  <c:v>1790</c:v>
                </c:pt>
                <c:pt idx="11">
                  <c:v>1930</c:v>
                </c:pt>
                <c:pt idx="14">
                  <c:v>2224</c:v>
                </c:pt>
              </c:numCache>
            </c:numRef>
          </c:val>
          <c:extLst>
            <c:ext xmlns:c16="http://schemas.microsoft.com/office/drawing/2014/chart" uri="{C3380CC4-5D6E-409C-BE32-E72D297353CC}">
              <c16:uniqueId val="{00000002-18AE-4EF2-8E4A-434251D5E6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AE-4EF2-8E4A-434251D5E6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AE-4EF2-8E4A-434251D5E6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390</c:v>
                </c:pt>
                <c:pt idx="3">
                  <c:v>296</c:v>
                </c:pt>
                <c:pt idx="6">
                  <c:v>239</c:v>
                </c:pt>
                <c:pt idx="9">
                  <c:v>112</c:v>
                </c:pt>
                <c:pt idx="12">
                  <c:v>81</c:v>
                </c:pt>
              </c:numCache>
            </c:numRef>
          </c:val>
          <c:extLst>
            <c:ext xmlns:c16="http://schemas.microsoft.com/office/drawing/2014/chart" uri="{C3380CC4-5D6E-409C-BE32-E72D297353CC}">
              <c16:uniqueId val="{00000005-18AE-4EF2-8E4A-434251D5E6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3540</c:v>
                </c:pt>
                <c:pt idx="3">
                  <c:v>3317</c:v>
                </c:pt>
                <c:pt idx="6">
                  <c:v>3285</c:v>
                </c:pt>
                <c:pt idx="9">
                  <c:v>3225</c:v>
                </c:pt>
                <c:pt idx="12">
                  <c:v>3148</c:v>
                </c:pt>
              </c:numCache>
            </c:numRef>
          </c:val>
          <c:extLst>
            <c:ext xmlns:c16="http://schemas.microsoft.com/office/drawing/2014/chart" uri="{C3380CC4-5D6E-409C-BE32-E72D297353CC}">
              <c16:uniqueId val="{00000006-18AE-4EF2-8E4A-434251D5E6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8AE-4EF2-8E4A-434251D5E6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3592</c:v>
                </c:pt>
                <c:pt idx="3">
                  <c:v>3551</c:v>
                </c:pt>
                <c:pt idx="6">
                  <c:v>3439</c:v>
                </c:pt>
                <c:pt idx="9">
                  <c:v>3293</c:v>
                </c:pt>
                <c:pt idx="12">
                  <c:v>3189</c:v>
                </c:pt>
              </c:numCache>
            </c:numRef>
          </c:val>
          <c:extLst>
            <c:ext xmlns:c16="http://schemas.microsoft.com/office/drawing/2014/chart" uri="{C3380CC4-5D6E-409C-BE32-E72D297353CC}">
              <c16:uniqueId val="{00000008-18AE-4EF2-8E4A-434251D5E6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31</c:v>
                </c:pt>
                <c:pt idx="3">
                  <c:v>21</c:v>
                </c:pt>
                <c:pt idx="6">
                  <c:v>16</c:v>
                </c:pt>
                <c:pt idx="9">
                  <c:v>13</c:v>
                </c:pt>
                <c:pt idx="12">
                  <c:v>10</c:v>
                </c:pt>
              </c:numCache>
            </c:numRef>
          </c:val>
          <c:extLst>
            <c:ext xmlns:c16="http://schemas.microsoft.com/office/drawing/2014/chart" uri="{C3380CC4-5D6E-409C-BE32-E72D297353CC}">
              <c16:uniqueId val="{00000009-18AE-4EF2-8E4A-434251D5E6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10551</c:v>
                </c:pt>
                <c:pt idx="3">
                  <c:v>10375</c:v>
                </c:pt>
                <c:pt idx="6">
                  <c:v>10719</c:v>
                </c:pt>
                <c:pt idx="9">
                  <c:v>10669</c:v>
                </c:pt>
                <c:pt idx="12">
                  <c:v>10642</c:v>
                </c:pt>
              </c:numCache>
            </c:numRef>
          </c:val>
          <c:extLst>
            <c:ext xmlns:c16="http://schemas.microsoft.com/office/drawing/2014/chart" uri="{C3380CC4-5D6E-409C-BE32-E72D297353CC}">
              <c16:uniqueId val="{0000000A-18AE-4EF2-8E4A-434251D5E6BA}"/>
            </c:ext>
          </c:extLst>
        </c:ser>
        <c:dLbls>
          <c:showLegendKey val="0"/>
          <c:showVal val="0"/>
          <c:showCatName val="0"/>
          <c:showSerName val="0"/>
          <c:showPercent val="0"/>
          <c:showBubbleSize val="0"/>
        </c:dLbls>
        <c:gapWidth val="100"/>
        <c:overlap val="100"/>
        <c:axId val="248095248"/>
        <c:axId val="248095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7313</c:v>
                </c:pt>
                <c:pt idx="2">
                  <c:v>#N/A</c:v>
                </c:pt>
                <c:pt idx="3">
                  <c:v>#N/A</c:v>
                </c:pt>
                <c:pt idx="4">
                  <c:v>6831</c:v>
                </c:pt>
                <c:pt idx="5">
                  <c:v>#N/A</c:v>
                </c:pt>
                <c:pt idx="6">
                  <c:v>#N/A</c:v>
                </c:pt>
                <c:pt idx="7">
                  <c:v>6420</c:v>
                </c:pt>
                <c:pt idx="8">
                  <c:v>#N/A</c:v>
                </c:pt>
                <c:pt idx="9">
                  <c:v>#N/A</c:v>
                </c:pt>
                <c:pt idx="10">
                  <c:v>5847</c:v>
                </c:pt>
                <c:pt idx="11">
                  <c:v>#N/A</c:v>
                </c:pt>
                <c:pt idx="12">
                  <c:v>#N/A</c:v>
                </c:pt>
                <c:pt idx="13">
                  <c:v>5157</c:v>
                </c:pt>
                <c:pt idx="14">
                  <c:v>#N/A</c:v>
                </c:pt>
              </c:numCache>
            </c:numRef>
          </c:val>
          <c:smooth val="0"/>
          <c:extLst>
            <c:ext xmlns:c16="http://schemas.microsoft.com/office/drawing/2014/chart" uri="{C3380CC4-5D6E-409C-BE32-E72D297353CC}">
              <c16:uniqueId val="{0000000B-18AE-4EF2-8E4A-434251D5E6BA}"/>
            </c:ext>
          </c:extLst>
        </c:ser>
        <c:dLbls>
          <c:showLegendKey val="0"/>
          <c:showVal val="0"/>
          <c:showCatName val="0"/>
          <c:showSerName val="0"/>
          <c:showPercent val="0"/>
          <c:showBubbleSize val="0"/>
        </c:dLbls>
        <c:marker val="1"/>
        <c:smooth val="0"/>
        <c:axId val="248095248"/>
        <c:axId val="248095640"/>
      </c:lineChart>
      <c:catAx>
        <c:axId val="24809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8095640"/>
        <c:crosses val="autoZero"/>
        <c:auto val="1"/>
        <c:lblAlgn val="ctr"/>
        <c:lblOffset val="100"/>
        <c:tickLblSkip val="1"/>
        <c:tickMarkSkip val="1"/>
        <c:noMultiLvlLbl val="0"/>
      </c:catAx>
      <c:valAx>
        <c:axId val="248095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09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1112</c:v>
                </c:pt>
                <c:pt idx="1">
                  <c:v>1073</c:v>
                </c:pt>
                <c:pt idx="2">
                  <c:v>1116</c:v>
                </c:pt>
              </c:numCache>
            </c:numRef>
          </c:val>
          <c:extLst>
            <c:ext xmlns:c16="http://schemas.microsoft.com/office/drawing/2014/chart" uri="{C3380CC4-5D6E-409C-BE32-E72D297353CC}">
              <c16:uniqueId val="{00000000-9F94-48BA-916B-9C69FC5320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231</c:v>
                </c:pt>
                <c:pt idx="1">
                  <c:v>284</c:v>
                </c:pt>
                <c:pt idx="2">
                  <c:v>312</c:v>
                </c:pt>
              </c:numCache>
            </c:numRef>
          </c:val>
          <c:extLst>
            <c:ext xmlns:c16="http://schemas.microsoft.com/office/drawing/2014/chart" uri="{C3380CC4-5D6E-409C-BE32-E72D297353CC}">
              <c16:uniqueId val="{00000001-9F94-48BA-916B-9C69FC5320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241</c:v>
                </c:pt>
                <c:pt idx="1">
                  <c:v>340</c:v>
                </c:pt>
                <c:pt idx="2">
                  <c:v>569</c:v>
                </c:pt>
              </c:numCache>
            </c:numRef>
          </c:val>
          <c:extLst>
            <c:ext xmlns:c16="http://schemas.microsoft.com/office/drawing/2014/chart" uri="{C3380CC4-5D6E-409C-BE32-E72D297353CC}">
              <c16:uniqueId val="{00000002-9F94-48BA-916B-9C69FC5320CC}"/>
            </c:ext>
          </c:extLst>
        </c:ser>
        <c:dLbls>
          <c:showLegendKey val="0"/>
          <c:showVal val="0"/>
          <c:showCatName val="0"/>
          <c:showSerName val="0"/>
          <c:showPercent val="0"/>
          <c:showBubbleSize val="0"/>
        </c:dLbls>
        <c:gapWidth val="120"/>
        <c:overlap val="100"/>
        <c:axId val="275401480"/>
        <c:axId val="275401872"/>
      </c:barChart>
      <c:catAx>
        <c:axId val="275401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5401872"/>
        <c:crosses val="autoZero"/>
        <c:auto val="1"/>
        <c:lblAlgn val="ctr"/>
        <c:lblOffset val="100"/>
        <c:tickLblSkip val="1"/>
        <c:tickMarkSkip val="1"/>
        <c:noMultiLvlLbl val="0"/>
      </c:catAx>
      <c:valAx>
        <c:axId val="2754018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5401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{7A8105BD-5ABE-458D-9D6B-9D553C8D32FD}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6C3-4D69-9F6B-4712F9FDB6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{5FF063E5-F3CB-4045-A666-10FA1C33AB7B}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C3-4D69-9F6B-4712F9FDB6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{39367723-E6B1-444F-91A7-E995ACC4C1BB}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C3-4D69-9F6B-4712F9FDB6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{36AD8900-752C-4076-BECE-3947564D8017}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C3-4D69-9F6B-4712F9FDB6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{193DF397-00E2-4E59-8999-B63FE8B99DE2}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C3-4D69-9F6B-4712F9FDB60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{105955E3-A480-4029-9675-914E5FF32AB7}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6C3-4D69-9F6B-4712F9FDB602}"/>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{06E43A64-033F-4904-8B2F-BDF8FB2DD126}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6C3-4D69-9F6B-4712F9FDB602}"/>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{12C399B7-2AE4-40A2-AE7D-0D297BBCDCA7}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6C3-4D69-9F6B-4712F9FDB602}"/>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{898A6752-B80D-4EDD-90DD-B6390D6D1F2B}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6C3-4D69-9F6B-4712F9FDB6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60.7</c:v>
                </c:pt>
                <c:pt idx="24">
                  <c:v>61.1</c:v>
                </c:pt>
                <c:pt idx="32">
                  <c:v>61.1</c:v>
                </c:pt>
              </c:numCache>
            </c:numRef>
          </c:xVal>
          <c:yVal>
            <c:numRef>
              <c:f>公会計指標分析・財政指標組合せ分析表!$BP$51:$DC$51</c:f>
              <c:numCache>
                <c:formatCode>#,##0.0;"▲ "#,##0.0</c:formatCode>
                <c:ptCount val="40"/>
                <c:pt idx="16">
                  <c:v>119</c:v>
                </c:pt>
                <c:pt idx="24">
                  <c:v>110.7</c:v>
                </c:pt>
                <c:pt idx="32">
                  <c:v>98.5</c:v>
                </c:pt>
              </c:numCache>
            </c:numRef>
          </c:yVal>
          <c:smooth val="0"/>
          <c:extLst>
            <c:ext xmlns:c16="http://schemas.microsoft.com/office/drawing/2014/chart" uri="{C3380CC4-5D6E-409C-BE32-E72D297353CC}">
              <c16:uniqueId val="{00000009-46C3-4D69-9F6B-4712F9FDB6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{09F0D132-452B-4C48-8D8F-D4936248FA97}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6C3-4D69-9F6B-4712F9FDB6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{4F9F8D81-7FE1-43AA-A94C-AE39EB87E151}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C3-4D69-9F6B-4712F9FDB6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{87F59596-4EB2-4FE9-9875-BE5D6D4545A2}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C3-4D69-9F6B-4712F9FDB6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{C63EDC20-D749-45EC-9ABD-9ECECC7EEEA5}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C3-4D69-9F6B-4712F9FDB6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{70343A8C-E8E0-428B-88E1-7977C243B56A}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C3-4D69-9F6B-4712F9FDB60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{20E92E8B-7695-422E-BAD6-19C2BC1D2E97}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6C3-4D69-9F6B-4712F9FDB602}"/>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{D4D026FE-11B6-418F-BECC-6A9FD95AD979}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6C3-4D69-9F6B-4712F9FDB60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{14D3C7E9-5EB3-4D4D-8085-B325CE42EA79}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6C3-4D69-9F6B-4712F9FDB60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{7E4A9B7C-A4C7-4F8F-B936-2E097B594E1A}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6C3-4D69-9F6B-4712F9FDB6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c:ext xmlns:c16="http://schemas.microsoft.com/office/drawing/2014/chart" uri="{C3380CC4-5D6E-409C-BE32-E72D297353CC}">
              <c16:uniqueId val="{00000013-46C3-4D69-9F6B-4712F9FDB602}"/>
            </c:ext>
          </c:extLst>
        </c:ser>
        <c:dLbls>
          <c:showLegendKey val="0"/>
          <c:showVal val="1"/>
          <c:showCatName val="0"/>
          <c:showSerName val="0"/>
          <c:showPercent val="0"/>
          <c:showBubbleSize val="0"/>
        </c:dLbls>
        <c:axId val="248094856"/>
        <c:axId val="248094464"/>
      </c:scatterChart>
      <c:valAx>
        <c:axId val="248094856"/>
        <c:scaling>
          <c:orientation val="minMax"/>
          <c:max val="61.800000000000004"/>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094464"/>
        <c:crosses val="autoZero"/>
        <c:crossBetween val="midCat"/>
      </c:valAx>
      <c:valAx>
        <c:axId val="248094464"/>
        <c:scaling>
          <c:orientation val="minMax"/>
          <c:max val="130"/>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8094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{94C364DE-0540-4B1D-9FEB-50DAB3C16AE4}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D34-4453-9D24-906BB51884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{141EDE22-E44B-4159-BA7A-3AF7DE8CEF39}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34-4453-9D24-906BB51884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{ABB3BDE3-AACB-4BED-A049-CEA726C679CC}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34-4453-9D24-906BB51884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{5B75A81D-0F4D-4DE4-BE5A-A0799B0B09BF}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34-4453-9D24-906BB51884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{40E38C97-C109-478D-89D0-EBC19F515778}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34-4453-9D24-906BB51884A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{E7297BB8-A2A6-4AB6-AE75-AD503A322830}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D34-4453-9D24-906BB51884A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{028C0BDE-CCB9-4A73-AFC0-2E4F2EB3C255}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D34-4453-9D24-906BB51884A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{4EF7D636-7AA8-4FAE-9710-ECE3B1A6889A}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D34-4453-9D24-906BB51884A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{E125840C-5787-4377-84FD-1BCFA544C906}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D34-4453-9D24-906BB51884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12.9</c:v>
                </c:pt>
                <c:pt idx="16">
                  <c:v>12</c:v>
                </c:pt>
                <c:pt idx="24">
                  <c:v>11.3</c:v>
                </c:pt>
                <c:pt idx="32">
                  <c:v>10.8</c:v>
                </c:pt>
              </c:numCache>
            </c:numRef>
          </c:xVal>
          <c:yVal>
            <c:numRef>
              <c:f>公会計指標分析・財政指標組合せ分析表!$BP$73:$DC$73</c:f>
              <c:numCache>
                <c:formatCode>#,##0.0;"▲ "#,##0.0</c:formatCode>
                <c:ptCount val="40"/>
                <c:pt idx="0">
                  <c:v>138.9</c:v>
                </c:pt>
                <c:pt idx="8">
                  <c:v>129.6</c:v>
                </c:pt>
                <c:pt idx="16">
                  <c:v>119</c:v>
                </c:pt>
                <c:pt idx="24">
                  <c:v>110.7</c:v>
                </c:pt>
                <c:pt idx="32">
                  <c:v>98.5</c:v>
                </c:pt>
              </c:numCache>
            </c:numRef>
          </c:yVal>
          <c:smooth val="0"/>
          <c:extLst>
            <c:ext xmlns:c16="http://schemas.microsoft.com/office/drawing/2014/chart" uri="{C3380CC4-5D6E-409C-BE32-E72D297353CC}">
              <c16:uniqueId val="{00000009-AD34-4453-9D24-906BB51884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{90F0E25E-D2E0-4A45-957C-41E740EF0408}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D34-4453-9D24-906BB51884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{D649C47D-7182-4959-9AE4-03F89A403C12}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34-4453-9D24-906BB51884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{5EFB18AC-386A-462C-920A-6E2FD666B169}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34-4453-9D24-906BB51884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{8AFB4982-8865-4887-AE08-5BD111C622E7}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34-4453-9D24-906BB51884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{8F335F48-AD64-4CC2-A3B6-E99E60710CB8}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34-4453-9D24-906BB51884A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{CA6BDD32-67D8-4DA1-B097-7DCF97F2BE6C}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D34-4453-9D24-906BB51884A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{E223D837-1106-4E04-8716-DD775B661A00}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D34-4453-9D24-906BB51884A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{EED9A033-6874-4191-A7D0-143B170F5167}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D34-4453-9D24-906BB51884A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{0D4AEBA9-97F3-413B-B172-FA6EF79C3E49}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D34-4453-9D24-906BB51884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AD34-4453-9D24-906BB51884A1}"/>
            </c:ext>
          </c:extLst>
        </c:ser>
        <c:dLbls>
          <c:showLegendKey val="0"/>
          <c:showVal val="1"/>
          <c:showCatName val="0"/>
          <c:showSerName val="0"/>
          <c:showPercent val="0"/>
          <c:showBubbleSize val="0"/>
        </c:dLbls>
        <c:axId val="275402656"/>
        <c:axId val="275403048"/>
      </c:scatterChart>
      <c:valAx>
        <c:axId val="275402656"/>
        <c:scaling>
          <c:orientation val="minMax"/>
          <c:max val="14.799999999999999"/>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5403048"/>
        <c:crosses val="autoZero"/>
        <c:crossBetween val="midCat"/>
      </c:valAx>
      <c:valAx>
        <c:axId val="275403048"/>
        <c:scaling>
          <c:orientation val="minMax"/>
          <c:max val="154"/>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54026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一般会計の元利償還金は減少したが，本市は水道・病院・下水道事業を実施していることから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出しの負担が大きくなっている。実質公債費比率は，年々改善が図られているものの，依然として高い水準にあるため，今後とも投資的経費の適切な選択と重点化によって計画的に借入額の抑制を行うとともに，交付税措置の有利な地方債を活用するほか，特別会計や企業会計まで含めた市全体で連携を図りながら，実質的な公債費負担の適正な管理を継続して実施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将来負担額については，公営企業債繰入見込額をはじめとした将来負担額を構成するすべての項目が減少した。充当可能基金については，財政調整基金，減債基金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やふるさと応援基金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等により引き続き増加している状況にある。基準財政需要額算入見込額についても，交付税措置の高い有利な地方債の活用に努めてきたことから，前年度よりも増加している。これらのことから分子は減少してきているが，他団体と比較して依然として高い水準にあることから，引き続き市全体で連携して投資的経費の適切な選択・重点化等を行いながら，交付税措置の高い有利な地方債を活用し，後年度の実質的な公債費負担を軽減していくとともに，財政調整基金をはじめとする基金を確保し，さらなる将来負担比率の改善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鹿児島県枕崎市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ふるさと納税の増に伴うふるさと応援基金の増による。</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財政計画では、平成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年度末までに</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億円を超える財政調整</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的な</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基金を確保し、将来の持続可能な財政構造を維持するための基金の充実を図っていくこととしている。</a:t>
          </a:r>
          <a:endParaRPr lang="ja-JP" altLang="ja-JP" sz="2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ふるさと応援基金： </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１</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　自然環境保全やまちなみ景観整備など生活環境の整備等に関する事業</a:t>
          </a:r>
        </a:p>
        <a:p>
          <a:r>
            <a:rPr lang="ja-JP" altLang="en-US" sz="1400">
              <a:effectLst/>
              <a:latin typeface="ＭＳ Ｐゴシック" panose="020B0600070205080204" pitchFamily="50" charset="-128"/>
              <a:ea typeface="ＭＳ Ｐゴシック" panose="020B0600070205080204" pitchFamily="50" charset="-128"/>
            </a:rPr>
            <a:t>　　　　　　　　　　　　　</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２</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　快適で便利なコンパクトなまちづくりを目指した都市基盤の整備等に関する事業</a:t>
          </a:r>
        </a:p>
        <a:p>
          <a:r>
            <a:rPr lang="ja-JP" altLang="en-US" sz="1400">
              <a:effectLst/>
              <a:latin typeface="ＭＳ Ｐゴシック" panose="020B0600070205080204" pitchFamily="50" charset="-128"/>
              <a:ea typeface="ＭＳ Ｐゴシック" panose="020B0600070205080204" pitchFamily="50" charset="-128"/>
            </a:rPr>
            <a:t>　　　　　　　　　　　　　</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３</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　農林水産業をはじめとする地場産業や観光の振興等に関する事業</a:t>
          </a:r>
        </a:p>
        <a:p>
          <a:r>
            <a:rPr lang="ja-JP" altLang="en-US" sz="1400">
              <a:effectLst/>
              <a:latin typeface="ＭＳ Ｐゴシック" panose="020B0600070205080204" pitchFamily="50" charset="-128"/>
              <a:ea typeface="ＭＳ Ｐゴシック" panose="020B0600070205080204" pitchFamily="50" charset="-128"/>
            </a:rPr>
            <a:t>　　　　　　　　　　　　　</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４</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　出産・子育て支援をはじめとする福祉の増進や健康増進等に関する事業</a:t>
          </a:r>
        </a:p>
        <a:p>
          <a:r>
            <a:rPr lang="ja-JP" altLang="en-US" sz="1400">
              <a:effectLst/>
              <a:latin typeface="ＭＳ Ｐゴシック" panose="020B0600070205080204" pitchFamily="50" charset="-128"/>
              <a:ea typeface="ＭＳ Ｐゴシック" panose="020B0600070205080204" pitchFamily="50" charset="-128"/>
            </a:rPr>
            <a:t>　　　　　　　　　　　　　</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５</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　教育・文化・芸術・スポーツの振興等に関する事業</a:t>
          </a:r>
        </a:p>
        <a:p>
          <a:r>
            <a:rPr lang="ja-JP" altLang="en-US" sz="1400">
              <a:effectLst/>
              <a:latin typeface="ＭＳ Ｐゴシック" panose="020B0600070205080204" pitchFamily="50" charset="-128"/>
              <a:ea typeface="ＭＳ Ｐゴシック" panose="020B0600070205080204" pitchFamily="50" charset="-128"/>
            </a:rPr>
            <a:t>　　　　　　　　　　　　　</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６</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　市民や地域づくり団体との協働等による市民ぐるみのまちづくり等に関する事業</a:t>
          </a:r>
        </a:p>
        <a:p>
          <a:r>
            <a:rPr lang="ja-JP" altLang="en-US" sz="1400">
              <a:effectLst/>
              <a:latin typeface="ＭＳ Ｐゴシック" panose="020B0600070205080204" pitchFamily="50" charset="-128"/>
              <a:ea typeface="ＭＳ Ｐゴシック" panose="020B0600070205080204" pitchFamily="50" charset="-128"/>
            </a:rPr>
            <a:t>　　　　　　　　　　　　　</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７</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　その他まちづくりに関する事業</a:t>
          </a:r>
        </a:p>
        <a:p>
          <a:r>
            <a:rPr lang="ja-JP" altLang="en-US" sz="1400">
              <a:effectLst/>
              <a:latin typeface="ＭＳ Ｐゴシック" panose="020B0600070205080204" pitchFamily="50" charset="-128"/>
              <a:ea typeface="ＭＳ Ｐゴシック" panose="020B0600070205080204" pitchFamily="50" charset="-128"/>
            </a:rPr>
            <a:t>　地域振興基金：地域の活性化及び住民福祉の向上</a:t>
          </a:r>
          <a:endParaRPr lang="en-US" altLang="ja-JP" sz="14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effectLst/>
              <a:latin typeface="ＭＳ Ｐゴシック" panose="020B0600070205080204" pitchFamily="50" charset="-128"/>
              <a:ea typeface="ＭＳ Ｐゴシック" panose="020B0600070205080204" pitchFamily="50" charset="-128"/>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庁舎整備基金：枕崎市庁舎建設及び改修事業</a:t>
          </a:r>
          <a:endParaRPr lang="en-US" altLang="ja-JP" sz="18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中山間ふるさと・水と土保全基金：中山間地域における土地改良施設の機能を適正に発揮させるための集落共同活動の</a:t>
          </a:r>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強化に対する支援</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a:effectLst/>
              <a:latin typeface="ＭＳ Ｐゴシック" panose="020B0600070205080204" pitchFamily="50" charset="-128"/>
              <a:ea typeface="ＭＳ Ｐゴシック" panose="020B0600070205080204" pitchFamily="50" charset="-128"/>
            </a:rPr>
            <a:t>岩崎奨学基金：高等教育等振興の一環として、有用な人材育成を図る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：ふるさと納税の増に伴う増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地域振興基金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指定寄附に伴う積立による増</a:t>
          </a:r>
          <a:endParaRPr lang="ja-JP" altLang="ja-JP" sz="24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近年のふるさと納税の増により短期的には今後も増加する見込みであるが、それぞれの使途に沿った事業に充当していくため、中長期的には残高を増やす方針ではない。</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決算剰余金を</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131,000</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千円積立てたことによる増加。</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財政計画では、平成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年度末までに減債基金と合わせて</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億円を超える基金を確保し、将来の持続可能な財政構造を維持するための基金の充実を図っていくこととしている。</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　今後の</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公債費負担の軽減対策として積立を行った</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ことによる増加。</a:t>
          </a:r>
          <a:endParaRPr lang="ja-JP" altLang="ja-JP" sz="2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財政計画では、平成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年度末までに</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財政調整</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基金と合わせて</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億円を超える基金を確保し、将来の持続可能な財政構造を維持するための基金の充実を図っていくこととしている。</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21,807
21,468
74.78
11,338,374
10,953,641
384,029
5,987,547
10,641,711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本市では、建設から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年以上経過している公共施設が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年度末）と多くあることから、有形固定資産減価償却率は、類似団体より高くなっている。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老朽化した施設の改修等の取り組んだことにより有形固定資産の額が増となったが、経年により減価償却</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累計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額も増となり、減価償却率は昨年同率となった。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年度に策定した枕崎市公共施設等総合管理計画により、規模の最適化、予防保全による長寿命化等を基本とした効率的な維持管理を行うこととしている。</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また、不要な施設の整理により、平成</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38</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年度までに施設数量を</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％削減することを目標とし、比率の改善に努める。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36989</xdr:rowOff>
    </xdr:from>
    <xdr:to>
      <xdr:col>23</xdr:col>
      <xdr:colOff>136525</xdr:colOff>
      <xdr:row>30</xdr:row>
      <xdr:rowOff>138589</xdr:rowOff>
    </xdr:to>
    <xdr:sp macro="" textlink="">
      <xdr:nvSpPr>
        <xdr:cNvPr id="82" name="楕円 81"/>
        <xdr:cNvSpPr/>
      </xdr:nvSpPr>
      <xdr:spPr>
        <a:xfrm>
          <a:off x="4711700" y="59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59866</xdr:rowOff>
    </xdr:from>
    <xdr:ext cx="405111" cy="259045"/>
    <xdr:sp macro="" textlink="">
      <xdr:nvSpPr>
        <xdr:cNvPr id="83" name="有形固定資産減価償却率該当値テキスト"/>
        <xdr:cNvSpPr txBox="1"/>
      </xdr:nvSpPr>
      <xdr:spPr>
        <a:xfrm>
          <a:off x="4813300" y="580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36989</xdr:rowOff>
    </xdr:from>
    <xdr:to>
      <xdr:col>19</xdr:col>
      <xdr:colOff>187325</xdr:colOff>
      <xdr:row>30</xdr:row>
      <xdr:rowOff>138589</xdr:rowOff>
    </xdr:to>
    <xdr:sp macro="" textlink="">
      <xdr:nvSpPr>
        <xdr:cNvPr id="84" name="楕円 83"/>
        <xdr:cNvSpPr/>
      </xdr:nvSpPr>
      <xdr:spPr>
        <a:xfrm>
          <a:off x="4000500" y="59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87789</xdr:rowOff>
    </xdr:from>
    <xdr:to>
      <xdr:col>23</xdr:col>
      <xdr:colOff>85725</xdr:colOff>
      <xdr:row>30</xdr:row>
      <xdr:rowOff>87789</xdr:rowOff>
    </xdr:to>
    <xdr:cxnSp macro="">
      <xdr:nvCxnSpPr>
        <xdr:cNvPr id="85" name="直線コネクタ 84"/>
        <xdr:cNvCxnSpPr/>
      </xdr:nvCxnSpPr>
      <xdr:spPr>
        <a:xfrm>
          <a:off x="4051300" y="6002814"/>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47784</xdr:rowOff>
    </xdr:from>
    <xdr:to>
      <xdr:col>15</xdr:col>
      <xdr:colOff>187325</xdr:colOff>
      <xdr:row>30</xdr:row>
      <xdr:rowOff>149384</xdr:rowOff>
    </xdr:to>
    <xdr:sp macro="" textlink="">
      <xdr:nvSpPr>
        <xdr:cNvPr id="86" name="楕円 85"/>
        <xdr:cNvSpPr/>
      </xdr:nvSpPr>
      <xdr:spPr>
        <a:xfrm>
          <a:off x="3238500" y="596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87789</xdr:rowOff>
    </xdr:from>
    <xdr:to>
      <xdr:col>19</xdr:col>
      <xdr:colOff>136525</xdr:colOff>
      <xdr:row>30</xdr:row>
      <xdr:rowOff>98584</xdr:rowOff>
    </xdr:to>
    <xdr:cxnSp macro="">
      <xdr:nvCxnSpPr>
        <xdr:cNvPr id="87" name="直線コネクタ 86"/>
        <xdr:cNvCxnSpPr/>
      </xdr:nvCxnSpPr>
      <xdr:spPr>
        <a:xfrm flipV="1">
          <a:off x="3289300" y="6002814"/>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8"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9"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155116</xdr:rowOff>
    </xdr:from>
    <xdr:ext cx="405111" cy="259045"/>
    <xdr:sp macro="" textlink="">
      <xdr:nvSpPr>
        <xdr:cNvPr id="90" name="n_1mainValue有形固定資産減価償却率"/>
        <xdr:cNvSpPr txBox="1"/>
      </xdr:nvSpPr>
      <xdr:spPr>
        <a:xfrm>
          <a:off x="3836044" y="5727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165911</xdr:rowOff>
    </xdr:from>
    <xdr:ext cx="405111" cy="259045"/>
    <xdr:sp macro="" textlink="">
      <xdr:nvSpPr>
        <xdr:cNvPr id="91" name="n_2mainValue有形固定資産減価償却率"/>
        <xdr:cNvSpPr txBox="1"/>
      </xdr:nvSpPr>
      <xdr:spPr>
        <a:xfrm>
          <a:off x="3086744" y="573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指標を求める算式の分子となる将来負担額のうち、退職手当負担見込額は、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職員の平均年齢</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・平均勤続年数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最も高いこと等により大きくなっている。また、将来負担額から控除される充当可能基金残高が少ないこと等により、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債務償還可能年数は類似団体と比べると長くなっている。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latin typeface="ＭＳ Ｐゴシック" panose="020B0600070205080204" pitchFamily="50" charset="-128"/>
              <a:ea typeface="ＭＳ Ｐゴシック" panose="020B0600070205080204" pitchFamily="50" charset="-128"/>
            </a:rPr>
            <a:t>職員の定数管理・給与の適正化等により、指標の改善に努める。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83911</xdr:rowOff>
    </xdr:from>
    <xdr:to>
      <xdr:col>76</xdr:col>
      <xdr:colOff>73025</xdr:colOff>
      <xdr:row>30</xdr:row>
      <xdr:rowOff>14061</xdr:rowOff>
    </xdr:to>
    <xdr:sp macro="" textlink="">
      <xdr:nvSpPr>
        <xdr:cNvPr id="134" name="楕円 133"/>
        <xdr:cNvSpPr/>
      </xdr:nvSpPr>
      <xdr:spPr>
        <a:xfrm>
          <a:off x="147447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106788</xdr:rowOff>
    </xdr:from>
    <xdr:ext cx="340478" cy="259045"/>
    <xdr:sp macro="" textlink="">
      <xdr:nvSpPr>
        <xdr:cNvPr id="135" name="債務償還可能年数該当値テキスト"/>
        <xdr:cNvSpPr txBox="1"/>
      </xdr:nvSpPr>
      <xdr:spPr>
        <a:xfrm>
          <a:off x="14846300" y="5678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21,807
21,468
74.78
11,338,374
10,953,641
384,029
5,987,547
10,641,711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70" name="楕円 69"/>
        <xdr:cNvSpPr/>
      </xdr:nvSpPr>
      <xdr:spPr>
        <a:xfrm>
          <a:off x="4584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41927</xdr:rowOff>
    </xdr:from>
    <xdr:ext cx="405111" cy="259045"/>
    <xdr:sp macro="" textlink="">
      <xdr:nvSpPr>
        <xdr:cNvPr id="71" name="【道路】&#10;有形固定資産減価償却率該当値テキスト"/>
        <xdr:cNvSpPr txBox="1"/>
      </xdr:nvSpPr>
      <xdr:spPr>
        <a:xfrm>
          <a:off x="4673600"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67310</xdr:rowOff>
    </xdr:from>
    <xdr:to>
      <xdr:col>20</xdr:col>
      <xdr:colOff>38100</xdr:colOff>
      <xdr:row>38</xdr:row>
      <xdr:rowOff>168910</xdr:rowOff>
    </xdr:to>
    <xdr:sp macro="" textlink="">
      <xdr:nvSpPr>
        <xdr:cNvPr id="72" name="楕円 71"/>
        <xdr:cNvSpPr/>
      </xdr:nvSpPr>
      <xdr:spPr>
        <a:xfrm>
          <a:off x="3746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114300</xdr:rowOff>
    </xdr:from>
    <xdr:to>
      <xdr:col>24</xdr:col>
      <xdr:colOff>63500</xdr:colOff>
      <xdr:row>38</xdr:row>
      <xdr:rowOff>118110</xdr:rowOff>
    </xdr:to>
    <xdr:cxnSp macro="">
      <xdr:nvCxnSpPr>
        <xdr:cNvPr id="73" name="直線コネクタ 72"/>
        <xdr:cNvCxnSpPr/>
      </xdr:nvCxnSpPr>
      <xdr:spPr>
        <a:xfrm flipV="1">
          <a:off x="3797300" y="66294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67310</xdr:rowOff>
    </xdr:from>
    <xdr:to>
      <xdr:col>15</xdr:col>
      <xdr:colOff>101600</xdr:colOff>
      <xdr:row>38</xdr:row>
      <xdr:rowOff>168910</xdr:rowOff>
    </xdr:to>
    <xdr:sp macro="" textlink="">
      <xdr:nvSpPr>
        <xdr:cNvPr id="74" name="楕円 73"/>
        <xdr:cNvSpPr/>
      </xdr:nvSpPr>
      <xdr:spPr>
        <a:xfrm>
          <a:off x="2857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118110</xdr:rowOff>
    </xdr:from>
    <xdr:to>
      <xdr:col>19</xdr:col>
      <xdr:colOff>177800</xdr:colOff>
      <xdr:row>38</xdr:row>
      <xdr:rowOff>118110</xdr:rowOff>
    </xdr:to>
    <xdr:cxnSp macro="">
      <xdr:nvCxnSpPr>
        <xdr:cNvPr id="75" name="直線コネクタ 74"/>
        <xdr:cNvCxnSpPr/>
      </xdr:nvCxnSpPr>
      <xdr:spPr>
        <a:xfrm>
          <a:off x="2908300" y="6633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160037</xdr:rowOff>
    </xdr:from>
    <xdr:ext cx="405111" cy="259045"/>
    <xdr:sp macro="" textlink="">
      <xdr:nvSpPr>
        <xdr:cNvPr id="78" name="n_1mainValue【道路】&#10;有形固定資産減価償却率"/>
        <xdr:cNvSpPr txBox="1"/>
      </xdr:nvSpPr>
      <xdr:spPr>
        <a:xfrm>
          <a:off x="3582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13987</xdr:rowOff>
    </xdr:from>
    <xdr:ext cx="405111" cy="259045"/>
    <xdr:sp macro="" textlink="">
      <xdr:nvSpPr>
        <xdr:cNvPr id="79" name="n_2mainValue【道路】&#10;有形固定資産減価償却率"/>
        <xdr:cNvSpPr txBox="1"/>
      </xdr:nvSpPr>
      <xdr:spPr>
        <a:xfrm>
          <a:off x="27057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11"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64915</xdr:rowOff>
    </xdr:from>
    <xdr:to>
      <xdr:col>55</xdr:col>
      <xdr:colOff>50800</xdr:colOff>
      <xdr:row>39</xdr:row>
      <xdr:rowOff>166515</xdr:rowOff>
    </xdr:to>
    <xdr:sp macro="" textlink="">
      <xdr:nvSpPr>
        <xdr:cNvPr id="120" name="楕円 119"/>
        <xdr:cNvSpPr/>
      </xdr:nvSpPr>
      <xdr:spPr>
        <a:xfrm>
          <a:off x="10426700" y="67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87792</xdr:rowOff>
    </xdr:from>
    <xdr:ext cx="534377" cy="259045"/>
    <xdr:sp macro="" textlink="">
      <xdr:nvSpPr>
        <xdr:cNvPr id="121" name="【道路】&#10;一人当たり延長該当値テキスト"/>
        <xdr:cNvSpPr txBox="1"/>
      </xdr:nvSpPr>
      <xdr:spPr>
        <a:xfrm>
          <a:off x="10515600" y="660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46561</xdr:rowOff>
    </xdr:from>
    <xdr:to>
      <xdr:col>50</xdr:col>
      <xdr:colOff>165100</xdr:colOff>
      <xdr:row>39</xdr:row>
      <xdr:rowOff>148161</xdr:rowOff>
    </xdr:to>
    <xdr:sp macro="" textlink="">
      <xdr:nvSpPr>
        <xdr:cNvPr id="122" name="楕円 121"/>
        <xdr:cNvSpPr/>
      </xdr:nvSpPr>
      <xdr:spPr>
        <a:xfrm>
          <a:off x="9588500" y="673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97361</xdr:rowOff>
    </xdr:from>
    <xdr:to>
      <xdr:col>55</xdr:col>
      <xdr:colOff>0</xdr:colOff>
      <xdr:row>39</xdr:row>
      <xdr:rowOff>115715</xdr:rowOff>
    </xdr:to>
    <xdr:cxnSp macro="">
      <xdr:nvCxnSpPr>
        <xdr:cNvPr id="123" name="直線コネクタ 122"/>
        <xdr:cNvCxnSpPr/>
      </xdr:nvCxnSpPr>
      <xdr:spPr>
        <a:xfrm>
          <a:off x="9639300" y="6783911"/>
          <a:ext cx="838200" cy="1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62368</xdr:rowOff>
    </xdr:from>
    <xdr:to>
      <xdr:col>46</xdr:col>
      <xdr:colOff>38100</xdr:colOff>
      <xdr:row>39</xdr:row>
      <xdr:rowOff>163968</xdr:rowOff>
    </xdr:to>
    <xdr:sp macro="" textlink="">
      <xdr:nvSpPr>
        <xdr:cNvPr id="124" name="楕円 123"/>
        <xdr:cNvSpPr/>
      </xdr:nvSpPr>
      <xdr:spPr>
        <a:xfrm>
          <a:off x="8699500" y="674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97361</xdr:rowOff>
    </xdr:from>
    <xdr:to>
      <xdr:col>50</xdr:col>
      <xdr:colOff>114300</xdr:colOff>
      <xdr:row>39</xdr:row>
      <xdr:rowOff>113168</xdr:rowOff>
    </xdr:to>
    <xdr:cxnSp macro="">
      <xdr:nvCxnSpPr>
        <xdr:cNvPr id="125" name="直線コネクタ 124"/>
        <xdr:cNvCxnSpPr/>
      </xdr:nvCxnSpPr>
      <xdr:spPr>
        <a:xfrm flipV="1">
          <a:off x="8750300" y="6783911"/>
          <a:ext cx="889000" cy="1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6"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100721</xdr:rowOff>
    </xdr:from>
    <xdr:ext cx="534377" cy="259045"/>
    <xdr:sp macro="" textlink="">
      <xdr:nvSpPr>
        <xdr:cNvPr id="127" name="n_2aveValue【道路】&#10;一人当たり延長"/>
        <xdr:cNvSpPr txBox="1"/>
      </xdr:nvSpPr>
      <xdr:spPr>
        <a:xfrm>
          <a:off x="8483111" y="6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164688</xdr:rowOff>
    </xdr:from>
    <xdr:ext cx="534377" cy="259045"/>
    <xdr:sp macro="" textlink="">
      <xdr:nvSpPr>
        <xdr:cNvPr id="128" name="n_1mainValue【道路】&#10;一人当たり延長"/>
        <xdr:cNvSpPr txBox="1"/>
      </xdr:nvSpPr>
      <xdr:spPr>
        <a:xfrm>
          <a:off x="9359411" y="650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9045</xdr:rowOff>
    </xdr:from>
    <xdr:ext cx="534377" cy="259045"/>
    <xdr:sp macro="" textlink="">
      <xdr:nvSpPr>
        <xdr:cNvPr id="129" name="n_2mainValue【道路】&#10;一人当たり延長"/>
        <xdr:cNvSpPr txBox="1"/>
      </xdr:nvSpPr>
      <xdr:spPr>
        <a:xfrm>
          <a:off x="8483111" y="652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8" name="【橋りょう・トンネル】&#10;有形固定資産減価償却率平均値テキスト"/>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67" name="楕円 166"/>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144797</xdr:rowOff>
    </xdr:from>
    <xdr:ext cx="405111" cy="259045"/>
    <xdr:sp macro="" textlink="">
      <xdr:nvSpPr>
        <xdr:cNvPr id="168" name="【橋りょう・トンネル】&#10;有形固定資産減価償却率該当値テキスト"/>
        <xdr:cNvSpPr txBox="1"/>
      </xdr:nvSpPr>
      <xdr:spPr>
        <a:xfrm>
          <a:off x="4673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170180</xdr:rowOff>
    </xdr:from>
    <xdr:to>
      <xdr:col>20</xdr:col>
      <xdr:colOff>38100</xdr:colOff>
      <xdr:row>60</xdr:row>
      <xdr:rowOff>100330</xdr:rowOff>
    </xdr:to>
    <xdr:sp macro="" textlink="">
      <xdr:nvSpPr>
        <xdr:cNvPr id="169" name="楕円 168"/>
        <xdr:cNvSpPr/>
      </xdr:nvSpPr>
      <xdr:spPr>
        <a:xfrm>
          <a:off x="3746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60</xdr:row>
      <xdr:rowOff>49530</xdr:rowOff>
    </xdr:to>
    <xdr:cxnSp macro="">
      <xdr:nvCxnSpPr>
        <xdr:cNvPr id="170" name="直線コネクタ 169"/>
        <xdr:cNvCxnSpPr/>
      </xdr:nvCxnSpPr>
      <xdr:spPr>
        <a:xfrm flipV="1">
          <a:off x="3797300" y="10332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31115</xdr:rowOff>
    </xdr:from>
    <xdr:to>
      <xdr:col>15</xdr:col>
      <xdr:colOff>101600</xdr:colOff>
      <xdr:row>60</xdr:row>
      <xdr:rowOff>132715</xdr:rowOff>
    </xdr:to>
    <xdr:sp macro="" textlink="">
      <xdr:nvSpPr>
        <xdr:cNvPr id="171" name="楕円 170"/>
        <xdr:cNvSpPr/>
      </xdr:nvSpPr>
      <xdr:spPr>
        <a:xfrm>
          <a:off x="2857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49530</xdr:rowOff>
    </xdr:from>
    <xdr:to>
      <xdr:col>19</xdr:col>
      <xdr:colOff>177800</xdr:colOff>
      <xdr:row>60</xdr:row>
      <xdr:rowOff>81915</xdr:rowOff>
    </xdr:to>
    <xdr:cxnSp macro="">
      <xdr:nvCxnSpPr>
        <xdr:cNvPr id="172" name="直線コネクタ 171"/>
        <xdr:cNvCxnSpPr/>
      </xdr:nvCxnSpPr>
      <xdr:spPr>
        <a:xfrm flipV="1">
          <a:off x="2908300" y="103365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73"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74"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91457</xdr:rowOff>
    </xdr:from>
    <xdr:ext cx="405111" cy="259045"/>
    <xdr:sp macro="" textlink="">
      <xdr:nvSpPr>
        <xdr:cNvPr id="175" name="n_1mainValue【橋りょう・トンネル】&#10;有形固定資産減価償却率"/>
        <xdr:cNvSpPr txBox="1"/>
      </xdr:nvSpPr>
      <xdr:spPr>
        <a:xfrm>
          <a:off x="35820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76" name="n_2main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203"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22797</xdr:rowOff>
    </xdr:from>
    <xdr:to>
      <xdr:col>55</xdr:col>
      <xdr:colOff>50800</xdr:colOff>
      <xdr:row>63</xdr:row>
      <xdr:rowOff>124397</xdr:rowOff>
    </xdr:to>
    <xdr:sp macro="" textlink="">
      <xdr:nvSpPr>
        <xdr:cNvPr id="212" name="楕円 211"/>
        <xdr:cNvSpPr/>
      </xdr:nvSpPr>
      <xdr:spPr>
        <a:xfrm>
          <a:off x="10426700" y="1082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109174</xdr:rowOff>
    </xdr:from>
    <xdr:ext cx="599010" cy="259045"/>
    <xdr:sp macro="" textlink="">
      <xdr:nvSpPr>
        <xdr:cNvPr id="213" name="【橋りょう・トンネル】&#10;一人当たり有形固定資産（償却資産）額該当値テキスト"/>
        <xdr:cNvSpPr txBox="1"/>
      </xdr:nvSpPr>
      <xdr:spPr>
        <a:xfrm>
          <a:off x="10515600" y="1073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28272</xdr:rowOff>
    </xdr:from>
    <xdr:to>
      <xdr:col>50</xdr:col>
      <xdr:colOff>165100</xdr:colOff>
      <xdr:row>63</xdr:row>
      <xdr:rowOff>129872</xdr:rowOff>
    </xdr:to>
    <xdr:sp macro="" textlink="">
      <xdr:nvSpPr>
        <xdr:cNvPr id="214" name="楕円 213"/>
        <xdr:cNvSpPr/>
      </xdr:nvSpPr>
      <xdr:spPr>
        <a:xfrm>
          <a:off x="9588500" y="108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73597</xdr:rowOff>
    </xdr:from>
    <xdr:to>
      <xdr:col>55</xdr:col>
      <xdr:colOff>0</xdr:colOff>
      <xdr:row>63</xdr:row>
      <xdr:rowOff>79072</xdr:rowOff>
    </xdr:to>
    <xdr:cxnSp macro="">
      <xdr:nvCxnSpPr>
        <xdr:cNvPr id="215" name="直線コネクタ 214"/>
        <xdr:cNvCxnSpPr/>
      </xdr:nvCxnSpPr>
      <xdr:spPr>
        <a:xfrm flipV="1">
          <a:off x="9639300" y="10874947"/>
          <a:ext cx="8382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30019</xdr:rowOff>
    </xdr:from>
    <xdr:to>
      <xdr:col>46</xdr:col>
      <xdr:colOff>38100</xdr:colOff>
      <xdr:row>63</xdr:row>
      <xdr:rowOff>131619</xdr:rowOff>
    </xdr:to>
    <xdr:sp macro="" textlink="">
      <xdr:nvSpPr>
        <xdr:cNvPr id="216" name="楕円 215"/>
        <xdr:cNvSpPr/>
      </xdr:nvSpPr>
      <xdr:spPr>
        <a:xfrm>
          <a:off x="8699500" y="1083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79072</xdr:rowOff>
    </xdr:from>
    <xdr:to>
      <xdr:col>50</xdr:col>
      <xdr:colOff>114300</xdr:colOff>
      <xdr:row>63</xdr:row>
      <xdr:rowOff>80819</xdr:rowOff>
    </xdr:to>
    <xdr:cxnSp macro="">
      <xdr:nvCxnSpPr>
        <xdr:cNvPr id="217" name="直線コネクタ 216"/>
        <xdr:cNvCxnSpPr/>
      </xdr:nvCxnSpPr>
      <xdr:spPr>
        <a:xfrm flipV="1">
          <a:off x="8750300" y="10880422"/>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8"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19"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120999</xdr:rowOff>
    </xdr:from>
    <xdr:ext cx="599010" cy="259045"/>
    <xdr:sp macro="" textlink="">
      <xdr:nvSpPr>
        <xdr:cNvPr id="220" name="n_1mainValue【橋りょう・トンネル】&#10;一人当たり有形固定資産（償却資産）額"/>
        <xdr:cNvSpPr txBox="1"/>
      </xdr:nvSpPr>
      <xdr:spPr>
        <a:xfrm>
          <a:off x="9327095" y="1092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122746</xdr:rowOff>
    </xdr:from>
    <xdr:ext cx="534377" cy="259045"/>
    <xdr:sp macro="" textlink="">
      <xdr:nvSpPr>
        <xdr:cNvPr id="221" name="n_2mainValue【橋りょう・トンネル】&#10;一人当たり有形固定資産（償却資産）額"/>
        <xdr:cNvSpPr txBox="1"/>
      </xdr:nvSpPr>
      <xdr:spPr>
        <a:xfrm>
          <a:off x="8483111" y="1092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51"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111125</xdr:rowOff>
    </xdr:from>
    <xdr:to>
      <xdr:col>24</xdr:col>
      <xdr:colOff>114300</xdr:colOff>
      <xdr:row>82</xdr:row>
      <xdr:rowOff>41275</xdr:rowOff>
    </xdr:to>
    <xdr:sp macro="" textlink="">
      <xdr:nvSpPr>
        <xdr:cNvPr id="260" name="楕円 259"/>
        <xdr:cNvSpPr/>
      </xdr:nvSpPr>
      <xdr:spPr>
        <a:xfrm>
          <a:off x="45847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89552</xdr:rowOff>
    </xdr:from>
    <xdr:ext cx="405111" cy="259045"/>
    <xdr:sp macro="" textlink="">
      <xdr:nvSpPr>
        <xdr:cNvPr id="261" name="【公営住宅】&#10;有形固定資産減価償却率該当値テキスト"/>
        <xdr:cNvSpPr txBox="1"/>
      </xdr:nvSpPr>
      <xdr:spPr>
        <a:xfrm>
          <a:off x="4673600"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59689</xdr:rowOff>
    </xdr:from>
    <xdr:to>
      <xdr:col>20</xdr:col>
      <xdr:colOff>38100</xdr:colOff>
      <xdr:row>81</xdr:row>
      <xdr:rowOff>161289</xdr:rowOff>
    </xdr:to>
    <xdr:sp macro="" textlink="">
      <xdr:nvSpPr>
        <xdr:cNvPr id="262" name="楕円 261"/>
        <xdr:cNvSpPr/>
      </xdr:nvSpPr>
      <xdr:spPr>
        <a:xfrm>
          <a:off x="3746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110489</xdr:rowOff>
    </xdr:from>
    <xdr:to>
      <xdr:col>24</xdr:col>
      <xdr:colOff>63500</xdr:colOff>
      <xdr:row>81</xdr:row>
      <xdr:rowOff>161925</xdr:rowOff>
    </xdr:to>
    <xdr:cxnSp macro="">
      <xdr:nvCxnSpPr>
        <xdr:cNvPr id="263" name="直線コネクタ 262"/>
        <xdr:cNvCxnSpPr/>
      </xdr:nvCxnSpPr>
      <xdr:spPr>
        <a:xfrm>
          <a:off x="3797300" y="1399793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52070</xdr:rowOff>
    </xdr:from>
    <xdr:to>
      <xdr:col>15</xdr:col>
      <xdr:colOff>101600</xdr:colOff>
      <xdr:row>81</xdr:row>
      <xdr:rowOff>153670</xdr:rowOff>
    </xdr:to>
    <xdr:sp macro="" textlink="">
      <xdr:nvSpPr>
        <xdr:cNvPr id="264" name="楕円 263"/>
        <xdr:cNvSpPr/>
      </xdr:nvSpPr>
      <xdr:spPr>
        <a:xfrm>
          <a:off x="2857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102870</xdr:rowOff>
    </xdr:from>
    <xdr:to>
      <xdr:col>19</xdr:col>
      <xdr:colOff>177800</xdr:colOff>
      <xdr:row>81</xdr:row>
      <xdr:rowOff>110489</xdr:rowOff>
    </xdr:to>
    <xdr:cxnSp macro="">
      <xdr:nvCxnSpPr>
        <xdr:cNvPr id="265" name="直線コネクタ 264"/>
        <xdr:cNvCxnSpPr/>
      </xdr:nvCxnSpPr>
      <xdr:spPr>
        <a:xfrm>
          <a:off x="2908300" y="13990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7"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6366</xdr:rowOff>
    </xdr:from>
    <xdr:ext cx="405111" cy="259045"/>
    <xdr:sp macro="" textlink="">
      <xdr:nvSpPr>
        <xdr:cNvPr id="268" name="n_1mainValue【公営住宅】&#10;有形固定資産減価償却率"/>
        <xdr:cNvSpPr txBox="1"/>
      </xdr:nvSpPr>
      <xdr:spPr>
        <a:xfrm>
          <a:off x="3582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69" name="n_2main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8"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1778</xdr:rowOff>
    </xdr:from>
    <xdr:to>
      <xdr:col>55</xdr:col>
      <xdr:colOff>50800</xdr:colOff>
      <xdr:row>84</xdr:row>
      <xdr:rowOff>103378</xdr:rowOff>
    </xdr:to>
    <xdr:sp macro="" textlink="">
      <xdr:nvSpPr>
        <xdr:cNvPr id="307" name="楕円 306"/>
        <xdr:cNvSpPr/>
      </xdr:nvSpPr>
      <xdr:spPr>
        <a:xfrm>
          <a:off x="10426700" y="1440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151655</xdr:rowOff>
    </xdr:from>
    <xdr:ext cx="469744" cy="259045"/>
    <xdr:sp macro="" textlink="">
      <xdr:nvSpPr>
        <xdr:cNvPr id="308" name="【公営住宅】&#10;一人当たり面積該当値テキスト"/>
        <xdr:cNvSpPr txBox="1"/>
      </xdr:nvSpPr>
      <xdr:spPr>
        <a:xfrm>
          <a:off x="10515600" y="1438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18162</xdr:rowOff>
    </xdr:from>
    <xdr:to>
      <xdr:col>50</xdr:col>
      <xdr:colOff>165100</xdr:colOff>
      <xdr:row>84</xdr:row>
      <xdr:rowOff>119762</xdr:rowOff>
    </xdr:to>
    <xdr:sp macro="" textlink="">
      <xdr:nvSpPr>
        <xdr:cNvPr id="309" name="楕円 308"/>
        <xdr:cNvSpPr/>
      </xdr:nvSpPr>
      <xdr:spPr>
        <a:xfrm>
          <a:off x="9588500" y="1441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52578</xdr:rowOff>
    </xdr:from>
    <xdr:to>
      <xdr:col>55</xdr:col>
      <xdr:colOff>0</xdr:colOff>
      <xdr:row>84</xdr:row>
      <xdr:rowOff>68962</xdr:rowOff>
    </xdr:to>
    <xdr:cxnSp macro="">
      <xdr:nvCxnSpPr>
        <xdr:cNvPr id="310" name="直線コネクタ 309"/>
        <xdr:cNvCxnSpPr/>
      </xdr:nvCxnSpPr>
      <xdr:spPr>
        <a:xfrm flipV="1">
          <a:off x="9639300" y="14454378"/>
          <a:ext cx="8382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9779</xdr:rowOff>
    </xdr:from>
    <xdr:to>
      <xdr:col>46</xdr:col>
      <xdr:colOff>38100</xdr:colOff>
      <xdr:row>84</xdr:row>
      <xdr:rowOff>111379</xdr:rowOff>
    </xdr:to>
    <xdr:sp macro="" textlink="">
      <xdr:nvSpPr>
        <xdr:cNvPr id="311" name="楕円 310"/>
        <xdr:cNvSpPr/>
      </xdr:nvSpPr>
      <xdr:spPr>
        <a:xfrm>
          <a:off x="8699500" y="1441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60579</xdr:rowOff>
    </xdr:from>
    <xdr:to>
      <xdr:col>50</xdr:col>
      <xdr:colOff>114300</xdr:colOff>
      <xdr:row>84</xdr:row>
      <xdr:rowOff>68962</xdr:rowOff>
    </xdr:to>
    <xdr:cxnSp macro="">
      <xdr:nvCxnSpPr>
        <xdr:cNvPr id="312" name="直線コネクタ 311"/>
        <xdr:cNvCxnSpPr/>
      </xdr:nvCxnSpPr>
      <xdr:spPr>
        <a:xfrm>
          <a:off x="8750300" y="14462379"/>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3"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314"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110889</xdr:rowOff>
    </xdr:from>
    <xdr:ext cx="469744" cy="259045"/>
    <xdr:sp macro="" textlink="">
      <xdr:nvSpPr>
        <xdr:cNvPr id="315" name="n_1mainValue【公営住宅】&#10;一人当たり面積"/>
        <xdr:cNvSpPr txBox="1"/>
      </xdr:nvSpPr>
      <xdr:spPr>
        <a:xfrm>
          <a:off x="9391727" y="1451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102506</xdr:rowOff>
    </xdr:from>
    <xdr:ext cx="469744" cy="259045"/>
    <xdr:sp macro="" textlink="">
      <xdr:nvSpPr>
        <xdr:cNvPr id="316" name="n_2mainValue【公営住宅】&#10;一人当たり面積"/>
        <xdr:cNvSpPr txBox="1"/>
      </xdr:nvSpPr>
      <xdr:spPr>
        <a:xfrm>
          <a:off x="8515427" y="1450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42" name="直線コネクタ 341"/>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43"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44" name="直線コネクタ 343"/>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45"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46" name="直線コネクタ 345"/>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47" name="【港湾・漁港】&#10;有形固定資産減価償却率平均値テキスト"/>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48" name="フローチャート: 判断 347"/>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49" name="フローチャート: 判断 348"/>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50" name="フローチャート: 判断 349"/>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23768</xdr:rowOff>
    </xdr:from>
    <xdr:to>
      <xdr:col>24</xdr:col>
      <xdr:colOff>114300</xdr:colOff>
      <xdr:row>101</xdr:row>
      <xdr:rowOff>125368</xdr:rowOff>
    </xdr:to>
    <xdr:sp macro="" textlink="">
      <xdr:nvSpPr>
        <xdr:cNvPr id="356" name="楕円 355"/>
        <xdr:cNvSpPr/>
      </xdr:nvSpPr>
      <xdr:spPr>
        <a:xfrm>
          <a:off x="4584700" y="173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46645</xdr:rowOff>
    </xdr:from>
    <xdr:ext cx="405111" cy="259045"/>
    <xdr:sp macro="" textlink="">
      <xdr:nvSpPr>
        <xdr:cNvPr id="357" name="【港湾・漁港】&#10;有形固定資産減価償却率該当値テキスト"/>
        <xdr:cNvSpPr txBox="1"/>
      </xdr:nvSpPr>
      <xdr:spPr>
        <a:xfrm>
          <a:off x="4673600" y="1719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72752</xdr:rowOff>
    </xdr:from>
    <xdr:to>
      <xdr:col>20</xdr:col>
      <xdr:colOff>38100</xdr:colOff>
      <xdr:row>102</xdr:row>
      <xdr:rowOff>2902</xdr:rowOff>
    </xdr:to>
    <xdr:sp macro="" textlink="">
      <xdr:nvSpPr>
        <xdr:cNvPr id="358" name="楕円 357"/>
        <xdr:cNvSpPr/>
      </xdr:nvSpPr>
      <xdr:spPr>
        <a:xfrm>
          <a:off x="37465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74568</xdr:rowOff>
    </xdr:from>
    <xdr:to>
      <xdr:col>24</xdr:col>
      <xdr:colOff>63500</xdr:colOff>
      <xdr:row>101</xdr:row>
      <xdr:rowOff>123552</xdr:rowOff>
    </xdr:to>
    <xdr:cxnSp macro="">
      <xdr:nvCxnSpPr>
        <xdr:cNvPr id="359" name="直線コネクタ 358"/>
        <xdr:cNvCxnSpPr/>
      </xdr:nvCxnSpPr>
      <xdr:spPr>
        <a:xfrm flipV="1">
          <a:off x="3797300" y="17391018"/>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121738</xdr:rowOff>
    </xdr:from>
    <xdr:to>
      <xdr:col>15</xdr:col>
      <xdr:colOff>101600</xdr:colOff>
      <xdr:row>102</xdr:row>
      <xdr:rowOff>51888</xdr:rowOff>
    </xdr:to>
    <xdr:sp macro="" textlink="">
      <xdr:nvSpPr>
        <xdr:cNvPr id="360" name="楕円 359"/>
        <xdr:cNvSpPr/>
      </xdr:nvSpPr>
      <xdr:spPr>
        <a:xfrm>
          <a:off x="2857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123552</xdr:rowOff>
    </xdr:from>
    <xdr:to>
      <xdr:col>19</xdr:col>
      <xdr:colOff>177800</xdr:colOff>
      <xdr:row>102</xdr:row>
      <xdr:rowOff>1088</xdr:rowOff>
    </xdr:to>
    <xdr:cxnSp macro="">
      <xdr:nvCxnSpPr>
        <xdr:cNvPr id="361" name="直線コネクタ 360"/>
        <xdr:cNvCxnSpPr/>
      </xdr:nvCxnSpPr>
      <xdr:spPr>
        <a:xfrm flipV="1">
          <a:off x="2908300" y="1744000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67508</xdr:rowOff>
    </xdr:from>
    <xdr:ext cx="405111" cy="259045"/>
    <xdr:sp macro="" textlink="">
      <xdr:nvSpPr>
        <xdr:cNvPr id="362" name="n_1aveValue【港湾・漁港】&#10;有形固定資産減価償却率"/>
        <xdr:cNvSpPr txBox="1"/>
      </xdr:nvSpPr>
      <xdr:spPr>
        <a:xfrm>
          <a:off x="3582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80571</xdr:rowOff>
    </xdr:from>
    <xdr:ext cx="405111" cy="259045"/>
    <xdr:sp macro="" textlink="">
      <xdr:nvSpPr>
        <xdr:cNvPr id="363" name="n_2aveValue【港湾・漁港】&#10;有形固定資産減価償却率"/>
        <xdr:cNvSpPr txBox="1"/>
      </xdr:nvSpPr>
      <xdr:spPr>
        <a:xfrm>
          <a:off x="2705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19429</xdr:rowOff>
    </xdr:from>
    <xdr:ext cx="405111" cy="259045"/>
    <xdr:sp macro="" textlink="">
      <xdr:nvSpPr>
        <xdr:cNvPr id="364" name="n_1mainValue【港湾・漁港】&#10;有形固定資産減価償却率"/>
        <xdr:cNvSpPr txBox="1"/>
      </xdr:nvSpPr>
      <xdr:spPr>
        <a:xfrm>
          <a:off x="3582044" y="171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68415</xdr:rowOff>
    </xdr:from>
    <xdr:ext cx="405111" cy="259045"/>
    <xdr:sp macro="" textlink="">
      <xdr:nvSpPr>
        <xdr:cNvPr id="365" name="n_2mainValue【港湾・漁港】&#10;有形固定資産減価償却率"/>
        <xdr:cNvSpPr txBox="1"/>
      </xdr:nvSpPr>
      <xdr:spPr>
        <a:xfrm>
          <a:off x="27057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76" name="直線コネクタ 37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77" name="テキスト ボックス 376"/>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9" name="テキスト ボックス 378"/>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0" name="直線コネクタ 37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81" name="テキスト ボックス 380"/>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3" name="テキスト ボックス 38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85" name="直線コネクタ 384"/>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86"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87" name="直線コネクタ 386"/>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88"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89" name="直線コネクタ 388"/>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124764</xdr:rowOff>
    </xdr:from>
    <xdr:ext cx="599010" cy="259045"/>
    <xdr:sp macro="" textlink="">
      <xdr:nvSpPr>
        <xdr:cNvPr id="390" name="【港湾・漁港】&#10;一人当たり有形固定資産（償却資産）額平均値テキスト"/>
        <xdr:cNvSpPr txBox="1"/>
      </xdr:nvSpPr>
      <xdr:spPr>
        <a:xfrm>
          <a:off x="10515600" y="18127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91" name="フローチャート: 判断 390"/>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92" name="フローチャート: 判断 391"/>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93" name="フローチャート: 判断 392"/>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82117</xdr:rowOff>
    </xdr:from>
    <xdr:to>
      <xdr:col>55</xdr:col>
      <xdr:colOff>50800</xdr:colOff>
      <xdr:row>108</xdr:row>
      <xdr:rowOff>12267</xdr:rowOff>
    </xdr:to>
    <xdr:sp macro="" textlink="">
      <xdr:nvSpPr>
        <xdr:cNvPr id="399" name="楕円 398"/>
        <xdr:cNvSpPr/>
      </xdr:nvSpPr>
      <xdr:spPr>
        <a:xfrm>
          <a:off x="10426700" y="1842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168494</xdr:rowOff>
    </xdr:from>
    <xdr:ext cx="378565" cy="259045"/>
    <xdr:sp macro="" textlink="">
      <xdr:nvSpPr>
        <xdr:cNvPr id="400" name="【港湾・漁港】&#10;一人当たり有形固定資産（償却資産）額該当値テキスト"/>
        <xdr:cNvSpPr txBox="1"/>
      </xdr:nvSpPr>
      <xdr:spPr>
        <a:xfrm>
          <a:off x="10515600" y="18342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82125</xdr:rowOff>
    </xdr:from>
    <xdr:to>
      <xdr:col>50</xdr:col>
      <xdr:colOff>165100</xdr:colOff>
      <xdr:row>108</xdr:row>
      <xdr:rowOff>12275</xdr:rowOff>
    </xdr:to>
    <xdr:sp macro="" textlink="">
      <xdr:nvSpPr>
        <xdr:cNvPr id="401" name="楕円 400"/>
        <xdr:cNvSpPr/>
      </xdr:nvSpPr>
      <xdr:spPr>
        <a:xfrm>
          <a:off x="9588500" y="1842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132917</xdr:rowOff>
    </xdr:from>
    <xdr:to>
      <xdr:col>55</xdr:col>
      <xdr:colOff>0</xdr:colOff>
      <xdr:row>107</xdr:row>
      <xdr:rowOff>132925</xdr:rowOff>
    </xdr:to>
    <xdr:cxnSp macro="">
      <xdr:nvCxnSpPr>
        <xdr:cNvPr id="402" name="直線コネクタ 401"/>
        <xdr:cNvCxnSpPr/>
      </xdr:nvCxnSpPr>
      <xdr:spPr>
        <a:xfrm flipV="1">
          <a:off x="9639300" y="18478067"/>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82133</xdr:rowOff>
    </xdr:from>
    <xdr:to>
      <xdr:col>46</xdr:col>
      <xdr:colOff>38100</xdr:colOff>
      <xdr:row>108</xdr:row>
      <xdr:rowOff>12283</xdr:rowOff>
    </xdr:to>
    <xdr:sp macro="" textlink="">
      <xdr:nvSpPr>
        <xdr:cNvPr id="403" name="楕円 402"/>
        <xdr:cNvSpPr/>
      </xdr:nvSpPr>
      <xdr:spPr>
        <a:xfrm>
          <a:off x="8699500" y="1842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132925</xdr:rowOff>
    </xdr:from>
    <xdr:to>
      <xdr:col>50</xdr:col>
      <xdr:colOff>114300</xdr:colOff>
      <xdr:row>107</xdr:row>
      <xdr:rowOff>132933</xdr:rowOff>
    </xdr:to>
    <xdr:cxnSp macro="">
      <xdr:nvCxnSpPr>
        <xdr:cNvPr id="404" name="直線コネクタ 403"/>
        <xdr:cNvCxnSpPr/>
      </xdr:nvCxnSpPr>
      <xdr:spPr>
        <a:xfrm flipV="1">
          <a:off x="8750300" y="18478075"/>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405" name="n_1aveValue【港湾・漁港】&#10;一人当たり有形固定資産（償却資産）額"/>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406" name="n_2aveValue【港湾・漁港】&#10;一人当たり有形固定資産（償却資産）額"/>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3402</xdr:rowOff>
    </xdr:from>
    <xdr:ext cx="378565" cy="259045"/>
    <xdr:sp macro="" textlink="">
      <xdr:nvSpPr>
        <xdr:cNvPr id="407" name="n_1mainValue【港湾・漁港】&#10;一人当たり有形固定資産（償却資産）額"/>
        <xdr:cNvSpPr txBox="1"/>
      </xdr:nvSpPr>
      <xdr:spPr>
        <a:xfrm>
          <a:off x="9437317" y="18520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3410</xdr:rowOff>
    </xdr:from>
    <xdr:ext cx="378565" cy="259045"/>
    <xdr:sp macro="" textlink="">
      <xdr:nvSpPr>
        <xdr:cNvPr id="408" name="n_2mainValue【港湾・漁港】&#10;一人当たり有形固定資産（償却資産）額"/>
        <xdr:cNvSpPr txBox="1"/>
      </xdr:nvSpPr>
      <xdr:spPr>
        <a:xfrm>
          <a:off x="8561017" y="1852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5" name="正方形/長方形 4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6" name="正方形/長方形 4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7" name="正方形/長方形 4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8" name="正方形/長方形 4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9" name="正方形/長方形 4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0" name="正方形/長方形 4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1" name="正方形/長方形 4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正方形/長方形 4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3" name="テキスト ボックス 4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4" name="直線コネクタ 4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5" name="テキスト ボックス 43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6" name="直線コネクタ 43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7" name="テキスト ボックス 43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8" name="直線コネクタ 43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9" name="テキスト ボックス 43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0" name="直線コネクタ 43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1" name="テキスト ボックス 44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2" name="直線コネクタ 44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3" name="テキスト ボックス 44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4" name="直線コネクタ 44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5" name="テキスト ボックス 44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49" name="直線コネクタ 448"/>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50"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51" name="直線コネクタ 450"/>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2"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3" name="直線コネクタ 452"/>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54"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5" name="フローチャート: 判断 454"/>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6" name="フローチャート: 判断 455"/>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57" name="フローチャート: 判断 456"/>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xdr:rowOff>
    </xdr:from>
    <xdr:to>
      <xdr:col>85</xdr:col>
      <xdr:colOff>177800</xdr:colOff>
      <xdr:row>58</xdr:row>
      <xdr:rowOff>102235</xdr:rowOff>
    </xdr:to>
    <xdr:sp macro="" textlink="">
      <xdr:nvSpPr>
        <xdr:cNvPr id="463" name="楕円 462"/>
        <xdr:cNvSpPr/>
      </xdr:nvSpPr>
      <xdr:spPr>
        <a:xfrm>
          <a:off x="162687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23512</xdr:rowOff>
    </xdr:from>
    <xdr:ext cx="405111" cy="259045"/>
    <xdr:sp macro="" textlink="">
      <xdr:nvSpPr>
        <xdr:cNvPr id="464" name="【学校施設】&#10;有形固定資産減価償却率該当値テキスト"/>
        <xdr:cNvSpPr txBox="1"/>
      </xdr:nvSpPr>
      <xdr:spPr>
        <a:xfrm>
          <a:off x="16357600"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27305</xdr:rowOff>
    </xdr:from>
    <xdr:to>
      <xdr:col>81</xdr:col>
      <xdr:colOff>101600</xdr:colOff>
      <xdr:row>58</xdr:row>
      <xdr:rowOff>128905</xdr:rowOff>
    </xdr:to>
    <xdr:sp macro="" textlink="">
      <xdr:nvSpPr>
        <xdr:cNvPr id="465" name="楕円 464"/>
        <xdr:cNvSpPr/>
      </xdr:nvSpPr>
      <xdr:spPr>
        <a:xfrm>
          <a:off x="15430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51435</xdr:rowOff>
    </xdr:from>
    <xdr:to>
      <xdr:col>85</xdr:col>
      <xdr:colOff>127000</xdr:colOff>
      <xdr:row>58</xdr:row>
      <xdr:rowOff>78105</xdr:rowOff>
    </xdr:to>
    <xdr:cxnSp macro="">
      <xdr:nvCxnSpPr>
        <xdr:cNvPr id="466" name="直線コネクタ 465"/>
        <xdr:cNvCxnSpPr/>
      </xdr:nvCxnSpPr>
      <xdr:spPr>
        <a:xfrm flipV="1">
          <a:off x="15481300" y="99955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57785</xdr:rowOff>
    </xdr:from>
    <xdr:to>
      <xdr:col>76</xdr:col>
      <xdr:colOff>165100</xdr:colOff>
      <xdr:row>58</xdr:row>
      <xdr:rowOff>159385</xdr:rowOff>
    </xdr:to>
    <xdr:sp macro="" textlink="">
      <xdr:nvSpPr>
        <xdr:cNvPr id="467" name="楕円 466"/>
        <xdr:cNvSpPr/>
      </xdr:nvSpPr>
      <xdr:spPr>
        <a:xfrm>
          <a:off x="14541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78105</xdr:rowOff>
    </xdr:from>
    <xdr:to>
      <xdr:col>81</xdr:col>
      <xdr:colOff>50800</xdr:colOff>
      <xdr:row>58</xdr:row>
      <xdr:rowOff>108585</xdr:rowOff>
    </xdr:to>
    <xdr:cxnSp macro="">
      <xdr:nvCxnSpPr>
        <xdr:cNvPr id="468" name="直線コネクタ 467"/>
        <xdr:cNvCxnSpPr/>
      </xdr:nvCxnSpPr>
      <xdr:spPr>
        <a:xfrm flipV="1">
          <a:off x="14592300" y="100222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469"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470"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145432</xdr:rowOff>
    </xdr:from>
    <xdr:ext cx="405111" cy="259045"/>
    <xdr:sp macro="" textlink="">
      <xdr:nvSpPr>
        <xdr:cNvPr id="471" name="n_1mainValue【学校施設】&#10;有形固定資産減価償却率"/>
        <xdr:cNvSpPr txBox="1"/>
      </xdr:nvSpPr>
      <xdr:spPr>
        <a:xfrm>
          <a:off x="152660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4462</xdr:rowOff>
    </xdr:from>
    <xdr:ext cx="405111" cy="259045"/>
    <xdr:sp macro="" textlink="">
      <xdr:nvSpPr>
        <xdr:cNvPr id="472" name="n_2mainValue【学校施設】&#10;有形固定資産減価償却率"/>
        <xdr:cNvSpPr txBox="1"/>
      </xdr:nvSpPr>
      <xdr:spPr>
        <a:xfrm>
          <a:off x="14389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3" name="直線コネクタ 4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4" name="テキスト ボックス 4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5" name="直線コネクタ 4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6" name="テキスト ボックス 4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7" name="直線コネクタ 4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8" name="テキスト ボックス 4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9" name="直線コネクタ 4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0" name="テキスト ボックス 4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1" name="直線コネクタ 4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2" name="テキスト ボックス 49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3" name="直線コネクタ 4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4" name="テキスト ボックス 49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6" name="テキスト ボックス 49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98" name="直線コネクタ 497"/>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99"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00" name="直線コネクタ 499"/>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01"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02" name="直線コネクタ 501"/>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03"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04" name="フローチャート: 判断 503"/>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05" name="フローチャート: 判断 504"/>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06" name="フローチャート: 判断 505"/>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53594</xdr:rowOff>
    </xdr:from>
    <xdr:to>
      <xdr:col>116</xdr:col>
      <xdr:colOff>114300</xdr:colOff>
      <xdr:row>63</xdr:row>
      <xdr:rowOff>155194</xdr:rowOff>
    </xdr:to>
    <xdr:sp macro="" textlink="">
      <xdr:nvSpPr>
        <xdr:cNvPr id="512" name="楕円 511"/>
        <xdr:cNvSpPr/>
      </xdr:nvSpPr>
      <xdr:spPr>
        <a:xfrm>
          <a:off x="22110700" y="108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145994</xdr:rowOff>
    </xdr:from>
    <xdr:ext cx="469744" cy="259045"/>
    <xdr:sp macro="" textlink="">
      <xdr:nvSpPr>
        <xdr:cNvPr id="513" name="【学校施設】&#10;一人当たり面積該当値テキスト"/>
        <xdr:cNvSpPr txBox="1"/>
      </xdr:nvSpPr>
      <xdr:spPr>
        <a:xfrm>
          <a:off x="22199600" y="1077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56969</xdr:rowOff>
    </xdr:from>
    <xdr:to>
      <xdr:col>112</xdr:col>
      <xdr:colOff>38100</xdr:colOff>
      <xdr:row>63</xdr:row>
      <xdr:rowOff>158569</xdr:rowOff>
    </xdr:to>
    <xdr:sp macro="" textlink="">
      <xdr:nvSpPr>
        <xdr:cNvPr id="514" name="楕円 513"/>
        <xdr:cNvSpPr/>
      </xdr:nvSpPr>
      <xdr:spPr>
        <a:xfrm>
          <a:off x="21272500" y="108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104394</xdr:rowOff>
    </xdr:from>
    <xdr:to>
      <xdr:col>116</xdr:col>
      <xdr:colOff>63500</xdr:colOff>
      <xdr:row>63</xdr:row>
      <xdr:rowOff>107769</xdr:rowOff>
    </xdr:to>
    <xdr:cxnSp macro="">
      <xdr:nvCxnSpPr>
        <xdr:cNvPr id="515" name="直線コネクタ 514"/>
        <xdr:cNvCxnSpPr/>
      </xdr:nvCxnSpPr>
      <xdr:spPr>
        <a:xfrm flipV="1">
          <a:off x="21323300" y="10905744"/>
          <a:ext cx="8382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60670</xdr:rowOff>
    </xdr:from>
    <xdr:to>
      <xdr:col>107</xdr:col>
      <xdr:colOff>101600</xdr:colOff>
      <xdr:row>63</xdr:row>
      <xdr:rowOff>162270</xdr:rowOff>
    </xdr:to>
    <xdr:sp macro="" textlink="">
      <xdr:nvSpPr>
        <xdr:cNvPr id="516" name="楕円 515"/>
        <xdr:cNvSpPr/>
      </xdr:nvSpPr>
      <xdr:spPr>
        <a:xfrm>
          <a:off x="20383500" y="108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107769</xdr:rowOff>
    </xdr:from>
    <xdr:to>
      <xdr:col>111</xdr:col>
      <xdr:colOff>177800</xdr:colOff>
      <xdr:row>63</xdr:row>
      <xdr:rowOff>111470</xdr:rowOff>
    </xdr:to>
    <xdr:cxnSp macro="">
      <xdr:nvCxnSpPr>
        <xdr:cNvPr id="517" name="直線コネクタ 516"/>
        <xdr:cNvCxnSpPr/>
      </xdr:nvCxnSpPr>
      <xdr:spPr>
        <a:xfrm flipV="1">
          <a:off x="20434300" y="10909119"/>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18"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19"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149696</xdr:rowOff>
    </xdr:from>
    <xdr:ext cx="469744" cy="259045"/>
    <xdr:sp macro="" textlink="">
      <xdr:nvSpPr>
        <xdr:cNvPr id="520" name="n_1mainValue【学校施設】&#10;一人当たり面積"/>
        <xdr:cNvSpPr txBox="1"/>
      </xdr:nvSpPr>
      <xdr:spPr>
        <a:xfrm>
          <a:off x="21075727" y="109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153397</xdr:rowOff>
    </xdr:from>
    <xdr:ext cx="469744" cy="259045"/>
    <xdr:sp macro="" textlink="">
      <xdr:nvSpPr>
        <xdr:cNvPr id="521" name="n_2mainValue【学校施設】&#10;一人当たり面積"/>
        <xdr:cNvSpPr txBox="1"/>
      </xdr:nvSpPr>
      <xdr:spPr>
        <a:xfrm>
          <a:off x="20199427" y="1095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3" name="テキスト ボックス 5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3" name="テキスト ボックス 5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5" name="テキスト ボックス 5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47" name="直線コネクタ 546"/>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48"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49" name="直線コネクタ 548"/>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1" name="直線コネクタ 55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52"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53" name="フローチャート: 判断 552"/>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54" name="フローチャート: 判断 553"/>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55" name="フローチャート: 判断 554"/>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34652</xdr:rowOff>
    </xdr:from>
    <xdr:to>
      <xdr:col>85</xdr:col>
      <xdr:colOff>177800</xdr:colOff>
      <xdr:row>80</xdr:row>
      <xdr:rowOff>136252</xdr:rowOff>
    </xdr:to>
    <xdr:sp macro="" textlink="">
      <xdr:nvSpPr>
        <xdr:cNvPr id="561" name="楕円 560"/>
        <xdr:cNvSpPr/>
      </xdr:nvSpPr>
      <xdr:spPr>
        <a:xfrm>
          <a:off x="16268700"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57529</xdr:rowOff>
    </xdr:from>
    <xdr:ext cx="405111" cy="259045"/>
    <xdr:sp macro="" textlink="">
      <xdr:nvSpPr>
        <xdr:cNvPr id="562" name="【児童館】&#10;有形固定資産減価償却率該当値テキスト"/>
        <xdr:cNvSpPr txBox="1"/>
      </xdr:nvSpPr>
      <xdr:spPr>
        <a:xfrm>
          <a:off x="16357600" y="136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62412</xdr:rowOff>
    </xdr:from>
    <xdr:to>
      <xdr:col>81</xdr:col>
      <xdr:colOff>101600</xdr:colOff>
      <xdr:row>80</xdr:row>
      <xdr:rowOff>164012</xdr:rowOff>
    </xdr:to>
    <xdr:sp macro="" textlink="">
      <xdr:nvSpPr>
        <xdr:cNvPr id="563" name="楕円 562"/>
        <xdr:cNvSpPr/>
      </xdr:nvSpPr>
      <xdr:spPr>
        <a:xfrm>
          <a:off x="15430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85452</xdr:rowOff>
    </xdr:from>
    <xdr:to>
      <xdr:col>85</xdr:col>
      <xdr:colOff>127000</xdr:colOff>
      <xdr:row>80</xdr:row>
      <xdr:rowOff>113212</xdr:rowOff>
    </xdr:to>
    <xdr:cxnSp macro="">
      <xdr:nvCxnSpPr>
        <xdr:cNvPr id="564" name="直線コネクタ 563"/>
        <xdr:cNvCxnSpPr/>
      </xdr:nvCxnSpPr>
      <xdr:spPr>
        <a:xfrm flipV="1">
          <a:off x="15481300" y="1380145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90170</xdr:rowOff>
    </xdr:from>
    <xdr:to>
      <xdr:col>76</xdr:col>
      <xdr:colOff>165100</xdr:colOff>
      <xdr:row>81</xdr:row>
      <xdr:rowOff>20320</xdr:rowOff>
    </xdr:to>
    <xdr:sp macro="" textlink="">
      <xdr:nvSpPr>
        <xdr:cNvPr id="565" name="楕円 564"/>
        <xdr:cNvSpPr/>
      </xdr:nvSpPr>
      <xdr:spPr>
        <a:xfrm>
          <a:off x="14541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113212</xdr:rowOff>
    </xdr:from>
    <xdr:to>
      <xdr:col>81</xdr:col>
      <xdr:colOff>50800</xdr:colOff>
      <xdr:row>80</xdr:row>
      <xdr:rowOff>140970</xdr:rowOff>
    </xdr:to>
    <xdr:cxnSp macro="">
      <xdr:nvCxnSpPr>
        <xdr:cNvPr id="566" name="直線コネクタ 565"/>
        <xdr:cNvCxnSpPr/>
      </xdr:nvCxnSpPr>
      <xdr:spPr>
        <a:xfrm flipV="1">
          <a:off x="14592300" y="138292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567"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568" name="n_2aveValue【児童館】&#10;有形固定資産減価償却率"/>
        <xdr:cNvSpPr txBox="1"/>
      </xdr:nvSpPr>
      <xdr:spPr>
        <a:xfrm>
          <a:off x="14389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9089</xdr:rowOff>
    </xdr:from>
    <xdr:ext cx="405111" cy="259045"/>
    <xdr:sp macro="" textlink="">
      <xdr:nvSpPr>
        <xdr:cNvPr id="569" name="n_1mainValue【児童館】&#10;有形固定資産減価償却率"/>
        <xdr:cNvSpPr txBox="1"/>
      </xdr:nvSpPr>
      <xdr:spPr>
        <a:xfrm>
          <a:off x="152660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570" name="n_2mainValue【児童館】&#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1" name="直線コネクタ 5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2" name="テキスト ボックス 5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3" name="直線コネクタ 5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4" name="テキスト ボックス 5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5" name="直線コネクタ 5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6" name="テキスト ボックス 5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7" name="直線コネクタ 5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8" name="テキスト ボックス 5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9" name="直線コネクタ 5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0" name="テキスト ボックス 5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94" name="直線コネクタ 593"/>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5"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6" name="直線コネクタ 595"/>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97"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8" name="直線コネクタ 597"/>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599"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00" name="フローチャート: 判断 599"/>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1" name="フローチャート: 判断 600"/>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02" name="フローチャート: 判断 601"/>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08" name="楕円 607"/>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609" name="【児童館】&#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63500</xdr:rowOff>
    </xdr:from>
    <xdr:to>
      <xdr:col>112</xdr:col>
      <xdr:colOff>38100</xdr:colOff>
      <xdr:row>83</xdr:row>
      <xdr:rowOff>165100</xdr:rowOff>
    </xdr:to>
    <xdr:sp macro="" textlink="">
      <xdr:nvSpPr>
        <xdr:cNvPr id="610" name="楕円 609"/>
        <xdr:cNvSpPr/>
      </xdr:nvSpPr>
      <xdr:spPr>
        <a:xfrm>
          <a:off x="21272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114300</xdr:rowOff>
    </xdr:to>
    <xdr:cxnSp macro="">
      <xdr:nvCxnSpPr>
        <xdr:cNvPr id="611" name="直線コネクタ 610"/>
        <xdr:cNvCxnSpPr/>
      </xdr:nvCxnSpPr>
      <xdr:spPr>
        <a:xfrm flipV="1">
          <a:off x="21323300" y="14325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63500</xdr:rowOff>
    </xdr:from>
    <xdr:to>
      <xdr:col>107</xdr:col>
      <xdr:colOff>101600</xdr:colOff>
      <xdr:row>83</xdr:row>
      <xdr:rowOff>165100</xdr:rowOff>
    </xdr:to>
    <xdr:sp macro="" textlink="">
      <xdr:nvSpPr>
        <xdr:cNvPr id="612" name="楕円 611"/>
        <xdr:cNvSpPr/>
      </xdr:nvSpPr>
      <xdr:spPr>
        <a:xfrm>
          <a:off x="20383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114300</xdr:rowOff>
    </xdr:from>
    <xdr:to>
      <xdr:col>111</xdr:col>
      <xdr:colOff>177800</xdr:colOff>
      <xdr:row>83</xdr:row>
      <xdr:rowOff>114300</xdr:rowOff>
    </xdr:to>
    <xdr:cxnSp macro="">
      <xdr:nvCxnSpPr>
        <xdr:cNvPr id="613" name="直線コネクタ 612"/>
        <xdr:cNvCxnSpPr/>
      </xdr:nvCxnSpPr>
      <xdr:spPr>
        <a:xfrm>
          <a:off x="20434300" y="1434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14"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15"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156227</xdr:rowOff>
    </xdr:from>
    <xdr:ext cx="469744" cy="259045"/>
    <xdr:sp macro="" textlink="">
      <xdr:nvSpPr>
        <xdr:cNvPr id="616" name="n_1mainValue【児童館】&#10;一人当たり面積"/>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617" name="n_2mainValue【児童館】&#10;一人当たり面積"/>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8" name="直線コネクタ 6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9" name="テキスト ボックス 6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0" name="直線コネクタ 6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1" name="テキスト ボックス 6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2" name="直線コネクタ 6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3" name="テキスト ボックス 6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4" name="直線コネクタ 6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5" name="テキスト ボックス 6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6" name="直線コネクタ 6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7" name="テキスト ボックス 6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8" name="直線コネクタ 6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9" name="テキスト ボックス 6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43" name="直線コネクタ 642"/>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4"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5" name="直線コネクタ 644"/>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7" name="直線コネクタ 64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48"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49" name="フローチャート: 判断 648"/>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50" name="フローチャート: 判断 649"/>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51" name="フローチャート: 判断 650"/>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131536</xdr:rowOff>
    </xdr:from>
    <xdr:to>
      <xdr:col>85</xdr:col>
      <xdr:colOff>177800</xdr:colOff>
      <xdr:row>102</xdr:row>
      <xdr:rowOff>61686</xdr:rowOff>
    </xdr:to>
    <xdr:sp macro="" textlink="">
      <xdr:nvSpPr>
        <xdr:cNvPr id="657" name="楕円 656"/>
        <xdr:cNvSpPr/>
      </xdr:nvSpPr>
      <xdr:spPr>
        <a:xfrm>
          <a:off x="162687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154413</xdr:rowOff>
    </xdr:from>
    <xdr:ext cx="405111" cy="259045"/>
    <xdr:sp macro="" textlink="">
      <xdr:nvSpPr>
        <xdr:cNvPr id="658" name="【公民館】&#10;有形固定資産減価償却率該当値テキスト"/>
        <xdr:cNvSpPr txBox="1"/>
      </xdr:nvSpPr>
      <xdr:spPr>
        <a:xfrm>
          <a:off x="16357600" y="172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162561</xdr:rowOff>
    </xdr:from>
    <xdr:to>
      <xdr:col>81</xdr:col>
      <xdr:colOff>101600</xdr:colOff>
      <xdr:row>102</xdr:row>
      <xdr:rowOff>92711</xdr:rowOff>
    </xdr:to>
    <xdr:sp macro="" textlink="">
      <xdr:nvSpPr>
        <xdr:cNvPr id="659" name="楕円 658"/>
        <xdr:cNvSpPr/>
      </xdr:nvSpPr>
      <xdr:spPr>
        <a:xfrm>
          <a:off x="15430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10886</xdr:rowOff>
    </xdr:from>
    <xdr:to>
      <xdr:col>85</xdr:col>
      <xdr:colOff>127000</xdr:colOff>
      <xdr:row>102</xdr:row>
      <xdr:rowOff>41911</xdr:rowOff>
    </xdr:to>
    <xdr:cxnSp macro="">
      <xdr:nvCxnSpPr>
        <xdr:cNvPr id="660" name="直線コネクタ 659"/>
        <xdr:cNvCxnSpPr/>
      </xdr:nvCxnSpPr>
      <xdr:spPr>
        <a:xfrm flipV="1">
          <a:off x="15481300" y="1749878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23768</xdr:rowOff>
    </xdr:from>
    <xdr:to>
      <xdr:col>76</xdr:col>
      <xdr:colOff>165100</xdr:colOff>
      <xdr:row>102</xdr:row>
      <xdr:rowOff>125368</xdr:rowOff>
    </xdr:to>
    <xdr:sp macro="" textlink="">
      <xdr:nvSpPr>
        <xdr:cNvPr id="661" name="楕円 660"/>
        <xdr:cNvSpPr/>
      </xdr:nvSpPr>
      <xdr:spPr>
        <a:xfrm>
          <a:off x="14541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41911</xdr:rowOff>
    </xdr:from>
    <xdr:to>
      <xdr:col>81</xdr:col>
      <xdr:colOff>50800</xdr:colOff>
      <xdr:row>102</xdr:row>
      <xdr:rowOff>74568</xdr:rowOff>
    </xdr:to>
    <xdr:cxnSp macro="">
      <xdr:nvCxnSpPr>
        <xdr:cNvPr id="662" name="直線コネクタ 661"/>
        <xdr:cNvCxnSpPr/>
      </xdr:nvCxnSpPr>
      <xdr:spPr>
        <a:xfrm flipV="1">
          <a:off x="14592300" y="175298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63"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64"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109238</xdr:rowOff>
    </xdr:from>
    <xdr:ext cx="405111" cy="259045"/>
    <xdr:sp macro="" textlink="">
      <xdr:nvSpPr>
        <xdr:cNvPr id="665" name="n_1mainValue【公民館】&#10;有形固定資産減価償却率"/>
        <xdr:cNvSpPr txBox="1"/>
      </xdr:nvSpPr>
      <xdr:spPr>
        <a:xfrm>
          <a:off x="152660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141895</xdr:rowOff>
    </xdr:from>
    <xdr:ext cx="405111" cy="259045"/>
    <xdr:sp macro="" textlink="">
      <xdr:nvSpPr>
        <xdr:cNvPr id="666" name="n_2mainValue【公民館】&#10;有形固定資産減価償却率"/>
        <xdr:cNvSpPr txBox="1"/>
      </xdr:nvSpPr>
      <xdr:spPr>
        <a:xfrm>
          <a:off x="143897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7" name="直線コネクタ 6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8" name="テキスト ボックス 6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9" name="直線コネクタ 6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0" name="テキスト ボックス 6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1" name="直線コネクタ 6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2" name="テキスト ボックス 6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3" name="直線コネクタ 6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4" name="テキスト ボックス 6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5" name="直線コネクタ 6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6" name="テキスト ボックス 6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90" name="直線コネクタ 689"/>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91"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92" name="直線コネクタ 691"/>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93"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94" name="直線コネクタ 693"/>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95"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6" name="フローチャート: 判断 695"/>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7" name="フローチャート: 判断 696"/>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98" name="フローチャート: 判断 697"/>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153036</xdr:rowOff>
    </xdr:from>
    <xdr:to>
      <xdr:col>116</xdr:col>
      <xdr:colOff>114300</xdr:colOff>
      <xdr:row>108</xdr:row>
      <xdr:rowOff>83186</xdr:rowOff>
    </xdr:to>
    <xdr:sp macro="" textlink="">
      <xdr:nvSpPr>
        <xdr:cNvPr id="704" name="楕円 703"/>
        <xdr:cNvSpPr/>
      </xdr:nvSpPr>
      <xdr:spPr>
        <a:xfrm>
          <a:off x="22110700" y="184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67963</xdr:rowOff>
    </xdr:from>
    <xdr:ext cx="469744" cy="259045"/>
    <xdr:sp macro="" textlink="">
      <xdr:nvSpPr>
        <xdr:cNvPr id="705" name="【公民館】&#10;一人当たり面積該当値テキスト"/>
        <xdr:cNvSpPr txBox="1"/>
      </xdr:nvSpPr>
      <xdr:spPr>
        <a:xfrm>
          <a:off x="22199600" y="1841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154939</xdr:rowOff>
    </xdr:from>
    <xdr:to>
      <xdr:col>112</xdr:col>
      <xdr:colOff>38100</xdr:colOff>
      <xdr:row>108</xdr:row>
      <xdr:rowOff>85089</xdr:rowOff>
    </xdr:to>
    <xdr:sp macro="" textlink="">
      <xdr:nvSpPr>
        <xdr:cNvPr id="706" name="楕円 705"/>
        <xdr:cNvSpPr/>
      </xdr:nvSpPr>
      <xdr:spPr>
        <a:xfrm>
          <a:off x="21272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32386</xdr:rowOff>
    </xdr:from>
    <xdr:to>
      <xdr:col>116</xdr:col>
      <xdr:colOff>63500</xdr:colOff>
      <xdr:row>108</xdr:row>
      <xdr:rowOff>34289</xdr:rowOff>
    </xdr:to>
    <xdr:cxnSp macro="">
      <xdr:nvCxnSpPr>
        <xdr:cNvPr id="707" name="直線コネクタ 706"/>
        <xdr:cNvCxnSpPr/>
      </xdr:nvCxnSpPr>
      <xdr:spPr>
        <a:xfrm flipV="1">
          <a:off x="21323300" y="1854898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156845</xdr:rowOff>
    </xdr:from>
    <xdr:to>
      <xdr:col>107</xdr:col>
      <xdr:colOff>101600</xdr:colOff>
      <xdr:row>108</xdr:row>
      <xdr:rowOff>86995</xdr:rowOff>
    </xdr:to>
    <xdr:sp macro="" textlink="">
      <xdr:nvSpPr>
        <xdr:cNvPr id="708" name="楕円 707"/>
        <xdr:cNvSpPr/>
      </xdr:nvSpPr>
      <xdr:spPr>
        <a:xfrm>
          <a:off x="203835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34289</xdr:rowOff>
    </xdr:from>
    <xdr:to>
      <xdr:col>111</xdr:col>
      <xdr:colOff>177800</xdr:colOff>
      <xdr:row>108</xdr:row>
      <xdr:rowOff>36195</xdr:rowOff>
    </xdr:to>
    <xdr:cxnSp macro="">
      <xdr:nvCxnSpPr>
        <xdr:cNvPr id="709" name="直線コネクタ 708"/>
        <xdr:cNvCxnSpPr/>
      </xdr:nvCxnSpPr>
      <xdr:spPr>
        <a:xfrm flipV="1">
          <a:off x="20434300" y="185508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10"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711"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76216</xdr:rowOff>
    </xdr:from>
    <xdr:ext cx="469744" cy="259045"/>
    <xdr:sp macro="" textlink="">
      <xdr:nvSpPr>
        <xdr:cNvPr id="712" name="n_1mainValue【公民館】&#10;一人当たり面積"/>
        <xdr:cNvSpPr txBox="1"/>
      </xdr:nvSpPr>
      <xdr:spPr>
        <a:xfrm>
          <a:off x="210757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78122</xdr:rowOff>
    </xdr:from>
    <xdr:ext cx="469744" cy="259045"/>
    <xdr:sp macro="" textlink="">
      <xdr:nvSpPr>
        <xdr:cNvPr id="713" name="n_2mainValue【公民館】&#10;一人当たり面積"/>
        <xdr:cNvSpPr txBox="1"/>
      </xdr:nvSpPr>
      <xdr:spPr>
        <a:xfrm>
          <a:off x="20199427" y="1859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4" name="正方形/長方形 7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5" name="正方形/長方形 7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6" name="テキスト ボックス 7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有形固定資産減価償却率が類似団体と比較して特に高くなっている施設は、学校施設、児童館、港湾・漁港、公民館、図書館、体育館・プール、福祉施設、市民会館、庁舎である。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建設から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年以上経過している施設が多くあることが主な要因であり、平成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年度に策定した「枕崎市公共施設等総合管理計画」に基づき、規模の最適化、予防保全による長寿命化等を基本とした効率的な維持管理を行うこととしている。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また、不要な施設の整理により、平成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年度までに施設数量を</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％削減することを目標とし、比率の改善に努めていく。</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有形固定資産減価償却率が類似団体と比較して特に低くなっている施設は、橋りょう・トンネルであり、取得価格の大きいものが平成２年度以降に多く建設されていることから、低率となっている。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月に策定した市営住宅長寿命化計画に基づく改修事業や、平成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年度から令和２年までに行う市営住宅建設事業により比率が改善してきている。また、庁舎については、平成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年度までに行った庁舎整備事業により、比率が改善している。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一人当たり面積及び一人当たり有形固定産（償却資産）額が類似団体と比較して特に低くなっている施設は、橋りょう・トンネル、港湾・漁港、公民館、図書館、消防施設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、庁舎であるが、不足している状況は認められないため、適正な設置状況だと認識している。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21,807
21,468
74.78
11,338,374
10,953,641
384,029
5,987,547
10,641,711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9" name="楕円 68"/>
        <xdr:cNvSpPr/>
      </xdr:nvSpPr>
      <xdr:spPr>
        <a:xfrm>
          <a:off x="45847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60977</xdr:rowOff>
    </xdr:from>
    <xdr:ext cx="405111" cy="259045"/>
    <xdr:sp macro="" textlink="">
      <xdr:nvSpPr>
        <xdr:cNvPr id="70" name="【図書館】&#10;有形固定資産減価償却率該当値テキスト"/>
        <xdr:cNvSpPr txBox="1"/>
      </xdr:nvSpPr>
      <xdr:spPr>
        <a:xfrm>
          <a:off x="4673600" y="606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1" name="楕円 70"/>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88900</xdr:rowOff>
    </xdr:to>
    <xdr:cxnSp macro="">
      <xdr:nvCxnSpPr>
        <xdr:cNvPr id="72" name="直線コネクタ 71"/>
        <xdr:cNvCxnSpPr/>
      </xdr:nvCxnSpPr>
      <xdr:spPr>
        <a:xfrm>
          <a:off x="3797300" y="6248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3" name="楕円 72"/>
        <xdr:cNvSpPr/>
      </xdr:nvSpPr>
      <xdr:spPr>
        <a:xfrm>
          <a:off x="2857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101600</xdr:rowOff>
    </xdr:to>
    <xdr:cxnSp macro="">
      <xdr:nvCxnSpPr>
        <xdr:cNvPr id="74" name="直線コネクタ 73"/>
        <xdr:cNvCxnSpPr/>
      </xdr:nvCxnSpPr>
      <xdr:spPr>
        <a:xfrm flipV="1">
          <a:off x="2908300" y="624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5"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63517</xdr:rowOff>
    </xdr:from>
    <xdr:ext cx="405111" cy="259045"/>
    <xdr:sp macro="" textlink="">
      <xdr:nvSpPr>
        <xdr:cNvPr id="76" name="n_2aveValue【図書館】&#10;有形固定資産減価償却率"/>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77" name="n_1mainValue【図書館】&#10;有形固定資産減価償却率"/>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168927</xdr:rowOff>
    </xdr:from>
    <xdr:ext cx="405111" cy="259045"/>
    <xdr:sp macro="" textlink="">
      <xdr:nvSpPr>
        <xdr:cNvPr id="78" name="n_2mainValue【図書館】&#10;有形固定資産減価償却率"/>
        <xdr:cNvSpPr txBox="1"/>
      </xdr:nvSpPr>
      <xdr:spPr>
        <a:xfrm>
          <a:off x="2705744" y="599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7"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166370</xdr:rowOff>
    </xdr:from>
    <xdr:to>
      <xdr:col>55</xdr:col>
      <xdr:colOff>50800</xdr:colOff>
      <xdr:row>40</xdr:row>
      <xdr:rowOff>96520</xdr:rowOff>
    </xdr:to>
    <xdr:sp macro="" textlink="">
      <xdr:nvSpPr>
        <xdr:cNvPr id="116" name="楕円 115"/>
        <xdr:cNvSpPr/>
      </xdr:nvSpPr>
      <xdr:spPr>
        <a:xfrm>
          <a:off x="10426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144797</xdr:rowOff>
    </xdr:from>
    <xdr:ext cx="469744" cy="259045"/>
    <xdr:sp macro="" textlink="">
      <xdr:nvSpPr>
        <xdr:cNvPr id="117" name="【図書館】&#10;一人当たり面積該当値テキスト"/>
        <xdr:cNvSpPr txBox="1"/>
      </xdr:nvSpPr>
      <xdr:spPr>
        <a:xfrm>
          <a:off x="10515600"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18" name="楕円 117"/>
        <xdr:cNvSpPr/>
      </xdr:nvSpPr>
      <xdr:spPr>
        <a:xfrm>
          <a:off x="958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45720</xdr:rowOff>
    </xdr:from>
    <xdr:to>
      <xdr:col>55</xdr:col>
      <xdr:colOff>0</xdr:colOff>
      <xdr:row>40</xdr:row>
      <xdr:rowOff>53340</xdr:rowOff>
    </xdr:to>
    <xdr:cxnSp macro="">
      <xdr:nvCxnSpPr>
        <xdr:cNvPr id="119" name="直線コネクタ 118"/>
        <xdr:cNvCxnSpPr/>
      </xdr:nvCxnSpPr>
      <xdr:spPr>
        <a:xfrm flipV="1">
          <a:off x="9639300" y="6903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xdr:rowOff>
    </xdr:from>
    <xdr:to>
      <xdr:col>46</xdr:col>
      <xdr:colOff>38100</xdr:colOff>
      <xdr:row>40</xdr:row>
      <xdr:rowOff>111760</xdr:rowOff>
    </xdr:to>
    <xdr:sp macro="" textlink="">
      <xdr:nvSpPr>
        <xdr:cNvPr id="120" name="楕円 119"/>
        <xdr:cNvSpPr/>
      </xdr:nvSpPr>
      <xdr:spPr>
        <a:xfrm>
          <a:off x="8699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60960</xdr:rowOff>
    </xdr:to>
    <xdr:cxnSp macro="">
      <xdr:nvCxnSpPr>
        <xdr:cNvPr id="121" name="直線コネクタ 120"/>
        <xdr:cNvCxnSpPr/>
      </xdr:nvCxnSpPr>
      <xdr:spPr>
        <a:xfrm flipV="1">
          <a:off x="8750300" y="6911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22"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23"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95267</xdr:rowOff>
    </xdr:from>
    <xdr:ext cx="469744" cy="259045"/>
    <xdr:sp macro="" textlink="">
      <xdr:nvSpPr>
        <xdr:cNvPr id="124" name="n_1mainValue【図書館】&#10;一人当たり面積"/>
        <xdr:cNvSpPr txBox="1"/>
      </xdr:nvSpPr>
      <xdr:spPr>
        <a:xfrm>
          <a:off x="9391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102887</xdr:rowOff>
    </xdr:from>
    <xdr:ext cx="469744" cy="259045"/>
    <xdr:sp macro="" textlink="">
      <xdr:nvSpPr>
        <xdr:cNvPr id="125" name="n_2mainValue【図書館】&#10;一人当たり面積"/>
        <xdr:cNvSpPr txBox="1"/>
      </xdr:nvSpPr>
      <xdr:spPr>
        <a:xfrm>
          <a:off x="8515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5"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114935</xdr:rowOff>
    </xdr:from>
    <xdr:to>
      <xdr:col>24</xdr:col>
      <xdr:colOff>114300</xdr:colOff>
      <xdr:row>58</xdr:row>
      <xdr:rowOff>45085</xdr:rowOff>
    </xdr:to>
    <xdr:sp macro="" textlink="">
      <xdr:nvSpPr>
        <xdr:cNvPr id="164" name="楕円 163"/>
        <xdr:cNvSpPr/>
      </xdr:nvSpPr>
      <xdr:spPr>
        <a:xfrm>
          <a:off x="45847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137812</xdr:rowOff>
    </xdr:from>
    <xdr:ext cx="405111" cy="259045"/>
    <xdr:sp macro="" textlink="">
      <xdr:nvSpPr>
        <xdr:cNvPr id="165" name="【体育館・プール】&#10;有形固定資産減価償却率該当値テキスト"/>
        <xdr:cNvSpPr txBox="1"/>
      </xdr:nvSpPr>
      <xdr:spPr>
        <a:xfrm>
          <a:off x="4673600"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122555</xdr:rowOff>
    </xdr:from>
    <xdr:to>
      <xdr:col>20</xdr:col>
      <xdr:colOff>38100</xdr:colOff>
      <xdr:row>58</xdr:row>
      <xdr:rowOff>52705</xdr:rowOff>
    </xdr:to>
    <xdr:sp macro="" textlink="">
      <xdr:nvSpPr>
        <xdr:cNvPr id="166" name="楕円 165"/>
        <xdr:cNvSpPr/>
      </xdr:nvSpPr>
      <xdr:spPr>
        <a:xfrm>
          <a:off x="3746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165735</xdr:rowOff>
    </xdr:from>
    <xdr:to>
      <xdr:col>24</xdr:col>
      <xdr:colOff>63500</xdr:colOff>
      <xdr:row>58</xdr:row>
      <xdr:rowOff>1905</xdr:rowOff>
    </xdr:to>
    <xdr:cxnSp macro="">
      <xdr:nvCxnSpPr>
        <xdr:cNvPr id="167" name="直線コネクタ 166"/>
        <xdr:cNvCxnSpPr/>
      </xdr:nvCxnSpPr>
      <xdr:spPr>
        <a:xfrm flipV="1">
          <a:off x="3797300" y="993838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69215</xdr:rowOff>
    </xdr:from>
    <xdr:to>
      <xdr:col>15</xdr:col>
      <xdr:colOff>101600</xdr:colOff>
      <xdr:row>57</xdr:row>
      <xdr:rowOff>170815</xdr:rowOff>
    </xdr:to>
    <xdr:sp macro="" textlink="">
      <xdr:nvSpPr>
        <xdr:cNvPr id="168" name="楕円 167"/>
        <xdr:cNvSpPr/>
      </xdr:nvSpPr>
      <xdr:spPr>
        <a:xfrm>
          <a:off x="2857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120015</xdr:rowOff>
    </xdr:from>
    <xdr:to>
      <xdr:col>19</xdr:col>
      <xdr:colOff>177800</xdr:colOff>
      <xdr:row>58</xdr:row>
      <xdr:rowOff>1905</xdr:rowOff>
    </xdr:to>
    <xdr:cxnSp macro="">
      <xdr:nvCxnSpPr>
        <xdr:cNvPr id="169" name="直線コネクタ 168"/>
        <xdr:cNvCxnSpPr/>
      </xdr:nvCxnSpPr>
      <xdr:spPr>
        <a:xfrm>
          <a:off x="2908300" y="989266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70"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114317</xdr:rowOff>
    </xdr:from>
    <xdr:ext cx="405111" cy="259045"/>
    <xdr:sp macro="" textlink="">
      <xdr:nvSpPr>
        <xdr:cNvPr id="171" name="n_2aveValue【体育館・プール】&#10;有形固定資産減価償却率"/>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69232</xdr:rowOff>
    </xdr:from>
    <xdr:ext cx="405111" cy="259045"/>
    <xdr:sp macro="" textlink="">
      <xdr:nvSpPr>
        <xdr:cNvPr id="172" name="n_1mainValue【体育館・プール】&#10;有形固定資産減価償却率"/>
        <xdr:cNvSpPr txBox="1"/>
      </xdr:nvSpPr>
      <xdr:spPr>
        <a:xfrm>
          <a:off x="35820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15892</xdr:rowOff>
    </xdr:from>
    <xdr:ext cx="405111" cy="259045"/>
    <xdr:sp macro="" textlink="">
      <xdr:nvSpPr>
        <xdr:cNvPr id="173" name="n_2mainValue【体育館・プール】&#10;有形固定資産減価償却率"/>
        <xdr:cNvSpPr txBox="1"/>
      </xdr:nvSpPr>
      <xdr:spPr>
        <a:xfrm>
          <a:off x="27057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202"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5" name="フローチャート: 判断 204"/>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135128</xdr:rowOff>
    </xdr:from>
    <xdr:to>
      <xdr:col>55</xdr:col>
      <xdr:colOff>50800</xdr:colOff>
      <xdr:row>64</xdr:row>
      <xdr:rowOff>65278</xdr:rowOff>
    </xdr:to>
    <xdr:sp macro="" textlink="">
      <xdr:nvSpPr>
        <xdr:cNvPr id="211" name="楕円 210"/>
        <xdr:cNvSpPr/>
      </xdr:nvSpPr>
      <xdr:spPr>
        <a:xfrm>
          <a:off x="10426700" y="1093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12" name="【体育館・プール】&#10;一人当たり面積該当値テキスト"/>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136271</xdr:rowOff>
    </xdr:from>
    <xdr:to>
      <xdr:col>50</xdr:col>
      <xdr:colOff>165100</xdr:colOff>
      <xdr:row>64</xdr:row>
      <xdr:rowOff>66421</xdr:rowOff>
    </xdr:to>
    <xdr:sp macro="" textlink="">
      <xdr:nvSpPr>
        <xdr:cNvPr id="213" name="楕円 212"/>
        <xdr:cNvSpPr/>
      </xdr:nvSpPr>
      <xdr:spPr>
        <a:xfrm>
          <a:off x="9588500" y="1093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14478</xdr:rowOff>
    </xdr:from>
    <xdr:to>
      <xdr:col>55</xdr:col>
      <xdr:colOff>0</xdr:colOff>
      <xdr:row>64</xdr:row>
      <xdr:rowOff>15621</xdr:rowOff>
    </xdr:to>
    <xdr:cxnSp macro="">
      <xdr:nvCxnSpPr>
        <xdr:cNvPr id="214" name="直線コネクタ 213"/>
        <xdr:cNvCxnSpPr/>
      </xdr:nvCxnSpPr>
      <xdr:spPr>
        <a:xfrm flipV="1">
          <a:off x="9639300" y="1098727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137414</xdr:rowOff>
    </xdr:from>
    <xdr:to>
      <xdr:col>46</xdr:col>
      <xdr:colOff>38100</xdr:colOff>
      <xdr:row>64</xdr:row>
      <xdr:rowOff>67564</xdr:rowOff>
    </xdr:to>
    <xdr:sp macro="" textlink="">
      <xdr:nvSpPr>
        <xdr:cNvPr id="215" name="楕円 214"/>
        <xdr:cNvSpPr/>
      </xdr:nvSpPr>
      <xdr:spPr>
        <a:xfrm>
          <a:off x="8699500" y="1093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15621</xdr:rowOff>
    </xdr:from>
    <xdr:to>
      <xdr:col>50</xdr:col>
      <xdr:colOff>114300</xdr:colOff>
      <xdr:row>64</xdr:row>
      <xdr:rowOff>16764</xdr:rowOff>
    </xdr:to>
    <xdr:cxnSp macro="">
      <xdr:nvCxnSpPr>
        <xdr:cNvPr id="216" name="直線コネクタ 215"/>
        <xdr:cNvCxnSpPr/>
      </xdr:nvCxnSpPr>
      <xdr:spPr>
        <a:xfrm flipV="1">
          <a:off x="8750300" y="1098842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81424</xdr:rowOff>
    </xdr:from>
    <xdr:ext cx="469744" cy="259045"/>
    <xdr:sp macro="" textlink="">
      <xdr:nvSpPr>
        <xdr:cNvPr id="217"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68216</xdr:rowOff>
    </xdr:from>
    <xdr:ext cx="469744" cy="259045"/>
    <xdr:sp macro="" textlink="">
      <xdr:nvSpPr>
        <xdr:cNvPr id="218" name="n_2aveValue【体育館・プール】&#10;一人当たり面積"/>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57548</xdr:rowOff>
    </xdr:from>
    <xdr:ext cx="469744" cy="259045"/>
    <xdr:sp macro="" textlink="">
      <xdr:nvSpPr>
        <xdr:cNvPr id="219" name="n_1mainValue【体育館・プール】&#10;一人当たり面積"/>
        <xdr:cNvSpPr txBox="1"/>
      </xdr:nvSpPr>
      <xdr:spPr>
        <a:xfrm>
          <a:off x="9391727" y="1103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84091</xdr:rowOff>
    </xdr:from>
    <xdr:ext cx="469744" cy="259045"/>
    <xdr:sp macro="" textlink="">
      <xdr:nvSpPr>
        <xdr:cNvPr id="220" name="n_2mainValue【体育館・プール】&#10;一人当たり面積"/>
        <xdr:cNvSpPr txBox="1"/>
      </xdr:nvSpPr>
      <xdr:spPr>
        <a:xfrm>
          <a:off x="8515427" y="1071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50"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3" name="フローチャート: 判断 252"/>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40639</xdr:rowOff>
    </xdr:from>
    <xdr:to>
      <xdr:col>24</xdr:col>
      <xdr:colOff>114300</xdr:colOff>
      <xdr:row>80</xdr:row>
      <xdr:rowOff>142239</xdr:rowOff>
    </xdr:to>
    <xdr:sp macro="" textlink="">
      <xdr:nvSpPr>
        <xdr:cNvPr id="259" name="楕円 258"/>
        <xdr:cNvSpPr/>
      </xdr:nvSpPr>
      <xdr:spPr>
        <a:xfrm>
          <a:off x="45847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63516</xdr:rowOff>
    </xdr:from>
    <xdr:ext cx="405111" cy="259045"/>
    <xdr:sp macro="" textlink="">
      <xdr:nvSpPr>
        <xdr:cNvPr id="260" name="【福祉施設】&#10;有形固定資産減価償却率該当値テキスト"/>
        <xdr:cNvSpPr txBox="1"/>
      </xdr:nvSpPr>
      <xdr:spPr>
        <a:xfrm>
          <a:off x="4673600"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93980</xdr:rowOff>
    </xdr:from>
    <xdr:to>
      <xdr:col>20</xdr:col>
      <xdr:colOff>38100</xdr:colOff>
      <xdr:row>81</xdr:row>
      <xdr:rowOff>24130</xdr:rowOff>
    </xdr:to>
    <xdr:sp macro="" textlink="">
      <xdr:nvSpPr>
        <xdr:cNvPr id="261" name="楕円 260"/>
        <xdr:cNvSpPr/>
      </xdr:nvSpPr>
      <xdr:spPr>
        <a:xfrm>
          <a:off x="3746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91439</xdr:rowOff>
    </xdr:from>
    <xdr:to>
      <xdr:col>24</xdr:col>
      <xdr:colOff>63500</xdr:colOff>
      <xdr:row>80</xdr:row>
      <xdr:rowOff>144780</xdr:rowOff>
    </xdr:to>
    <xdr:cxnSp macro="">
      <xdr:nvCxnSpPr>
        <xdr:cNvPr id="262" name="直線コネクタ 261"/>
        <xdr:cNvCxnSpPr/>
      </xdr:nvCxnSpPr>
      <xdr:spPr>
        <a:xfrm flipV="1">
          <a:off x="3797300" y="138074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263" name="楕円 262"/>
        <xdr:cNvSpPr/>
      </xdr:nvSpPr>
      <xdr:spPr>
        <a:xfrm>
          <a:off x="2857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144780</xdr:rowOff>
    </xdr:from>
    <xdr:to>
      <xdr:col>19</xdr:col>
      <xdr:colOff>177800</xdr:colOff>
      <xdr:row>81</xdr:row>
      <xdr:rowOff>26670</xdr:rowOff>
    </xdr:to>
    <xdr:cxnSp macro="">
      <xdr:nvCxnSpPr>
        <xdr:cNvPr id="264" name="直線コネクタ 263"/>
        <xdr:cNvCxnSpPr/>
      </xdr:nvCxnSpPr>
      <xdr:spPr>
        <a:xfrm flipV="1">
          <a:off x="2908300" y="13860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65"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66"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40657</xdr:rowOff>
    </xdr:from>
    <xdr:ext cx="405111" cy="259045"/>
    <xdr:sp macro="" textlink="">
      <xdr:nvSpPr>
        <xdr:cNvPr id="267" name="n_1mainValue【福祉施設】&#10;有形固定資産減価償却率"/>
        <xdr:cNvSpPr txBox="1"/>
      </xdr:nvSpPr>
      <xdr:spPr>
        <a:xfrm>
          <a:off x="35820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268" name="n_2mainValue【福祉施設】&#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95"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98" name="フローチャート: 判断 297"/>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23876</xdr:rowOff>
    </xdr:from>
    <xdr:to>
      <xdr:col>55</xdr:col>
      <xdr:colOff>50800</xdr:colOff>
      <xdr:row>85</xdr:row>
      <xdr:rowOff>125476</xdr:rowOff>
    </xdr:to>
    <xdr:sp macro="" textlink="">
      <xdr:nvSpPr>
        <xdr:cNvPr id="304" name="楕円 303"/>
        <xdr:cNvSpPr/>
      </xdr:nvSpPr>
      <xdr:spPr>
        <a:xfrm>
          <a:off x="104267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110253</xdr:rowOff>
    </xdr:from>
    <xdr:ext cx="469744" cy="259045"/>
    <xdr:sp macro="" textlink="">
      <xdr:nvSpPr>
        <xdr:cNvPr id="305" name="【福祉施設】&#10;一人当たり面積該当値テキスト"/>
        <xdr:cNvSpPr txBox="1"/>
      </xdr:nvSpPr>
      <xdr:spPr>
        <a:xfrm>
          <a:off x="10515600" y="1451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26163</xdr:rowOff>
    </xdr:from>
    <xdr:to>
      <xdr:col>50</xdr:col>
      <xdr:colOff>165100</xdr:colOff>
      <xdr:row>85</xdr:row>
      <xdr:rowOff>127763</xdr:rowOff>
    </xdr:to>
    <xdr:sp macro="" textlink="">
      <xdr:nvSpPr>
        <xdr:cNvPr id="306" name="楕円 305"/>
        <xdr:cNvSpPr/>
      </xdr:nvSpPr>
      <xdr:spPr>
        <a:xfrm>
          <a:off x="9588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74676</xdr:rowOff>
    </xdr:from>
    <xdr:to>
      <xdr:col>55</xdr:col>
      <xdr:colOff>0</xdr:colOff>
      <xdr:row>85</xdr:row>
      <xdr:rowOff>76963</xdr:rowOff>
    </xdr:to>
    <xdr:cxnSp macro="">
      <xdr:nvCxnSpPr>
        <xdr:cNvPr id="307" name="直線コネクタ 306"/>
        <xdr:cNvCxnSpPr/>
      </xdr:nvCxnSpPr>
      <xdr:spPr>
        <a:xfrm flipV="1">
          <a:off x="9639300" y="1464792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28448</xdr:rowOff>
    </xdr:from>
    <xdr:to>
      <xdr:col>46</xdr:col>
      <xdr:colOff>38100</xdr:colOff>
      <xdr:row>85</xdr:row>
      <xdr:rowOff>130048</xdr:rowOff>
    </xdr:to>
    <xdr:sp macro="" textlink="">
      <xdr:nvSpPr>
        <xdr:cNvPr id="308" name="楕円 307"/>
        <xdr:cNvSpPr/>
      </xdr:nvSpPr>
      <xdr:spPr>
        <a:xfrm>
          <a:off x="8699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76963</xdr:rowOff>
    </xdr:from>
    <xdr:to>
      <xdr:col>50</xdr:col>
      <xdr:colOff>114300</xdr:colOff>
      <xdr:row>85</xdr:row>
      <xdr:rowOff>79248</xdr:rowOff>
    </xdr:to>
    <xdr:cxnSp macro="">
      <xdr:nvCxnSpPr>
        <xdr:cNvPr id="309" name="直線コネクタ 308"/>
        <xdr:cNvCxnSpPr/>
      </xdr:nvCxnSpPr>
      <xdr:spPr>
        <a:xfrm flipV="1">
          <a:off x="8750300" y="146502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310"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311"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118890</xdr:rowOff>
    </xdr:from>
    <xdr:ext cx="469744" cy="259045"/>
    <xdr:sp macro="" textlink="">
      <xdr:nvSpPr>
        <xdr:cNvPr id="312" name="n_1mainValue【福祉施設】&#10;一人当たり面積"/>
        <xdr:cNvSpPr txBox="1"/>
      </xdr:nvSpPr>
      <xdr:spPr>
        <a:xfrm>
          <a:off x="93917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121175</xdr:rowOff>
    </xdr:from>
    <xdr:ext cx="469744" cy="259045"/>
    <xdr:sp macro="" textlink="">
      <xdr:nvSpPr>
        <xdr:cNvPr id="313" name="n_2mainValue【福祉施設】&#10;一人当たり面積"/>
        <xdr:cNvSpPr txBox="1"/>
      </xdr:nvSpPr>
      <xdr:spPr>
        <a:xfrm>
          <a:off x="8515427" y="14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5" name="テキスト ボックス 32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7" name="直線コネクタ 336"/>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38"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9" name="直線コネクタ 33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0"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1" name="直線コネクタ 340"/>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42"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43" name="フローチャート: 判断 342"/>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4" name="フローチャート: 判断 343"/>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45" name="フローチャート: 判断 344"/>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29211</xdr:rowOff>
    </xdr:from>
    <xdr:to>
      <xdr:col>24</xdr:col>
      <xdr:colOff>114300</xdr:colOff>
      <xdr:row>102</xdr:row>
      <xdr:rowOff>130811</xdr:rowOff>
    </xdr:to>
    <xdr:sp macro="" textlink="">
      <xdr:nvSpPr>
        <xdr:cNvPr id="351" name="楕円 350"/>
        <xdr:cNvSpPr/>
      </xdr:nvSpPr>
      <xdr:spPr>
        <a:xfrm>
          <a:off x="45847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52088</xdr:rowOff>
    </xdr:from>
    <xdr:ext cx="405111" cy="259045"/>
    <xdr:sp macro="" textlink="">
      <xdr:nvSpPr>
        <xdr:cNvPr id="352" name="【市民会館】&#10;有形固定資産減価償却率該当値テキスト"/>
        <xdr:cNvSpPr txBox="1"/>
      </xdr:nvSpPr>
      <xdr:spPr>
        <a:xfrm>
          <a:off x="4673600"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95250</xdr:rowOff>
    </xdr:from>
    <xdr:to>
      <xdr:col>20</xdr:col>
      <xdr:colOff>38100</xdr:colOff>
      <xdr:row>103</xdr:row>
      <xdr:rowOff>25400</xdr:rowOff>
    </xdr:to>
    <xdr:sp macro="" textlink="">
      <xdr:nvSpPr>
        <xdr:cNvPr id="353" name="楕円 352"/>
        <xdr:cNvSpPr/>
      </xdr:nvSpPr>
      <xdr:spPr>
        <a:xfrm>
          <a:off x="3746500" y="1758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80011</xdr:rowOff>
    </xdr:from>
    <xdr:to>
      <xdr:col>24</xdr:col>
      <xdr:colOff>63500</xdr:colOff>
      <xdr:row>102</xdr:row>
      <xdr:rowOff>146050</xdr:rowOff>
    </xdr:to>
    <xdr:cxnSp macro="">
      <xdr:nvCxnSpPr>
        <xdr:cNvPr id="354" name="直線コネクタ 353"/>
        <xdr:cNvCxnSpPr/>
      </xdr:nvCxnSpPr>
      <xdr:spPr>
        <a:xfrm flipV="1">
          <a:off x="3797300" y="17567911"/>
          <a:ext cx="83820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104139</xdr:rowOff>
    </xdr:from>
    <xdr:to>
      <xdr:col>15</xdr:col>
      <xdr:colOff>101600</xdr:colOff>
      <xdr:row>103</xdr:row>
      <xdr:rowOff>34289</xdr:rowOff>
    </xdr:to>
    <xdr:sp macro="" textlink="">
      <xdr:nvSpPr>
        <xdr:cNvPr id="355" name="楕円 354"/>
        <xdr:cNvSpPr/>
      </xdr:nvSpPr>
      <xdr:spPr>
        <a:xfrm>
          <a:off x="2857500" y="175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146050</xdr:rowOff>
    </xdr:from>
    <xdr:to>
      <xdr:col>19</xdr:col>
      <xdr:colOff>177800</xdr:colOff>
      <xdr:row>102</xdr:row>
      <xdr:rowOff>154939</xdr:rowOff>
    </xdr:to>
    <xdr:cxnSp macro="">
      <xdr:nvCxnSpPr>
        <xdr:cNvPr id="356" name="直線コネクタ 355"/>
        <xdr:cNvCxnSpPr/>
      </xdr:nvCxnSpPr>
      <xdr:spPr>
        <a:xfrm flipV="1">
          <a:off x="2908300" y="17633950"/>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5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86377</xdr:rowOff>
    </xdr:from>
    <xdr:ext cx="405111" cy="259045"/>
    <xdr:sp macro="" textlink="">
      <xdr:nvSpPr>
        <xdr:cNvPr id="358"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41927</xdr:rowOff>
    </xdr:from>
    <xdr:ext cx="405111" cy="259045"/>
    <xdr:sp macro="" textlink="">
      <xdr:nvSpPr>
        <xdr:cNvPr id="359" name="n_1mainValue【市民会館】&#10;有形固定資産減価償却率"/>
        <xdr:cNvSpPr txBox="1"/>
      </xdr:nvSpPr>
      <xdr:spPr>
        <a:xfrm>
          <a:off x="3582044" y="1735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50816</xdr:rowOff>
    </xdr:from>
    <xdr:ext cx="405111" cy="259045"/>
    <xdr:sp macro="" textlink="">
      <xdr:nvSpPr>
        <xdr:cNvPr id="360" name="n_2mainValue【市民会館】&#10;有形固定資産減価償却率"/>
        <xdr:cNvSpPr txBox="1"/>
      </xdr:nvSpPr>
      <xdr:spPr>
        <a:xfrm>
          <a:off x="2705744" y="17367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1" name="直線コネクタ 37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2" name="テキスト ボックス 37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3" name="直線コネクタ 37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4" name="テキスト ボックス 37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5" name="直線コネクタ 37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6" name="テキスト ボックス 37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7" name="直線コネクタ 37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8" name="テキスト ボックス 37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9" name="直線コネクタ 37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0" name="テキスト ボックス 37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1" name="直線コネクタ 38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2" name="テキスト ボックス 38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86" name="直線コネクタ 385"/>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87"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88" name="直線コネクタ 387"/>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89"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90" name="直線コネクタ 389"/>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91" name="【市民会館】&#10;一人当たり面積平均値テキスト"/>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92" name="フローチャート: 判断 391"/>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93" name="フローチャート: 判断 392"/>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94" name="フローチャート: 判断 393"/>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103777</xdr:rowOff>
    </xdr:from>
    <xdr:to>
      <xdr:col>55</xdr:col>
      <xdr:colOff>50800</xdr:colOff>
      <xdr:row>108</xdr:row>
      <xdr:rowOff>33927</xdr:rowOff>
    </xdr:to>
    <xdr:sp macro="" textlink="">
      <xdr:nvSpPr>
        <xdr:cNvPr id="400" name="楕円 399"/>
        <xdr:cNvSpPr/>
      </xdr:nvSpPr>
      <xdr:spPr>
        <a:xfrm>
          <a:off x="104267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82204</xdr:rowOff>
    </xdr:from>
    <xdr:ext cx="469744" cy="259045"/>
    <xdr:sp macro="" textlink="">
      <xdr:nvSpPr>
        <xdr:cNvPr id="401" name="【市民会館】&#10;一人当たり面積該当値テキスト"/>
        <xdr:cNvSpPr txBox="1"/>
      </xdr:nvSpPr>
      <xdr:spPr>
        <a:xfrm>
          <a:off x="10515600"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108676</xdr:rowOff>
    </xdr:from>
    <xdr:to>
      <xdr:col>50</xdr:col>
      <xdr:colOff>165100</xdr:colOff>
      <xdr:row>108</xdr:row>
      <xdr:rowOff>38826</xdr:rowOff>
    </xdr:to>
    <xdr:sp macro="" textlink="">
      <xdr:nvSpPr>
        <xdr:cNvPr id="402" name="楕円 401"/>
        <xdr:cNvSpPr/>
      </xdr:nvSpPr>
      <xdr:spPr>
        <a:xfrm>
          <a:off x="9588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154577</xdr:rowOff>
    </xdr:from>
    <xdr:to>
      <xdr:col>55</xdr:col>
      <xdr:colOff>0</xdr:colOff>
      <xdr:row>107</xdr:row>
      <xdr:rowOff>159476</xdr:rowOff>
    </xdr:to>
    <xdr:cxnSp macro="">
      <xdr:nvCxnSpPr>
        <xdr:cNvPr id="403" name="直線コネクタ 402"/>
        <xdr:cNvCxnSpPr/>
      </xdr:nvCxnSpPr>
      <xdr:spPr>
        <a:xfrm flipV="1">
          <a:off x="9639300" y="1849972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111942</xdr:rowOff>
    </xdr:from>
    <xdr:to>
      <xdr:col>46</xdr:col>
      <xdr:colOff>38100</xdr:colOff>
      <xdr:row>108</xdr:row>
      <xdr:rowOff>42092</xdr:rowOff>
    </xdr:to>
    <xdr:sp macro="" textlink="">
      <xdr:nvSpPr>
        <xdr:cNvPr id="404" name="楕円 403"/>
        <xdr:cNvSpPr/>
      </xdr:nvSpPr>
      <xdr:spPr>
        <a:xfrm>
          <a:off x="8699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159476</xdr:rowOff>
    </xdr:from>
    <xdr:to>
      <xdr:col>50</xdr:col>
      <xdr:colOff>114300</xdr:colOff>
      <xdr:row>107</xdr:row>
      <xdr:rowOff>162742</xdr:rowOff>
    </xdr:to>
    <xdr:cxnSp macro="">
      <xdr:nvCxnSpPr>
        <xdr:cNvPr id="405" name="直線コネクタ 404"/>
        <xdr:cNvCxnSpPr/>
      </xdr:nvCxnSpPr>
      <xdr:spPr>
        <a:xfrm flipV="1">
          <a:off x="8750300" y="185046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406"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407"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29953</xdr:rowOff>
    </xdr:from>
    <xdr:ext cx="469744" cy="259045"/>
    <xdr:sp macro="" textlink="">
      <xdr:nvSpPr>
        <xdr:cNvPr id="408" name="n_1mainValue【市民会館】&#10;一人当たり面積"/>
        <xdr:cNvSpPr txBox="1"/>
      </xdr:nvSpPr>
      <xdr:spPr>
        <a:xfrm>
          <a:off x="93917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33219</xdr:rowOff>
    </xdr:from>
    <xdr:ext cx="469744" cy="259045"/>
    <xdr:sp macro="" textlink="">
      <xdr:nvSpPr>
        <xdr:cNvPr id="409" name="n_2mainValue【市民会館】&#10;一人当たり面積"/>
        <xdr:cNvSpPr txBox="1"/>
      </xdr:nvSpPr>
      <xdr:spPr>
        <a:xfrm>
          <a:off x="8515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正方形/長方形 4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0" name="テキスト ボックス 4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1" name="直線コネクタ 4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2" name="直線コネクタ 4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3" name="テキスト ボックス 4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4" name="直線コネクタ 4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5" name="テキスト ボックス 4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6" name="直線コネクタ 4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7" name="テキスト ボックス 4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8" name="直線コネクタ 4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9" name="テキスト ボックス 4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0" name="直線コネクタ 4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1" name="テキスト ボックス 4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2" name="直線コネクタ 4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3" name="テキスト ボックス 4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467" name="直線コネクタ 466"/>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68"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69" name="直線コネクタ 468"/>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70"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71" name="直線コネクタ 47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472"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473" name="フローチャート: 判断 472"/>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474" name="フローチャート: 判断 473"/>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475" name="フローチャート: 判断 474"/>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6" name="テキスト ボックス 4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7" name="テキスト ボックス 4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8" name="テキスト ボックス 4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9" name="テキスト ボックス 4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0" name="テキスト ボックス 4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64044</xdr:rowOff>
    </xdr:from>
    <xdr:to>
      <xdr:col>85</xdr:col>
      <xdr:colOff>177800</xdr:colOff>
      <xdr:row>80</xdr:row>
      <xdr:rowOff>165644</xdr:rowOff>
    </xdr:to>
    <xdr:sp macro="" textlink="">
      <xdr:nvSpPr>
        <xdr:cNvPr id="481" name="楕円 480"/>
        <xdr:cNvSpPr/>
      </xdr:nvSpPr>
      <xdr:spPr>
        <a:xfrm>
          <a:off x="162687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86921</xdr:rowOff>
    </xdr:from>
    <xdr:ext cx="405111" cy="259045"/>
    <xdr:sp macro="" textlink="">
      <xdr:nvSpPr>
        <xdr:cNvPr id="482" name="【消防施設】&#10;有形固定資産減価償却率該当値テキスト"/>
        <xdr:cNvSpPr txBox="1"/>
      </xdr:nvSpPr>
      <xdr:spPr>
        <a:xfrm>
          <a:off x="16357600" y="1363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98334</xdr:rowOff>
    </xdr:from>
    <xdr:to>
      <xdr:col>81</xdr:col>
      <xdr:colOff>101600</xdr:colOff>
      <xdr:row>81</xdr:row>
      <xdr:rowOff>28484</xdr:rowOff>
    </xdr:to>
    <xdr:sp macro="" textlink="">
      <xdr:nvSpPr>
        <xdr:cNvPr id="483" name="楕円 482"/>
        <xdr:cNvSpPr/>
      </xdr:nvSpPr>
      <xdr:spPr>
        <a:xfrm>
          <a:off x="15430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114844</xdr:rowOff>
    </xdr:from>
    <xdr:to>
      <xdr:col>85</xdr:col>
      <xdr:colOff>127000</xdr:colOff>
      <xdr:row>80</xdr:row>
      <xdr:rowOff>149134</xdr:rowOff>
    </xdr:to>
    <xdr:cxnSp macro="">
      <xdr:nvCxnSpPr>
        <xdr:cNvPr id="484" name="直線コネクタ 483"/>
        <xdr:cNvCxnSpPr/>
      </xdr:nvCxnSpPr>
      <xdr:spPr>
        <a:xfrm flipV="1">
          <a:off x="15481300" y="138308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75474</xdr:rowOff>
    </xdr:from>
    <xdr:to>
      <xdr:col>76</xdr:col>
      <xdr:colOff>165100</xdr:colOff>
      <xdr:row>81</xdr:row>
      <xdr:rowOff>5624</xdr:rowOff>
    </xdr:to>
    <xdr:sp macro="" textlink="">
      <xdr:nvSpPr>
        <xdr:cNvPr id="485" name="楕円 484"/>
        <xdr:cNvSpPr/>
      </xdr:nvSpPr>
      <xdr:spPr>
        <a:xfrm>
          <a:off x="14541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126274</xdr:rowOff>
    </xdr:from>
    <xdr:to>
      <xdr:col>81</xdr:col>
      <xdr:colOff>50800</xdr:colOff>
      <xdr:row>80</xdr:row>
      <xdr:rowOff>149134</xdr:rowOff>
    </xdr:to>
    <xdr:cxnSp macro="">
      <xdr:nvCxnSpPr>
        <xdr:cNvPr id="486" name="直線コネクタ 485"/>
        <xdr:cNvCxnSpPr/>
      </xdr:nvCxnSpPr>
      <xdr:spPr>
        <a:xfrm>
          <a:off x="14592300" y="138422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487"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488" name="n_2aveValue【消防施設】&#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45011</xdr:rowOff>
    </xdr:from>
    <xdr:ext cx="405111" cy="259045"/>
    <xdr:sp macro="" textlink="">
      <xdr:nvSpPr>
        <xdr:cNvPr id="489" name="n_1mainValue【消防施設】&#10;有形固定資産減価償却率"/>
        <xdr:cNvSpPr txBox="1"/>
      </xdr:nvSpPr>
      <xdr:spPr>
        <a:xfrm>
          <a:off x="152660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22151</xdr:rowOff>
    </xdr:from>
    <xdr:ext cx="405111" cy="259045"/>
    <xdr:sp macro="" textlink="">
      <xdr:nvSpPr>
        <xdr:cNvPr id="490" name="n_2mainValue【消防施設】&#10;有形固定資産減価償却率"/>
        <xdr:cNvSpPr txBox="1"/>
      </xdr:nvSpPr>
      <xdr:spPr>
        <a:xfrm>
          <a:off x="14389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1" name="正方形/長方形 4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8" name="正方形/長方形 4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9" name="テキスト ボックス 4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0" name="直線コネクタ 4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1" name="直線コネクタ 50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2" name="テキスト ボックス 50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3" name="直線コネクタ 50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4" name="テキスト ボックス 50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5" name="直線コネクタ 50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6" name="テキスト ボックス 50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7" name="直線コネクタ 50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8" name="テキスト ボックス 50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9" name="直線コネクタ 50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0" name="テキスト ボックス 50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1" name="直線コネクタ 5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2" name="テキスト ボックス 5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14" name="直線コネクタ 513"/>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15"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16" name="直線コネクタ 515"/>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17"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18" name="直線コネクタ 517"/>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519" name="【消防施設】&#10;一人当たり面積平均値テキスト"/>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20" name="フローチャート: 判断 519"/>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21" name="フローチャート: 判断 520"/>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522" name="フローチャート: 判断 521"/>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3" name="テキスト ボックス 5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4" name="テキスト ボックス 5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5" name="テキスト ボックス 5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6" name="テキスト ボックス 5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7" name="テキスト ボックス 5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59689</xdr:rowOff>
    </xdr:from>
    <xdr:to>
      <xdr:col>116</xdr:col>
      <xdr:colOff>114300</xdr:colOff>
      <xdr:row>84</xdr:row>
      <xdr:rowOff>161289</xdr:rowOff>
    </xdr:to>
    <xdr:sp macro="" textlink="">
      <xdr:nvSpPr>
        <xdr:cNvPr id="528" name="楕円 527"/>
        <xdr:cNvSpPr/>
      </xdr:nvSpPr>
      <xdr:spPr>
        <a:xfrm>
          <a:off x="221107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38116</xdr:rowOff>
    </xdr:from>
    <xdr:ext cx="469744" cy="259045"/>
    <xdr:sp macro="" textlink="">
      <xdr:nvSpPr>
        <xdr:cNvPr id="529" name="【消防施設】&#10;一人当たり面積該当値テキスト"/>
        <xdr:cNvSpPr txBox="1"/>
      </xdr:nvSpPr>
      <xdr:spPr>
        <a:xfrm>
          <a:off x="22199600"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67311</xdr:rowOff>
    </xdr:from>
    <xdr:to>
      <xdr:col>112</xdr:col>
      <xdr:colOff>38100</xdr:colOff>
      <xdr:row>84</xdr:row>
      <xdr:rowOff>168911</xdr:rowOff>
    </xdr:to>
    <xdr:sp macro="" textlink="">
      <xdr:nvSpPr>
        <xdr:cNvPr id="530" name="楕円 529"/>
        <xdr:cNvSpPr/>
      </xdr:nvSpPr>
      <xdr:spPr>
        <a:xfrm>
          <a:off x="21272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110489</xdr:rowOff>
    </xdr:from>
    <xdr:to>
      <xdr:col>116</xdr:col>
      <xdr:colOff>63500</xdr:colOff>
      <xdr:row>84</xdr:row>
      <xdr:rowOff>118111</xdr:rowOff>
    </xdr:to>
    <xdr:cxnSp macro="">
      <xdr:nvCxnSpPr>
        <xdr:cNvPr id="531" name="直線コネクタ 530"/>
        <xdr:cNvCxnSpPr/>
      </xdr:nvCxnSpPr>
      <xdr:spPr>
        <a:xfrm flipV="1">
          <a:off x="21323300" y="145122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74930</xdr:rowOff>
    </xdr:from>
    <xdr:to>
      <xdr:col>107</xdr:col>
      <xdr:colOff>101600</xdr:colOff>
      <xdr:row>85</xdr:row>
      <xdr:rowOff>5080</xdr:rowOff>
    </xdr:to>
    <xdr:sp macro="" textlink="">
      <xdr:nvSpPr>
        <xdr:cNvPr id="532" name="楕円 531"/>
        <xdr:cNvSpPr/>
      </xdr:nvSpPr>
      <xdr:spPr>
        <a:xfrm>
          <a:off x="20383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118111</xdr:rowOff>
    </xdr:from>
    <xdr:to>
      <xdr:col>111</xdr:col>
      <xdr:colOff>177800</xdr:colOff>
      <xdr:row>84</xdr:row>
      <xdr:rowOff>125730</xdr:rowOff>
    </xdr:to>
    <xdr:cxnSp macro="">
      <xdr:nvCxnSpPr>
        <xdr:cNvPr id="533" name="直線コネクタ 532"/>
        <xdr:cNvCxnSpPr/>
      </xdr:nvCxnSpPr>
      <xdr:spPr>
        <a:xfrm flipV="1">
          <a:off x="20434300" y="145199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534"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535"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160038</xdr:rowOff>
    </xdr:from>
    <xdr:ext cx="469744" cy="259045"/>
    <xdr:sp macro="" textlink="">
      <xdr:nvSpPr>
        <xdr:cNvPr id="536" name="n_1mainValue【消防施設】&#10;一人当たり面積"/>
        <xdr:cNvSpPr txBox="1"/>
      </xdr:nvSpPr>
      <xdr:spPr>
        <a:xfrm>
          <a:off x="210757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167657</xdr:rowOff>
    </xdr:from>
    <xdr:ext cx="469744" cy="259045"/>
    <xdr:sp macro="" textlink="">
      <xdr:nvSpPr>
        <xdr:cNvPr id="537" name="n_2mainValue【消防施設】&#10;一人当たり面積"/>
        <xdr:cNvSpPr txBox="1"/>
      </xdr:nvSpPr>
      <xdr:spPr>
        <a:xfrm>
          <a:off x="20199427"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9" name="テキスト ボックス 5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9" name="テキスト ボックス 5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1" name="テキスト ボックス 5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563" name="直線コネクタ 562"/>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564"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565" name="直線コネクタ 564"/>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7" name="直線コネクタ 56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568"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569" name="フローチャート: 判断 568"/>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570" name="フローチャート: 判断 569"/>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571" name="フローチャート: 判断 570"/>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12337</xdr:rowOff>
    </xdr:from>
    <xdr:to>
      <xdr:col>85</xdr:col>
      <xdr:colOff>177800</xdr:colOff>
      <xdr:row>102</xdr:row>
      <xdr:rowOff>113937</xdr:rowOff>
    </xdr:to>
    <xdr:sp macro="" textlink="">
      <xdr:nvSpPr>
        <xdr:cNvPr id="577" name="楕円 576"/>
        <xdr:cNvSpPr/>
      </xdr:nvSpPr>
      <xdr:spPr>
        <a:xfrm>
          <a:off x="162687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35214</xdr:rowOff>
    </xdr:from>
    <xdr:ext cx="405111" cy="259045"/>
    <xdr:sp macro="" textlink="">
      <xdr:nvSpPr>
        <xdr:cNvPr id="578" name="【庁舎】&#10;有形固定資産減価償却率該当値テキスト"/>
        <xdr:cNvSpPr txBox="1"/>
      </xdr:nvSpPr>
      <xdr:spPr>
        <a:xfrm>
          <a:off x="16357600" y="1735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147864</xdr:rowOff>
    </xdr:from>
    <xdr:to>
      <xdr:col>81</xdr:col>
      <xdr:colOff>101600</xdr:colOff>
      <xdr:row>102</xdr:row>
      <xdr:rowOff>78014</xdr:rowOff>
    </xdr:to>
    <xdr:sp macro="" textlink="">
      <xdr:nvSpPr>
        <xdr:cNvPr id="579" name="楕円 578"/>
        <xdr:cNvSpPr/>
      </xdr:nvSpPr>
      <xdr:spPr>
        <a:xfrm>
          <a:off x="15430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27214</xdr:rowOff>
    </xdr:from>
    <xdr:to>
      <xdr:col>85</xdr:col>
      <xdr:colOff>127000</xdr:colOff>
      <xdr:row>102</xdr:row>
      <xdr:rowOff>63137</xdr:rowOff>
    </xdr:to>
    <xdr:cxnSp macro="">
      <xdr:nvCxnSpPr>
        <xdr:cNvPr id="580" name="直線コネクタ 579"/>
        <xdr:cNvCxnSpPr/>
      </xdr:nvCxnSpPr>
      <xdr:spPr>
        <a:xfrm>
          <a:off x="15481300" y="175151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4173</xdr:rowOff>
    </xdr:from>
    <xdr:to>
      <xdr:col>76</xdr:col>
      <xdr:colOff>165100</xdr:colOff>
      <xdr:row>100</xdr:row>
      <xdr:rowOff>105773</xdr:rowOff>
    </xdr:to>
    <xdr:sp macro="" textlink="">
      <xdr:nvSpPr>
        <xdr:cNvPr id="581" name="楕円 580"/>
        <xdr:cNvSpPr/>
      </xdr:nvSpPr>
      <xdr:spPr>
        <a:xfrm>
          <a:off x="14541500" y="171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54973</xdr:rowOff>
    </xdr:from>
    <xdr:to>
      <xdr:col>81</xdr:col>
      <xdr:colOff>50800</xdr:colOff>
      <xdr:row>102</xdr:row>
      <xdr:rowOff>27214</xdr:rowOff>
    </xdr:to>
    <xdr:cxnSp macro="">
      <xdr:nvCxnSpPr>
        <xdr:cNvPr id="582" name="直線コネクタ 581"/>
        <xdr:cNvCxnSpPr/>
      </xdr:nvCxnSpPr>
      <xdr:spPr>
        <a:xfrm>
          <a:off x="14592300" y="17199973"/>
          <a:ext cx="889000" cy="31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583"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584"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94541</xdr:rowOff>
    </xdr:from>
    <xdr:ext cx="405111" cy="259045"/>
    <xdr:sp macro="" textlink="">
      <xdr:nvSpPr>
        <xdr:cNvPr id="585" name="n_1mainValue【庁舎】&#10;有形固定資産減価償却率"/>
        <xdr:cNvSpPr txBox="1"/>
      </xdr:nvSpPr>
      <xdr:spPr>
        <a:xfrm>
          <a:off x="152660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122300</xdr:rowOff>
    </xdr:from>
    <xdr:ext cx="405111" cy="259045"/>
    <xdr:sp macro="" textlink="">
      <xdr:nvSpPr>
        <xdr:cNvPr id="586" name="n_2mainValue【庁舎】&#10;有形固定資産減価償却率"/>
        <xdr:cNvSpPr txBox="1"/>
      </xdr:nvSpPr>
      <xdr:spPr>
        <a:xfrm>
          <a:off x="14389744" y="16924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7" name="正方形/長方形 5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8" name="正方形/長方形 5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9" name="正方形/長方形 5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0" name="正方形/長方形 5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1" name="正方形/長方形 5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2" name="正方形/長方形 5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3" name="正方形/長方形 5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4" name="正方形/長方形 5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5" name="テキスト ボックス 5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6" name="直線コネクタ 5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7" name="直線コネクタ 59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8" name="テキスト ボックス 59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9" name="直線コネクタ 59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0" name="テキスト ボックス 59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1" name="直線コネクタ 6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2" name="テキスト ボックス 6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3" name="直線コネクタ 60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4" name="テキスト ボックス 60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5" name="直線コネクタ 60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6" name="テキスト ボックス 60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7" name="直線コネクタ 6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8" name="テキスト ボックス 6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10" name="直線コネクタ 609"/>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11"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12" name="直線コネクタ 611"/>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13"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14" name="直線コネクタ 613"/>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615" name="【庁舎】&#10;一人当たり面積平均値テキスト"/>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16" name="フローチャート: 判断 615"/>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17" name="フローチャート: 判断 616"/>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618" name="フローチャート: 判断 617"/>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9" name="テキスト ボックス 6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82550</xdr:rowOff>
    </xdr:from>
    <xdr:to>
      <xdr:col>116</xdr:col>
      <xdr:colOff>114300</xdr:colOff>
      <xdr:row>107</xdr:row>
      <xdr:rowOff>12700</xdr:rowOff>
    </xdr:to>
    <xdr:sp macro="" textlink="">
      <xdr:nvSpPr>
        <xdr:cNvPr id="624" name="楕円 623"/>
        <xdr:cNvSpPr/>
      </xdr:nvSpPr>
      <xdr:spPr>
        <a:xfrm>
          <a:off x="22110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168927</xdr:rowOff>
    </xdr:from>
    <xdr:ext cx="469744" cy="259045"/>
    <xdr:sp macro="" textlink="">
      <xdr:nvSpPr>
        <xdr:cNvPr id="625" name="【庁舎】&#10;一人当たり面積該当値テキスト"/>
        <xdr:cNvSpPr txBox="1"/>
      </xdr:nvSpPr>
      <xdr:spPr>
        <a:xfrm>
          <a:off x="22199600" y="181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90170</xdr:rowOff>
    </xdr:from>
    <xdr:to>
      <xdr:col>112</xdr:col>
      <xdr:colOff>38100</xdr:colOff>
      <xdr:row>107</xdr:row>
      <xdr:rowOff>20320</xdr:rowOff>
    </xdr:to>
    <xdr:sp macro="" textlink="">
      <xdr:nvSpPr>
        <xdr:cNvPr id="626" name="楕円 625"/>
        <xdr:cNvSpPr/>
      </xdr:nvSpPr>
      <xdr:spPr>
        <a:xfrm>
          <a:off x="21272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133350</xdr:rowOff>
    </xdr:from>
    <xdr:to>
      <xdr:col>116</xdr:col>
      <xdr:colOff>63500</xdr:colOff>
      <xdr:row>106</xdr:row>
      <xdr:rowOff>140970</xdr:rowOff>
    </xdr:to>
    <xdr:cxnSp macro="">
      <xdr:nvCxnSpPr>
        <xdr:cNvPr id="627" name="直線コネクタ 626"/>
        <xdr:cNvCxnSpPr/>
      </xdr:nvCxnSpPr>
      <xdr:spPr>
        <a:xfrm flipV="1">
          <a:off x="21323300" y="183070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95886</xdr:rowOff>
    </xdr:from>
    <xdr:to>
      <xdr:col>107</xdr:col>
      <xdr:colOff>101600</xdr:colOff>
      <xdr:row>107</xdr:row>
      <xdr:rowOff>26036</xdr:rowOff>
    </xdr:to>
    <xdr:sp macro="" textlink="">
      <xdr:nvSpPr>
        <xdr:cNvPr id="628" name="楕円 627"/>
        <xdr:cNvSpPr/>
      </xdr:nvSpPr>
      <xdr:spPr>
        <a:xfrm>
          <a:off x="20383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140970</xdr:rowOff>
    </xdr:from>
    <xdr:to>
      <xdr:col>111</xdr:col>
      <xdr:colOff>177800</xdr:colOff>
      <xdr:row>106</xdr:row>
      <xdr:rowOff>146686</xdr:rowOff>
    </xdr:to>
    <xdr:cxnSp macro="">
      <xdr:nvCxnSpPr>
        <xdr:cNvPr id="629" name="直線コネクタ 628"/>
        <xdr:cNvCxnSpPr/>
      </xdr:nvCxnSpPr>
      <xdr:spPr>
        <a:xfrm flipV="1">
          <a:off x="20434300" y="183146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101616</xdr:rowOff>
    </xdr:from>
    <xdr:ext cx="469744" cy="259045"/>
    <xdr:sp macro="" textlink="">
      <xdr:nvSpPr>
        <xdr:cNvPr id="630"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631"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11447</xdr:rowOff>
    </xdr:from>
    <xdr:ext cx="469744" cy="259045"/>
    <xdr:sp macro="" textlink="">
      <xdr:nvSpPr>
        <xdr:cNvPr id="632" name="n_1mainValue【庁舎】&#10;一人当たり面積"/>
        <xdr:cNvSpPr txBox="1"/>
      </xdr:nvSpPr>
      <xdr:spPr>
        <a:xfrm>
          <a:off x="21075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17163</xdr:rowOff>
    </xdr:from>
    <xdr:ext cx="469744" cy="259045"/>
    <xdr:sp macro="" textlink="">
      <xdr:nvSpPr>
        <xdr:cNvPr id="633" name="n_2mainValue【庁舎】&#10;一人当たり面積"/>
        <xdr:cNvSpPr txBox="1"/>
      </xdr:nvSpPr>
      <xdr:spPr>
        <a:xfrm>
          <a:off x="20199427" y="1836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有形固定資産減価償却率が類似団体と比較して特に高くなっている施設は、学校施設、児童館、港湾・漁港、公民館、図書館、体育館・プール、福祉施設、市民会館、庁舎である。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建設から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年以上経過している施設が多くあることが主な要因であり、平成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年度に策定した「枕崎市公共施設等総合管理計画」に基づき、規模の最適化、予防保全による長寿命化等を基本とした効率的な維持管理を行うこととしている。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また、不要な施設の整理により、平成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年度までに施設数量を</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％削減することを目標とし、比率の改善に努めていく。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有形固定資産減価償却率が類似団体と比較して特に低くなっている施設は、橋りょう・トンネルであり、取得価格の大きいものが平成２年度以降に多く建設されていることから、低率となっている。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月に策定した市営住宅長寿命化計画に基づく改修事業や、平成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年度から令和２年までに行う市営住宅建設事業により比率が改善してきている。また、庁舎については、平成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年度までに行った庁舎整備事業により、比率が改善している。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一人当たり面積及び一人当たり有形固定産（償却資産）額が類似団体と比較して特に低くなっている施設は、橋りょう・トンネル、港湾・漁港、公民館、図書館、消防施設、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庁舎であるが、不足している状況は認められないため、適正な設置状況だと認識している。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21,807
21,468
74.78
11,338,374
10,953,641
384,029
5,987,547
10,641,711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分子である基準財政収入額が地方消費税交付金の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見込減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分母である基準財政需要額は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自然災害防止事業（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H8,H13,H18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年度借入）や臨時経済対策事業（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H13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年度借入）にかかる債務の償還終了等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により前年度より減少し，平成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年度（単年度）の財政力指数については，前年度に比べ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ポイント上昇し，３箇年平均では前年度に比べ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ポイント上昇している。今後とも市税等の歳入確保に努め，定員管理・給与の適正化等により，義務的経費を中心とした歳出削減に取り組む。</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flipV="1">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55033</xdr:rowOff>
    </xdr:to>
    <xdr:cxnSp macro="">
      <xdr:nvCxnSpPr>
        <xdr:cNvPr id="72" name="直線コネクタ 71"/>
        <xdr:cNvCxnSpPr/>
      </xdr:nvCxnSpPr>
      <xdr:spPr>
        <a:xfrm flipV="1">
          <a:off x="3225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75142</xdr:rowOff>
    </xdr:to>
    <xdr:cxnSp macro="">
      <xdr:nvCxnSpPr>
        <xdr:cNvPr id="75" name="直線コネクタ 74"/>
        <xdr:cNvCxnSpPr/>
      </xdr:nvCxnSpPr>
      <xdr:spPr>
        <a:xfrm flipV="1">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78" name="直線コネクタ 77"/>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131885</xdr:rowOff>
    </xdr:from>
    <xdr:ext cx="762000" cy="259045"/>
    <xdr:sp macro="" textlink="">
      <xdr:nvSpPr>
        <xdr:cNvPr id="89" name="財政力該当値テキスト"/>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1" name="テキスト ボックス 90"/>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分子である経常経費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充当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一般財源については，公債費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が大きく減少したものの，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や扶助費，繰出金が増加したため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3,260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万円程度の減となり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市税をはじめとする自主財源の確保と同時に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義務的経費を中心とした経常経費の削減</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を行うとともにふるさと納税の活用を図り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充当一般財源を減少させる。また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高利率の退職手当債の繰上償還も継続する。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20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61</xdr:row>
      <xdr:rowOff>103294</xdr:rowOff>
    </xdr:to>
    <xdr:cxnSp macro="">
      <xdr:nvCxnSpPr>
        <xdr:cNvPr id="132" name="直線コネクタ 131"/>
        <xdr:cNvCxnSpPr/>
      </xdr:nvCxnSpPr>
      <xdr:spPr>
        <a:xfrm>
          <a:off x="4114800" y="1054163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6773</xdr:rowOff>
    </xdr:from>
    <xdr:to>
      <xdr:col>19</xdr:col>
      <xdr:colOff>133350</xdr:colOff>
      <xdr:row>61</xdr:row>
      <xdr:rowOff>83185</xdr:rowOff>
    </xdr:to>
    <xdr:cxnSp macro="">
      <xdr:nvCxnSpPr>
        <xdr:cNvPr id="135" name="直線コネクタ 134"/>
        <xdr:cNvCxnSpPr/>
      </xdr:nvCxnSpPr>
      <xdr:spPr>
        <a:xfrm>
          <a:off x="3225800" y="1046522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6773</xdr:rowOff>
    </xdr:from>
    <xdr:to>
      <xdr:col>15</xdr:col>
      <xdr:colOff>82550</xdr:colOff>
      <xdr:row>61</xdr:row>
      <xdr:rowOff>147531</xdr:rowOff>
    </xdr:to>
    <xdr:cxnSp macro="">
      <xdr:nvCxnSpPr>
        <xdr:cNvPr id="138" name="直線コネクタ 137"/>
        <xdr:cNvCxnSpPr/>
      </xdr:nvCxnSpPr>
      <xdr:spPr>
        <a:xfrm flipV="1">
          <a:off x="2336800" y="10465223"/>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99271</xdr:rowOff>
    </xdr:from>
    <xdr:to>
      <xdr:col>11</xdr:col>
      <xdr:colOff>31750</xdr:colOff>
      <xdr:row>61</xdr:row>
      <xdr:rowOff>147531</xdr:rowOff>
    </xdr:to>
    <xdr:cxnSp macro="">
      <xdr:nvCxnSpPr>
        <xdr:cNvPr id="141" name="直線コネクタ 140"/>
        <xdr:cNvCxnSpPr/>
      </xdr:nvCxnSpPr>
      <xdr:spPr>
        <a:xfrm>
          <a:off x="1447800" y="1055772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52494</xdr:rowOff>
    </xdr:from>
    <xdr:to>
      <xdr:col>23</xdr:col>
      <xdr:colOff>184150</xdr:colOff>
      <xdr:row>61</xdr:row>
      <xdr:rowOff>154094</xdr:rowOff>
    </xdr:to>
    <xdr:sp macro="" textlink="">
      <xdr:nvSpPr>
        <xdr:cNvPr id="151" name="楕円 150"/>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24571</xdr:rowOff>
    </xdr:from>
    <xdr:ext cx="762000" cy="259045"/>
    <xdr:sp macro="" textlink="">
      <xdr:nvSpPr>
        <xdr:cNvPr id="152" name="財政構造の弾力性該当値テキスト"/>
        <xdr:cNvSpPr txBox="1"/>
      </xdr:nvSpPr>
      <xdr:spPr>
        <a:xfrm>
          <a:off x="5041900" y="1048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53" name="楕円 152"/>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118762</xdr:rowOff>
    </xdr:from>
    <xdr:ext cx="736600" cy="259045"/>
    <xdr:sp macro="" textlink="">
      <xdr:nvSpPr>
        <xdr:cNvPr id="154" name="テキスト ボックス 153"/>
        <xdr:cNvSpPr txBox="1"/>
      </xdr:nvSpPr>
      <xdr:spPr>
        <a:xfrm>
          <a:off x="3733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127423</xdr:rowOff>
    </xdr:from>
    <xdr:to>
      <xdr:col>15</xdr:col>
      <xdr:colOff>133350</xdr:colOff>
      <xdr:row>61</xdr:row>
      <xdr:rowOff>57573</xdr:rowOff>
    </xdr:to>
    <xdr:sp macro="" textlink="">
      <xdr:nvSpPr>
        <xdr:cNvPr id="155" name="楕円 154"/>
        <xdr:cNvSpPr/>
      </xdr:nvSpPr>
      <xdr:spPr>
        <a:xfrm>
          <a:off x="3175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42350</xdr:rowOff>
    </xdr:from>
    <xdr:ext cx="762000" cy="259045"/>
    <xdr:sp macro="" textlink="">
      <xdr:nvSpPr>
        <xdr:cNvPr id="156" name="テキスト ボックス 155"/>
        <xdr:cNvSpPr txBox="1"/>
      </xdr:nvSpPr>
      <xdr:spPr>
        <a:xfrm>
          <a:off x="2844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96731</xdr:rowOff>
    </xdr:from>
    <xdr:to>
      <xdr:col>11</xdr:col>
      <xdr:colOff>82550</xdr:colOff>
      <xdr:row>62</xdr:row>
      <xdr:rowOff>26881</xdr:rowOff>
    </xdr:to>
    <xdr:sp macro="" textlink="">
      <xdr:nvSpPr>
        <xdr:cNvPr id="157" name="楕円 156"/>
        <xdr:cNvSpPr/>
      </xdr:nvSpPr>
      <xdr:spPr>
        <a:xfrm>
          <a:off x="2286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11658</xdr:rowOff>
    </xdr:from>
    <xdr:ext cx="762000" cy="259045"/>
    <xdr:sp macro="" textlink="">
      <xdr:nvSpPr>
        <xdr:cNvPr id="158" name="テキスト ボックス 157"/>
        <xdr:cNvSpPr txBox="1"/>
      </xdr:nvSpPr>
      <xdr:spPr>
        <a:xfrm>
          <a:off x="1955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48471</xdr:rowOff>
    </xdr:from>
    <xdr:to>
      <xdr:col>7</xdr:col>
      <xdr:colOff>31750</xdr:colOff>
      <xdr:row>61</xdr:row>
      <xdr:rowOff>150071</xdr:rowOff>
    </xdr:to>
    <xdr:sp macro="" textlink="">
      <xdr:nvSpPr>
        <xdr:cNvPr id="159" name="楕円 158"/>
        <xdr:cNvSpPr/>
      </xdr:nvSpPr>
      <xdr:spPr>
        <a:xfrm>
          <a:off x="1397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134848</xdr:rowOff>
    </xdr:from>
    <xdr:ext cx="762000" cy="259045"/>
    <xdr:sp macro="" textlink="">
      <xdr:nvSpPr>
        <xdr:cNvPr id="160" name="テキスト ボックス 159"/>
        <xdr:cNvSpPr txBox="1"/>
      </xdr:nvSpPr>
      <xdr:spPr>
        <a:xfrm>
          <a:off x="1066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0">
              <a:solidFill>
                <a:schemeClr val="dk1"/>
              </a:solidFill>
              <a:effectLst/>
              <a:latin typeface="ＭＳ Ｐゴシック" panose="020B0600070205080204" pitchFamily="50" charset="-128"/>
              <a:ea typeface="ＭＳ Ｐゴシック" panose="020B0600070205080204" pitchFamily="50" charset="-128"/>
              <a:cs typeface="+mn-cs"/>
            </a:rPr>
            <a:t>　人件費の決算額は，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職員給や退職手当負担金が減となったものの，共済組合等負担金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や学校主事嘱託員の皆増等により委員等報酬等が増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400" b="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400" b="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b="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b="0">
              <a:solidFill>
                <a:schemeClr val="dk1"/>
              </a:solidFill>
              <a:effectLst/>
              <a:latin typeface="ＭＳ Ｐゴシック" panose="020B0600070205080204" pitchFamily="50" charset="-128"/>
              <a:ea typeface="ＭＳ Ｐゴシック" panose="020B0600070205080204" pitchFamily="50" charset="-128"/>
              <a:cs typeface="+mn-cs"/>
            </a:rPr>
            <a:t>　物件費の決算額は，</a:t>
          </a:r>
          <a:r>
            <a:rPr kumimoji="1" lang="ja-JP" altLang="en-US" sz="1400" b="0">
              <a:solidFill>
                <a:schemeClr val="dk1"/>
              </a:solidFill>
              <a:effectLst/>
              <a:latin typeface="ＭＳ Ｐゴシック" panose="020B0600070205080204" pitchFamily="50" charset="-128"/>
              <a:ea typeface="ＭＳ Ｐゴシック" panose="020B0600070205080204" pitchFamily="50" charset="-128"/>
              <a:cs typeface="+mn-cs"/>
            </a:rPr>
            <a:t>自治体情報セキュリティ強化対策事業の皆減</a:t>
          </a:r>
          <a:r>
            <a:rPr kumimoji="1" lang="ja-JP" altLang="ja-JP" sz="1400" b="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400" b="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b="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b="0">
              <a:solidFill>
                <a:schemeClr val="dk1"/>
              </a:solidFill>
              <a:effectLst/>
              <a:latin typeface="ＭＳ Ｐゴシック" panose="020B0600070205080204" pitchFamily="50" charset="-128"/>
              <a:ea typeface="ＭＳ Ｐゴシック" panose="020B0600070205080204" pitchFamily="50" charset="-128"/>
              <a:cs typeface="+mn-cs"/>
            </a:rPr>
            <a:t>　今後とも，定員管理・給与の適正化等による人件費の見直しなど，引き続き行財政改革に取り組む。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1268</xdr:rowOff>
    </xdr:from>
    <xdr:to>
      <xdr:col>23</xdr:col>
      <xdr:colOff>133350</xdr:colOff>
      <xdr:row>82</xdr:row>
      <xdr:rowOff>3110</xdr:rowOff>
    </xdr:to>
    <xdr:cxnSp macro="">
      <xdr:nvCxnSpPr>
        <xdr:cNvPr id="195" name="直線コネクタ 194"/>
        <xdr:cNvCxnSpPr/>
      </xdr:nvCxnSpPr>
      <xdr:spPr>
        <a:xfrm flipV="1">
          <a:off x="4114800" y="14060168"/>
          <a:ext cx="8382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141680</xdr:rowOff>
    </xdr:from>
    <xdr:to>
      <xdr:col>19</xdr:col>
      <xdr:colOff>133350</xdr:colOff>
      <xdr:row>82</xdr:row>
      <xdr:rowOff>3110</xdr:rowOff>
    </xdr:to>
    <xdr:cxnSp macro="">
      <xdr:nvCxnSpPr>
        <xdr:cNvPr id="198" name="直線コネクタ 197"/>
        <xdr:cNvCxnSpPr/>
      </xdr:nvCxnSpPr>
      <xdr:spPr>
        <a:xfrm>
          <a:off x="3225800" y="14029130"/>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128448</xdr:rowOff>
    </xdr:from>
    <xdr:to>
      <xdr:col>15</xdr:col>
      <xdr:colOff>82550</xdr:colOff>
      <xdr:row>81</xdr:row>
      <xdr:rowOff>141680</xdr:rowOff>
    </xdr:to>
    <xdr:cxnSp macro="">
      <xdr:nvCxnSpPr>
        <xdr:cNvPr id="201" name="直線コネクタ 200"/>
        <xdr:cNvCxnSpPr/>
      </xdr:nvCxnSpPr>
      <xdr:spPr>
        <a:xfrm>
          <a:off x="2336800" y="14015898"/>
          <a:ext cx="889000" cy="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51988</xdr:rowOff>
    </xdr:from>
    <xdr:to>
      <xdr:col>11</xdr:col>
      <xdr:colOff>31750</xdr:colOff>
      <xdr:row>81</xdr:row>
      <xdr:rowOff>128448</xdr:rowOff>
    </xdr:to>
    <xdr:cxnSp macro="">
      <xdr:nvCxnSpPr>
        <xdr:cNvPr id="204" name="直線コネクタ 203"/>
        <xdr:cNvCxnSpPr/>
      </xdr:nvCxnSpPr>
      <xdr:spPr>
        <a:xfrm>
          <a:off x="1447800" y="13939438"/>
          <a:ext cx="889000" cy="7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121918</xdr:rowOff>
    </xdr:from>
    <xdr:to>
      <xdr:col>23</xdr:col>
      <xdr:colOff>184150</xdr:colOff>
      <xdr:row>82</xdr:row>
      <xdr:rowOff>52068</xdr:rowOff>
    </xdr:to>
    <xdr:sp macro="" textlink="">
      <xdr:nvSpPr>
        <xdr:cNvPr id="214" name="楕円 213"/>
        <xdr:cNvSpPr/>
      </xdr:nvSpPr>
      <xdr:spPr>
        <a:xfrm>
          <a:off x="4902200" y="140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138445</xdr:rowOff>
    </xdr:from>
    <xdr:ext cx="762000" cy="259045"/>
    <xdr:sp macro="" textlink="">
      <xdr:nvSpPr>
        <xdr:cNvPr id="215" name="人件費・物件費等の状況該当値テキスト"/>
        <xdr:cNvSpPr txBox="1"/>
      </xdr:nvSpPr>
      <xdr:spPr>
        <a:xfrm>
          <a:off x="5041900" y="1385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123760</xdr:rowOff>
    </xdr:from>
    <xdr:to>
      <xdr:col>19</xdr:col>
      <xdr:colOff>184150</xdr:colOff>
      <xdr:row>82</xdr:row>
      <xdr:rowOff>53910</xdr:rowOff>
    </xdr:to>
    <xdr:sp macro="" textlink="">
      <xdr:nvSpPr>
        <xdr:cNvPr id="216" name="楕円 215"/>
        <xdr:cNvSpPr/>
      </xdr:nvSpPr>
      <xdr:spPr>
        <a:xfrm>
          <a:off x="4064000" y="1401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64087</xdr:rowOff>
    </xdr:from>
    <xdr:ext cx="736600" cy="259045"/>
    <xdr:sp macro="" textlink="">
      <xdr:nvSpPr>
        <xdr:cNvPr id="217" name="テキスト ボックス 216"/>
        <xdr:cNvSpPr txBox="1"/>
      </xdr:nvSpPr>
      <xdr:spPr>
        <a:xfrm>
          <a:off x="3733800" y="13780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90880</xdr:rowOff>
    </xdr:from>
    <xdr:to>
      <xdr:col>15</xdr:col>
      <xdr:colOff>133350</xdr:colOff>
      <xdr:row>82</xdr:row>
      <xdr:rowOff>21030</xdr:rowOff>
    </xdr:to>
    <xdr:sp macro="" textlink="">
      <xdr:nvSpPr>
        <xdr:cNvPr id="218" name="楕円 217"/>
        <xdr:cNvSpPr/>
      </xdr:nvSpPr>
      <xdr:spPr>
        <a:xfrm>
          <a:off x="3175000" y="139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31207</xdr:rowOff>
    </xdr:from>
    <xdr:ext cx="762000" cy="259045"/>
    <xdr:sp macro="" textlink="">
      <xdr:nvSpPr>
        <xdr:cNvPr id="219" name="テキスト ボックス 218"/>
        <xdr:cNvSpPr txBox="1"/>
      </xdr:nvSpPr>
      <xdr:spPr>
        <a:xfrm>
          <a:off x="2844800" y="137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77648</xdr:rowOff>
    </xdr:from>
    <xdr:to>
      <xdr:col>11</xdr:col>
      <xdr:colOff>82550</xdr:colOff>
      <xdr:row>82</xdr:row>
      <xdr:rowOff>7798</xdr:rowOff>
    </xdr:to>
    <xdr:sp macro="" textlink="">
      <xdr:nvSpPr>
        <xdr:cNvPr id="220" name="楕円 219"/>
        <xdr:cNvSpPr/>
      </xdr:nvSpPr>
      <xdr:spPr>
        <a:xfrm>
          <a:off x="2286000" y="1396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17975</xdr:rowOff>
    </xdr:from>
    <xdr:ext cx="762000" cy="259045"/>
    <xdr:sp macro="" textlink="">
      <xdr:nvSpPr>
        <xdr:cNvPr id="221" name="テキスト ボックス 220"/>
        <xdr:cNvSpPr txBox="1"/>
      </xdr:nvSpPr>
      <xdr:spPr>
        <a:xfrm>
          <a:off x="1955800" y="1373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1188</xdr:rowOff>
    </xdr:from>
    <xdr:to>
      <xdr:col>7</xdr:col>
      <xdr:colOff>31750</xdr:colOff>
      <xdr:row>81</xdr:row>
      <xdr:rowOff>102788</xdr:rowOff>
    </xdr:to>
    <xdr:sp macro="" textlink="">
      <xdr:nvSpPr>
        <xdr:cNvPr id="222" name="楕円 221"/>
        <xdr:cNvSpPr/>
      </xdr:nvSpPr>
      <xdr:spPr>
        <a:xfrm>
          <a:off x="1397000" y="138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112965</xdr:rowOff>
    </xdr:from>
    <xdr:ext cx="762000" cy="259045"/>
    <xdr:sp macro="" textlink="">
      <xdr:nvSpPr>
        <xdr:cNvPr id="223" name="テキスト ボックス 222"/>
        <xdr:cNvSpPr txBox="1"/>
      </xdr:nvSpPr>
      <xdr:spPr>
        <a:xfrm>
          <a:off x="1066800" y="1365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8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「ラスパイレス指数」は地方公務員給与実態調査に基づくものであるが、当該資料作成時点において、調査結果が未公表のため、前年度の数値を使用している。</a:t>
          </a:r>
          <a:endParaRPr kumimoji="1" lang="en-US" altLang="ja-JP" sz="18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月から職員の給与削減，特別昇給の廃止，特勤手当見直し等を行って</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今後も引き続き各種手当の見直しを行い，一層の給与適正化に努める。</a:t>
          </a:r>
          <a:endPar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7" name="直線コネクタ 256"/>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141816</xdr:rowOff>
    </xdr:to>
    <xdr:cxnSp macro="">
      <xdr:nvCxnSpPr>
        <xdr:cNvPr id="260" name="直線コネクタ 259"/>
        <xdr:cNvCxnSpPr/>
      </xdr:nvCxnSpPr>
      <xdr:spPr>
        <a:xfrm flipV="1">
          <a:off x="15290800" y="148463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86</xdr:row>
      <xdr:rowOff>141816</xdr:rowOff>
    </xdr:to>
    <xdr:cxnSp macro="">
      <xdr:nvCxnSpPr>
        <xdr:cNvPr id="263" name="直線コネクタ 262"/>
        <xdr:cNvCxnSpPr/>
      </xdr:nvCxnSpPr>
      <xdr:spPr>
        <a:xfrm>
          <a:off x="14401800" y="14886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66887</xdr:rowOff>
    </xdr:to>
    <xdr:cxnSp macro="">
      <xdr:nvCxnSpPr>
        <xdr:cNvPr id="266" name="直線コネクタ 265"/>
        <xdr:cNvCxnSpPr/>
      </xdr:nvCxnSpPr>
      <xdr:spPr>
        <a:xfrm flipV="1">
          <a:off x="13512800" y="1488651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0" name="楕円 279"/>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81" name="テキスト ボックス 280"/>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2" name="楕円 281"/>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3" name="テキスト ボックス 282"/>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16087</xdr:rowOff>
    </xdr:from>
    <xdr:to>
      <xdr:col>64</xdr:col>
      <xdr:colOff>152400</xdr:colOff>
      <xdr:row>87</xdr:row>
      <xdr:rowOff>117687</xdr:rowOff>
    </xdr:to>
    <xdr:sp macro="" textlink="">
      <xdr:nvSpPr>
        <xdr:cNvPr id="284" name="楕円 283"/>
        <xdr:cNvSpPr/>
      </xdr:nvSpPr>
      <xdr:spPr>
        <a:xfrm>
          <a:off x="13462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102464</xdr:rowOff>
    </xdr:from>
    <xdr:ext cx="762000" cy="259045"/>
    <xdr:sp macro="" textlink="">
      <xdr:nvSpPr>
        <xdr:cNvPr id="285" name="テキスト ボックス 284"/>
        <xdr:cNvSpPr txBox="1"/>
      </xdr:nvSpPr>
      <xdr:spPr>
        <a:xfrm>
          <a:off x="13131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年４月１日現在の普通会計職員は平成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年４月１日現在の職員数と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同数であった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人口が減少したことから人口千人当たり職員数は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の定員管理については，第３次行政改革プランにおける定員管理の目標値に基づき，引き続き民間委託等の積極的な推進，更に行政の守備範囲を見直す中で市民協働を推進するとともに，職員の年齢構成が偏らないよう新規採用枠も確保しつつ，適正な定員管理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49954</xdr:rowOff>
    </xdr:from>
    <xdr:to>
      <xdr:col>81</xdr:col>
      <xdr:colOff>44450</xdr:colOff>
      <xdr:row>63</xdr:row>
      <xdr:rowOff>72934</xdr:rowOff>
    </xdr:to>
    <xdr:cxnSp macro="">
      <xdr:nvCxnSpPr>
        <xdr:cNvPr id="322" name="直線コネクタ 321"/>
        <xdr:cNvCxnSpPr/>
      </xdr:nvCxnSpPr>
      <xdr:spPr>
        <a:xfrm>
          <a:off x="16179800" y="10851304"/>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31569</xdr:rowOff>
    </xdr:from>
    <xdr:to>
      <xdr:col>77</xdr:col>
      <xdr:colOff>44450</xdr:colOff>
      <xdr:row>63</xdr:row>
      <xdr:rowOff>49954</xdr:rowOff>
    </xdr:to>
    <xdr:cxnSp macro="">
      <xdr:nvCxnSpPr>
        <xdr:cNvPr id="325" name="直線コネクタ 324"/>
        <xdr:cNvCxnSpPr/>
      </xdr:nvCxnSpPr>
      <xdr:spPr>
        <a:xfrm>
          <a:off x="15290800" y="1083291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15482</xdr:rowOff>
    </xdr:from>
    <xdr:to>
      <xdr:col>72</xdr:col>
      <xdr:colOff>203200</xdr:colOff>
      <xdr:row>63</xdr:row>
      <xdr:rowOff>31569</xdr:rowOff>
    </xdr:to>
    <xdr:cxnSp macro="">
      <xdr:nvCxnSpPr>
        <xdr:cNvPr id="328" name="直線コネクタ 327"/>
        <xdr:cNvCxnSpPr/>
      </xdr:nvCxnSpPr>
      <xdr:spPr>
        <a:xfrm>
          <a:off x="14401800" y="1081683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1694</xdr:rowOff>
    </xdr:from>
    <xdr:to>
      <xdr:col>68</xdr:col>
      <xdr:colOff>152400</xdr:colOff>
      <xdr:row>63</xdr:row>
      <xdr:rowOff>15482</xdr:rowOff>
    </xdr:to>
    <xdr:cxnSp macro="">
      <xdr:nvCxnSpPr>
        <xdr:cNvPr id="331" name="直線コネクタ 330"/>
        <xdr:cNvCxnSpPr/>
      </xdr:nvCxnSpPr>
      <xdr:spPr>
        <a:xfrm>
          <a:off x="13512800" y="10803044"/>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22134</xdr:rowOff>
    </xdr:from>
    <xdr:to>
      <xdr:col>81</xdr:col>
      <xdr:colOff>95250</xdr:colOff>
      <xdr:row>63</xdr:row>
      <xdr:rowOff>123734</xdr:rowOff>
    </xdr:to>
    <xdr:sp macro="" textlink="">
      <xdr:nvSpPr>
        <xdr:cNvPr id="341" name="楕円 340"/>
        <xdr:cNvSpPr/>
      </xdr:nvSpPr>
      <xdr:spPr>
        <a:xfrm>
          <a:off x="169672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165661</xdr:rowOff>
    </xdr:from>
    <xdr:ext cx="762000" cy="259045"/>
    <xdr:sp macro="" textlink="">
      <xdr:nvSpPr>
        <xdr:cNvPr id="342" name="定員管理の状況該当値テキスト"/>
        <xdr:cNvSpPr txBox="1"/>
      </xdr:nvSpPr>
      <xdr:spPr>
        <a:xfrm>
          <a:off x="17106900" y="1079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170604</xdr:rowOff>
    </xdr:from>
    <xdr:to>
      <xdr:col>77</xdr:col>
      <xdr:colOff>95250</xdr:colOff>
      <xdr:row>63</xdr:row>
      <xdr:rowOff>100754</xdr:rowOff>
    </xdr:to>
    <xdr:sp macro="" textlink="">
      <xdr:nvSpPr>
        <xdr:cNvPr id="343" name="楕円 342"/>
        <xdr:cNvSpPr/>
      </xdr:nvSpPr>
      <xdr:spPr>
        <a:xfrm>
          <a:off x="16129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85531</xdr:rowOff>
    </xdr:from>
    <xdr:ext cx="736600" cy="259045"/>
    <xdr:sp macro="" textlink="">
      <xdr:nvSpPr>
        <xdr:cNvPr id="344" name="テキスト ボックス 343"/>
        <xdr:cNvSpPr txBox="1"/>
      </xdr:nvSpPr>
      <xdr:spPr>
        <a:xfrm>
          <a:off x="15798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152219</xdr:rowOff>
    </xdr:from>
    <xdr:to>
      <xdr:col>73</xdr:col>
      <xdr:colOff>44450</xdr:colOff>
      <xdr:row>63</xdr:row>
      <xdr:rowOff>82369</xdr:rowOff>
    </xdr:to>
    <xdr:sp macro="" textlink="">
      <xdr:nvSpPr>
        <xdr:cNvPr id="345" name="楕円 344"/>
        <xdr:cNvSpPr/>
      </xdr:nvSpPr>
      <xdr:spPr>
        <a:xfrm>
          <a:off x="15240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67146</xdr:rowOff>
    </xdr:from>
    <xdr:ext cx="762000" cy="259045"/>
    <xdr:sp macro="" textlink="">
      <xdr:nvSpPr>
        <xdr:cNvPr id="346" name="テキスト ボックス 345"/>
        <xdr:cNvSpPr txBox="1"/>
      </xdr:nvSpPr>
      <xdr:spPr>
        <a:xfrm>
          <a:off x="14909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136132</xdr:rowOff>
    </xdr:from>
    <xdr:to>
      <xdr:col>68</xdr:col>
      <xdr:colOff>203200</xdr:colOff>
      <xdr:row>63</xdr:row>
      <xdr:rowOff>66282</xdr:rowOff>
    </xdr:to>
    <xdr:sp macro="" textlink="">
      <xdr:nvSpPr>
        <xdr:cNvPr id="347" name="楕円 346"/>
        <xdr:cNvSpPr/>
      </xdr:nvSpPr>
      <xdr:spPr>
        <a:xfrm>
          <a:off x="14351000" y="107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51059</xdr:rowOff>
    </xdr:from>
    <xdr:ext cx="762000" cy="259045"/>
    <xdr:sp macro="" textlink="">
      <xdr:nvSpPr>
        <xdr:cNvPr id="348" name="テキスト ボックス 347"/>
        <xdr:cNvSpPr txBox="1"/>
      </xdr:nvSpPr>
      <xdr:spPr>
        <a:xfrm>
          <a:off x="14020800" y="1085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122344</xdr:rowOff>
    </xdr:from>
    <xdr:to>
      <xdr:col>64</xdr:col>
      <xdr:colOff>152400</xdr:colOff>
      <xdr:row>63</xdr:row>
      <xdr:rowOff>52494</xdr:rowOff>
    </xdr:to>
    <xdr:sp macro="" textlink="">
      <xdr:nvSpPr>
        <xdr:cNvPr id="349" name="楕円 348"/>
        <xdr:cNvSpPr/>
      </xdr:nvSpPr>
      <xdr:spPr>
        <a:xfrm>
          <a:off x="13462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37271</xdr:rowOff>
    </xdr:from>
    <xdr:ext cx="762000" cy="259045"/>
    <xdr:sp macro="" textlink="">
      <xdr:nvSpPr>
        <xdr:cNvPr id="350" name="テキスト ボックス 349"/>
        <xdr:cNvSpPr txBox="1"/>
      </xdr:nvSpPr>
      <xdr:spPr>
        <a:xfrm>
          <a:off x="13131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分母となる標準財政規模から算入公債費を差し引いた額が前年度に比べ減少したものの，分子については一般会計の公債費の減等で減少したことにより，単年度の実質公債費率が</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ポイント改善し，３箇年平均では</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今後とも投資的経費の適切な選択と重点化によって計画的に借入額の抑制を行うとともに，過疎対策事業債など交付税措置率の高い財政運営上有利な地方債を活用するほか，特別会計や企業会計まで含めた市全体で連携を図りながら，実質的な公債費負担の適正な管理を継続して実施し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54187</xdr:rowOff>
    </xdr:from>
    <xdr:to>
      <xdr:col>81</xdr:col>
      <xdr:colOff>44450</xdr:colOff>
      <xdr:row>37</xdr:row>
      <xdr:rowOff>64241</xdr:rowOff>
    </xdr:to>
    <xdr:cxnSp macro="">
      <xdr:nvCxnSpPr>
        <xdr:cNvPr id="384" name="直線コネクタ 383"/>
        <xdr:cNvCxnSpPr/>
      </xdr:nvCxnSpPr>
      <xdr:spPr>
        <a:xfrm flipV="1">
          <a:off x="16179800" y="639783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64241</xdr:rowOff>
    </xdr:from>
    <xdr:to>
      <xdr:col>77</xdr:col>
      <xdr:colOff>44450</xdr:colOff>
      <xdr:row>37</xdr:row>
      <xdr:rowOff>78317</xdr:rowOff>
    </xdr:to>
    <xdr:cxnSp macro="">
      <xdr:nvCxnSpPr>
        <xdr:cNvPr id="387" name="直線コネクタ 386"/>
        <xdr:cNvCxnSpPr/>
      </xdr:nvCxnSpPr>
      <xdr:spPr>
        <a:xfrm flipV="1">
          <a:off x="15290800" y="640789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78317</xdr:rowOff>
    </xdr:from>
    <xdr:to>
      <xdr:col>72</xdr:col>
      <xdr:colOff>203200</xdr:colOff>
      <xdr:row>37</xdr:row>
      <xdr:rowOff>96414</xdr:rowOff>
    </xdr:to>
    <xdr:cxnSp macro="">
      <xdr:nvCxnSpPr>
        <xdr:cNvPr id="390" name="直線コネクタ 389"/>
        <xdr:cNvCxnSpPr/>
      </xdr:nvCxnSpPr>
      <xdr:spPr>
        <a:xfrm flipV="1">
          <a:off x="14401800" y="642196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96414</xdr:rowOff>
    </xdr:from>
    <xdr:to>
      <xdr:col>68</xdr:col>
      <xdr:colOff>152400</xdr:colOff>
      <xdr:row>37</xdr:row>
      <xdr:rowOff>126577</xdr:rowOff>
    </xdr:to>
    <xdr:cxnSp macro="">
      <xdr:nvCxnSpPr>
        <xdr:cNvPr id="393" name="直線コネクタ 392"/>
        <xdr:cNvCxnSpPr/>
      </xdr:nvCxnSpPr>
      <xdr:spPr>
        <a:xfrm flipV="1">
          <a:off x="13512800" y="644006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3387</xdr:rowOff>
    </xdr:from>
    <xdr:to>
      <xdr:col>81</xdr:col>
      <xdr:colOff>95250</xdr:colOff>
      <xdr:row>37</xdr:row>
      <xdr:rowOff>104987</xdr:rowOff>
    </xdr:to>
    <xdr:sp macro="" textlink="">
      <xdr:nvSpPr>
        <xdr:cNvPr id="403" name="楕円 402"/>
        <xdr:cNvSpPr/>
      </xdr:nvSpPr>
      <xdr:spPr>
        <a:xfrm>
          <a:off x="169672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146914</xdr:rowOff>
    </xdr:from>
    <xdr:ext cx="762000" cy="259045"/>
    <xdr:sp macro="" textlink="">
      <xdr:nvSpPr>
        <xdr:cNvPr id="404" name="公債費負担の状況該当値テキスト"/>
        <xdr:cNvSpPr txBox="1"/>
      </xdr:nvSpPr>
      <xdr:spPr>
        <a:xfrm>
          <a:off x="17106900" y="631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13441</xdr:rowOff>
    </xdr:from>
    <xdr:to>
      <xdr:col>77</xdr:col>
      <xdr:colOff>95250</xdr:colOff>
      <xdr:row>37</xdr:row>
      <xdr:rowOff>115041</xdr:rowOff>
    </xdr:to>
    <xdr:sp macro="" textlink="">
      <xdr:nvSpPr>
        <xdr:cNvPr id="405" name="楕円 404"/>
        <xdr:cNvSpPr/>
      </xdr:nvSpPr>
      <xdr:spPr>
        <a:xfrm>
          <a:off x="16129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99818</xdr:rowOff>
    </xdr:from>
    <xdr:ext cx="736600" cy="259045"/>
    <xdr:sp macro="" textlink="">
      <xdr:nvSpPr>
        <xdr:cNvPr id="406" name="テキスト ボックス 405"/>
        <xdr:cNvSpPr txBox="1"/>
      </xdr:nvSpPr>
      <xdr:spPr>
        <a:xfrm>
          <a:off x="15798800" y="6443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27517</xdr:rowOff>
    </xdr:from>
    <xdr:to>
      <xdr:col>73</xdr:col>
      <xdr:colOff>44450</xdr:colOff>
      <xdr:row>37</xdr:row>
      <xdr:rowOff>129117</xdr:rowOff>
    </xdr:to>
    <xdr:sp macro="" textlink="">
      <xdr:nvSpPr>
        <xdr:cNvPr id="407" name="楕円 406"/>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113894</xdr:rowOff>
    </xdr:from>
    <xdr:ext cx="762000" cy="259045"/>
    <xdr:sp macro="" textlink="">
      <xdr:nvSpPr>
        <xdr:cNvPr id="408" name="テキスト ボックス 407"/>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45614</xdr:rowOff>
    </xdr:from>
    <xdr:to>
      <xdr:col>68</xdr:col>
      <xdr:colOff>203200</xdr:colOff>
      <xdr:row>37</xdr:row>
      <xdr:rowOff>147214</xdr:rowOff>
    </xdr:to>
    <xdr:sp macro="" textlink="">
      <xdr:nvSpPr>
        <xdr:cNvPr id="409" name="楕円 408"/>
        <xdr:cNvSpPr/>
      </xdr:nvSpPr>
      <xdr:spPr>
        <a:xfrm>
          <a:off x="14351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131991</xdr:rowOff>
    </xdr:from>
    <xdr:ext cx="762000" cy="259045"/>
    <xdr:sp macro="" textlink="">
      <xdr:nvSpPr>
        <xdr:cNvPr id="410" name="テキスト ボックス 409"/>
        <xdr:cNvSpPr txBox="1"/>
      </xdr:nvSpPr>
      <xdr:spPr>
        <a:xfrm>
          <a:off x="14020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75777</xdr:rowOff>
    </xdr:from>
    <xdr:to>
      <xdr:col>64</xdr:col>
      <xdr:colOff>152400</xdr:colOff>
      <xdr:row>38</xdr:row>
      <xdr:rowOff>5927</xdr:rowOff>
    </xdr:to>
    <xdr:sp macro="" textlink="">
      <xdr:nvSpPr>
        <xdr:cNvPr id="411" name="楕円 410"/>
        <xdr:cNvSpPr/>
      </xdr:nvSpPr>
      <xdr:spPr>
        <a:xfrm>
          <a:off x="13462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162154</xdr:rowOff>
    </xdr:from>
    <xdr:ext cx="762000" cy="259045"/>
    <xdr:sp macro="" textlink="">
      <xdr:nvSpPr>
        <xdr:cNvPr id="412" name="テキスト ボックス 411"/>
        <xdr:cNvSpPr txBox="1"/>
      </xdr:nvSpPr>
      <xdr:spPr>
        <a:xfrm>
          <a:off x="131318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分母となる標準財政規模から算入公債費を差し引いた額が減少したものの，分子については公営企業債等繰入見込額をはじめとした将来負担額を構成するすべての項目が減となったほか，充当可能財源等もすべて増加したことにより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下した。しかしながら，依然として高い水準にあることから，今後も市全体で連携して投資的経費の適切な選択・重点化等を行いながら，交付税措置率の高い財政運営上有利な地方債を活用して，後年度の実質的な公債費負担を縮減していくとともに基金を確保し，さらなる比率の改善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117030</xdr:rowOff>
    </xdr:from>
    <xdr:to>
      <xdr:col>81</xdr:col>
      <xdr:colOff>44450</xdr:colOff>
      <xdr:row>15</xdr:row>
      <xdr:rowOff>146469</xdr:rowOff>
    </xdr:to>
    <xdr:cxnSp macro="">
      <xdr:nvCxnSpPr>
        <xdr:cNvPr id="444" name="直線コネクタ 443"/>
        <xdr:cNvCxnSpPr/>
      </xdr:nvCxnSpPr>
      <xdr:spPr>
        <a:xfrm flipV="1">
          <a:off x="16179800" y="2688780"/>
          <a:ext cx="8382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146469</xdr:rowOff>
    </xdr:from>
    <xdr:to>
      <xdr:col>77</xdr:col>
      <xdr:colOff>44450</xdr:colOff>
      <xdr:row>15</xdr:row>
      <xdr:rowOff>166497</xdr:rowOff>
    </xdr:to>
    <xdr:cxnSp macro="">
      <xdr:nvCxnSpPr>
        <xdr:cNvPr id="447" name="直線コネクタ 446"/>
        <xdr:cNvCxnSpPr/>
      </xdr:nvCxnSpPr>
      <xdr:spPr>
        <a:xfrm flipV="1">
          <a:off x="15290800" y="2718219"/>
          <a:ext cx="889000" cy="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166497</xdr:rowOff>
    </xdr:from>
    <xdr:to>
      <xdr:col>72</xdr:col>
      <xdr:colOff>203200</xdr:colOff>
      <xdr:row>16</xdr:row>
      <xdr:rowOff>20625</xdr:rowOff>
    </xdr:to>
    <xdr:cxnSp macro="">
      <xdr:nvCxnSpPr>
        <xdr:cNvPr id="450" name="直線コネクタ 449"/>
        <xdr:cNvCxnSpPr/>
      </xdr:nvCxnSpPr>
      <xdr:spPr>
        <a:xfrm flipV="1">
          <a:off x="14401800" y="2738247"/>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20625</xdr:rowOff>
    </xdr:from>
    <xdr:to>
      <xdr:col>68</xdr:col>
      <xdr:colOff>152400</xdr:colOff>
      <xdr:row>16</xdr:row>
      <xdr:rowOff>43066</xdr:rowOff>
    </xdr:to>
    <xdr:cxnSp macro="">
      <xdr:nvCxnSpPr>
        <xdr:cNvPr id="453" name="直線コネクタ 452"/>
        <xdr:cNvCxnSpPr/>
      </xdr:nvCxnSpPr>
      <xdr:spPr>
        <a:xfrm flipV="1">
          <a:off x="13512800" y="2763825"/>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66230</xdr:rowOff>
    </xdr:from>
    <xdr:to>
      <xdr:col>81</xdr:col>
      <xdr:colOff>95250</xdr:colOff>
      <xdr:row>15</xdr:row>
      <xdr:rowOff>167830</xdr:rowOff>
    </xdr:to>
    <xdr:sp macro="" textlink="">
      <xdr:nvSpPr>
        <xdr:cNvPr id="463" name="楕円 462"/>
        <xdr:cNvSpPr/>
      </xdr:nvSpPr>
      <xdr:spPr>
        <a:xfrm>
          <a:off x="16967200" y="26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38307</xdr:rowOff>
    </xdr:from>
    <xdr:ext cx="762000" cy="259045"/>
    <xdr:sp macro="" textlink="">
      <xdr:nvSpPr>
        <xdr:cNvPr id="464" name="将来負担の状況該当値テキスト"/>
        <xdr:cNvSpPr txBox="1"/>
      </xdr:nvSpPr>
      <xdr:spPr>
        <a:xfrm>
          <a:off x="17106900" y="26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95669</xdr:rowOff>
    </xdr:from>
    <xdr:to>
      <xdr:col>77</xdr:col>
      <xdr:colOff>95250</xdr:colOff>
      <xdr:row>16</xdr:row>
      <xdr:rowOff>25819</xdr:rowOff>
    </xdr:to>
    <xdr:sp macro="" textlink="">
      <xdr:nvSpPr>
        <xdr:cNvPr id="465" name="楕円 464"/>
        <xdr:cNvSpPr/>
      </xdr:nvSpPr>
      <xdr:spPr>
        <a:xfrm>
          <a:off x="16129000" y="266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10596</xdr:rowOff>
    </xdr:from>
    <xdr:ext cx="736600" cy="259045"/>
    <xdr:sp macro="" textlink="">
      <xdr:nvSpPr>
        <xdr:cNvPr id="466" name="テキスト ボックス 465"/>
        <xdr:cNvSpPr txBox="1"/>
      </xdr:nvSpPr>
      <xdr:spPr>
        <a:xfrm>
          <a:off x="15798800" y="2753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115697</xdr:rowOff>
    </xdr:from>
    <xdr:to>
      <xdr:col>73</xdr:col>
      <xdr:colOff>44450</xdr:colOff>
      <xdr:row>16</xdr:row>
      <xdr:rowOff>45847</xdr:rowOff>
    </xdr:to>
    <xdr:sp macro="" textlink="">
      <xdr:nvSpPr>
        <xdr:cNvPr id="467" name="楕円 466"/>
        <xdr:cNvSpPr/>
      </xdr:nvSpPr>
      <xdr:spPr>
        <a:xfrm>
          <a:off x="152400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30624</xdr:rowOff>
    </xdr:from>
    <xdr:ext cx="762000" cy="259045"/>
    <xdr:sp macro="" textlink="">
      <xdr:nvSpPr>
        <xdr:cNvPr id="468" name="テキスト ボックス 467"/>
        <xdr:cNvSpPr txBox="1"/>
      </xdr:nvSpPr>
      <xdr:spPr>
        <a:xfrm>
          <a:off x="14909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141275</xdr:rowOff>
    </xdr:from>
    <xdr:to>
      <xdr:col>68</xdr:col>
      <xdr:colOff>203200</xdr:colOff>
      <xdr:row>16</xdr:row>
      <xdr:rowOff>71425</xdr:rowOff>
    </xdr:to>
    <xdr:sp macro="" textlink="">
      <xdr:nvSpPr>
        <xdr:cNvPr id="469" name="楕円 468"/>
        <xdr:cNvSpPr/>
      </xdr:nvSpPr>
      <xdr:spPr>
        <a:xfrm>
          <a:off x="14351000" y="271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56202</xdr:rowOff>
    </xdr:from>
    <xdr:ext cx="762000" cy="259045"/>
    <xdr:sp macro="" textlink="">
      <xdr:nvSpPr>
        <xdr:cNvPr id="470" name="テキスト ボックス 469"/>
        <xdr:cNvSpPr txBox="1"/>
      </xdr:nvSpPr>
      <xdr:spPr>
        <a:xfrm>
          <a:off x="14020800" y="279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163716</xdr:rowOff>
    </xdr:from>
    <xdr:to>
      <xdr:col>64</xdr:col>
      <xdr:colOff>152400</xdr:colOff>
      <xdr:row>16</xdr:row>
      <xdr:rowOff>93866</xdr:rowOff>
    </xdr:to>
    <xdr:sp macro="" textlink="">
      <xdr:nvSpPr>
        <xdr:cNvPr id="471" name="楕円 470"/>
        <xdr:cNvSpPr/>
      </xdr:nvSpPr>
      <xdr:spPr>
        <a:xfrm>
          <a:off x="13462000" y="27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78643</xdr:rowOff>
    </xdr:from>
    <xdr:ext cx="762000" cy="259045"/>
    <xdr:sp macro="" textlink="">
      <xdr:nvSpPr>
        <xdr:cNvPr id="472" name="テキスト ボックス 471"/>
        <xdr:cNvSpPr txBox="1"/>
      </xdr:nvSpPr>
      <xdr:spPr>
        <a:xfrm>
          <a:off x="13131800" y="282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21,807
21,468
74.78
11,338,374
10,953,641
384,029
5,987,547
10,641,711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i="0">
              <a:solidFill>
                <a:schemeClr val="dk1"/>
              </a:solidFill>
              <a:effectLst/>
              <a:latin typeface="ＭＳ Ｐゴシック" panose="020B0600070205080204" pitchFamily="50" charset="-128"/>
              <a:ea typeface="ＭＳ Ｐゴシック" panose="020B0600070205080204" pitchFamily="50" charset="-128"/>
              <a:cs typeface="+mn-cs"/>
            </a:rPr>
            <a:t>　職員給が減となったものの，</a:t>
          </a:r>
          <a:r>
            <a:rPr kumimoji="1" lang="ja-JP" altLang="en-US" sz="1400" i="0">
              <a:solidFill>
                <a:schemeClr val="dk1"/>
              </a:solidFill>
              <a:effectLst/>
              <a:latin typeface="ＭＳ Ｐゴシック" panose="020B0600070205080204" pitchFamily="50" charset="-128"/>
              <a:ea typeface="ＭＳ Ｐゴシック" panose="020B0600070205080204" pitchFamily="50" charset="-128"/>
              <a:cs typeface="+mn-cs"/>
            </a:rPr>
            <a:t>退職手当負担金や共済組合負担金の増や学校主事嘱託員の皆増等により，</a:t>
          </a:r>
          <a:r>
            <a:rPr kumimoji="1" lang="ja-JP" altLang="ja-JP" sz="1400" i="0">
              <a:solidFill>
                <a:schemeClr val="dk1"/>
              </a:solidFill>
              <a:effectLst/>
              <a:latin typeface="ＭＳ Ｐゴシック" panose="020B0600070205080204" pitchFamily="50" charset="-128"/>
              <a:ea typeface="ＭＳ Ｐゴシック" panose="020B0600070205080204" pitchFamily="50" charset="-128"/>
              <a:cs typeface="+mn-cs"/>
            </a:rPr>
            <a:t>人件費に係る経常経費一般財源は前年度に比べて増加した。本市の場合，常備消防については直営で実施しており，現段階では平均年齢・平均勤続年数ともに県内</a:t>
          </a:r>
          <a:r>
            <a:rPr kumimoji="1" lang="en-US" altLang="ja-JP" sz="1400" i="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400" i="0">
              <a:solidFill>
                <a:schemeClr val="dk1"/>
              </a:solidFill>
              <a:effectLst/>
              <a:latin typeface="ＭＳ Ｐゴシック" panose="020B0600070205080204" pitchFamily="50" charset="-128"/>
              <a:ea typeface="ＭＳ Ｐゴシック" panose="020B0600070205080204" pitchFamily="50" charset="-128"/>
              <a:cs typeface="+mn-cs"/>
            </a:rPr>
            <a:t>市で最も高いこと等により，類似団体と比較しても高い水準にあるが，今後とも定員管理・給与の適正化など行財政改革への取組みを通じて人件費の削減に努める。</a:t>
          </a:r>
          <a:endParaRPr lang="ja-JP" altLang="ja-JP" sz="1800" i="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88138</xdr:rowOff>
    </xdr:from>
    <xdr:to>
      <xdr:col>24</xdr:col>
      <xdr:colOff>25400</xdr:colOff>
      <xdr:row>39</xdr:row>
      <xdr:rowOff>147574</xdr:rowOff>
    </xdr:to>
    <xdr:cxnSp macro="">
      <xdr:nvCxnSpPr>
        <xdr:cNvPr id="64" name="直線コネクタ 63"/>
        <xdr:cNvCxnSpPr/>
      </xdr:nvCxnSpPr>
      <xdr:spPr>
        <a:xfrm>
          <a:off x="3987800" y="67746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60706</xdr:rowOff>
    </xdr:from>
    <xdr:to>
      <xdr:col>19</xdr:col>
      <xdr:colOff>187325</xdr:colOff>
      <xdr:row>39</xdr:row>
      <xdr:rowOff>88138</xdr:rowOff>
    </xdr:to>
    <xdr:cxnSp macro="">
      <xdr:nvCxnSpPr>
        <xdr:cNvPr id="67" name="直線コネクタ 66"/>
        <xdr:cNvCxnSpPr/>
      </xdr:nvCxnSpPr>
      <xdr:spPr>
        <a:xfrm>
          <a:off x="3098800" y="67472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60706</xdr:rowOff>
    </xdr:from>
    <xdr:to>
      <xdr:col>15</xdr:col>
      <xdr:colOff>98425</xdr:colOff>
      <xdr:row>39</xdr:row>
      <xdr:rowOff>129286</xdr:rowOff>
    </xdr:to>
    <xdr:cxnSp macro="">
      <xdr:nvCxnSpPr>
        <xdr:cNvPr id="70" name="直線コネクタ 69"/>
        <xdr:cNvCxnSpPr/>
      </xdr:nvCxnSpPr>
      <xdr:spPr>
        <a:xfrm flipV="1">
          <a:off x="2209800" y="67472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10414</xdr:rowOff>
    </xdr:from>
    <xdr:to>
      <xdr:col>11</xdr:col>
      <xdr:colOff>9525</xdr:colOff>
      <xdr:row>39</xdr:row>
      <xdr:rowOff>129286</xdr:rowOff>
    </xdr:to>
    <xdr:cxnSp macro="">
      <xdr:nvCxnSpPr>
        <xdr:cNvPr id="73" name="直線コネクタ 72"/>
        <xdr:cNvCxnSpPr/>
      </xdr:nvCxnSpPr>
      <xdr:spPr>
        <a:xfrm>
          <a:off x="1320800" y="66969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96774</xdr:rowOff>
    </xdr:from>
    <xdr:to>
      <xdr:col>24</xdr:col>
      <xdr:colOff>76200</xdr:colOff>
      <xdr:row>40</xdr:row>
      <xdr:rowOff>26924</xdr:rowOff>
    </xdr:to>
    <xdr:sp macro="" textlink="">
      <xdr:nvSpPr>
        <xdr:cNvPr id="83" name="楕円 82"/>
        <xdr:cNvSpPr/>
      </xdr:nvSpPr>
      <xdr:spPr>
        <a:xfrm>
          <a:off x="47752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5351</xdr:rowOff>
    </xdr:from>
    <xdr:ext cx="762000" cy="259045"/>
    <xdr:sp macro="" textlink="">
      <xdr:nvSpPr>
        <xdr:cNvPr id="84" name="人件費該当値テキスト"/>
        <xdr:cNvSpPr txBox="1"/>
      </xdr:nvSpPr>
      <xdr:spPr>
        <a:xfrm>
          <a:off x="4914900" y="66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37338</xdr:rowOff>
    </xdr:from>
    <xdr:to>
      <xdr:col>20</xdr:col>
      <xdr:colOff>38100</xdr:colOff>
      <xdr:row>39</xdr:row>
      <xdr:rowOff>138938</xdr:rowOff>
    </xdr:to>
    <xdr:sp macro="" textlink="">
      <xdr:nvSpPr>
        <xdr:cNvPr id="85" name="楕円 84"/>
        <xdr:cNvSpPr/>
      </xdr:nvSpPr>
      <xdr:spPr>
        <a:xfrm>
          <a:off x="3937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123715</xdr:rowOff>
    </xdr:from>
    <xdr:ext cx="736600" cy="259045"/>
    <xdr:sp macro="" textlink="">
      <xdr:nvSpPr>
        <xdr:cNvPr id="86" name="テキスト ボックス 85"/>
        <xdr:cNvSpPr txBox="1"/>
      </xdr:nvSpPr>
      <xdr:spPr>
        <a:xfrm>
          <a:off x="3606800" y="681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9906</xdr:rowOff>
    </xdr:from>
    <xdr:to>
      <xdr:col>15</xdr:col>
      <xdr:colOff>149225</xdr:colOff>
      <xdr:row>39</xdr:row>
      <xdr:rowOff>111506</xdr:rowOff>
    </xdr:to>
    <xdr:sp macro="" textlink="">
      <xdr:nvSpPr>
        <xdr:cNvPr id="87" name="楕円 86"/>
        <xdr:cNvSpPr/>
      </xdr:nvSpPr>
      <xdr:spPr>
        <a:xfrm>
          <a:off x="3048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96283</xdr:rowOff>
    </xdr:from>
    <xdr:ext cx="762000" cy="259045"/>
    <xdr:sp macro="" textlink="">
      <xdr:nvSpPr>
        <xdr:cNvPr id="88" name="テキスト ボックス 87"/>
        <xdr:cNvSpPr txBox="1"/>
      </xdr:nvSpPr>
      <xdr:spPr>
        <a:xfrm>
          <a:off x="2717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78486</xdr:rowOff>
    </xdr:from>
    <xdr:to>
      <xdr:col>11</xdr:col>
      <xdr:colOff>60325</xdr:colOff>
      <xdr:row>40</xdr:row>
      <xdr:rowOff>8636</xdr:rowOff>
    </xdr:to>
    <xdr:sp macro="" textlink="">
      <xdr:nvSpPr>
        <xdr:cNvPr id="89" name="楕円 88"/>
        <xdr:cNvSpPr/>
      </xdr:nvSpPr>
      <xdr:spPr>
        <a:xfrm>
          <a:off x="2159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164863</xdr:rowOff>
    </xdr:from>
    <xdr:ext cx="762000" cy="259045"/>
    <xdr:sp macro="" textlink="">
      <xdr:nvSpPr>
        <xdr:cNvPr id="90" name="テキスト ボックス 89"/>
        <xdr:cNvSpPr txBox="1"/>
      </xdr:nvSpPr>
      <xdr:spPr>
        <a:xfrm>
          <a:off x="1828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131064</xdr:rowOff>
    </xdr:from>
    <xdr:to>
      <xdr:col>6</xdr:col>
      <xdr:colOff>171450</xdr:colOff>
      <xdr:row>39</xdr:row>
      <xdr:rowOff>61214</xdr:rowOff>
    </xdr:to>
    <xdr:sp macro="" textlink="">
      <xdr:nvSpPr>
        <xdr:cNvPr id="91" name="楕円 90"/>
        <xdr:cNvSpPr/>
      </xdr:nvSpPr>
      <xdr:spPr>
        <a:xfrm>
          <a:off x="1270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45991</xdr:rowOff>
    </xdr:from>
    <xdr:ext cx="762000" cy="259045"/>
    <xdr:sp macro="" textlink="">
      <xdr:nvSpPr>
        <xdr:cNvPr id="92" name="テキスト ボックス 91"/>
        <xdr:cNvSpPr txBox="1"/>
      </xdr:nvSpPr>
      <xdr:spPr>
        <a:xfrm>
          <a:off x="939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学校主事嘱託員の皆減等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よ</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る物件費の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等により前年度に比べ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している。依然として類似団体の中では低い水準にあるものの，物件費の決算額は事業委託の推進などに伴い増加傾向にあることから，今後とも引き続き，必要性などを十分に検討し，見直しに努める。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135164</xdr:rowOff>
    </xdr:from>
    <xdr:to>
      <xdr:col>82</xdr:col>
      <xdr:colOff>107950</xdr:colOff>
      <xdr:row>13</xdr:row>
      <xdr:rowOff>156936</xdr:rowOff>
    </xdr:to>
    <xdr:cxnSp macro="">
      <xdr:nvCxnSpPr>
        <xdr:cNvPr id="127" name="直線コネクタ 126"/>
        <xdr:cNvCxnSpPr/>
      </xdr:nvCxnSpPr>
      <xdr:spPr>
        <a:xfrm flipV="1">
          <a:off x="15671800" y="23640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113393</xdr:rowOff>
    </xdr:from>
    <xdr:to>
      <xdr:col>78</xdr:col>
      <xdr:colOff>69850</xdr:colOff>
      <xdr:row>13</xdr:row>
      <xdr:rowOff>156936</xdr:rowOff>
    </xdr:to>
    <xdr:cxnSp macro="">
      <xdr:nvCxnSpPr>
        <xdr:cNvPr id="130" name="直線コネクタ 129"/>
        <xdr:cNvCxnSpPr/>
      </xdr:nvCxnSpPr>
      <xdr:spPr>
        <a:xfrm>
          <a:off x="14782800" y="2342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91621</xdr:rowOff>
    </xdr:from>
    <xdr:to>
      <xdr:col>73</xdr:col>
      <xdr:colOff>180975</xdr:colOff>
      <xdr:row>13</xdr:row>
      <xdr:rowOff>113393</xdr:rowOff>
    </xdr:to>
    <xdr:cxnSp macro="">
      <xdr:nvCxnSpPr>
        <xdr:cNvPr id="133" name="直線コネクタ 132"/>
        <xdr:cNvCxnSpPr/>
      </xdr:nvCxnSpPr>
      <xdr:spPr>
        <a:xfrm>
          <a:off x="13893800" y="2320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91621</xdr:rowOff>
    </xdr:from>
    <xdr:to>
      <xdr:col>69</xdr:col>
      <xdr:colOff>92075</xdr:colOff>
      <xdr:row>13</xdr:row>
      <xdr:rowOff>156936</xdr:rowOff>
    </xdr:to>
    <xdr:cxnSp macro="">
      <xdr:nvCxnSpPr>
        <xdr:cNvPr id="136" name="直線コネクタ 135"/>
        <xdr:cNvCxnSpPr/>
      </xdr:nvCxnSpPr>
      <xdr:spPr>
        <a:xfrm flipV="1">
          <a:off x="13004800" y="23204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84364</xdr:rowOff>
    </xdr:from>
    <xdr:to>
      <xdr:col>82</xdr:col>
      <xdr:colOff>158750</xdr:colOff>
      <xdr:row>14</xdr:row>
      <xdr:rowOff>14514</xdr:rowOff>
    </xdr:to>
    <xdr:sp macro="" textlink="">
      <xdr:nvSpPr>
        <xdr:cNvPr id="146" name="楕円 145"/>
        <xdr:cNvSpPr/>
      </xdr:nvSpPr>
      <xdr:spPr>
        <a:xfrm>
          <a:off x="164592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100891</xdr:rowOff>
    </xdr:from>
    <xdr:ext cx="762000" cy="259045"/>
    <xdr:sp macro="" textlink="">
      <xdr:nvSpPr>
        <xdr:cNvPr id="147" name="物件費該当値テキスト"/>
        <xdr:cNvSpPr txBox="1"/>
      </xdr:nvSpPr>
      <xdr:spPr>
        <a:xfrm>
          <a:off x="165989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106136</xdr:rowOff>
    </xdr:from>
    <xdr:to>
      <xdr:col>78</xdr:col>
      <xdr:colOff>120650</xdr:colOff>
      <xdr:row>14</xdr:row>
      <xdr:rowOff>36286</xdr:rowOff>
    </xdr:to>
    <xdr:sp macro="" textlink="">
      <xdr:nvSpPr>
        <xdr:cNvPr id="148" name="楕円 147"/>
        <xdr:cNvSpPr/>
      </xdr:nvSpPr>
      <xdr:spPr>
        <a:xfrm>
          <a:off x="15621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46463</xdr:rowOff>
    </xdr:from>
    <xdr:ext cx="736600" cy="259045"/>
    <xdr:sp macro="" textlink="">
      <xdr:nvSpPr>
        <xdr:cNvPr id="149" name="テキスト ボックス 148"/>
        <xdr:cNvSpPr txBox="1"/>
      </xdr:nvSpPr>
      <xdr:spPr>
        <a:xfrm>
          <a:off x="15290800" y="210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62593</xdr:rowOff>
    </xdr:from>
    <xdr:to>
      <xdr:col>74</xdr:col>
      <xdr:colOff>31750</xdr:colOff>
      <xdr:row>13</xdr:row>
      <xdr:rowOff>164193</xdr:rowOff>
    </xdr:to>
    <xdr:sp macro="" textlink="">
      <xdr:nvSpPr>
        <xdr:cNvPr id="150" name="楕円 149"/>
        <xdr:cNvSpPr/>
      </xdr:nvSpPr>
      <xdr:spPr>
        <a:xfrm>
          <a:off x="14732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2920</xdr:rowOff>
    </xdr:from>
    <xdr:ext cx="762000" cy="259045"/>
    <xdr:sp macro="" textlink="">
      <xdr:nvSpPr>
        <xdr:cNvPr id="151" name="テキスト ボックス 150"/>
        <xdr:cNvSpPr txBox="1"/>
      </xdr:nvSpPr>
      <xdr:spPr>
        <a:xfrm>
          <a:off x="14401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40821</xdr:rowOff>
    </xdr:from>
    <xdr:to>
      <xdr:col>69</xdr:col>
      <xdr:colOff>142875</xdr:colOff>
      <xdr:row>13</xdr:row>
      <xdr:rowOff>142421</xdr:rowOff>
    </xdr:to>
    <xdr:sp macro="" textlink="">
      <xdr:nvSpPr>
        <xdr:cNvPr id="152" name="楕円 151"/>
        <xdr:cNvSpPr/>
      </xdr:nvSpPr>
      <xdr:spPr>
        <a:xfrm>
          <a:off x="13843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152598</xdr:rowOff>
    </xdr:from>
    <xdr:ext cx="762000" cy="259045"/>
    <xdr:sp macro="" textlink="">
      <xdr:nvSpPr>
        <xdr:cNvPr id="153" name="テキスト ボックス 152"/>
        <xdr:cNvSpPr txBox="1"/>
      </xdr:nvSpPr>
      <xdr:spPr>
        <a:xfrm>
          <a:off x="13512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106136</xdr:rowOff>
    </xdr:from>
    <xdr:to>
      <xdr:col>65</xdr:col>
      <xdr:colOff>53975</xdr:colOff>
      <xdr:row>14</xdr:row>
      <xdr:rowOff>36286</xdr:rowOff>
    </xdr:to>
    <xdr:sp macro="" textlink="">
      <xdr:nvSpPr>
        <xdr:cNvPr id="154" name="楕円 153"/>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46463</xdr:rowOff>
    </xdr:from>
    <xdr:ext cx="762000" cy="259045"/>
    <xdr:sp macro="" textlink="">
      <xdr:nvSpPr>
        <xdr:cNvPr id="155" name="テキスト ボックス 154"/>
        <xdr:cNvSpPr txBox="1"/>
      </xdr:nvSpPr>
      <xdr:spPr>
        <a:xfrm>
          <a:off x="12623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生活保護費や障害児通所支援事業等の増により、前年度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に比べて増加しており，類似団体と比較しても依然として高い傾向にある。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今後も，市の単独事業については，費用対効果等を検証し見直しを行うなど，扶助費の抑制に努める。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97065</xdr:rowOff>
    </xdr:from>
    <xdr:to>
      <xdr:col>24</xdr:col>
      <xdr:colOff>25400</xdr:colOff>
      <xdr:row>60</xdr:row>
      <xdr:rowOff>1815</xdr:rowOff>
    </xdr:to>
    <xdr:cxnSp macro="">
      <xdr:nvCxnSpPr>
        <xdr:cNvPr id="189" name="直線コネクタ 188"/>
        <xdr:cNvCxnSpPr/>
      </xdr:nvCxnSpPr>
      <xdr:spPr>
        <a:xfrm>
          <a:off x="3987800" y="102126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148772</xdr:rowOff>
    </xdr:from>
    <xdr:to>
      <xdr:col>19</xdr:col>
      <xdr:colOff>187325</xdr:colOff>
      <xdr:row>59</xdr:row>
      <xdr:rowOff>97065</xdr:rowOff>
    </xdr:to>
    <xdr:cxnSp macro="">
      <xdr:nvCxnSpPr>
        <xdr:cNvPr id="192" name="直線コネクタ 191"/>
        <xdr:cNvCxnSpPr/>
      </xdr:nvCxnSpPr>
      <xdr:spPr>
        <a:xfrm>
          <a:off x="3098800" y="100928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148772</xdr:rowOff>
    </xdr:from>
    <xdr:to>
      <xdr:col>15</xdr:col>
      <xdr:colOff>98425</xdr:colOff>
      <xdr:row>59</xdr:row>
      <xdr:rowOff>20865</xdr:rowOff>
    </xdr:to>
    <xdr:cxnSp macro="">
      <xdr:nvCxnSpPr>
        <xdr:cNvPr id="195" name="直線コネクタ 194"/>
        <xdr:cNvCxnSpPr/>
      </xdr:nvCxnSpPr>
      <xdr:spPr>
        <a:xfrm flipV="1">
          <a:off x="2209800" y="10092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159657</xdr:rowOff>
    </xdr:from>
    <xdr:to>
      <xdr:col>11</xdr:col>
      <xdr:colOff>9525</xdr:colOff>
      <xdr:row>59</xdr:row>
      <xdr:rowOff>20865</xdr:rowOff>
    </xdr:to>
    <xdr:cxnSp macro="">
      <xdr:nvCxnSpPr>
        <xdr:cNvPr id="198" name="直線コネクタ 197"/>
        <xdr:cNvCxnSpPr/>
      </xdr:nvCxnSpPr>
      <xdr:spPr>
        <a:xfrm>
          <a:off x="1320800" y="10103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122465</xdr:rowOff>
    </xdr:from>
    <xdr:to>
      <xdr:col>24</xdr:col>
      <xdr:colOff>76200</xdr:colOff>
      <xdr:row>60</xdr:row>
      <xdr:rowOff>52615</xdr:rowOff>
    </xdr:to>
    <xdr:sp macro="" textlink="">
      <xdr:nvSpPr>
        <xdr:cNvPr id="208" name="楕円 207"/>
        <xdr:cNvSpPr/>
      </xdr:nvSpPr>
      <xdr:spPr>
        <a:xfrm>
          <a:off x="47752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94542</xdr:rowOff>
    </xdr:from>
    <xdr:ext cx="762000" cy="259045"/>
    <xdr:sp macro="" textlink="">
      <xdr:nvSpPr>
        <xdr:cNvPr id="209" name="扶助費該当値テキスト"/>
        <xdr:cNvSpPr txBox="1"/>
      </xdr:nvSpPr>
      <xdr:spPr>
        <a:xfrm>
          <a:off x="49149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46265</xdr:rowOff>
    </xdr:from>
    <xdr:to>
      <xdr:col>20</xdr:col>
      <xdr:colOff>38100</xdr:colOff>
      <xdr:row>59</xdr:row>
      <xdr:rowOff>147865</xdr:rowOff>
    </xdr:to>
    <xdr:sp macro="" textlink="">
      <xdr:nvSpPr>
        <xdr:cNvPr id="210" name="楕円 209"/>
        <xdr:cNvSpPr/>
      </xdr:nvSpPr>
      <xdr:spPr>
        <a:xfrm>
          <a:off x="3937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132642</xdr:rowOff>
    </xdr:from>
    <xdr:ext cx="736600" cy="259045"/>
    <xdr:sp macro="" textlink="">
      <xdr:nvSpPr>
        <xdr:cNvPr id="211" name="テキスト ボックス 210"/>
        <xdr:cNvSpPr txBox="1"/>
      </xdr:nvSpPr>
      <xdr:spPr>
        <a:xfrm>
          <a:off x="3606800" y="1024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97972</xdr:rowOff>
    </xdr:from>
    <xdr:to>
      <xdr:col>15</xdr:col>
      <xdr:colOff>149225</xdr:colOff>
      <xdr:row>59</xdr:row>
      <xdr:rowOff>28122</xdr:rowOff>
    </xdr:to>
    <xdr:sp macro="" textlink="">
      <xdr:nvSpPr>
        <xdr:cNvPr id="212" name="楕円 211"/>
        <xdr:cNvSpPr/>
      </xdr:nvSpPr>
      <xdr:spPr>
        <a:xfrm>
          <a:off x="3048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12899</xdr:rowOff>
    </xdr:from>
    <xdr:ext cx="762000" cy="259045"/>
    <xdr:sp macro="" textlink="">
      <xdr:nvSpPr>
        <xdr:cNvPr id="213" name="テキスト ボックス 212"/>
        <xdr:cNvSpPr txBox="1"/>
      </xdr:nvSpPr>
      <xdr:spPr>
        <a:xfrm>
          <a:off x="2717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4" name="楕円 213"/>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15" name="テキスト ボックス 214"/>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108857</xdr:rowOff>
    </xdr:from>
    <xdr:to>
      <xdr:col>6</xdr:col>
      <xdr:colOff>171450</xdr:colOff>
      <xdr:row>59</xdr:row>
      <xdr:rowOff>39007</xdr:rowOff>
    </xdr:to>
    <xdr:sp macro="" textlink="">
      <xdr:nvSpPr>
        <xdr:cNvPr id="216" name="楕円 215"/>
        <xdr:cNvSpPr/>
      </xdr:nvSpPr>
      <xdr:spPr>
        <a:xfrm>
          <a:off x="1270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23784</xdr:rowOff>
    </xdr:from>
    <xdr:ext cx="762000" cy="259045"/>
    <xdr:sp macro="" textlink="">
      <xdr:nvSpPr>
        <xdr:cNvPr id="217" name="テキスト ボックス 216"/>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後期高齢者医療特別会計をはじめ，各特別会計への繰出金は増加傾向にあり，本市の経常収支比率が高い大きな要因の一つとなっており，平成</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年度についても前年度に比べ経常収支比率が</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また，下水道事業への繰出の影響により類似団体の平均を上回っている状況にある。今後とも特別会計における歳入確保に努めるとともに事務事業の見直しを行って歳出削減に努める。</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148227</xdr:rowOff>
    </xdr:from>
    <xdr:to>
      <xdr:col>82</xdr:col>
      <xdr:colOff>107950</xdr:colOff>
      <xdr:row>58</xdr:row>
      <xdr:rowOff>22497</xdr:rowOff>
    </xdr:to>
    <xdr:cxnSp macro="">
      <xdr:nvCxnSpPr>
        <xdr:cNvPr id="252" name="直線コネクタ 251"/>
        <xdr:cNvCxnSpPr/>
      </xdr:nvCxnSpPr>
      <xdr:spPr>
        <a:xfrm>
          <a:off x="15671800" y="992087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148227</xdr:rowOff>
    </xdr:to>
    <xdr:cxnSp macro="">
      <xdr:nvCxnSpPr>
        <xdr:cNvPr id="255" name="直線コネクタ 254"/>
        <xdr:cNvCxnSpPr/>
      </xdr:nvCxnSpPr>
      <xdr:spPr>
        <a:xfrm>
          <a:off x="14782800" y="98882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102507</xdr:rowOff>
    </xdr:from>
    <xdr:to>
      <xdr:col>73</xdr:col>
      <xdr:colOff>180975</xdr:colOff>
      <xdr:row>57</xdr:row>
      <xdr:rowOff>115570</xdr:rowOff>
    </xdr:to>
    <xdr:cxnSp macro="">
      <xdr:nvCxnSpPr>
        <xdr:cNvPr id="258" name="直線コネクタ 257"/>
        <xdr:cNvCxnSpPr/>
      </xdr:nvCxnSpPr>
      <xdr:spPr>
        <a:xfrm>
          <a:off x="13893800" y="98751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102507</xdr:rowOff>
    </xdr:to>
    <xdr:cxnSp macro="">
      <xdr:nvCxnSpPr>
        <xdr:cNvPr id="261" name="直線コネクタ 260"/>
        <xdr:cNvCxnSpPr/>
      </xdr:nvCxnSpPr>
      <xdr:spPr>
        <a:xfrm>
          <a:off x="13004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143147</xdr:rowOff>
    </xdr:from>
    <xdr:to>
      <xdr:col>82</xdr:col>
      <xdr:colOff>158750</xdr:colOff>
      <xdr:row>58</xdr:row>
      <xdr:rowOff>73297</xdr:rowOff>
    </xdr:to>
    <xdr:sp macro="" textlink="">
      <xdr:nvSpPr>
        <xdr:cNvPr id="271" name="楕円 270"/>
        <xdr:cNvSpPr/>
      </xdr:nvSpPr>
      <xdr:spPr>
        <a:xfrm>
          <a:off x="164592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115224</xdr:rowOff>
    </xdr:from>
    <xdr:ext cx="762000" cy="259045"/>
    <xdr:sp macro="" textlink="">
      <xdr:nvSpPr>
        <xdr:cNvPr id="272" name="その他該当値テキスト"/>
        <xdr:cNvSpPr txBox="1"/>
      </xdr:nvSpPr>
      <xdr:spPr>
        <a:xfrm>
          <a:off x="16598900" y="988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97427</xdr:rowOff>
    </xdr:from>
    <xdr:to>
      <xdr:col>78</xdr:col>
      <xdr:colOff>120650</xdr:colOff>
      <xdr:row>58</xdr:row>
      <xdr:rowOff>27577</xdr:rowOff>
    </xdr:to>
    <xdr:sp macro="" textlink="">
      <xdr:nvSpPr>
        <xdr:cNvPr id="273" name="楕円 272"/>
        <xdr:cNvSpPr/>
      </xdr:nvSpPr>
      <xdr:spPr>
        <a:xfrm>
          <a:off x="156210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12354</xdr:rowOff>
    </xdr:from>
    <xdr:ext cx="736600" cy="259045"/>
    <xdr:sp macro="" textlink="">
      <xdr:nvSpPr>
        <xdr:cNvPr id="274" name="テキスト ボックス 273"/>
        <xdr:cNvSpPr txBox="1"/>
      </xdr:nvSpPr>
      <xdr:spPr>
        <a:xfrm>
          <a:off x="15290800" y="995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5" name="楕円 274"/>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6" name="テキスト ボックス 275"/>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51707</xdr:rowOff>
    </xdr:from>
    <xdr:to>
      <xdr:col>69</xdr:col>
      <xdr:colOff>142875</xdr:colOff>
      <xdr:row>57</xdr:row>
      <xdr:rowOff>153307</xdr:rowOff>
    </xdr:to>
    <xdr:sp macro="" textlink="">
      <xdr:nvSpPr>
        <xdr:cNvPr id="277" name="楕円 276"/>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138084</xdr:rowOff>
    </xdr:from>
    <xdr:ext cx="762000" cy="259045"/>
    <xdr:sp macro="" textlink="">
      <xdr:nvSpPr>
        <xdr:cNvPr id="278" name="テキスト ボックス 277"/>
        <xdr:cNvSpPr txBox="1"/>
      </xdr:nvSpPr>
      <xdr:spPr>
        <a:xfrm>
          <a:off x="13512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9" name="楕円 278"/>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80" name="テキスト ボックス 279"/>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，類似団体と比較しても低い水準にある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一方で，平成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年度末の消防組合の解散による補助費等の減が人件費等の増要因となっている。今後とも引き続き，単独補助金の必要性等を検討し，見直しを進めていく。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72136</xdr:rowOff>
    </xdr:from>
    <xdr:to>
      <xdr:col>82</xdr:col>
      <xdr:colOff>107950</xdr:colOff>
      <xdr:row>34</xdr:row>
      <xdr:rowOff>76708</xdr:rowOff>
    </xdr:to>
    <xdr:cxnSp macro="">
      <xdr:nvCxnSpPr>
        <xdr:cNvPr id="310" name="直線コネクタ 309"/>
        <xdr:cNvCxnSpPr/>
      </xdr:nvCxnSpPr>
      <xdr:spPr>
        <a:xfrm>
          <a:off x="15671800" y="59014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34</xdr:row>
      <xdr:rowOff>72136</xdr:rowOff>
    </xdr:to>
    <xdr:cxnSp macro="">
      <xdr:nvCxnSpPr>
        <xdr:cNvPr id="313" name="直線コネクタ 312"/>
        <xdr:cNvCxnSpPr/>
      </xdr:nvCxnSpPr>
      <xdr:spPr>
        <a:xfrm>
          <a:off x="14782800" y="5901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34</xdr:row>
      <xdr:rowOff>76708</xdr:rowOff>
    </xdr:to>
    <xdr:cxnSp macro="">
      <xdr:nvCxnSpPr>
        <xdr:cNvPr id="316" name="直線コネクタ 315"/>
        <xdr:cNvCxnSpPr/>
      </xdr:nvCxnSpPr>
      <xdr:spPr>
        <a:xfrm flipV="1">
          <a:off x="13893800" y="5901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76708</xdr:rowOff>
    </xdr:from>
    <xdr:to>
      <xdr:col>69</xdr:col>
      <xdr:colOff>92075</xdr:colOff>
      <xdr:row>34</xdr:row>
      <xdr:rowOff>113284</xdr:rowOff>
    </xdr:to>
    <xdr:cxnSp macro="">
      <xdr:nvCxnSpPr>
        <xdr:cNvPr id="319" name="直線コネクタ 318"/>
        <xdr:cNvCxnSpPr/>
      </xdr:nvCxnSpPr>
      <xdr:spPr>
        <a:xfrm flipV="1">
          <a:off x="13004800" y="59060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25908</xdr:rowOff>
    </xdr:from>
    <xdr:to>
      <xdr:col>82</xdr:col>
      <xdr:colOff>158750</xdr:colOff>
      <xdr:row>34</xdr:row>
      <xdr:rowOff>127508</xdr:rowOff>
    </xdr:to>
    <xdr:sp macro="" textlink="">
      <xdr:nvSpPr>
        <xdr:cNvPr id="329" name="楕円 328"/>
        <xdr:cNvSpPr/>
      </xdr:nvSpPr>
      <xdr:spPr>
        <a:xfrm>
          <a:off x="16459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42435</xdr:rowOff>
    </xdr:from>
    <xdr:ext cx="762000" cy="259045"/>
    <xdr:sp macro="" textlink="">
      <xdr:nvSpPr>
        <xdr:cNvPr id="330" name="補助費等該当値テキスト"/>
        <xdr:cNvSpPr txBox="1"/>
      </xdr:nvSpPr>
      <xdr:spPr>
        <a:xfrm>
          <a:off x="16598900" y="57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21336</xdr:rowOff>
    </xdr:from>
    <xdr:to>
      <xdr:col>78</xdr:col>
      <xdr:colOff>120650</xdr:colOff>
      <xdr:row>34</xdr:row>
      <xdr:rowOff>122936</xdr:rowOff>
    </xdr:to>
    <xdr:sp macro="" textlink="">
      <xdr:nvSpPr>
        <xdr:cNvPr id="331" name="楕円 330"/>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133113</xdr:rowOff>
    </xdr:from>
    <xdr:ext cx="736600" cy="259045"/>
    <xdr:sp macro="" textlink="">
      <xdr:nvSpPr>
        <xdr:cNvPr id="332" name="テキスト ボックス 331"/>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21336</xdr:rowOff>
    </xdr:from>
    <xdr:to>
      <xdr:col>74</xdr:col>
      <xdr:colOff>31750</xdr:colOff>
      <xdr:row>34</xdr:row>
      <xdr:rowOff>122936</xdr:rowOff>
    </xdr:to>
    <xdr:sp macro="" textlink="">
      <xdr:nvSpPr>
        <xdr:cNvPr id="333" name="楕円 332"/>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133113</xdr:rowOff>
    </xdr:from>
    <xdr:ext cx="762000" cy="259045"/>
    <xdr:sp macro="" textlink="">
      <xdr:nvSpPr>
        <xdr:cNvPr id="334" name="テキスト ボックス 333"/>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25908</xdr:rowOff>
    </xdr:from>
    <xdr:to>
      <xdr:col>69</xdr:col>
      <xdr:colOff>142875</xdr:colOff>
      <xdr:row>34</xdr:row>
      <xdr:rowOff>127508</xdr:rowOff>
    </xdr:to>
    <xdr:sp macro="" textlink="">
      <xdr:nvSpPr>
        <xdr:cNvPr id="335" name="楕円 334"/>
        <xdr:cNvSpPr/>
      </xdr:nvSpPr>
      <xdr:spPr>
        <a:xfrm>
          <a:off x="13843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137685</xdr:rowOff>
    </xdr:from>
    <xdr:ext cx="762000" cy="259045"/>
    <xdr:sp macro="" textlink="">
      <xdr:nvSpPr>
        <xdr:cNvPr id="336" name="テキスト ボックス 335"/>
        <xdr:cNvSpPr txBox="1"/>
      </xdr:nvSpPr>
      <xdr:spPr>
        <a:xfrm>
          <a:off x="13512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37" name="楕円 336"/>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8" name="テキスト ボックス 337"/>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台風の常襲地帯であることから災害対策等の事業を推進してきたこと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公債費は高水準で推移してきたが，退職手当債等の減</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投資的経費の適切な選択と重点化による借入額の抑制に努めたため，公債費が減少し，前年度に比べて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ポイント減少した。しかしながら，全国平均より高くなっていることから，引き続き借入額の抑制及び交付税措置の高い有利な地方債の活用を図ることで公債費負担の軽減に努める。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151765</xdr:rowOff>
    </xdr:from>
    <xdr:to>
      <xdr:col>24</xdr:col>
      <xdr:colOff>25400</xdr:colOff>
      <xdr:row>75</xdr:row>
      <xdr:rowOff>20320</xdr:rowOff>
    </xdr:to>
    <xdr:cxnSp macro="">
      <xdr:nvCxnSpPr>
        <xdr:cNvPr id="370" name="直線コネクタ 369"/>
        <xdr:cNvCxnSpPr/>
      </xdr:nvCxnSpPr>
      <xdr:spPr>
        <a:xfrm flipV="1">
          <a:off x="3987800" y="128390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20320</xdr:rowOff>
    </xdr:from>
    <xdr:to>
      <xdr:col>19</xdr:col>
      <xdr:colOff>187325</xdr:colOff>
      <xdr:row>75</xdr:row>
      <xdr:rowOff>33655</xdr:rowOff>
    </xdr:to>
    <xdr:cxnSp macro="">
      <xdr:nvCxnSpPr>
        <xdr:cNvPr id="373" name="直線コネクタ 372"/>
        <xdr:cNvCxnSpPr/>
      </xdr:nvCxnSpPr>
      <xdr:spPr>
        <a:xfrm flipV="1">
          <a:off x="3098800" y="128790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33655</xdr:rowOff>
    </xdr:from>
    <xdr:to>
      <xdr:col>15</xdr:col>
      <xdr:colOff>98425</xdr:colOff>
      <xdr:row>75</xdr:row>
      <xdr:rowOff>69850</xdr:rowOff>
    </xdr:to>
    <xdr:cxnSp macro="">
      <xdr:nvCxnSpPr>
        <xdr:cNvPr id="376" name="直線コネクタ 375"/>
        <xdr:cNvCxnSpPr/>
      </xdr:nvCxnSpPr>
      <xdr:spPr>
        <a:xfrm flipV="1">
          <a:off x="2209800" y="128924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85090</xdr:rowOff>
    </xdr:to>
    <xdr:cxnSp macro="">
      <xdr:nvCxnSpPr>
        <xdr:cNvPr id="379" name="直線コネクタ 378"/>
        <xdr:cNvCxnSpPr/>
      </xdr:nvCxnSpPr>
      <xdr:spPr>
        <a:xfrm flipV="1">
          <a:off x="1320800" y="12928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100965</xdr:rowOff>
    </xdr:from>
    <xdr:to>
      <xdr:col>24</xdr:col>
      <xdr:colOff>76200</xdr:colOff>
      <xdr:row>75</xdr:row>
      <xdr:rowOff>31115</xdr:rowOff>
    </xdr:to>
    <xdr:sp macro="" textlink="">
      <xdr:nvSpPr>
        <xdr:cNvPr id="389" name="楕円 388"/>
        <xdr:cNvSpPr/>
      </xdr:nvSpPr>
      <xdr:spPr>
        <a:xfrm>
          <a:off x="47752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117492</xdr:rowOff>
    </xdr:from>
    <xdr:ext cx="762000" cy="259045"/>
    <xdr:sp macro="" textlink="">
      <xdr:nvSpPr>
        <xdr:cNvPr id="390" name="公債費該当値テキスト"/>
        <xdr:cNvSpPr txBox="1"/>
      </xdr:nvSpPr>
      <xdr:spPr>
        <a:xfrm>
          <a:off x="4914900" y="1263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140970</xdr:rowOff>
    </xdr:from>
    <xdr:to>
      <xdr:col>20</xdr:col>
      <xdr:colOff>38100</xdr:colOff>
      <xdr:row>75</xdr:row>
      <xdr:rowOff>71120</xdr:rowOff>
    </xdr:to>
    <xdr:sp macro="" textlink="">
      <xdr:nvSpPr>
        <xdr:cNvPr id="391" name="楕円 390"/>
        <xdr:cNvSpPr/>
      </xdr:nvSpPr>
      <xdr:spPr>
        <a:xfrm>
          <a:off x="3937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92" name="テキスト ボックス 391"/>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154305</xdr:rowOff>
    </xdr:from>
    <xdr:to>
      <xdr:col>15</xdr:col>
      <xdr:colOff>149225</xdr:colOff>
      <xdr:row>75</xdr:row>
      <xdr:rowOff>84455</xdr:rowOff>
    </xdr:to>
    <xdr:sp macro="" textlink="">
      <xdr:nvSpPr>
        <xdr:cNvPr id="393" name="楕円 392"/>
        <xdr:cNvSpPr/>
      </xdr:nvSpPr>
      <xdr:spPr>
        <a:xfrm>
          <a:off x="3048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69232</xdr:rowOff>
    </xdr:from>
    <xdr:ext cx="762000" cy="259045"/>
    <xdr:sp macro="" textlink="">
      <xdr:nvSpPr>
        <xdr:cNvPr id="394" name="テキスト ボックス 393"/>
        <xdr:cNvSpPr txBox="1"/>
      </xdr:nvSpPr>
      <xdr:spPr>
        <a:xfrm>
          <a:off x="2717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95" name="楕円 394"/>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105427</xdr:rowOff>
    </xdr:from>
    <xdr:ext cx="762000" cy="259045"/>
    <xdr:sp macro="" textlink="">
      <xdr:nvSpPr>
        <xdr:cNvPr id="396" name="テキスト ボックス 395"/>
        <xdr:cNvSpPr txBox="1"/>
      </xdr:nvSpPr>
      <xdr:spPr>
        <a:xfrm>
          <a:off x="1828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397" name="楕円 396"/>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120666</xdr:rowOff>
    </xdr:from>
    <xdr:ext cx="762000" cy="259045"/>
    <xdr:sp macro="" textlink="">
      <xdr:nvSpPr>
        <xdr:cNvPr id="398" name="テキスト ボックス 397"/>
        <xdr:cNvSpPr txBox="1"/>
      </xdr:nvSpPr>
      <xdr:spPr>
        <a:xfrm>
          <a:off x="939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については，類似団体と比べて高い状態が続いている。各性質別の分析については前述のとおりであるが，特に人件費，扶助費，繰出金が高くなっている。今後とも行財政改革の取組により削減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62230</xdr:rowOff>
    </xdr:from>
    <xdr:to>
      <xdr:col>82</xdr:col>
      <xdr:colOff>107950</xdr:colOff>
      <xdr:row>78</xdr:row>
      <xdr:rowOff>161289</xdr:rowOff>
    </xdr:to>
    <xdr:cxnSp macro="">
      <xdr:nvCxnSpPr>
        <xdr:cNvPr id="431" name="直線コネクタ 430"/>
        <xdr:cNvCxnSpPr/>
      </xdr:nvCxnSpPr>
      <xdr:spPr>
        <a:xfrm>
          <a:off x="15671800" y="1343533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134620</xdr:rowOff>
    </xdr:from>
    <xdr:to>
      <xdr:col>78</xdr:col>
      <xdr:colOff>69850</xdr:colOff>
      <xdr:row>78</xdr:row>
      <xdr:rowOff>62230</xdr:rowOff>
    </xdr:to>
    <xdr:cxnSp macro="">
      <xdr:nvCxnSpPr>
        <xdr:cNvPr id="434" name="直線コネクタ 433"/>
        <xdr:cNvCxnSpPr/>
      </xdr:nvCxnSpPr>
      <xdr:spPr>
        <a:xfrm>
          <a:off x="14782800" y="133362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134620</xdr:rowOff>
    </xdr:from>
    <xdr:to>
      <xdr:col>73</xdr:col>
      <xdr:colOff>180975</xdr:colOff>
      <xdr:row>78</xdr:row>
      <xdr:rowOff>24130</xdr:rowOff>
    </xdr:to>
    <xdr:cxnSp macro="">
      <xdr:nvCxnSpPr>
        <xdr:cNvPr id="437" name="直線コネクタ 436"/>
        <xdr:cNvCxnSpPr/>
      </xdr:nvCxnSpPr>
      <xdr:spPr>
        <a:xfrm flipV="1">
          <a:off x="13893800" y="133362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119380</xdr:rowOff>
    </xdr:from>
    <xdr:to>
      <xdr:col>69</xdr:col>
      <xdr:colOff>92075</xdr:colOff>
      <xdr:row>78</xdr:row>
      <xdr:rowOff>24130</xdr:rowOff>
    </xdr:to>
    <xdr:cxnSp macro="">
      <xdr:nvCxnSpPr>
        <xdr:cNvPr id="440" name="直線コネクタ 439"/>
        <xdr:cNvCxnSpPr/>
      </xdr:nvCxnSpPr>
      <xdr:spPr>
        <a:xfrm>
          <a:off x="13004800" y="133210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110489</xdr:rowOff>
    </xdr:from>
    <xdr:to>
      <xdr:col>82</xdr:col>
      <xdr:colOff>158750</xdr:colOff>
      <xdr:row>79</xdr:row>
      <xdr:rowOff>40639</xdr:rowOff>
    </xdr:to>
    <xdr:sp macro="" textlink="">
      <xdr:nvSpPr>
        <xdr:cNvPr id="450" name="楕円 449"/>
        <xdr:cNvSpPr/>
      </xdr:nvSpPr>
      <xdr:spPr>
        <a:xfrm>
          <a:off x="164592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82566</xdr:rowOff>
    </xdr:from>
    <xdr:ext cx="762000" cy="259045"/>
    <xdr:sp macro="" textlink="">
      <xdr:nvSpPr>
        <xdr:cNvPr id="451" name="公債費以外該当値テキスト"/>
        <xdr:cNvSpPr txBox="1"/>
      </xdr:nvSpPr>
      <xdr:spPr>
        <a:xfrm>
          <a:off x="165989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11430</xdr:rowOff>
    </xdr:from>
    <xdr:to>
      <xdr:col>78</xdr:col>
      <xdr:colOff>120650</xdr:colOff>
      <xdr:row>78</xdr:row>
      <xdr:rowOff>113030</xdr:rowOff>
    </xdr:to>
    <xdr:sp macro="" textlink="">
      <xdr:nvSpPr>
        <xdr:cNvPr id="452" name="楕円 451"/>
        <xdr:cNvSpPr/>
      </xdr:nvSpPr>
      <xdr:spPr>
        <a:xfrm>
          <a:off x="15621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53" name="テキスト ボックス 452"/>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83820</xdr:rowOff>
    </xdr:from>
    <xdr:to>
      <xdr:col>74</xdr:col>
      <xdr:colOff>31750</xdr:colOff>
      <xdr:row>78</xdr:row>
      <xdr:rowOff>13970</xdr:rowOff>
    </xdr:to>
    <xdr:sp macro="" textlink="">
      <xdr:nvSpPr>
        <xdr:cNvPr id="454" name="楕円 453"/>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170197</xdr:rowOff>
    </xdr:from>
    <xdr:ext cx="762000" cy="259045"/>
    <xdr:sp macro="" textlink="">
      <xdr:nvSpPr>
        <xdr:cNvPr id="455" name="テキスト ボックス 454"/>
        <xdr:cNvSpPr txBox="1"/>
      </xdr:nvSpPr>
      <xdr:spPr>
        <a:xfrm>
          <a:off x="14401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144780</xdr:rowOff>
    </xdr:from>
    <xdr:to>
      <xdr:col>69</xdr:col>
      <xdr:colOff>142875</xdr:colOff>
      <xdr:row>78</xdr:row>
      <xdr:rowOff>74930</xdr:rowOff>
    </xdr:to>
    <xdr:sp macro="" textlink="">
      <xdr:nvSpPr>
        <xdr:cNvPr id="456" name="楕円 455"/>
        <xdr:cNvSpPr/>
      </xdr:nvSpPr>
      <xdr:spPr>
        <a:xfrm>
          <a:off x="13843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59707</xdr:rowOff>
    </xdr:from>
    <xdr:ext cx="762000" cy="259045"/>
    <xdr:sp macro="" textlink="">
      <xdr:nvSpPr>
        <xdr:cNvPr id="457" name="テキスト ボックス 456"/>
        <xdr:cNvSpPr txBox="1"/>
      </xdr:nvSpPr>
      <xdr:spPr>
        <a:xfrm>
          <a:off x="13512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58" name="楕円 457"/>
        <xdr:cNvSpPr/>
      </xdr:nvSpPr>
      <xdr:spPr>
        <a:xfrm>
          <a:off x="12954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59" name="テキスト ボックス 458"/>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55563</xdr:rowOff>
    </xdr:from>
    <xdr:to>
      <xdr:col>29</xdr:col>
      <xdr:colOff>127000</xdr:colOff>
      <xdr:row>17</xdr:row>
      <xdr:rowOff>81648</xdr:rowOff>
    </xdr:to>
    <xdr:cxnSp macro="">
      <xdr:nvCxnSpPr>
        <xdr:cNvPr id="50" name="直線コネクタ 49"/>
        <xdr:cNvCxnSpPr/>
      </xdr:nvCxnSpPr>
      <xdr:spPr bwMode="auto">
        <a:xfrm flipV="1">
          <a:off x="5003800" y="3017838"/>
          <a:ext cx="647700" cy="26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70802</xdr:rowOff>
    </xdr:from>
    <xdr:to>
      <xdr:col>26</xdr:col>
      <xdr:colOff>50800</xdr:colOff>
      <xdr:row>17</xdr:row>
      <xdr:rowOff>81648</xdr:rowOff>
    </xdr:to>
    <xdr:cxnSp macro="">
      <xdr:nvCxnSpPr>
        <xdr:cNvPr id="53" name="直線コネクタ 52"/>
        <xdr:cNvCxnSpPr/>
      </xdr:nvCxnSpPr>
      <xdr:spPr bwMode="auto">
        <a:xfrm>
          <a:off x="4305300" y="3033077"/>
          <a:ext cx="698500" cy="10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70802</xdr:rowOff>
    </xdr:from>
    <xdr:to>
      <xdr:col>22</xdr:col>
      <xdr:colOff>114300</xdr:colOff>
      <xdr:row>17</xdr:row>
      <xdr:rowOff>80696</xdr:rowOff>
    </xdr:to>
    <xdr:cxnSp macro="">
      <xdr:nvCxnSpPr>
        <xdr:cNvPr id="56" name="直線コネクタ 55"/>
        <xdr:cNvCxnSpPr/>
      </xdr:nvCxnSpPr>
      <xdr:spPr bwMode="auto">
        <a:xfrm flipV="1">
          <a:off x="3606800" y="3033077"/>
          <a:ext cx="698500" cy="9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80696</xdr:rowOff>
    </xdr:from>
    <xdr:to>
      <xdr:col>18</xdr:col>
      <xdr:colOff>177800</xdr:colOff>
      <xdr:row>17</xdr:row>
      <xdr:rowOff>158331</xdr:rowOff>
    </xdr:to>
    <xdr:cxnSp macro="">
      <xdr:nvCxnSpPr>
        <xdr:cNvPr id="59" name="直線コネクタ 58"/>
        <xdr:cNvCxnSpPr/>
      </xdr:nvCxnSpPr>
      <xdr:spPr bwMode="auto">
        <a:xfrm flipV="1">
          <a:off x="2908300" y="3042971"/>
          <a:ext cx="698500" cy="77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4763</xdr:rowOff>
    </xdr:from>
    <xdr:to>
      <xdr:col>29</xdr:col>
      <xdr:colOff>177800</xdr:colOff>
      <xdr:row>17</xdr:row>
      <xdr:rowOff>106363</xdr:rowOff>
    </xdr:to>
    <xdr:sp macro="" textlink="">
      <xdr:nvSpPr>
        <xdr:cNvPr id="69" name="楕円 68"/>
        <xdr:cNvSpPr/>
      </xdr:nvSpPr>
      <xdr:spPr bwMode="auto">
        <a:xfrm>
          <a:off x="5600700" y="2967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148290</xdr:rowOff>
    </xdr:from>
    <xdr:ext cx="762000" cy="259045"/>
    <xdr:sp macro="" textlink="">
      <xdr:nvSpPr>
        <xdr:cNvPr id="70" name="人口1人当たり決算額の推移該当値テキスト130"/>
        <xdr:cNvSpPr txBox="1"/>
      </xdr:nvSpPr>
      <xdr:spPr>
        <a:xfrm>
          <a:off x="5740400" y="293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30848</xdr:rowOff>
    </xdr:from>
    <xdr:to>
      <xdr:col>26</xdr:col>
      <xdr:colOff>101600</xdr:colOff>
      <xdr:row>17</xdr:row>
      <xdr:rowOff>132448</xdr:rowOff>
    </xdr:to>
    <xdr:sp macro="" textlink="">
      <xdr:nvSpPr>
        <xdr:cNvPr id="71" name="楕円 70"/>
        <xdr:cNvSpPr/>
      </xdr:nvSpPr>
      <xdr:spPr bwMode="auto">
        <a:xfrm>
          <a:off x="4953000" y="2993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117225</xdr:rowOff>
    </xdr:from>
    <xdr:ext cx="736600" cy="259045"/>
    <xdr:sp macro="" textlink="">
      <xdr:nvSpPr>
        <xdr:cNvPr id="72" name="テキスト ボックス 71"/>
        <xdr:cNvSpPr txBox="1"/>
      </xdr:nvSpPr>
      <xdr:spPr>
        <a:xfrm>
          <a:off x="4622800" y="3079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20002</xdr:rowOff>
    </xdr:from>
    <xdr:to>
      <xdr:col>22</xdr:col>
      <xdr:colOff>165100</xdr:colOff>
      <xdr:row>17</xdr:row>
      <xdr:rowOff>121602</xdr:rowOff>
    </xdr:to>
    <xdr:sp macro="" textlink="">
      <xdr:nvSpPr>
        <xdr:cNvPr id="73" name="楕円 72"/>
        <xdr:cNvSpPr/>
      </xdr:nvSpPr>
      <xdr:spPr bwMode="auto">
        <a:xfrm>
          <a:off x="4254500" y="2982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106379</xdr:rowOff>
    </xdr:from>
    <xdr:ext cx="762000" cy="259045"/>
    <xdr:sp macro="" textlink="">
      <xdr:nvSpPr>
        <xdr:cNvPr id="74" name="テキスト ボックス 73"/>
        <xdr:cNvSpPr txBox="1"/>
      </xdr:nvSpPr>
      <xdr:spPr>
        <a:xfrm>
          <a:off x="3924300" y="306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29896</xdr:rowOff>
    </xdr:from>
    <xdr:to>
      <xdr:col>19</xdr:col>
      <xdr:colOff>38100</xdr:colOff>
      <xdr:row>17</xdr:row>
      <xdr:rowOff>131496</xdr:rowOff>
    </xdr:to>
    <xdr:sp macro="" textlink="">
      <xdr:nvSpPr>
        <xdr:cNvPr id="75" name="楕円 74"/>
        <xdr:cNvSpPr/>
      </xdr:nvSpPr>
      <xdr:spPr bwMode="auto">
        <a:xfrm>
          <a:off x="3556000" y="2992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141673</xdr:rowOff>
    </xdr:from>
    <xdr:ext cx="762000" cy="259045"/>
    <xdr:sp macro="" textlink="">
      <xdr:nvSpPr>
        <xdr:cNvPr id="76" name="テキスト ボックス 75"/>
        <xdr:cNvSpPr txBox="1"/>
      </xdr:nvSpPr>
      <xdr:spPr>
        <a:xfrm>
          <a:off x="3225800" y="276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107531</xdr:rowOff>
    </xdr:from>
    <xdr:to>
      <xdr:col>15</xdr:col>
      <xdr:colOff>101600</xdr:colOff>
      <xdr:row>18</xdr:row>
      <xdr:rowOff>37681</xdr:rowOff>
    </xdr:to>
    <xdr:sp macro="" textlink="">
      <xdr:nvSpPr>
        <xdr:cNvPr id="77" name="楕円 76"/>
        <xdr:cNvSpPr/>
      </xdr:nvSpPr>
      <xdr:spPr bwMode="auto">
        <a:xfrm>
          <a:off x="2857500" y="3069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22458</xdr:rowOff>
    </xdr:from>
    <xdr:ext cx="762000" cy="259045"/>
    <xdr:sp macro="" textlink="">
      <xdr:nvSpPr>
        <xdr:cNvPr id="78" name="テキスト ボックス 77"/>
        <xdr:cNvSpPr txBox="1"/>
      </xdr:nvSpPr>
      <xdr:spPr>
        <a:xfrm>
          <a:off x="2527300" y="315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238178</xdr:rowOff>
    </xdr:from>
    <xdr:to>
      <xdr:col>29</xdr:col>
      <xdr:colOff>127000</xdr:colOff>
      <xdr:row>37</xdr:row>
      <xdr:rowOff>241771</xdr:rowOff>
    </xdr:to>
    <xdr:cxnSp macro="">
      <xdr:nvCxnSpPr>
        <xdr:cNvPr id="110" name="直線コネクタ 109"/>
        <xdr:cNvCxnSpPr/>
      </xdr:nvCxnSpPr>
      <xdr:spPr bwMode="auto">
        <a:xfrm>
          <a:off x="5003800" y="7362878"/>
          <a:ext cx="647700" cy="3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232494</xdr:rowOff>
    </xdr:from>
    <xdr:to>
      <xdr:col>26</xdr:col>
      <xdr:colOff>50800</xdr:colOff>
      <xdr:row>37</xdr:row>
      <xdr:rowOff>238178</xdr:rowOff>
    </xdr:to>
    <xdr:cxnSp macro="">
      <xdr:nvCxnSpPr>
        <xdr:cNvPr id="113" name="直線コネクタ 112"/>
        <xdr:cNvCxnSpPr/>
      </xdr:nvCxnSpPr>
      <xdr:spPr bwMode="auto">
        <a:xfrm>
          <a:off x="4305300" y="7357194"/>
          <a:ext cx="698500" cy="5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230492</xdr:rowOff>
    </xdr:from>
    <xdr:to>
      <xdr:col>22</xdr:col>
      <xdr:colOff>114300</xdr:colOff>
      <xdr:row>37</xdr:row>
      <xdr:rowOff>232494</xdr:rowOff>
    </xdr:to>
    <xdr:cxnSp macro="">
      <xdr:nvCxnSpPr>
        <xdr:cNvPr id="116" name="直線コネクタ 115"/>
        <xdr:cNvCxnSpPr/>
      </xdr:nvCxnSpPr>
      <xdr:spPr bwMode="auto">
        <a:xfrm>
          <a:off x="3606800" y="7355192"/>
          <a:ext cx="698500" cy="2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223135</xdr:rowOff>
    </xdr:from>
    <xdr:to>
      <xdr:col>18</xdr:col>
      <xdr:colOff>177800</xdr:colOff>
      <xdr:row>37</xdr:row>
      <xdr:rowOff>230492</xdr:rowOff>
    </xdr:to>
    <xdr:cxnSp macro="">
      <xdr:nvCxnSpPr>
        <xdr:cNvPr id="119" name="直線コネクタ 118"/>
        <xdr:cNvCxnSpPr/>
      </xdr:nvCxnSpPr>
      <xdr:spPr bwMode="auto">
        <a:xfrm>
          <a:off x="2908300" y="7347835"/>
          <a:ext cx="698500" cy="7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190971</xdr:rowOff>
    </xdr:from>
    <xdr:to>
      <xdr:col>29</xdr:col>
      <xdr:colOff>177800</xdr:colOff>
      <xdr:row>37</xdr:row>
      <xdr:rowOff>292571</xdr:rowOff>
    </xdr:to>
    <xdr:sp macro="" textlink="">
      <xdr:nvSpPr>
        <xdr:cNvPr id="129" name="楕円 128"/>
        <xdr:cNvSpPr/>
      </xdr:nvSpPr>
      <xdr:spPr bwMode="auto">
        <a:xfrm>
          <a:off x="5600700" y="7315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187378</xdr:rowOff>
    </xdr:from>
    <xdr:to>
      <xdr:col>26</xdr:col>
      <xdr:colOff>101600</xdr:colOff>
      <xdr:row>37</xdr:row>
      <xdr:rowOff>288978</xdr:rowOff>
    </xdr:to>
    <xdr:sp macro="" textlink="">
      <xdr:nvSpPr>
        <xdr:cNvPr id="131" name="楕円 130"/>
        <xdr:cNvSpPr/>
      </xdr:nvSpPr>
      <xdr:spPr bwMode="auto">
        <a:xfrm>
          <a:off x="4953000" y="7312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273755</xdr:rowOff>
    </xdr:from>
    <xdr:ext cx="736600" cy="259045"/>
    <xdr:sp macro="" textlink="">
      <xdr:nvSpPr>
        <xdr:cNvPr id="132" name="テキスト ボックス 131"/>
        <xdr:cNvSpPr txBox="1"/>
      </xdr:nvSpPr>
      <xdr:spPr>
        <a:xfrm>
          <a:off x="4622800" y="7398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181694</xdr:rowOff>
    </xdr:from>
    <xdr:to>
      <xdr:col>22</xdr:col>
      <xdr:colOff>165100</xdr:colOff>
      <xdr:row>37</xdr:row>
      <xdr:rowOff>283294</xdr:rowOff>
    </xdr:to>
    <xdr:sp macro="" textlink="">
      <xdr:nvSpPr>
        <xdr:cNvPr id="133" name="楕円 132"/>
        <xdr:cNvSpPr/>
      </xdr:nvSpPr>
      <xdr:spPr bwMode="auto">
        <a:xfrm>
          <a:off x="4254500" y="7306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268071</xdr:rowOff>
    </xdr:from>
    <xdr:ext cx="762000" cy="259045"/>
    <xdr:sp macro="" textlink="">
      <xdr:nvSpPr>
        <xdr:cNvPr id="134" name="テキスト ボックス 133"/>
        <xdr:cNvSpPr txBox="1"/>
      </xdr:nvSpPr>
      <xdr:spPr>
        <a:xfrm>
          <a:off x="3924300" y="739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179692</xdr:rowOff>
    </xdr:from>
    <xdr:to>
      <xdr:col>19</xdr:col>
      <xdr:colOff>38100</xdr:colOff>
      <xdr:row>37</xdr:row>
      <xdr:rowOff>281292</xdr:rowOff>
    </xdr:to>
    <xdr:sp macro="" textlink="">
      <xdr:nvSpPr>
        <xdr:cNvPr id="135" name="楕円 134"/>
        <xdr:cNvSpPr/>
      </xdr:nvSpPr>
      <xdr:spPr bwMode="auto">
        <a:xfrm>
          <a:off x="3556000" y="7304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120019</xdr:rowOff>
    </xdr:from>
    <xdr:ext cx="762000" cy="259045"/>
    <xdr:sp macro="" textlink="">
      <xdr:nvSpPr>
        <xdr:cNvPr id="136" name="テキスト ボックス 135"/>
        <xdr:cNvSpPr txBox="1"/>
      </xdr:nvSpPr>
      <xdr:spPr>
        <a:xfrm>
          <a:off x="3225800" y="707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172335</xdr:rowOff>
    </xdr:from>
    <xdr:to>
      <xdr:col>15</xdr:col>
      <xdr:colOff>101600</xdr:colOff>
      <xdr:row>37</xdr:row>
      <xdr:rowOff>273935</xdr:rowOff>
    </xdr:to>
    <xdr:sp macro="" textlink="">
      <xdr:nvSpPr>
        <xdr:cNvPr id="137" name="楕円 136"/>
        <xdr:cNvSpPr/>
      </xdr:nvSpPr>
      <xdr:spPr bwMode="auto">
        <a:xfrm>
          <a:off x="2857500" y="7297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112662</xdr:rowOff>
    </xdr:from>
    <xdr:ext cx="762000" cy="259045"/>
    <xdr:sp macro="" textlink="">
      <xdr:nvSpPr>
        <xdr:cNvPr id="138" name="テキスト ボックス 137"/>
        <xdr:cNvSpPr txBox="1"/>
      </xdr:nvSpPr>
      <xdr:spPr>
        <a:xfrm>
          <a:off x="2527300" y="706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21,807
21,468
74.78
11,338,374
10,953,641
384,029
5,987,547
10,641,711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140462</xdr:rowOff>
    </xdr:from>
    <xdr:to>
      <xdr:col>24</xdr:col>
      <xdr:colOff>63500</xdr:colOff>
      <xdr:row>34</xdr:row>
      <xdr:rowOff>5550</xdr:rowOff>
    </xdr:to>
    <xdr:cxnSp macro="">
      <xdr:nvCxnSpPr>
        <xdr:cNvPr id="61" name="直線コネクタ 60"/>
        <xdr:cNvCxnSpPr/>
      </xdr:nvCxnSpPr>
      <xdr:spPr>
        <a:xfrm flipV="1">
          <a:off x="3797300" y="5798312"/>
          <a:ext cx="8382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153314</xdr:rowOff>
    </xdr:from>
    <xdr:to>
      <xdr:col>19</xdr:col>
      <xdr:colOff>177800</xdr:colOff>
      <xdr:row>34</xdr:row>
      <xdr:rowOff>5550</xdr:rowOff>
    </xdr:to>
    <xdr:cxnSp macro="">
      <xdr:nvCxnSpPr>
        <xdr:cNvPr id="64" name="直線コネクタ 63"/>
        <xdr:cNvCxnSpPr/>
      </xdr:nvCxnSpPr>
      <xdr:spPr>
        <a:xfrm>
          <a:off x="2908300" y="5811164"/>
          <a:ext cx="889000" cy="2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153314</xdr:rowOff>
    </xdr:from>
    <xdr:to>
      <xdr:col>15</xdr:col>
      <xdr:colOff>50800</xdr:colOff>
      <xdr:row>34</xdr:row>
      <xdr:rowOff>10859</xdr:rowOff>
    </xdr:to>
    <xdr:cxnSp macro="">
      <xdr:nvCxnSpPr>
        <xdr:cNvPr id="67" name="直線コネクタ 66"/>
        <xdr:cNvCxnSpPr/>
      </xdr:nvCxnSpPr>
      <xdr:spPr>
        <a:xfrm flipV="1">
          <a:off x="2019300" y="5811164"/>
          <a:ext cx="8890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10859</xdr:rowOff>
    </xdr:from>
    <xdr:to>
      <xdr:col>10</xdr:col>
      <xdr:colOff>114300</xdr:colOff>
      <xdr:row>34</xdr:row>
      <xdr:rowOff>155804</xdr:rowOff>
    </xdr:to>
    <xdr:cxnSp macro="">
      <xdr:nvCxnSpPr>
        <xdr:cNvPr id="70" name="直線コネクタ 69"/>
        <xdr:cNvCxnSpPr/>
      </xdr:nvCxnSpPr>
      <xdr:spPr>
        <a:xfrm flipV="1">
          <a:off x="1130300" y="5840159"/>
          <a:ext cx="889000" cy="14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89662</xdr:rowOff>
    </xdr:from>
    <xdr:to>
      <xdr:col>24</xdr:col>
      <xdr:colOff>114300</xdr:colOff>
      <xdr:row>34</xdr:row>
      <xdr:rowOff>19812</xdr:rowOff>
    </xdr:to>
    <xdr:sp macro="" textlink="">
      <xdr:nvSpPr>
        <xdr:cNvPr id="80" name="楕円 79"/>
        <xdr:cNvSpPr/>
      </xdr:nvSpPr>
      <xdr:spPr>
        <a:xfrm>
          <a:off x="4584700" y="574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112539</xdr:rowOff>
    </xdr:from>
    <xdr:ext cx="599010" cy="259045"/>
    <xdr:sp macro="" textlink="">
      <xdr:nvSpPr>
        <xdr:cNvPr id="81" name="人件費該当値テキスト"/>
        <xdr:cNvSpPr txBox="1"/>
      </xdr:nvSpPr>
      <xdr:spPr>
        <a:xfrm>
          <a:off x="4686300" y="559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126200</xdr:rowOff>
    </xdr:from>
    <xdr:to>
      <xdr:col>20</xdr:col>
      <xdr:colOff>38100</xdr:colOff>
      <xdr:row>34</xdr:row>
      <xdr:rowOff>56350</xdr:rowOff>
    </xdr:to>
    <xdr:sp macro="" textlink="">
      <xdr:nvSpPr>
        <xdr:cNvPr id="82" name="楕円 81"/>
        <xdr:cNvSpPr/>
      </xdr:nvSpPr>
      <xdr:spPr>
        <a:xfrm>
          <a:off x="3746500" y="578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72877</xdr:rowOff>
    </xdr:from>
    <xdr:ext cx="599010" cy="259045"/>
    <xdr:sp macro="" textlink="">
      <xdr:nvSpPr>
        <xdr:cNvPr id="83" name="テキスト ボックス 82"/>
        <xdr:cNvSpPr txBox="1"/>
      </xdr:nvSpPr>
      <xdr:spPr>
        <a:xfrm>
          <a:off x="3497795" y="555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102514</xdr:rowOff>
    </xdr:from>
    <xdr:to>
      <xdr:col>15</xdr:col>
      <xdr:colOff>101600</xdr:colOff>
      <xdr:row>34</xdr:row>
      <xdr:rowOff>32664</xdr:rowOff>
    </xdr:to>
    <xdr:sp macro="" textlink="">
      <xdr:nvSpPr>
        <xdr:cNvPr id="84" name="楕円 83"/>
        <xdr:cNvSpPr/>
      </xdr:nvSpPr>
      <xdr:spPr>
        <a:xfrm>
          <a:off x="2857500" y="57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49191</xdr:rowOff>
    </xdr:from>
    <xdr:ext cx="599010" cy="259045"/>
    <xdr:sp macro="" textlink="">
      <xdr:nvSpPr>
        <xdr:cNvPr id="85" name="テキスト ボックス 84"/>
        <xdr:cNvSpPr txBox="1"/>
      </xdr:nvSpPr>
      <xdr:spPr>
        <a:xfrm>
          <a:off x="2608795" y="553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131509</xdr:rowOff>
    </xdr:from>
    <xdr:to>
      <xdr:col>10</xdr:col>
      <xdr:colOff>165100</xdr:colOff>
      <xdr:row>34</xdr:row>
      <xdr:rowOff>61659</xdr:rowOff>
    </xdr:to>
    <xdr:sp macro="" textlink="">
      <xdr:nvSpPr>
        <xdr:cNvPr id="86" name="楕円 85"/>
        <xdr:cNvSpPr/>
      </xdr:nvSpPr>
      <xdr:spPr>
        <a:xfrm>
          <a:off x="1968500" y="578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78186</xdr:rowOff>
    </xdr:from>
    <xdr:ext cx="599010" cy="259045"/>
    <xdr:sp macro="" textlink="">
      <xdr:nvSpPr>
        <xdr:cNvPr id="87" name="テキスト ボックス 86"/>
        <xdr:cNvSpPr txBox="1"/>
      </xdr:nvSpPr>
      <xdr:spPr>
        <a:xfrm>
          <a:off x="1719795" y="556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105004</xdr:rowOff>
    </xdr:from>
    <xdr:to>
      <xdr:col>6</xdr:col>
      <xdr:colOff>38100</xdr:colOff>
      <xdr:row>35</xdr:row>
      <xdr:rowOff>35154</xdr:rowOff>
    </xdr:to>
    <xdr:sp macro="" textlink="">
      <xdr:nvSpPr>
        <xdr:cNvPr id="88" name="楕円 87"/>
        <xdr:cNvSpPr/>
      </xdr:nvSpPr>
      <xdr:spPr>
        <a:xfrm>
          <a:off x="1079500" y="593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51681</xdr:rowOff>
    </xdr:from>
    <xdr:ext cx="534377" cy="259045"/>
    <xdr:sp macro="" textlink="">
      <xdr:nvSpPr>
        <xdr:cNvPr id="89" name="テキスト ボックス 88"/>
        <xdr:cNvSpPr txBox="1"/>
      </xdr:nvSpPr>
      <xdr:spPr>
        <a:xfrm>
          <a:off x="863111" y="570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142799</xdr:rowOff>
    </xdr:from>
    <xdr:to>
      <xdr:col>24</xdr:col>
      <xdr:colOff>63500</xdr:colOff>
      <xdr:row>59</xdr:row>
      <xdr:rowOff>5435</xdr:rowOff>
    </xdr:to>
    <xdr:cxnSp macro="">
      <xdr:nvCxnSpPr>
        <xdr:cNvPr id="119" name="直線コネクタ 118"/>
        <xdr:cNvCxnSpPr/>
      </xdr:nvCxnSpPr>
      <xdr:spPr>
        <a:xfrm>
          <a:off x="3797300" y="10086899"/>
          <a:ext cx="838200" cy="3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142799</xdr:rowOff>
    </xdr:from>
    <xdr:to>
      <xdr:col>19</xdr:col>
      <xdr:colOff>177800</xdr:colOff>
      <xdr:row>59</xdr:row>
      <xdr:rowOff>24956</xdr:rowOff>
    </xdr:to>
    <xdr:cxnSp macro="">
      <xdr:nvCxnSpPr>
        <xdr:cNvPr id="122" name="直線コネクタ 121"/>
        <xdr:cNvCxnSpPr/>
      </xdr:nvCxnSpPr>
      <xdr:spPr>
        <a:xfrm flipV="1">
          <a:off x="2908300" y="10086899"/>
          <a:ext cx="889000" cy="5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24956</xdr:rowOff>
    </xdr:from>
    <xdr:to>
      <xdr:col>15</xdr:col>
      <xdr:colOff>50800</xdr:colOff>
      <xdr:row>59</xdr:row>
      <xdr:rowOff>39548</xdr:rowOff>
    </xdr:to>
    <xdr:cxnSp macro="">
      <xdr:nvCxnSpPr>
        <xdr:cNvPr id="125" name="直線コネクタ 124"/>
        <xdr:cNvCxnSpPr/>
      </xdr:nvCxnSpPr>
      <xdr:spPr>
        <a:xfrm flipV="1">
          <a:off x="2019300" y="10140506"/>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39548</xdr:rowOff>
    </xdr:from>
    <xdr:to>
      <xdr:col>10</xdr:col>
      <xdr:colOff>114300</xdr:colOff>
      <xdr:row>59</xdr:row>
      <xdr:rowOff>82067</xdr:rowOff>
    </xdr:to>
    <xdr:cxnSp macro="">
      <xdr:nvCxnSpPr>
        <xdr:cNvPr id="128" name="直線コネクタ 127"/>
        <xdr:cNvCxnSpPr/>
      </xdr:nvCxnSpPr>
      <xdr:spPr>
        <a:xfrm flipV="1">
          <a:off x="1130300" y="10155098"/>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126085</xdr:rowOff>
    </xdr:from>
    <xdr:to>
      <xdr:col>24</xdr:col>
      <xdr:colOff>114300</xdr:colOff>
      <xdr:row>59</xdr:row>
      <xdr:rowOff>56235</xdr:rowOff>
    </xdr:to>
    <xdr:sp macro="" textlink="">
      <xdr:nvSpPr>
        <xdr:cNvPr id="138" name="楕円 137"/>
        <xdr:cNvSpPr/>
      </xdr:nvSpPr>
      <xdr:spPr>
        <a:xfrm>
          <a:off x="4584700" y="100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41012</xdr:rowOff>
    </xdr:from>
    <xdr:ext cx="534377" cy="259045"/>
    <xdr:sp macro="" textlink="">
      <xdr:nvSpPr>
        <xdr:cNvPr id="139" name="物件費該当値テキスト"/>
        <xdr:cNvSpPr txBox="1"/>
      </xdr:nvSpPr>
      <xdr:spPr>
        <a:xfrm>
          <a:off x="4686300" y="998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91999</xdr:rowOff>
    </xdr:from>
    <xdr:to>
      <xdr:col>20</xdr:col>
      <xdr:colOff>38100</xdr:colOff>
      <xdr:row>59</xdr:row>
      <xdr:rowOff>22149</xdr:rowOff>
    </xdr:to>
    <xdr:sp macro="" textlink="">
      <xdr:nvSpPr>
        <xdr:cNvPr id="140" name="楕円 139"/>
        <xdr:cNvSpPr/>
      </xdr:nvSpPr>
      <xdr:spPr>
        <a:xfrm>
          <a:off x="3746500" y="100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13276</xdr:rowOff>
    </xdr:from>
    <xdr:ext cx="534377" cy="259045"/>
    <xdr:sp macro="" textlink="">
      <xdr:nvSpPr>
        <xdr:cNvPr id="141" name="テキスト ボックス 140"/>
        <xdr:cNvSpPr txBox="1"/>
      </xdr:nvSpPr>
      <xdr:spPr>
        <a:xfrm>
          <a:off x="3530111" y="101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145606</xdr:rowOff>
    </xdr:from>
    <xdr:to>
      <xdr:col>15</xdr:col>
      <xdr:colOff>101600</xdr:colOff>
      <xdr:row>59</xdr:row>
      <xdr:rowOff>75756</xdr:rowOff>
    </xdr:to>
    <xdr:sp macro="" textlink="">
      <xdr:nvSpPr>
        <xdr:cNvPr id="142" name="楕円 141"/>
        <xdr:cNvSpPr/>
      </xdr:nvSpPr>
      <xdr:spPr>
        <a:xfrm>
          <a:off x="2857500" y="100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66883</xdr:rowOff>
    </xdr:from>
    <xdr:ext cx="534377" cy="259045"/>
    <xdr:sp macro="" textlink="">
      <xdr:nvSpPr>
        <xdr:cNvPr id="143" name="テキスト ボックス 142"/>
        <xdr:cNvSpPr txBox="1"/>
      </xdr:nvSpPr>
      <xdr:spPr>
        <a:xfrm>
          <a:off x="2641111" y="1018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160198</xdr:rowOff>
    </xdr:from>
    <xdr:to>
      <xdr:col>10</xdr:col>
      <xdr:colOff>165100</xdr:colOff>
      <xdr:row>59</xdr:row>
      <xdr:rowOff>90348</xdr:rowOff>
    </xdr:to>
    <xdr:sp macro="" textlink="">
      <xdr:nvSpPr>
        <xdr:cNvPr id="144" name="楕円 143"/>
        <xdr:cNvSpPr/>
      </xdr:nvSpPr>
      <xdr:spPr>
        <a:xfrm>
          <a:off x="1968500" y="1010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81475</xdr:rowOff>
    </xdr:from>
    <xdr:ext cx="534377" cy="259045"/>
    <xdr:sp macro="" textlink="">
      <xdr:nvSpPr>
        <xdr:cNvPr id="145" name="テキスト ボックス 144"/>
        <xdr:cNvSpPr txBox="1"/>
      </xdr:nvSpPr>
      <xdr:spPr>
        <a:xfrm>
          <a:off x="1752111" y="101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31267</xdr:rowOff>
    </xdr:from>
    <xdr:to>
      <xdr:col>6</xdr:col>
      <xdr:colOff>38100</xdr:colOff>
      <xdr:row>59</xdr:row>
      <xdr:rowOff>132867</xdr:rowOff>
    </xdr:to>
    <xdr:sp macro="" textlink="">
      <xdr:nvSpPr>
        <xdr:cNvPr id="146" name="楕円 145"/>
        <xdr:cNvSpPr/>
      </xdr:nvSpPr>
      <xdr:spPr>
        <a:xfrm>
          <a:off x="1079500" y="1014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123994</xdr:rowOff>
    </xdr:from>
    <xdr:ext cx="534377" cy="259045"/>
    <xdr:sp macro="" textlink="">
      <xdr:nvSpPr>
        <xdr:cNvPr id="147" name="テキスト ボックス 146"/>
        <xdr:cNvSpPr txBox="1"/>
      </xdr:nvSpPr>
      <xdr:spPr>
        <a:xfrm>
          <a:off x="863111"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163685</xdr:rowOff>
    </xdr:from>
    <xdr:to>
      <xdr:col>24</xdr:col>
      <xdr:colOff>63500</xdr:colOff>
      <xdr:row>78</xdr:row>
      <xdr:rowOff>165475</xdr:rowOff>
    </xdr:to>
    <xdr:cxnSp macro="">
      <xdr:nvCxnSpPr>
        <xdr:cNvPr id="176" name="直線コネクタ 175"/>
        <xdr:cNvCxnSpPr/>
      </xdr:nvCxnSpPr>
      <xdr:spPr>
        <a:xfrm flipV="1">
          <a:off x="3797300" y="13536785"/>
          <a:ext cx="8382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165112</xdr:rowOff>
    </xdr:from>
    <xdr:to>
      <xdr:col>19</xdr:col>
      <xdr:colOff>177800</xdr:colOff>
      <xdr:row>78</xdr:row>
      <xdr:rowOff>165475</xdr:rowOff>
    </xdr:to>
    <xdr:cxnSp macro="">
      <xdr:nvCxnSpPr>
        <xdr:cNvPr id="179" name="直線コネクタ 178"/>
        <xdr:cNvCxnSpPr/>
      </xdr:nvCxnSpPr>
      <xdr:spPr>
        <a:xfrm>
          <a:off x="2908300" y="13538212"/>
          <a:ext cx="889000" cy="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159513</xdr:rowOff>
    </xdr:from>
    <xdr:to>
      <xdr:col>15</xdr:col>
      <xdr:colOff>50800</xdr:colOff>
      <xdr:row>78</xdr:row>
      <xdr:rowOff>165112</xdr:rowOff>
    </xdr:to>
    <xdr:cxnSp macro="">
      <xdr:nvCxnSpPr>
        <xdr:cNvPr id="182" name="直線コネクタ 181"/>
        <xdr:cNvCxnSpPr/>
      </xdr:nvCxnSpPr>
      <xdr:spPr>
        <a:xfrm>
          <a:off x="2019300" y="13532613"/>
          <a:ext cx="889000" cy="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159513</xdr:rowOff>
    </xdr:from>
    <xdr:to>
      <xdr:col>10</xdr:col>
      <xdr:colOff>114300</xdr:colOff>
      <xdr:row>78</xdr:row>
      <xdr:rowOff>163761</xdr:rowOff>
    </xdr:to>
    <xdr:cxnSp macro="">
      <xdr:nvCxnSpPr>
        <xdr:cNvPr id="185" name="直線コネクタ 184"/>
        <xdr:cNvCxnSpPr/>
      </xdr:nvCxnSpPr>
      <xdr:spPr>
        <a:xfrm flipV="1">
          <a:off x="1130300" y="13532613"/>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112885</xdr:rowOff>
    </xdr:from>
    <xdr:to>
      <xdr:col>24</xdr:col>
      <xdr:colOff>114300</xdr:colOff>
      <xdr:row>79</xdr:row>
      <xdr:rowOff>43035</xdr:rowOff>
    </xdr:to>
    <xdr:sp macro="" textlink="">
      <xdr:nvSpPr>
        <xdr:cNvPr id="195" name="楕円 194"/>
        <xdr:cNvSpPr/>
      </xdr:nvSpPr>
      <xdr:spPr>
        <a:xfrm>
          <a:off x="4584700" y="134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27812</xdr:rowOff>
    </xdr:from>
    <xdr:ext cx="469744" cy="259045"/>
    <xdr:sp macro="" textlink="">
      <xdr:nvSpPr>
        <xdr:cNvPr id="196" name="維持補修費該当値テキスト"/>
        <xdr:cNvSpPr txBox="1"/>
      </xdr:nvSpPr>
      <xdr:spPr>
        <a:xfrm>
          <a:off x="4686300" y="134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114675</xdr:rowOff>
    </xdr:from>
    <xdr:to>
      <xdr:col>20</xdr:col>
      <xdr:colOff>38100</xdr:colOff>
      <xdr:row>79</xdr:row>
      <xdr:rowOff>44825</xdr:rowOff>
    </xdr:to>
    <xdr:sp macro="" textlink="">
      <xdr:nvSpPr>
        <xdr:cNvPr id="197" name="楕円 196"/>
        <xdr:cNvSpPr/>
      </xdr:nvSpPr>
      <xdr:spPr>
        <a:xfrm>
          <a:off x="3746500" y="134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35952</xdr:rowOff>
    </xdr:from>
    <xdr:ext cx="469744" cy="259045"/>
    <xdr:sp macro="" textlink="">
      <xdr:nvSpPr>
        <xdr:cNvPr id="198" name="テキスト ボックス 197"/>
        <xdr:cNvSpPr txBox="1"/>
      </xdr:nvSpPr>
      <xdr:spPr>
        <a:xfrm>
          <a:off x="3562428" y="1358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114312</xdr:rowOff>
    </xdr:from>
    <xdr:to>
      <xdr:col>15</xdr:col>
      <xdr:colOff>101600</xdr:colOff>
      <xdr:row>79</xdr:row>
      <xdr:rowOff>44462</xdr:rowOff>
    </xdr:to>
    <xdr:sp macro="" textlink="">
      <xdr:nvSpPr>
        <xdr:cNvPr id="199" name="楕円 198"/>
        <xdr:cNvSpPr/>
      </xdr:nvSpPr>
      <xdr:spPr>
        <a:xfrm>
          <a:off x="2857500" y="1348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35589</xdr:rowOff>
    </xdr:from>
    <xdr:ext cx="469744" cy="259045"/>
    <xdr:sp macro="" textlink="">
      <xdr:nvSpPr>
        <xdr:cNvPr id="200" name="テキスト ボックス 199"/>
        <xdr:cNvSpPr txBox="1"/>
      </xdr:nvSpPr>
      <xdr:spPr>
        <a:xfrm>
          <a:off x="2673428" y="1358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108713</xdr:rowOff>
    </xdr:from>
    <xdr:to>
      <xdr:col>10</xdr:col>
      <xdr:colOff>165100</xdr:colOff>
      <xdr:row>79</xdr:row>
      <xdr:rowOff>38863</xdr:rowOff>
    </xdr:to>
    <xdr:sp macro="" textlink="">
      <xdr:nvSpPr>
        <xdr:cNvPr id="201" name="楕円 200"/>
        <xdr:cNvSpPr/>
      </xdr:nvSpPr>
      <xdr:spPr>
        <a:xfrm>
          <a:off x="1968500" y="134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29990</xdr:rowOff>
    </xdr:from>
    <xdr:ext cx="469744" cy="259045"/>
    <xdr:sp macro="" textlink="">
      <xdr:nvSpPr>
        <xdr:cNvPr id="202" name="テキスト ボックス 201"/>
        <xdr:cNvSpPr txBox="1"/>
      </xdr:nvSpPr>
      <xdr:spPr>
        <a:xfrm>
          <a:off x="1784428" y="135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112961</xdr:rowOff>
    </xdr:from>
    <xdr:to>
      <xdr:col>6</xdr:col>
      <xdr:colOff>38100</xdr:colOff>
      <xdr:row>79</xdr:row>
      <xdr:rowOff>43111</xdr:rowOff>
    </xdr:to>
    <xdr:sp macro="" textlink="">
      <xdr:nvSpPr>
        <xdr:cNvPr id="203" name="楕円 202"/>
        <xdr:cNvSpPr/>
      </xdr:nvSpPr>
      <xdr:spPr>
        <a:xfrm>
          <a:off x="1079500" y="1348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34238</xdr:rowOff>
    </xdr:from>
    <xdr:ext cx="469744" cy="259045"/>
    <xdr:sp macro="" textlink="">
      <xdr:nvSpPr>
        <xdr:cNvPr id="204" name="テキスト ボックス 203"/>
        <xdr:cNvSpPr txBox="1"/>
      </xdr:nvSpPr>
      <xdr:spPr>
        <a:xfrm>
          <a:off x="895428" y="1357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62585</xdr:rowOff>
    </xdr:from>
    <xdr:to>
      <xdr:col>24</xdr:col>
      <xdr:colOff>63500</xdr:colOff>
      <xdr:row>95</xdr:row>
      <xdr:rowOff>90233</xdr:rowOff>
    </xdr:to>
    <xdr:cxnSp macro="">
      <xdr:nvCxnSpPr>
        <xdr:cNvPr id="234" name="直線コネクタ 233"/>
        <xdr:cNvCxnSpPr/>
      </xdr:nvCxnSpPr>
      <xdr:spPr>
        <a:xfrm flipV="1">
          <a:off x="3797300" y="16350335"/>
          <a:ext cx="838200" cy="2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90233</xdr:rowOff>
    </xdr:from>
    <xdr:to>
      <xdr:col>19</xdr:col>
      <xdr:colOff>177800</xdr:colOff>
      <xdr:row>96</xdr:row>
      <xdr:rowOff>19062</xdr:rowOff>
    </xdr:to>
    <xdr:cxnSp macro="">
      <xdr:nvCxnSpPr>
        <xdr:cNvPr id="237" name="直線コネクタ 236"/>
        <xdr:cNvCxnSpPr/>
      </xdr:nvCxnSpPr>
      <xdr:spPr>
        <a:xfrm flipV="1">
          <a:off x="2908300" y="16377983"/>
          <a:ext cx="889000" cy="1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19062</xdr:rowOff>
    </xdr:from>
    <xdr:to>
      <xdr:col>15</xdr:col>
      <xdr:colOff>50800</xdr:colOff>
      <xdr:row>96</xdr:row>
      <xdr:rowOff>28575</xdr:rowOff>
    </xdr:to>
    <xdr:cxnSp macro="">
      <xdr:nvCxnSpPr>
        <xdr:cNvPr id="240" name="直線コネクタ 239"/>
        <xdr:cNvCxnSpPr/>
      </xdr:nvCxnSpPr>
      <xdr:spPr>
        <a:xfrm flipV="1">
          <a:off x="2019300" y="16478262"/>
          <a:ext cx="889000" cy="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28575</xdr:rowOff>
    </xdr:from>
    <xdr:to>
      <xdr:col>10</xdr:col>
      <xdr:colOff>114300</xdr:colOff>
      <xdr:row>96</xdr:row>
      <xdr:rowOff>153175</xdr:rowOff>
    </xdr:to>
    <xdr:cxnSp macro="">
      <xdr:nvCxnSpPr>
        <xdr:cNvPr id="243" name="直線コネクタ 242"/>
        <xdr:cNvCxnSpPr/>
      </xdr:nvCxnSpPr>
      <xdr:spPr>
        <a:xfrm flipV="1">
          <a:off x="1130300" y="16487775"/>
          <a:ext cx="889000" cy="1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11785</xdr:rowOff>
    </xdr:from>
    <xdr:to>
      <xdr:col>24</xdr:col>
      <xdr:colOff>114300</xdr:colOff>
      <xdr:row>95</xdr:row>
      <xdr:rowOff>113385</xdr:rowOff>
    </xdr:to>
    <xdr:sp macro="" textlink="">
      <xdr:nvSpPr>
        <xdr:cNvPr id="253" name="楕円 252"/>
        <xdr:cNvSpPr/>
      </xdr:nvSpPr>
      <xdr:spPr>
        <a:xfrm>
          <a:off x="4584700" y="162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34662</xdr:rowOff>
    </xdr:from>
    <xdr:ext cx="599010" cy="259045"/>
    <xdr:sp macro="" textlink="">
      <xdr:nvSpPr>
        <xdr:cNvPr id="254" name="扶助費該当値テキスト"/>
        <xdr:cNvSpPr txBox="1"/>
      </xdr:nvSpPr>
      <xdr:spPr>
        <a:xfrm>
          <a:off x="4686300" y="1615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39433</xdr:rowOff>
    </xdr:from>
    <xdr:to>
      <xdr:col>20</xdr:col>
      <xdr:colOff>38100</xdr:colOff>
      <xdr:row>95</xdr:row>
      <xdr:rowOff>141033</xdr:rowOff>
    </xdr:to>
    <xdr:sp macro="" textlink="">
      <xdr:nvSpPr>
        <xdr:cNvPr id="255" name="楕円 254"/>
        <xdr:cNvSpPr/>
      </xdr:nvSpPr>
      <xdr:spPr>
        <a:xfrm>
          <a:off x="3746500" y="163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157560</xdr:rowOff>
    </xdr:from>
    <xdr:ext cx="599010" cy="259045"/>
    <xdr:sp macro="" textlink="">
      <xdr:nvSpPr>
        <xdr:cNvPr id="256" name="テキスト ボックス 255"/>
        <xdr:cNvSpPr txBox="1"/>
      </xdr:nvSpPr>
      <xdr:spPr>
        <a:xfrm>
          <a:off x="3497795" y="1610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139712</xdr:rowOff>
    </xdr:from>
    <xdr:to>
      <xdr:col>15</xdr:col>
      <xdr:colOff>101600</xdr:colOff>
      <xdr:row>96</xdr:row>
      <xdr:rowOff>69862</xdr:rowOff>
    </xdr:to>
    <xdr:sp macro="" textlink="">
      <xdr:nvSpPr>
        <xdr:cNvPr id="257" name="楕円 256"/>
        <xdr:cNvSpPr/>
      </xdr:nvSpPr>
      <xdr:spPr>
        <a:xfrm>
          <a:off x="2857500" y="164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86389</xdr:rowOff>
    </xdr:from>
    <xdr:ext cx="599010" cy="259045"/>
    <xdr:sp macro="" textlink="">
      <xdr:nvSpPr>
        <xdr:cNvPr id="258" name="テキスト ボックス 257"/>
        <xdr:cNvSpPr txBox="1"/>
      </xdr:nvSpPr>
      <xdr:spPr>
        <a:xfrm>
          <a:off x="2608795" y="1620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149225</xdr:rowOff>
    </xdr:from>
    <xdr:to>
      <xdr:col>10</xdr:col>
      <xdr:colOff>165100</xdr:colOff>
      <xdr:row>96</xdr:row>
      <xdr:rowOff>79375</xdr:rowOff>
    </xdr:to>
    <xdr:sp macro="" textlink="">
      <xdr:nvSpPr>
        <xdr:cNvPr id="259" name="楕円 258"/>
        <xdr:cNvSpPr/>
      </xdr:nvSpPr>
      <xdr:spPr>
        <a:xfrm>
          <a:off x="1968500" y="164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95902</xdr:rowOff>
    </xdr:from>
    <xdr:ext cx="599010" cy="259045"/>
    <xdr:sp macro="" textlink="">
      <xdr:nvSpPr>
        <xdr:cNvPr id="260" name="テキスト ボックス 259"/>
        <xdr:cNvSpPr txBox="1"/>
      </xdr:nvSpPr>
      <xdr:spPr>
        <a:xfrm>
          <a:off x="1719795" y="1621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102375</xdr:rowOff>
    </xdr:from>
    <xdr:to>
      <xdr:col>6</xdr:col>
      <xdr:colOff>38100</xdr:colOff>
      <xdr:row>97</xdr:row>
      <xdr:rowOff>32525</xdr:rowOff>
    </xdr:to>
    <xdr:sp macro="" textlink="">
      <xdr:nvSpPr>
        <xdr:cNvPr id="261" name="楕円 260"/>
        <xdr:cNvSpPr/>
      </xdr:nvSpPr>
      <xdr:spPr>
        <a:xfrm>
          <a:off x="1079500" y="165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49052</xdr:rowOff>
    </xdr:from>
    <xdr:ext cx="534377" cy="259045"/>
    <xdr:sp macro="" textlink="">
      <xdr:nvSpPr>
        <xdr:cNvPr id="262" name="テキスト ボックス 261"/>
        <xdr:cNvSpPr txBox="1"/>
      </xdr:nvSpPr>
      <xdr:spPr>
        <a:xfrm>
          <a:off x="863111" y="1633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85666</xdr:rowOff>
    </xdr:from>
    <xdr:to>
      <xdr:col>55</xdr:col>
      <xdr:colOff>0</xdr:colOff>
      <xdr:row>38</xdr:row>
      <xdr:rowOff>7371</xdr:rowOff>
    </xdr:to>
    <xdr:cxnSp macro="">
      <xdr:nvCxnSpPr>
        <xdr:cNvPr id="291" name="直線コネクタ 290"/>
        <xdr:cNvCxnSpPr/>
      </xdr:nvCxnSpPr>
      <xdr:spPr>
        <a:xfrm flipV="1">
          <a:off x="9639300" y="6429316"/>
          <a:ext cx="838200" cy="9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68354</xdr:rowOff>
    </xdr:from>
    <xdr:to>
      <xdr:col>50</xdr:col>
      <xdr:colOff>114300</xdr:colOff>
      <xdr:row>38</xdr:row>
      <xdr:rowOff>7371</xdr:rowOff>
    </xdr:to>
    <xdr:cxnSp macro="">
      <xdr:nvCxnSpPr>
        <xdr:cNvPr id="294" name="直線コネクタ 293"/>
        <xdr:cNvCxnSpPr/>
      </xdr:nvCxnSpPr>
      <xdr:spPr>
        <a:xfrm>
          <a:off x="8750300" y="6412004"/>
          <a:ext cx="889000" cy="1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68354</xdr:rowOff>
    </xdr:from>
    <xdr:to>
      <xdr:col>45</xdr:col>
      <xdr:colOff>177800</xdr:colOff>
      <xdr:row>38</xdr:row>
      <xdr:rowOff>19319</xdr:rowOff>
    </xdr:to>
    <xdr:cxnSp macro="">
      <xdr:nvCxnSpPr>
        <xdr:cNvPr id="297" name="直線コネクタ 296"/>
        <xdr:cNvCxnSpPr/>
      </xdr:nvCxnSpPr>
      <xdr:spPr>
        <a:xfrm flipV="1">
          <a:off x="7861300" y="6412004"/>
          <a:ext cx="889000" cy="12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171186</xdr:rowOff>
    </xdr:from>
    <xdr:to>
      <xdr:col>41</xdr:col>
      <xdr:colOff>50800</xdr:colOff>
      <xdr:row>38</xdr:row>
      <xdr:rowOff>19319</xdr:rowOff>
    </xdr:to>
    <xdr:cxnSp macro="">
      <xdr:nvCxnSpPr>
        <xdr:cNvPr id="300" name="直線コネクタ 299"/>
        <xdr:cNvCxnSpPr/>
      </xdr:nvCxnSpPr>
      <xdr:spPr>
        <a:xfrm>
          <a:off x="6972300" y="6514836"/>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34866</xdr:rowOff>
    </xdr:from>
    <xdr:to>
      <xdr:col>55</xdr:col>
      <xdr:colOff>50800</xdr:colOff>
      <xdr:row>37</xdr:row>
      <xdr:rowOff>136466</xdr:rowOff>
    </xdr:to>
    <xdr:sp macro="" textlink="">
      <xdr:nvSpPr>
        <xdr:cNvPr id="310" name="楕円 309"/>
        <xdr:cNvSpPr/>
      </xdr:nvSpPr>
      <xdr:spPr>
        <a:xfrm>
          <a:off x="10426700" y="63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13293</xdr:rowOff>
    </xdr:from>
    <xdr:ext cx="534377" cy="259045"/>
    <xdr:sp macro="" textlink="">
      <xdr:nvSpPr>
        <xdr:cNvPr id="311" name="補助費等該当値テキスト"/>
        <xdr:cNvSpPr txBox="1"/>
      </xdr:nvSpPr>
      <xdr:spPr>
        <a:xfrm>
          <a:off x="10528300" y="635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128021</xdr:rowOff>
    </xdr:from>
    <xdr:to>
      <xdr:col>50</xdr:col>
      <xdr:colOff>165100</xdr:colOff>
      <xdr:row>38</xdr:row>
      <xdr:rowOff>58172</xdr:rowOff>
    </xdr:to>
    <xdr:sp macro="" textlink="">
      <xdr:nvSpPr>
        <xdr:cNvPr id="312" name="楕円 311"/>
        <xdr:cNvSpPr/>
      </xdr:nvSpPr>
      <xdr:spPr>
        <a:xfrm>
          <a:off x="9588500" y="64716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49298</xdr:rowOff>
    </xdr:from>
    <xdr:ext cx="534377" cy="259045"/>
    <xdr:sp macro="" textlink="">
      <xdr:nvSpPr>
        <xdr:cNvPr id="313" name="テキスト ボックス 312"/>
        <xdr:cNvSpPr txBox="1"/>
      </xdr:nvSpPr>
      <xdr:spPr>
        <a:xfrm>
          <a:off x="9372111" y="656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17554</xdr:rowOff>
    </xdr:from>
    <xdr:to>
      <xdr:col>46</xdr:col>
      <xdr:colOff>38100</xdr:colOff>
      <xdr:row>37</xdr:row>
      <xdr:rowOff>119154</xdr:rowOff>
    </xdr:to>
    <xdr:sp macro="" textlink="">
      <xdr:nvSpPr>
        <xdr:cNvPr id="314" name="楕円 313"/>
        <xdr:cNvSpPr/>
      </xdr:nvSpPr>
      <xdr:spPr>
        <a:xfrm>
          <a:off x="8699500" y="636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110281</xdr:rowOff>
    </xdr:from>
    <xdr:ext cx="534377" cy="259045"/>
    <xdr:sp macro="" textlink="">
      <xdr:nvSpPr>
        <xdr:cNvPr id="315" name="テキスト ボックス 314"/>
        <xdr:cNvSpPr txBox="1"/>
      </xdr:nvSpPr>
      <xdr:spPr>
        <a:xfrm>
          <a:off x="8483111" y="645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139969</xdr:rowOff>
    </xdr:from>
    <xdr:to>
      <xdr:col>41</xdr:col>
      <xdr:colOff>101600</xdr:colOff>
      <xdr:row>38</xdr:row>
      <xdr:rowOff>70120</xdr:rowOff>
    </xdr:to>
    <xdr:sp macro="" textlink="">
      <xdr:nvSpPr>
        <xdr:cNvPr id="316" name="楕円 315"/>
        <xdr:cNvSpPr/>
      </xdr:nvSpPr>
      <xdr:spPr>
        <a:xfrm>
          <a:off x="7810500" y="64836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61246</xdr:rowOff>
    </xdr:from>
    <xdr:ext cx="534377" cy="259045"/>
    <xdr:sp macro="" textlink="">
      <xdr:nvSpPr>
        <xdr:cNvPr id="317" name="テキスト ボックス 316"/>
        <xdr:cNvSpPr txBox="1"/>
      </xdr:nvSpPr>
      <xdr:spPr>
        <a:xfrm>
          <a:off x="7594111" y="657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120386</xdr:rowOff>
    </xdr:from>
    <xdr:to>
      <xdr:col>36</xdr:col>
      <xdr:colOff>165100</xdr:colOff>
      <xdr:row>38</xdr:row>
      <xdr:rowOff>50536</xdr:rowOff>
    </xdr:to>
    <xdr:sp macro="" textlink="">
      <xdr:nvSpPr>
        <xdr:cNvPr id="318" name="楕円 317"/>
        <xdr:cNvSpPr/>
      </xdr:nvSpPr>
      <xdr:spPr>
        <a:xfrm>
          <a:off x="6921500" y="646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41663</xdr:rowOff>
    </xdr:from>
    <xdr:ext cx="534377" cy="259045"/>
    <xdr:sp macro="" textlink="">
      <xdr:nvSpPr>
        <xdr:cNvPr id="319" name="テキスト ボックス 318"/>
        <xdr:cNvSpPr txBox="1"/>
      </xdr:nvSpPr>
      <xdr:spPr>
        <a:xfrm>
          <a:off x="6705111" y="655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6902</xdr:rowOff>
    </xdr:from>
    <xdr:to>
      <xdr:col>55</xdr:col>
      <xdr:colOff>0</xdr:colOff>
      <xdr:row>57</xdr:row>
      <xdr:rowOff>39610</xdr:rowOff>
    </xdr:to>
    <xdr:cxnSp macro="">
      <xdr:nvCxnSpPr>
        <xdr:cNvPr id="346" name="直線コネクタ 345"/>
        <xdr:cNvCxnSpPr/>
      </xdr:nvCxnSpPr>
      <xdr:spPr>
        <a:xfrm>
          <a:off x="9639300" y="9779552"/>
          <a:ext cx="8382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6902</xdr:rowOff>
    </xdr:from>
    <xdr:to>
      <xdr:col>50</xdr:col>
      <xdr:colOff>114300</xdr:colOff>
      <xdr:row>57</xdr:row>
      <xdr:rowOff>37095</xdr:rowOff>
    </xdr:to>
    <xdr:cxnSp macro="">
      <xdr:nvCxnSpPr>
        <xdr:cNvPr id="349" name="直線コネクタ 348"/>
        <xdr:cNvCxnSpPr/>
      </xdr:nvCxnSpPr>
      <xdr:spPr>
        <a:xfrm flipV="1">
          <a:off x="8750300" y="9779552"/>
          <a:ext cx="889000" cy="3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37095</xdr:rowOff>
    </xdr:from>
    <xdr:to>
      <xdr:col>45</xdr:col>
      <xdr:colOff>177800</xdr:colOff>
      <xdr:row>57</xdr:row>
      <xdr:rowOff>106402</xdr:rowOff>
    </xdr:to>
    <xdr:cxnSp macro="">
      <xdr:nvCxnSpPr>
        <xdr:cNvPr id="352" name="直線コネクタ 351"/>
        <xdr:cNvCxnSpPr/>
      </xdr:nvCxnSpPr>
      <xdr:spPr>
        <a:xfrm flipV="1">
          <a:off x="7861300" y="9809745"/>
          <a:ext cx="889000" cy="6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85814</xdr:rowOff>
    </xdr:from>
    <xdr:to>
      <xdr:col>41</xdr:col>
      <xdr:colOff>50800</xdr:colOff>
      <xdr:row>57</xdr:row>
      <xdr:rowOff>106402</xdr:rowOff>
    </xdr:to>
    <xdr:cxnSp macro="">
      <xdr:nvCxnSpPr>
        <xdr:cNvPr id="355" name="直線コネクタ 354"/>
        <xdr:cNvCxnSpPr/>
      </xdr:nvCxnSpPr>
      <xdr:spPr>
        <a:xfrm>
          <a:off x="6972300" y="9858464"/>
          <a:ext cx="889000" cy="2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160260</xdr:rowOff>
    </xdr:from>
    <xdr:to>
      <xdr:col>55</xdr:col>
      <xdr:colOff>50800</xdr:colOff>
      <xdr:row>57</xdr:row>
      <xdr:rowOff>90410</xdr:rowOff>
    </xdr:to>
    <xdr:sp macro="" textlink="">
      <xdr:nvSpPr>
        <xdr:cNvPr id="365" name="楕円 364"/>
        <xdr:cNvSpPr/>
      </xdr:nvSpPr>
      <xdr:spPr>
        <a:xfrm>
          <a:off x="10426700" y="97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138687</xdr:rowOff>
    </xdr:from>
    <xdr:ext cx="534377" cy="259045"/>
    <xdr:sp macro="" textlink="">
      <xdr:nvSpPr>
        <xdr:cNvPr id="366" name="普通建設事業費該当値テキスト"/>
        <xdr:cNvSpPr txBox="1"/>
      </xdr:nvSpPr>
      <xdr:spPr>
        <a:xfrm>
          <a:off x="10528300" y="973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127552</xdr:rowOff>
    </xdr:from>
    <xdr:to>
      <xdr:col>50</xdr:col>
      <xdr:colOff>165100</xdr:colOff>
      <xdr:row>57</xdr:row>
      <xdr:rowOff>57702</xdr:rowOff>
    </xdr:to>
    <xdr:sp macro="" textlink="">
      <xdr:nvSpPr>
        <xdr:cNvPr id="367" name="楕円 366"/>
        <xdr:cNvSpPr/>
      </xdr:nvSpPr>
      <xdr:spPr>
        <a:xfrm>
          <a:off x="9588500" y="97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48829</xdr:rowOff>
    </xdr:from>
    <xdr:ext cx="534377" cy="259045"/>
    <xdr:sp macro="" textlink="">
      <xdr:nvSpPr>
        <xdr:cNvPr id="368" name="テキスト ボックス 367"/>
        <xdr:cNvSpPr txBox="1"/>
      </xdr:nvSpPr>
      <xdr:spPr>
        <a:xfrm>
          <a:off x="9372111" y="98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157745</xdr:rowOff>
    </xdr:from>
    <xdr:to>
      <xdr:col>46</xdr:col>
      <xdr:colOff>38100</xdr:colOff>
      <xdr:row>57</xdr:row>
      <xdr:rowOff>87895</xdr:rowOff>
    </xdr:to>
    <xdr:sp macro="" textlink="">
      <xdr:nvSpPr>
        <xdr:cNvPr id="369" name="楕円 368"/>
        <xdr:cNvSpPr/>
      </xdr:nvSpPr>
      <xdr:spPr>
        <a:xfrm>
          <a:off x="8699500" y="975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79022</xdr:rowOff>
    </xdr:from>
    <xdr:ext cx="534377" cy="259045"/>
    <xdr:sp macro="" textlink="">
      <xdr:nvSpPr>
        <xdr:cNvPr id="370" name="テキスト ボックス 369"/>
        <xdr:cNvSpPr txBox="1"/>
      </xdr:nvSpPr>
      <xdr:spPr>
        <a:xfrm>
          <a:off x="8483111" y="985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55602</xdr:rowOff>
    </xdr:from>
    <xdr:to>
      <xdr:col>41</xdr:col>
      <xdr:colOff>101600</xdr:colOff>
      <xdr:row>57</xdr:row>
      <xdr:rowOff>157202</xdr:rowOff>
    </xdr:to>
    <xdr:sp macro="" textlink="">
      <xdr:nvSpPr>
        <xdr:cNvPr id="371" name="楕円 370"/>
        <xdr:cNvSpPr/>
      </xdr:nvSpPr>
      <xdr:spPr>
        <a:xfrm>
          <a:off x="7810500" y="982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148329</xdr:rowOff>
    </xdr:from>
    <xdr:ext cx="534377" cy="259045"/>
    <xdr:sp macro="" textlink="">
      <xdr:nvSpPr>
        <xdr:cNvPr id="372" name="テキスト ボックス 371"/>
        <xdr:cNvSpPr txBox="1"/>
      </xdr:nvSpPr>
      <xdr:spPr>
        <a:xfrm>
          <a:off x="7594111" y="99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35014</xdr:rowOff>
    </xdr:from>
    <xdr:to>
      <xdr:col>36</xdr:col>
      <xdr:colOff>165100</xdr:colOff>
      <xdr:row>57</xdr:row>
      <xdr:rowOff>136614</xdr:rowOff>
    </xdr:to>
    <xdr:sp macro="" textlink="">
      <xdr:nvSpPr>
        <xdr:cNvPr id="373" name="楕円 372"/>
        <xdr:cNvSpPr/>
      </xdr:nvSpPr>
      <xdr:spPr>
        <a:xfrm>
          <a:off x="6921500" y="980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127741</xdr:rowOff>
    </xdr:from>
    <xdr:ext cx="534377" cy="259045"/>
    <xdr:sp macro="" textlink="">
      <xdr:nvSpPr>
        <xdr:cNvPr id="374" name="テキスト ボックス 373"/>
        <xdr:cNvSpPr txBox="1"/>
      </xdr:nvSpPr>
      <xdr:spPr>
        <a:xfrm>
          <a:off x="6705111" y="99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79142</xdr:rowOff>
    </xdr:from>
    <xdr:to>
      <xdr:col>55</xdr:col>
      <xdr:colOff>0</xdr:colOff>
      <xdr:row>79</xdr:row>
      <xdr:rowOff>92184</xdr:rowOff>
    </xdr:to>
    <xdr:cxnSp macro="">
      <xdr:nvCxnSpPr>
        <xdr:cNvPr id="405" name="直線コネクタ 404"/>
        <xdr:cNvCxnSpPr/>
      </xdr:nvCxnSpPr>
      <xdr:spPr>
        <a:xfrm flipV="1">
          <a:off x="9639300" y="13623692"/>
          <a:ext cx="838200" cy="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67887</xdr:rowOff>
    </xdr:from>
    <xdr:to>
      <xdr:col>50</xdr:col>
      <xdr:colOff>114300</xdr:colOff>
      <xdr:row>79</xdr:row>
      <xdr:rowOff>92184</xdr:rowOff>
    </xdr:to>
    <xdr:cxnSp macro="">
      <xdr:nvCxnSpPr>
        <xdr:cNvPr id="408" name="直線コネクタ 407"/>
        <xdr:cNvCxnSpPr/>
      </xdr:nvCxnSpPr>
      <xdr:spPr>
        <a:xfrm>
          <a:off x="8750300" y="13612437"/>
          <a:ext cx="889000" cy="2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16735</xdr:rowOff>
    </xdr:from>
    <xdr:to>
      <xdr:col>45</xdr:col>
      <xdr:colOff>177800</xdr:colOff>
      <xdr:row>79</xdr:row>
      <xdr:rowOff>67887</xdr:rowOff>
    </xdr:to>
    <xdr:cxnSp macro="">
      <xdr:nvCxnSpPr>
        <xdr:cNvPr id="411" name="直線コネクタ 410"/>
        <xdr:cNvCxnSpPr/>
      </xdr:nvCxnSpPr>
      <xdr:spPr>
        <a:xfrm>
          <a:off x="7861300" y="13561285"/>
          <a:ext cx="889000" cy="5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28342</xdr:rowOff>
    </xdr:from>
    <xdr:to>
      <xdr:col>55</xdr:col>
      <xdr:colOff>50800</xdr:colOff>
      <xdr:row>79</xdr:row>
      <xdr:rowOff>129942</xdr:rowOff>
    </xdr:to>
    <xdr:sp macro="" textlink="">
      <xdr:nvSpPr>
        <xdr:cNvPr id="421" name="楕円 420"/>
        <xdr:cNvSpPr/>
      </xdr:nvSpPr>
      <xdr:spPr>
        <a:xfrm>
          <a:off x="10426700" y="135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114719</xdr:rowOff>
    </xdr:from>
    <xdr:ext cx="469744" cy="259045"/>
    <xdr:sp macro="" textlink="">
      <xdr:nvSpPr>
        <xdr:cNvPr id="422" name="普通建設事業費 （ うち新規整備　）該当値テキスト"/>
        <xdr:cNvSpPr txBox="1"/>
      </xdr:nvSpPr>
      <xdr:spPr>
        <a:xfrm>
          <a:off x="10528300" y="1348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41384</xdr:rowOff>
    </xdr:from>
    <xdr:to>
      <xdr:col>50</xdr:col>
      <xdr:colOff>165100</xdr:colOff>
      <xdr:row>79</xdr:row>
      <xdr:rowOff>142984</xdr:rowOff>
    </xdr:to>
    <xdr:sp macro="" textlink="">
      <xdr:nvSpPr>
        <xdr:cNvPr id="423" name="楕円 422"/>
        <xdr:cNvSpPr/>
      </xdr:nvSpPr>
      <xdr:spPr>
        <a:xfrm>
          <a:off x="9588500" y="1358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134111</xdr:rowOff>
    </xdr:from>
    <xdr:ext cx="378565" cy="259045"/>
    <xdr:sp macro="" textlink="">
      <xdr:nvSpPr>
        <xdr:cNvPr id="424" name="テキスト ボックス 423"/>
        <xdr:cNvSpPr txBox="1"/>
      </xdr:nvSpPr>
      <xdr:spPr>
        <a:xfrm>
          <a:off x="9450017" y="1367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17087</xdr:rowOff>
    </xdr:from>
    <xdr:to>
      <xdr:col>46</xdr:col>
      <xdr:colOff>38100</xdr:colOff>
      <xdr:row>79</xdr:row>
      <xdr:rowOff>118687</xdr:rowOff>
    </xdr:to>
    <xdr:sp macro="" textlink="">
      <xdr:nvSpPr>
        <xdr:cNvPr id="425" name="楕円 424"/>
        <xdr:cNvSpPr/>
      </xdr:nvSpPr>
      <xdr:spPr>
        <a:xfrm>
          <a:off x="8699500" y="135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109814</xdr:rowOff>
    </xdr:from>
    <xdr:ext cx="469744" cy="259045"/>
    <xdr:sp macro="" textlink="">
      <xdr:nvSpPr>
        <xdr:cNvPr id="426" name="テキスト ボックス 425"/>
        <xdr:cNvSpPr txBox="1"/>
      </xdr:nvSpPr>
      <xdr:spPr>
        <a:xfrm>
          <a:off x="8515428" y="136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137385</xdr:rowOff>
    </xdr:from>
    <xdr:to>
      <xdr:col>41</xdr:col>
      <xdr:colOff>101600</xdr:colOff>
      <xdr:row>79</xdr:row>
      <xdr:rowOff>67535</xdr:rowOff>
    </xdr:to>
    <xdr:sp macro="" textlink="">
      <xdr:nvSpPr>
        <xdr:cNvPr id="427" name="楕円 426"/>
        <xdr:cNvSpPr/>
      </xdr:nvSpPr>
      <xdr:spPr>
        <a:xfrm>
          <a:off x="7810500" y="1351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58662</xdr:rowOff>
    </xdr:from>
    <xdr:ext cx="469744" cy="259045"/>
    <xdr:sp macro="" textlink="">
      <xdr:nvSpPr>
        <xdr:cNvPr id="428" name="テキスト ボックス 427"/>
        <xdr:cNvSpPr txBox="1"/>
      </xdr:nvSpPr>
      <xdr:spPr>
        <a:xfrm>
          <a:off x="7626428" y="1360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43650</xdr:rowOff>
    </xdr:from>
    <xdr:to>
      <xdr:col>55</xdr:col>
      <xdr:colOff>0</xdr:colOff>
      <xdr:row>97</xdr:row>
      <xdr:rowOff>45593</xdr:rowOff>
    </xdr:to>
    <xdr:cxnSp macro="">
      <xdr:nvCxnSpPr>
        <xdr:cNvPr id="457" name="直線コネクタ 456"/>
        <xdr:cNvCxnSpPr/>
      </xdr:nvCxnSpPr>
      <xdr:spPr>
        <a:xfrm flipV="1">
          <a:off x="9639300" y="16674300"/>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45593</xdr:rowOff>
    </xdr:from>
    <xdr:to>
      <xdr:col>50</xdr:col>
      <xdr:colOff>114300</xdr:colOff>
      <xdr:row>97</xdr:row>
      <xdr:rowOff>103649</xdr:rowOff>
    </xdr:to>
    <xdr:cxnSp macro="">
      <xdr:nvCxnSpPr>
        <xdr:cNvPr id="460" name="直線コネクタ 459"/>
        <xdr:cNvCxnSpPr/>
      </xdr:nvCxnSpPr>
      <xdr:spPr>
        <a:xfrm flipV="1">
          <a:off x="8750300" y="16676243"/>
          <a:ext cx="889000" cy="5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103649</xdr:rowOff>
    </xdr:from>
    <xdr:to>
      <xdr:col>45</xdr:col>
      <xdr:colOff>177800</xdr:colOff>
      <xdr:row>98</xdr:row>
      <xdr:rowOff>26650</xdr:rowOff>
    </xdr:to>
    <xdr:cxnSp macro="">
      <xdr:nvCxnSpPr>
        <xdr:cNvPr id="463" name="直線コネクタ 462"/>
        <xdr:cNvCxnSpPr/>
      </xdr:nvCxnSpPr>
      <xdr:spPr>
        <a:xfrm flipV="1">
          <a:off x="7861300" y="16734299"/>
          <a:ext cx="889000" cy="9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164300</xdr:rowOff>
    </xdr:from>
    <xdr:to>
      <xdr:col>55</xdr:col>
      <xdr:colOff>50800</xdr:colOff>
      <xdr:row>97</xdr:row>
      <xdr:rowOff>94450</xdr:rowOff>
    </xdr:to>
    <xdr:sp macro="" textlink="">
      <xdr:nvSpPr>
        <xdr:cNvPr id="473" name="楕円 472"/>
        <xdr:cNvSpPr/>
      </xdr:nvSpPr>
      <xdr:spPr>
        <a:xfrm>
          <a:off x="10426700" y="166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142727</xdr:rowOff>
    </xdr:from>
    <xdr:ext cx="534377" cy="259045"/>
    <xdr:sp macro="" textlink="">
      <xdr:nvSpPr>
        <xdr:cNvPr id="474" name="普通建設事業費 （ うち更新整備　）該当値テキスト"/>
        <xdr:cNvSpPr txBox="1"/>
      </xdr:nvSpPr>
      <xdr:spPr>
        <a:xfrm>
          <a:off x="10528300" y="1660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166243</xdr:rowOff>
    </xdr:from>
    <xdr:to>
      <xdr:col>50</xdr:col>
      <xdr:colOff>165100</xdr:colOff>
      <xdr:row>97</xdr:row>
      <xdr:rowOff>96393</xdr:rowOff>
    </xdr:to>
    <xdr:sp macro="" textlink="">
      <xdr:nvSpPr>
        <xdr:cNvPr id="475" name="楕円 474"/>
        <xdr:cNvSpPr/>
      </xdr:nvSpPr>
      <xdr:spPr>
        <a:xfrm>
          <a:off x="9588500" y="1662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112920</xdr:rowOff>
    </xdr:from>
    <xdr:ext cx="534377" cy="259045"/>
    <xdr:sp macro="" textlink="">
      <xdr:nvSpPr>
        <xdr:cNvPr id="476" name="テキスト ボックス 475"/>
        <xdr:cNvSpPr txBox="1"/>
      </xdr:nvSpPr>
      <xdr:spPr>
        <a:xfrm>
          <a:off x="9372111" y="164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52849</xdr:rowOff>
    </xdr:from>
    <xdr:to>
      <xdr:col>46</xdr:col>
      <xdr:colOff>38100</xdr:colOff>
      <xdr:row>97</xdr:row>
      <xdr:rowOff>154449</xdr:rowOff>
    </xdr:to>
    <xdr:sp macro="" textlink="">
      <xdr:nvSpPr>
        <xdr:cNvPr id="477" name="楕円 476"/>
        <xdr:cNvSpPr/>
      </xdr:nvSpPr>
      <xdr:spPr>
        <a:xfrm>
          <a:off x="8699500" y="1668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170976</xdr:rowOff>
    </xdr:from>
    <xdr:ext cx="534377" cy="259045"/>
    <xdr:sp macro="" textlink="">
      <xdr:nvSpPr>
        <xdr:cNvPr id="478" name="テキスト ボックス 477"/>
        <xdr:cNvSpPr txBox="1"/>
      </xdr:nvSpPr>
      <xdr:spPr>
        <a:xfrm>
          <a:off x="8483111" y="1645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147300</xdr:rowOff>
    </xdr:from>
    <xdr:to>
      <xdr:col>41</xdr:col>
      <xdr:colOff>101600</xdr:colOff>
      <xdr:row>98</xdr:row>
      <xdr:rowOff>77450</xdr:rowOff>
    </xdr:to>
    <xdr:sp macro="" textlink="">
      <xdr:nvSpPr>
        <xdr:cNvPr id="479" name="楕円 478"/>
        <xdr:cNvSpPr/>
      </xdr:nvSpPr>
      <xdr:spPr>
        <a:xfrm>
          <a:off x="7810500" y="1677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68577</xdr:rowOff>
    </xdr:from>
    <xdr:ext cx="534377" cy="259045"/>
    <xdr:sp macro="" textlink="">
      <xdr:nvSpPr>
        <xdr:cNvPr id="480" name="テキスト ボックス 479"/>
        <xdr:cNvSpPr txBox="1"/>
      </xdr:nvSpPr>
      <xdr:spPr>
        <a:xfrm>
          <a:off x="7594111" y="1687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6071</xdr:rowOff>
    </xdr:from>
    <xdr:to>
      <xdr:col>85</xdr:col>
      <xdr:colOff>127000</xdr:colOff>
      <xdr:row>39</xdr:row>
      <xdr:rowOff>9220</xdr:rowOff>
    </xdr:to>
    <xdr:cxnSp macro="">
      <xdr:nvCxnSpPr>
        <xdr:cNvPr id="509" name="直線コネクタ 508"/>
        <xdr:cNvCxnSpPr/>
      </xdr:nvCxnSpPr>
      <xdr:spPr>
        <a:xfrm>
          <a:off x="15481300" y="6692621"/>
          <a:ext cx="8382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6071</xdr:rowOff>
    </xdr:from>
    <xdr:to>
      <xdr:col>81</xdr:col>
      <xdr:colOff>50800</xdr:colOff>
      <xdr:row>39</xdr:row>
      <xdr:rowOff>16446</xdr:rowOff>
    </xdr:to>
    <xdr:cxnSp macro="">
      <xdr:nvCxnSpPr>
        <xdr:cNvPr id="512" name="直線コネクタ 511"/>
        <xdr:cNvCxnSpPr/>
      </xdr:nvCxnSpPr>
      <xdr:spPr>
        <a:xfrm flipV="1">
          <a:off x="14592300" y="6692621"/>
          <a:ext cx="889000" cy="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16446</xdr:rowOff>
    </xdr:from>
    <xdr:to>
      <xdr:col>76</xdr:col>
      <xdr:colOff>114300</xdr:colOff>
      <xdr:row>39</xdr:row>
      <xdr:rowOff>38176</xdr:rowOff>
    </xdr:to>
    <xdr:cxnSp macro="">
      <xdr:nvCxnSpPr>
        <xdr:cNvPr id="515" name="直線コネクタ 514"/>
        <xdr:cNvCxnSpPr/>
      </xdr:nvCxnSpPr>
      <xdr:spPr>
        <a:xfrm flipV="1">
          <a:off x="13703300" y="6702996"/>
          <a:ext cx="889000" cy="2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38176</xdr:rowOff>
    </xdr:from>
    <xdr:to>
      <xdr:col>71</xdr:col>
      <xdr:colOff>177800</xdr:colOff>
      <xdr:row>39</xdr:row>
      <xdr:rowOff>44272</xdr:rowOff>
    </xdr:to>
    <xdr:cxnSp macro="">
      <xdr:nvCxnSpPr>
        <xdr:cNvPr id="518" name="直線コネクタ 517"/>
        <xdr:cNvCxnSpPr/>
      </xdr:nvCxnSpPr>
      <xdr:spPr>
        <a:xfrm flipV="1">
          <a:off x="12814300" y="672472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129870</xdr:rowOff>
    </xdr:from>
    <xdr:to>
      <xdr:col>85</xdr:col>
      <xdr:colOff>177800</xdr:colOff>
      <xdr:row>39</xdr:row>
      <xdr:rowOff>60020</xdr:rowOff>
    </xdr:to>
    <xdr:sp macro="" textlink="">
      <xdr:nvSpPr>
        <xdr:cNvPr id="528" name="楕円 527"/>
        <xdr:cNvSpPr/>
      </xdr:nvSpPr>
      <xdr:spPr>
        <a:xfrm>
          <a:off x="16268700" y="66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126721</xdr:rowOff>
    </xdr:from>
    <xdr:to>
      <xdr:col>81</xdr:col>
      <xdr:colOff>101600</xdr:colOff>
      <xdr:row>39</xdr:row>
      <xdr:rowOff>56871</xdr:rowOff>
    </xdr:to>
    <xdr:sp macro="" textlink="">
      <xdr:nvSpPr>
        <xdr:cNvPr id="530" name="楕円 529"/>
        <xdr:cNvSpPr/>
      </xdr:nvSpPr>
      <xdr:spPr>
        <a:xfrm>
          <a:off x="15430500" y="66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47998</xdr:rowOff>
    </xdr:from>
    <xdr:ext cx="469744" cy="259045"/>
    <xdr:sp macro="" textlink="">
      <xdr:nvSpPr>
        <xdr:cNvPr id="531" name="テキスト ボックス 530"/>
        <xdr:cNvSpPr txBox="1"/>
      </xdr:nvSpPr>
      <xdr:spPr>
        <a:xfrm>
          <a:off x="15246428" y="673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137096</xdr:rowOff>
    </xdr:from>
    <xdr:to>
      <xdr:col>76</xdr:col>
      <xdr:colOff>165100</xdr:colOff>
      <xdr:row>39</xdr:row>
      <xdr:rowOff>67246</xdr:rowOff>
    </xdr:to>
    <xdr:sp macro="" textlink="">
      <xdr:nvSpPr>
        <xdr:cNvPr id="532" name="楕円 531"/>
        <xdr:cNvSpPr/>
      </xdr:nvSpPr>
      <xdr:spPr>
        <a:xfrm>
          <a:off x="14541500" y="66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58373</xdr:rowOff>
    </xdr:from>
    <xdr:ext cx="469744" cy="259045"/>
    <xdr:sp macro="" textlink="">
      <xdr:nvSpPr>
        <xdr:cNvPr id="533" name="テキスト ボックス 532"/>
        <xdr:cNvSpPr txBox="1"/>
      </xdr:nvSpPr>
      <xdr:spPr>
        <a:xfrm>
          <a:off x="14357428" y="674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158826</xdr:rowOff>
    </xdr:from>
    <xdr:to>
      <xdr:col>72</xdr:col>
      <xdr:colOff>38100</xdr:colOff>
      <xdr:row>39</xdr:row>
      <xdr:rowOff>88976</xdr:rowOff>
    </xdr:to>
    <xdr:sp macro="" textlink="">
      <xdr:nvSpPr>
        <xdr:cNvPr id="534" name="楕円 533"/>
        <xdr:cNvSpPr/>
      </xdr:nvSpPr>
      <xdr:spPr>
        <a:xfrm>
          <a:off x="13652500" y="667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80103</xdr:rowOff>
    </xdr:from>
    <xdr:ext cx="378565" cy="259045"/>
    <xdr:sp macro="" textlink="">
      <xdr:nvSpPr>
        <xdr:cNvPr id="535" name="テキスト ボックス 534"/>
        <xdr:cNvSpPr txBox="1"/>
      </xdr:nvSpPr>
      <xdr:spPr>
        <a:xfrm>
          <a:off x="13514017" y="6766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164922</xdr:rowOff>
    </xdr:from>
    <xdr:to>
      <xdr:col>67</xdr:col>
      <xdr:colOff>101600</xdr:colOff>
      <xdr:row>39</xdr:row>
      <xdr:rowOff>95072</xdr:rowOff>
    </xdr:to>
    <xdr:sp macro="" textlink="">
      <xdr:nvSpPr>
        <xdr:cNvPr id="536" name="楕円 535"/>
        <xdr:cNvSpPr/>
      </xdr:nvSpPr>
      <xdr:spPr>
        <a:xfrm>
          <a:off x="12763500" y="66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86199</xdr:rowOff>
    </xdr:from>
    <xdr:ext cx="313932" cy="259045"/>
    <xdr:sp macro="" textlink="">
      <xdr:nvSpPr>
        <xdr:cNvPr id="537" name="テキスト ボックス 536"/>
        <xdr:cNvSpPr txBox="1"/>
      </xdr:nvSpPr>
      <xdr:spPr>
        <a:xfrm>
          <a:off x="12657333" y="67727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163593</xdr:rowOff>
    </xdr:from>
    <xdr:to>
      <xdr:col>85</xdr:col>
      <xdr:colOff>127000</xdr:colOff>
      <xdr:row>78</xdr:row>
      <xdr:rowOff>11173</xdr:rowOff>
    </xdr:to>
    <xdr:cxnSp macro="">
      <xdr:nvCxnSpPr>
        <xdr:cNvPr id="623" name="直線コネクタ 622"/>
        <xdr:cNvCxnSpPr/>
      </xdr:nvCxnSpPr>
      <xdr:spPr>
        <a:xfrm>
          <a:off x="15481300" y="13365243"/>
          <a:ext cx="838200" cy="1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160865</xdr:rowOff>
    </xdr:from>
    <xdr:to>
      <xdr:col>81</xdr:col>
      <xdr:colOff>50800</xdr:colOff>
      <xdr:row>77</xdr:row>
      <xdr:rowOff>163593</xdr:rowOff>
    </xdr:to>
    <xdr:cxnSp macro="">
      <xdr:nvCxnSpPr>
        <xdr:cNvPr id="626" name="直線コネクタ 625"/>
        <xdr:cNvCxnSpPr/>
      </xdr:nvCxnSpPr>
      <xdr:spPr>
        <a:xfrm>
          <a:off x="14592300" y="13362515"/>
          <a:ext cx="889000" cy="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146893</xdr:rowOff>
    </xdr:from>
    <xdr:to>
      <xdr:col>76</xdr:col>
      <xdr:colOff>114300</xdr:colOff>
      <xdr:row>77</xdr:row>
      <xdr:rowOff>160865</xdr:rowOff>
    </xdr:to>
    <xdr:cxnSp macro="">
      <xdr:nvCxnSpPr>
        <xdr:cNvPr id="629" name="直線コネクタ 628"/>
        <xdr:cNvCxnSpPr/>
      </xdr:nvCxnSpPr>
      <xdr:spPr>
        <a:xfrm>
          <a:off x="13703300" y="13348543"/>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143708</xdr:rowOff>
    </xdr:from>
    <xdr:to>
      <xdr:col>71</xdr:col>
      <xdr:colOff>177800</xdr:colOff>
      <xdr:row>77</xdr:row>
      <xdr:rowOff>146893</xdr:rowOff>
    </xdr:to>
    <xdr:cxnSp macro="">
      <xdr:nvCxnSpPr>
        <xdr:cNvPr id="632" name="直線コネクタ 631"/>
        <xdr:cNvCxnSpPr/>
      </xdr:nvCxnSpPr>
      <xdr:spPr>
        <a:xfrm>
          <a:off x="12814300" y="13345358"/>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131823</xdr:rowOff>
    </xdr:from>
    <xdr:to>
      <xdr:col>85</xdr:col>
      <xdr:colOff>177800</xdr:colOff>
      <xdr:row>78</xdr:row>
      <xdr:rowOff>61973</xdr:rowOff>
    </xdr:to>
    <xdr:sp macro="" textlink="">
      <xdr:nvSpPr>
        <xdr:cNvPr id="642" name="楕円 641"/>
        <xdr:cNvSpPr/>
      </xdr:nvSpPr>
      <xdr:spPr>
        <a:xfrm>
          <a:off x="16268700" y="133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48052</xdr:rowOff>
    </xdr:from>
    <xdr:ext cx="534377" cy="259045"/>
    <xdr:sp macro="" textlink="">
      <xdr:nvSpPr>
        <xdr:cNvPr id="643" name="公債費該当値テキスト"/>
        <xdr:cNvSpPr txBox="1"/>
      </xdr:nvSpPr>
      <xdr:spPr>
        <a:xfrm>
          <a:off x="16370300" y="1324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112793</xdr:rowOff>
    </xdr:from>
    <xdr:to>
      <xdr:col>81</xdr:col>
      <xdr:colOff>101600</xdr:colOff>
      <xdr:row>78</xdr:row>
      <xdr:rowOff>42943</xdr:rowOff>
    </xdr:to>
    <xdr:sp macro="" textlink="">
      <xdr:nvSpPr>
        <xdr:cNvPr id="644" name="楕円 643"/>
        <xdr:cNvSpPr/>
      </xdr:nvSpPr>
      <xdr:spPr>
        <a:xfrm>
          <a:off x="15430500" y="1331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34070</xdr:rowOff>
    </xdr:from>
    <xdr:ext cx="534377" cy="259045"/>
    <xdr:sp macro="" textlink="">
      <xdr:nvSpPr>
        <xdr:cNvPr id="645" name="テキスト ボックス 644"/>
        <xdr:cNvSpPr txBox="1"/>
      </xdr:nvSpPr>
      <xdr:spPr>
        <a:xfrm>
          <a:off x="15214111" y="1340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110065</xdr:rowOff>
    </xdr:from>
    <xdr:to>
      <xdr:col>76</xdr:col>
      <xdr:colOff>165100</xdr:colOff>
      <xdr:row>78</xdr:row>
      <xdr:rowOff>40215</xdr:rowOff>
    </xdr:to>
    <xdr:sp macro="" textlink="">
      <xdr:nvSpPr>
        <xdr:cNvPr id="646" name="楕円 645"/>
        <xdr:cNvSpPr/>
      </xdr:nvSpPr>
      <xdr:spPr>
        <a:xfrm>
          <a:off x="14541500" y="133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31342</xdr:rowOff>
    </xdr:from>
    <xdr:ext cx="534377" cy="259045"/>
    <xdr:sp macro="" textlink="">
      <xdr:nvSpPr>
        <xdr:cNvPr id="647" name="テキスト ボックス 646"/>
        <xdr:cNvSpPr txBox="1"/>
      </xdr:nvSpPr>
      <xdr:spPr>
        <a:xfrm>
          <a:off x="14325111" y="1340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96093</xdr:rowOff>
    </xdr:from>
    <xdr:to>
      <xdr:col>72</xdr:col>
      <xdr:colOff>38100</xdr:colOff>
      <xdr:row>78</xdr:row>
      <xdr:rowOff>26243</xdr:rowOff>
    </xdr:to>
    <xdr:sp macro="" textlink="">
      <xdr:nvSpPr>
        <xdr:cNvPr id="648" name="楕円 647"/>
        <xdr:cNvSpPr/>
      </xdr:nvSpPr>
      <xdr:spPr>
        <a:xfrm>
          <a:off x="13652500" y="1329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17370</xdr:rowOff>
    </xdr:from>
    <xdr:ext cx="534377" cy="259045"/>
    <xdr:sp macro="" textlink="">
      <xdr:nvSpPr>
        <xdr:cNvPr id="649" name="テキスト ボックス 648"/>
        <xdr:cNvSpPr txBox="1"/>
      </xdr:nvSpPr>
      <xdr:spPr>
        <a:xfrm>
          <a:off x="13436111" y="1339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92908</xdr:rowOff>
    </xdr:from>
    <xdr:to>
      <xdr:col>67</xdr:col>
      <xdr:colOff>101600</xdr:colOff>
      <xdr:row>78</xdr:row>
      <xdr:rowOff>23058</xdr:rowOff>
    </xdr:to>
    <xdr:sp macro="" textlink="">
      <xdr:nvSpPr>
        <xdr:cNvPr id="650" name="楕円 649"/>
        <xdr:cNvSpPr/>
      </xdr:nvSpPr>
      <xdr:spPr>
        <a:xfrm>
          <a:off x="12763500" y="1329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14185</xdr:rowOff>
    </xdr:from>
    <xdr:ext cx="534377" cy="259045"/>
    <xdr:sp macro="" textlink="">
      <xdr:nvSpPr>
        <xdr:cNvPr id="651" name="テキスト ボックス 650"/>
        <xdr:cNvSpPr txBox="1"/>
      </xdr:nvSpPr>
      <xdr:spPr>
        <a:xfrm>
          <a:off x="12547111" y="133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53045</xdr:rowOff>
    </xdr:from>
    <xdr:to>
      <xdr:col>85</xdr:col>
      <xdr:colOff>127000</xdr:colOff>
      <xdr:row>98</xdr:row>
      <xdr:rowOff>89362</xdr:rowOff>
    </xdr:to>
    <xdr:cxnSp macro="">
      <xdr:nvCxnSpPr>
        <xdr:cNvPr id="680" name="直線コネクタ 679"/>
        <xdr:cNvCxnSpPr/>
      </xdr:nvCxnSpPr>
      <xdr:spPr>
        <a:xfrm flipV="1">
          <a:off x="15481300" y="16855145"/>
          <a:ext cx="838200" cy="3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89362</xdr:rowOff>
    </xdr:from>
    <xdr:to>
      <xdr:col>81</xdr:col>
      <xdr:colOff>50800</xdr:colOff>
      <xdr:row>98</xdr:row>
      <xdr:rowOff>122814</xdr:rowOff>
    </xdr:to>
    <xdr:cxnSp macro="">
      <xdr:nvCxnSpPr>
        <xdr:cNvPr id="683" name="直線コネクタ 682"/>
        <xdr:cNvCxnSpPr/>
      </xdr:nvCxnSpPr>
      <xdr:spPr>
        <a:xfrm flipV="1">
          <a:off x="14592300" y="16891462"/>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122814</xdr:rowOff>
    </xdr:from>
    <xdr:to>
      <xdr:col>76</xdr:col>
      <xdr:colOff>114300</xdr:colOff>
      <xdr:row>98</xdr:row>
      <xdr:rowOff>123988</xdr:rowOff>
    </xdr:to>
    <xdr:cxnSp macro="">
      <xdr:nvCxnSpPr>
        <xdr:cNvPr id="686" name="直線コネクタ 685"/>
        <xdr:cNvCxnSpPr/>
      </xdr:nvCxnSpPr>
      <xdr:spPr>
        <a:xfrm flipV="1">
          <a:off x="13703300" y="16924914"/>
          <a:ext cx="8890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123988</xdr:rowOff>
    </xdr:from>
    <xdr:to>
      <xdr:col>71</xdr:col>
      <xdr:colOff>177800</xdr:colOff>
      <xdr:row>98</xdr:row>
      <xdr:rowOff>137133</xdr:rowOff>
    </xdr:to>
    <xdr:cxnSp macro="">
      <xdr:nvCxnSpPr>
        <xdr:cNvPr id="689" name="直線コネクタ 688"/>
        <xdr:cNvCxnSpPr/>
      </xdr:nvCxnSpPr>
      <xdr:spPr>
        <a:xfrm flipV="1">
          <a:off x="12814300" y="16926088"/>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2245</xdr:rowOff>
    </xdr:from>
    <xdr:to>
      <xdr:col>85</xdr:col>
      <xdr:colOff>177800</xdr:colOff>
      <xdr:row>98</xdr:row>
      <xdr:rowOff>103845</xdr:rowOff>
    </xdr:to>
    <xdr:sp macro="" textlink="">
      <xdr:nvSpPr>
        <xdr:cNvPr id="699" name="楕円 698"/>
        <xdr:cNvSpPr/>
      </xdr:nvSpPr>
      <xdr:spPr>
        <a:xfrm>
          <a:off x="16268700" y="1680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25122</xdr:rowOff>
    </xdr:from>
    <xdr:ext cx="534377" cy="259045"/>
    <xdr:sp macro="" textlink="">
      <xdr:nvSpPr>
        <xdr:cNvPr id="700" name="積立金該当値テキスト"/>
        <xdr:cNvSpPr txBox="1"/>
      </xdr:nvSpPr>
      <xdr:spPr>
        <a:xfrm>
          <a:off x="16370300" y="1665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38562</xdr:rowOff>
    </xdr:from>
    <xdr:to>
      <xdr:col>81</xdr:col>
      <xdr:colOff>101600</xdr:colOff>
      <xdr:row>98</xdr:row>
      <xdr:rowOff>140162</xdr:rowOff>
    </xdr:to>
    <xdr:sp macro="" textlink="">
      <xdr:nvSpPr>
        <xdr:cNvPr id="701" name="楕円 700"/>
        <xdr:cNvSpPr/>
      </xdr:nvSpPr>
      <xdr:spPr>
        <a:xfrm>
          <a:off x="15430500" y="1684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131289</xdr:rowOff>
    </xdr:from>
    <xdr:ext cx="534377" cy="259045"/>
    <xdr:sp macro="" textlink="">
      <xdr:nvSpPr>
        <xdr:cNvPr id="702" name="テキスト ボックス 701"/>
        <xdr:cNvSpPr txBox="1"/>
      </xdr:nvSpPr>
      <xdr:spPr>
        <a:xfrm>
          <a:off x="15214111" y="1693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72014</xdr:rowOff>
    </xdr:from>
    <xdr:to>
      <xdr:col>76</xdr:col>
      <xdr:colOff>165100</xdr:colOff>
      <xdr:row>99</xdr:row>
      <xdr:rowOff>2164</xdr:rowOff>
    </xdr:to>
    <xdr:sp macro="" textlink="">
      <xdr:nvSpPr>
        <xdr:cNvPr id="703" name="楕円 702"/>
        <xdr:cNvSpPr/>
      </xdr:nvSpPr>
      <xdr:spPr>
        <a:xfrm>
          <a:off x="14541500" y="168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164741</xdr:rowOff>
    </xdr:from>
    <xdr:ext cx="534377" cy="259045"/>
    <xdr:sp macro="" textlink="">
      <xdr:nvSpPr>
        <xdr:cNvPr id="704" name="テキスト ボックス 703"/>
        <xdr:cNvSpPr txBox="1"/>
      </xdr:nvSpPr>
      <xdr:spPr>
        <a:xfrm>
          <a:off x="14325111" y="1696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73188</xdr:rowOff>
    </xdr:from>
    <xdr:to>
      <xdr:col>72</xdr:col>
      <xdr:colOff>38100</xdr:colOff>
      <xdr:row>99</xdr:row>
      <xdr:rowOff>3338</xdr:rowOff>
    </xdr:to>
    <xdr:sp macro="" textlink="">
      <xdr:nvSpPr>
        <xdr:cNvPr id="705" name="楕円 704"/>
        <xdr:cNvSpPr/>
      </xdr:nvSpPr>
      <xdr:spPr>
        <a:xfrm>
          <a:off x="13652500" y="168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165915</xdr:rowOff>
    </xdr:from>
    <xdr:ext cx="534377" cy="259045"/>
    <xdr:sp macro="" textlink="">
      <xdr:nvSpPr>
        <xdr:cNvPr id="706" name="テキスト ボックス 705"/>
        <xdr:cNvSpPr txBox="1"/>
      </xdr:nvSpPr>
      <xdr:spPr>
        <a:xfrm>
          <a:off x="13436111" y="1696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86333</xdr:rowOff>
    </xdr:from>
    <xdr:to>
      <xdr:col>67</xdr:col>
      <xdr:colOff>101600</xdr:colOff>
      <xdr:row>99</xdr:row>
      <xdr:rowOff>16483</xdr:rowOff>
    </xdr:to>
    <xdr:sp macro="" textlink="">
      <xdr:nvSpPr>
        <xdr:cNvPr id="707" name="楕円 706"/>
        <xdr:cNvSpPr/>
      </xdr:nvSpPr>
      <xdr:spPr>
        <a:xfrm>
          <a:off x="12763500" y="1688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7610</xdr:rowOff>
    </xdr:from>
    <xdr:ext cx="534377" cy="259045"/>
    <xdr:sp macro="" textlink="">
      <xdr:nvSpPr>
        <xdr:cNvPr id="708" name="テキスト ボックス 707"/>
        <xdr:cNvSpPr txBox="1"/>
      </xdr:nvSpPr>
      <xdr:spPr>
        <a:xfrm>
          <a:off x="12547111" y="1698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42811</xdr:rowOff>
    </xdr:from>
    <xdr:to>
      <xdr:col>116</xdr:col>
      <xdr:colOff>63500</xdr:colOff>
      <xdr:row>39</xdr:row>
      <xdr:rowOff>42964</xdr:rowOff>
    </xdr:to>
    <xdr:cxnSp macro="">
      <xdr:nvCxnSpPr>
        <xdr:cNvPr id="737" name="直線コネクタ 736"/>
        <xdr:cNvCxnSpPr/>
      </xdr:nvCxnSpPr>
      <xdr:spPr>
        <a:xfrm>
          <a:off x="21323300" y="6729361"/>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42811</xdr:rowOff>
    </xdr:from>
    <xdr:to>
      <xdr:col>111</xdr:col>
      <xdr:colOff>177800</xdr:colOff>
      <xdr:row>39</xdr:row>
      <xdr:rowOff>42926</xdr:rowOff>
    </xdr:to>
    <xdr:cxnSp macro="">
      <xdr:nvCxnSpPr>
        <xdr:cNvPr id="740" name="直線コネクタ 739"/>
        <xdr:cNvCxnSpPr/>
      </xdr:nvCxnSpPr>
      <xdr:spPr>
        <a:xfrm flipV="1">
          <a:off x="20434300" y="672936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42926</xdr:rowOff>
    </xdr:from>
    <xdr:to>
      <xdr:col>107</xdr:col>
      <xdr:colOff>50800</xdr:colOff>
      <xdr:row>39</xdr:row>
      <xdr:rowOff>42964</xdr:rowOff>
    </xdr:to>
    <xdr:cxnSp macro="">
      <xdr:nvCxnSpPr>
        <xdr:cNvPr id="743" name="直線コネクタ 742"/>
        <xdr:cNvCxnSpPr/>
      </xdr:nvCxnSpPr>
      <xdr:spPr>
        <a:xfrm flipV="1">
          <a:off x="19545300" y="672947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42964</xdr:rowOff>
    </xdr:from>
    <xdr:to>
      <xdr:col>102</xdr:col>
      <xdr:colOff>114300</xdr:colOff>
      <xdr:row>39</xdr:row>
      <xdr:rowOff>42964</xdr:rowOff>
    </xdr:to>
    <xdr:cxnSp macro="">
      <xdr:nvCxnSpPr>
        <xdr:cNvPr id="746" name="直線コネクタ 745"/>
        <xdr:cNvCxnSpPr/>
      </xdr:nvCxnSpPr>
      <xdr:spPr>
        <a:xfrm>
          <a:off x="18656300" y="672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163614</xdr:rowOff>
    </xdr:from>
    <xdr:to>
      <xdr:col>116</xdr:col>
      <xdr:colOff>114300</xdr:colOff>
      <xdr:row>39</xdr:row>
      <xdr:rowOff>93764</xdr:rowOff>
    </xdr:to>
    <xdr:sp macro="" textlink="">
      <xdr:nvSpPr>
        <xdr:cNvPr id="756" name="楕円 755"/>
        <xdr:cNvSpPr/>
      </xdr:nvSpPr>
      <xdr:spPr>
        <a:xfrm>
          <a:off x="22110700" y="6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78541</xdr:rowOff>
    </xdr:from>
    <xdr:ext cx="313932" cy="259045"/>
    <xdr:sp macro="" textlink="">
      <xdr:nvSpPr>
        <xdr:cNvPr id="757" name="投資及び出資金該当値テキスト"/>
        <xdr:cNvSpPr txBox="1"/>
      </xdr:nvSpPr>
      <xdr:spPr>
        <a:xfrm>
          <a:off x="22212300" y="6593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163461</xdr:rowOff>
    </xdr:from>
    <xdr:to>
      <xdr:col>112</xdr:col>
      <xdr:colOff>38100</xdr:colOff>
      <xdr:row>39</xdr:row>
      <xdr:rowOff>93611</xdr:rowOff>
    </xdr:to>
    <xdr:sp macro="" textlink="">
      <xdr:nvSpPr>
        <xdr:cNvPr id="758" name="楕円 757"/>
        <xdr:cNvSpPr/>
      </xdr:nvSpPr>
      <xdr:spPr>
        <a:xfrm>
          <a:off x="212725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84738</xdr:rowOff>
    </xdr:from>
    <xdr:ext cx="313932" cy="259045"/>
    <xdr:sp macro="" textlink="">
      <xdr:nvSpPr>
        <xdr:cNvPr id="759" name="テキスト ボックス 758"/>
        <xdr:cNvSpPr txBox="1"/>
      </xdr:nvSpPr>
      <xdr:spPr>
        <a:xfrm>
          <a:off x="21166333" y="6771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163576</xdr:rowOff>
    </xdr:from>
    <xdr:to>
      <xdr:col>107</xdr:col>
      <xdr:colOff>101600</xdr:colOff>
      <xdr:row>39</xdr:row>
      <xdr:rowOff>93726</xdr:rowOff>
    </xdr:to>
    <xdr:sp macro="" textlink="">
      <xdr:nvSpPr>
        <xdr:cNvPr id="760" name="楕円 759"/>
        <xdr:cNvSpPr/>
      </xdr:nvSpPr>
      <xdr:spPr>
        <a:xfrm>
          <a:off x="20383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84853</xdr:rowOff>
    </xdr:from>
    <xdr:ext cx="313932" cy="259045"/>
    <xdr:sp macro="" textlink="">
      <xdr:nvSpPr>
        <xdr:cNvPr id="761" name="テキスト ボックス 760"/>
        <xdr:cNvSpPr txBox="1"/>
      </xdr:nvSpPr>
      <xdr:spPr>
        <a:xfrm>
          <a:off x="20277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163614</xdr:rowOff>
    </xdr:from>
    <xdr:to>
      <xdr:col>102</xdr:col>
      <xdr:colOff>165100</xdr:colOff>
      <xdr:row>39</xdr:row>
      <xdr:rowOff>93764</xdr:rowOff>
    </xdr:to>
    <xdr:sp macro="" textlink="">
      <xdr:nvSpPr>
        <xdr:cNvPr id="762" name="楕円 761"/>
        <xdr:cNvSpPr/>
      </xdr:nvSpPr>
      <xdr:spPr>
        <a:xfrm>
          <a:off x="19494500" y="6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84891</xdr:rowOff>
    </xdr:from>
    <xdr:ext cx="313932" cy="259045"/>
    <xdr:sp macro="" textlink="">
      <xdr:nvSpPr>
        <xdr:cNvPr id="763" name="テキスト ボックス 762"/>
        <xdr:cNvSpPr txBox="1"/>
      </xdr:nvSpPr>
      <xdr:spPr>
        <a:xfrm>
          <a:off x="19388333" y="6771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163614</xdr:rowOff>
    </xdr:from>
    <xdr:to>
      <xdr:col>98</xdr:col>
      <xdr:colOff>38100</xdr:colOff>
      <xdr:row>39</xdr:row>
      <xdr:rowOff>93764</xdr:rowOff>
    </xdr:to>
    <xdr:sp macro="" textlink="">
      <xdr:nvSpPr>
        <xdr:cNvPr id="764" name="楕円 763"/>
        <xdr:cNvSpPr/>
      </xdr:nvSpPr>
      <xdr:spPr>
        <a:xfrm>
          <a:off x="18605500" y="6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84891</xdr:rowOff>
    </xdr:from>
    <xdr:ext cx="313932" cy="259045"/>
    <xdr:sp macro="" textlink="">
      <xdr:nvSpPr>
        <xdr:cNvPr id="765" name="テキスト ボックス 764"/>
        <xdr:cNvSpPr txBox="1"/>
      </xdr:nvSpPr>
      <xdr:spPr>
        <a:xfrm>
          <a:off x="18499333" y="6771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19479</xdr:rowOff>
    </xdr:from>
    <xdr:to>
      <xdr:col>116</xdr:col>
      <xdr:colOff>63500</xdr:colOff>
      <xdr:row>58</xdr:row>
      <xdr:rowOff>23617</xdr:rowOff>
    </xdr:to>
    <xdr:cxnSp macro="">
      <xdr:nvCxnSpPr>
        <xdr:cNvPr id="792" name="直線コネクタ 791"/>
        <xdr:cNvCxnSpPr/>
      </xdr:nvCxnSpPr>
      <xdr:spPr>
        <a:xfrm>
          <a:off x="21323300" y="9963579"/>
          <a:ext cx="8382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19479</xdr:rowOff>
    </xdr:from>
    <xdr:to>
      <xdr:col>111</xdr:col>
      <xdr:colOff>177800</xdr:colOff>
      <xdr:row>58</xdr:row>
      <xdr:rowOff>19662</xdr:rowOff>
    </xdr:to>
    <xdr:cxnSp macro="">
      <xdr:nvCxnSpPr>
        <xdr:cNvPr id="795" name="直線コネクタ 794"/>
        <xdr:cNvCxnSpPr/>
      </xdr:nvCxnSpPr>
      <xdr:spPr>
        <a:xfrm flipV="1">
          <a:off x="20434300" y="996357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19548</xdr:rowOff>
    </xdr:from>
    <xdr:to>
      <xdr:col>107</xdr:col>
      <xdr:colOff>50800</xdr:colOff>
      <xdr:row>58</xdr:row>
      <xdr:rowOff>19662</xdr:rowOff>
    </xdr:to>
    <xdr:cxnSp macro="">
      <xdr:nvCxnSpPr>
        <xdr:cNvPr id="798" name="直線コネクタ 797"/>
        <xdr:cNvCxnSpPr/>
      </xdr:nvCxnSpPr>
      <xdr:spPr>
        <a:xfrm>
          <a:off x="19545300" y="996364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19548</xdr:rowOff>
    </xdr:from>
    <xdr:to>
      <xdr:col>102</xdr:col>
      <xdr:colOff>114300</xdr:colOff>
      <xdr:row>58</xdr:row>
      <xdr:rowOff>22748</xdr:rowOff>
    </xdr:to>
    <xdr:cxnSp macro="">
      <xdr:nvCxnSpPr>
        <xdr:cNvPr id="801" name="直線コネクタ 800"/>
        <xdr:cNvCxnSpPr/>
      </xdr:nvCxnSpPr>
      <xdr:spPr>
        <a:xfrm flipV="1">
          <a:off x="18656300" y="996364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144267</xdr:rowOff>
    </xdr:from>
    <xdr:to>
      <xdr:col>116</xdr:col>
      <xdr:colOff>114300</xdr:colOff>
      <xdr:row>58</xdr:row>
      <xdr:rowOff>74417</xdr:rowOff>
    </xdr:to>
    <xdr:sp macro="" textlink="">
      <xdr:nvSpPr>
        <xdr:cNvPr id="811" name="楕円 810"/>
        <xdr:cNvSpPr/>
      </xdr:nvSpPr>
      <xdr:spPr>
        <a:xfrm>
          <a:off x="22110700" y="99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115767</xdr:rowOff>
    </xdr:from>
    <xdr:ext cx="469744" cy="259045"/>
    <xdr:sp macro="" textlink="">
      <xdr:nvSpPr>
        <xdr:cNvPr id="812" name="貸付金該当値テキスト"/>
        <xdr:cNvSpPr txBox="1"/>
      </xdr:nvSpPr>
      <xdr:spPr>
        <a:xfrm>
          <a:off x="22212300" y="98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140129</xdr:rowOff>
    </xdr:from>
    <xdr:to>
      <xdr:col>112</xdr:col>
      <xdr:colOff>38100</xdr:colOff>
      <xdr:row>58</xdr:row>
      <xdr:rowOff>70279</xdr:rowOff>
    </xdr:to>
    <xdr:sp macro="" textlink="">
      <xdr:nvSpPr>
        <xdr:cNvPr id="813" name="楕円 812"/>
        <xdr:cNvSpPr/>
      </xdr:nvSpPr>
      <xdr:spPr>
        <a:xfrm>
          <a:off x="21272500" y="991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61406</xdr:rowOff>
    </xdr:from>
    <xdr:ext cx="469744" cy="259045"/>
    <xdr:sp macro="" textlink="">
      <xdr:nvSpPr>
        <xdr:cNvPr id="814" name="テキスト ボックス 813"/>
        <xdr:cNvSpPr txBox="1"/>
      </xdr:nvSpPr>
      <xdr:spPr>
        <a:xfrm>
          <a:off x="21088428" y="1000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140312</xdr:rowOff>
    </xdr:from>
    <xdr:to>
      <xdr:col>107</xdr:col>
      <xdr:colOff>101600</xdr:colOff>
      <xdr:row>58</xdr:row>
      <xdr:rowOff>70462</xdr:rowOff>
    </xdr:to>
    <xdr:sp macro="" textlink="">
      <xdr:nvSpPr>
        <xdr:cNvPr id="815" name="楕円 814"/>
        <xdr:cNvSpPr/>
      </xdr:nvSpPr>
      <xdr:spPr>
        <a:xfrm>
          <a:off x="20383500" y="991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61589</xdr:rowOff>
    </xdr:from>
    <xdr:ext cx="469744" cy="259045"/>
    <xdr:sp macro="" textlink="">
      <xdr:nvSpPr>
        <xdr:cNvPr id="816" name="テキスト ボックス 815"/>
        <xdr:cNvSpPr txBox="1"/>
      </xdr:nvSpPr>
      <xdr:spPr>
        <a:xfrm>
          <a:off x="20199428" y="1000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140198</xdr:rowOff>
    </xdr:from>
    <xdr:to>
      <xdr:col>102</xdr:col>
      <xdr:colOff>165100</xdr:colOff>
      <xdr:row>58</xdr:row>
      <xdr:rowOff>70348</xdr:rowOff>
    </xdr:to>
    <xdr:sp macro="" textlink="">
      <xdr:nvSpPr>
        <xdr:cNvPr id="817" name="楕円 816"/>
        <xdr:cNvSpPr/>
      </xdr:nvSpPr>
      <xdr:spPr>
        <a:xfrm>
          <a:off x="19494500" y="991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61475</xdr:rowOff>
    </xdr:from>
    <xdr:ext cx="469744" cy="259045"/>
    <xdr:sp macro="" textlink="">
      <xdr:nvSpPr>
        <xdr:cNvPr id="818" name="テキスト ボックス 817"/>
        <xdr:cNvSpPr txBox="1"/>
      </xdr:nvSpPr>
      <xdr:spPr>
        <a:xfrm>
          <a:off x="19310428" y="1000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143398</xdr:rowOff>
    </xdr:from>
    <xdr:to>
      <xdr:col>98</xdr:col>
      <xdr:colOff>38100</xdr:colOff>
      <xdr:row>58</xdr:row>
      <xdr:rowOff>73548</xdr:rowOff>
    </xdr:to>
    <xdr:sp macro="" textlink="">
      <xdr:nvSpPr>
        <xdr:cNvPr id="819" name="楕円 818"/>
        <xdr:cNvSpPr/>
      </xdr:nvSpPr>
      <xdr:spPr>
        <a:xfrm>
          <a:off x="18605500" y="99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64675</xdr:rowOff>
    </xdr:from>
    <xdr:ext cx="469744" cy="259045"/>
    <xdr:sp macro="" textlink="">
      <xdr:nvSpPr>
        <xdr:cNvPr id="820" name="テキスト ボックス 819"/>
        <xdr:cNvSpPr txBox="1"/>
      </xdr:nvSpPr>
      <xdr:spPr>
        <a:xfrm>
          <a:off x="18421428" y="1000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140664</xdr:rowOff>
    </xdr:from>
    <xdr:to>
      <xdr:col>116</xdr:col>
      <xdr:colOff>63500</xdr:colOff>
      <xdr:row>74</xdr:row>
      <xdr:rowOff>164291</xdr:rowOff>
    </xdr:to>
    <xdr:cxnSp macro="">
      <xdr:nvCxnSpPr>
        <xdr:cNvPr id="852" name="直線コネクタ 851"/>
        <xdr:cNvCxnSpPr/>
      </xdr:nvCxnSpPr>
      <xdr:spPr>
        <a:xfrm>
          <a:off x="21323300" y="12827964"/>
          <a:ext cx="838200" cy="2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61078</xdr:rowOff>
    </xdr:from>
    <xdr:to>
      <xdr:col>111</xdr:col>
      <xdr:colOff>177800</xdr:colOff>
      <xdr:row>74</xdr:row>
      <xdr:rowOff>140664</xdr:rowOff>
    </xdr:to>
    <xdr:cxnSp macro="">
      <xdr:nvCxnSpPr>
        <xdr:cNvPr id="855" name="直線コネクタ 854"/>
        <xdr:cNvCxnSpPr/>
      </xdr:nvCxnSpPr>
      <xdr:spPr>
        <a:xfrm>
          <a:off x="20434300" y="12748378"/>
          <a:ext cx="889000" cy="7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61078</xdr:rowOff>
    </xdr:from>
    <xdr:to>
      <xdr:col>107</xdr:col>
      <xdr:colOff>50800</xdr:colOff>
      <xdr:row>75</xdr:row>
      <xdr:rowOff>9268</xdr:rowOff>
    </xdr:to>
    <xdr:cxnSp macro="">
      <xdr:nvCxnSpPr>
        <xdr:cNvPr id="858" name="直線コネクタ 857"/>
        <xdr:cNvCxnSpPr/>
      </xdr:nvCxnSpPr>
      <xdr:spPr>
        <a:xfrm flipV="1">
          <a:off x="19545300" y="12748378"/>
          <a:ext cx="889000" cy="11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9268</xdr:rowOff>
    </xdr:from>
    <xdr:to>
      <xdr:col>102</xdr:col>
      <xdr:colOff>114300</xdr:colOff>
      <xdr:row>75</xdr:row>
      <xdr:rowOff>67952</xdr:rowOff>
    </xdr:to>
    <xdr:cxnSp macro="">
      <xdr:nvCxnSpPr>
        <xdr:cNvPr id="861" name="直線コネクタ 860"/>
        <xdr:cNvCxnSpPr/>
      </xdr:nvCxnSpPr>
      <xdr:spPr>
        <a:xfrm flipV="1">
          <a:off x="18656300" y="12868018"/>
          <a:ext cx="889000" cy="5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113491</xdr:rowOff>
    </xdr:from>
    <xdr:to>
      <xdr:col>116</xdr:col>
      <xdr:colOff>114300</xdr:colOff>
      <xdr:row>75</xdr:row>
      <xdr:rowOff>43641</xdr:rowOff>
    </xdr:to>
    <xdr:sp macro="" textlink="">
      <xdr:nvSpPr>
        <xdr:cNvPr id="871" name="楕円 870"/>
        <xdr:cNvSpPr/>
      </xdr:nvSpPr>
      <xdr:spPr>
        <a:xfrm>
          <a:off x="22110700" y="1280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136368</xdr:rowOff>
    </xdr:from>
    <xdr:ext cx="534377" cy="259045"/>
    <xdr:sp macro="" textlink="">
      <xdr:nvSpPr>
        <xdr:cNvPr id="872" name="繰出金該当値テキスト"/>
        <xdr:cNvSpPr txBox="1"/>
      </xdr:nvSpPr>
      <xdr:spPr>
        <a:xfrm>
          <a:off x="22212300" y="1265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89864</xdr:rowOff>
    </xdr:from>
    <xdr:to>
      <xdr:col>112</xdr:col>
      <xdr:colOff>38100</xdr:colOff>
      <xdr:row>75</xdr:row>
      <xdr:rowOff>20014</xdr:rowOff>
    </xdr:to>
    <xdr:sp macro="" textlink="">
      <xdr:nvSpPr>
        <xdr:cNvPr id="873" name="楕円 872"/>
        <xdr:cNvSpPr/>
      </xdr:nvSpPr>
      <xdr:spPr>
        <a:xfrm>
          <a:off x="21272500" y="127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36541</xdr:rowOff>
    </xdr:from>
    <xdr:ext cx="534377" cy="259045"/>
    <xdr:sp macro="" textlink="">
      <xdr:nvSpPr>
        <xdr:cNvPr id="874" name="テキスト ボックス 873"/>
        <xdr:cNvSpPr txBox="1"/>
      </xdr:nvSpPr>
      <xdr:spPr>
        <a:xfrm>
          <a:off x="21056111" y="1255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10278</xdr:rowOff>
    </xdr:from>
    <xdr:to>
      <xdr:col>107</xdr:col>
      <xdr:colOff>101600</xdr:colOff>
      <xdr:row>74</xdr:row>
      <xdr:rowOff>111878</xdr:rowOff>
    </xdr:to>
    <xdr:sp macro="" textlink="">
      <xdr:nvSpPr>
        <xdr:cNvPr id="875" name="楕円 874"/>
        <xdr:cNvSpPr/>
      </xdr:nvSpPr>
      <xdr:spPr>
        <a:xfrm>
          <a:off x="20383500" y="1269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128405</xdr:rowOff>
    </xdr:from>
    <xdr:ext cx="534377" cy="259045"/>
    <xdr:sp macro="" textlink="">
      <xdr:nvSpPr>
        <xdr:cNvPr id="876" name="テキスト ボックス 875"/>
        <xdr:cNvSpPr txBox="1"/>
      </xdr:nvSpPr>
      <xdr:spPr>
        <a:xfrm>
          <a:off x="20167111" y="1247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129918</xdr:rowOff>
    </xdr:from>
    <xdr:to>
      <xdr:col>102</xdr:col>
      <xdr:colOff>165100</xdr:colOff>
      <xdr:row>75</xdr:row>
      <xdr:rowOff>60068</xdr:rowOff>
    </xdr:to>
    <xdr:sp macro="" textlink="">
      <xdr:nvSpPr>
        <xdr:cNvPr id="877" name="楕円 876"/>
        <xdr:cNvSpPr/>
      </xdr:nvSpPr>
      <xdr:spPr>
        <a:xfrm>
          <a:off x="19494500" y="1281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76595</xdr:rowOff>
    </xdr:from>
    <xdr:ext cx="534377" cy="259045"/>
    <xdr:sp macro="" textlink="">
      <xdr:nvSpPr>
        <xdr:cNvPr id="878" name="テキスト ボックス 877"/>
        <xdr:cNvSpPr txBox="1"/>
      </xdr:nvSpPr>
      <xdr:spPr>
        <a:xfrm>
          <a:off x="19278111" y="125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17152</xdr:rowOff>
    </xdr:from>
    <xdr:to>
      <xdr:col>98</xdr:col>
      <xdr:colOff>38100</xdr:colOff>
      <xdr:row>75</xdr:row>
      <xdr:rowOff>118752</xdr:rowOff>
    </xdr:to>
    <xdr:sp macro="" textlink="">
      <xdr:nvSpPr>
        <xdr:cNvPr id="879" name="楕円 878"/>
        <xdr:cNvSpPr/>
      </xdr:nvSpPr>
      <xdr:spPr>
        <a:xfrm>
          <a:off x="18605500" y="1287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135279</xdr:rowOff>
    </xdr:from>
    <xdr:ext cx="534377" cy="259045"/>
    <xdr:sp macro="" textlink="">
      <xdr:nvSpPr>
        <xdr:cNvPr id="880" name="テキスト ボックス 879"/>
        <xdr:cNvSpPr txBox="1"/>
      </xdr:nvSpPr>
      <xdr:spPr>
        <a:xfrm>
          <a:off x="18389111" y="126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人件費は，職員給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退職手当負担金が減となった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共済組合負担金や学校主事嘱託員の皆増等により前年度と比較して増加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している。扶助費は，年金生活者等支援臨時福祉給付金の皆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減等があったものの、経済対策臨時福祉給付金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増加している。普通建設事業費は，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市営住宅建設事業等の増があったものの、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庁舎耐震補強事業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や臨空工業団地取得事業の皆減等により前年度と比較して減少している。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災害対策等の事業を推進してきたことなどにより高水準で推移してきたが，投資的経費の適切な選択と重点化による借入額の抑制に努めたため前年度より低くなっており，県平均，類似団体平均よりも低くなっている。繰出金の決算額は前年度より減少したが，下水道事業特別会計への繰出を行っていることから住民一人当たりのコストは全国・県平均及び類似団体と比較して高くなっている。災害復旧事業費は，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物件費の決算額は，</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自治体情報セキュリティ強化対策事業の皆減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等に伴い前年度より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，住民一人当たりのコストは全国・県平均を下回っており，類似団体の中でも最も低い数値である。補助費等は，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枕崎衛生センター負担金の皆減等で南薩地区衛生管理組合負担金が減となったものの、ふるさと納税返礼事業等の皆増等により、前年度と比較して増加している。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減少に伴い住民一人当たりのコストは増加傾向にあるが，特に人件費と繰出金が，類似団体と比較して住民一人当たりのコストが高くなっている。人件費については，引き続き定員管理・給与の適正化など行財政改革への取組を通じて削減に努め，繰出金については，特別会計における歳入確保と事務事業の見直しを行って歳出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21,807
21,468
74.78
11,338,374
10,953,641
384,029
5,987,547
10,641,711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153226</xdr:rowOff>
    </xdr:from>
    <xdr:to>
      <xdr:col>24</xdr:col>
      <xdr:colOff>63500</xdr:colOff>
      <xdr:row>35</xdr:row>
      <xdr:rowOff>32639</xdr:rowOff>
    </xdr:to>
    <xdr:cxnSp macro="">
      <xdr:nvCxnSpPr>
        <xdr:cNvPr id="61" name="直線コネクタ 60"/>
        <xdr:cNvCxnSpPr/>
      </xdr:nvCxnSpPr>
      <xdr:spPr>
        <a:xfrm flipV="1">
          <a:off x="3797300" y="5982526"/>
          <a:ext cx="8382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98361</xdr:rowOff>
    </xdr:from>
    <xdr:to>
      <xdr:col>19</xdr:col>
      <xdr:colOff>177800</xdr:colOff>
      <xdr:row>35</xdr:row>
      <xdr:rowOff>32639</xdr:rowOff>
    </xdr:to>
    <xdr:cxnSp macro="">
      <xdr:nvCxnSpPr>
        <xdr:cNvPr id="64" name="直線コネクタ 63"/>
        <xdr:cNvCxnSpPr/>
      </xdr:nvCxnSpPr>
      <xdr:spPr>
        <a:xfrm>
          <a:off x="2908300" y="5927661"/>
          <a:ext cx="889000" cy="10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98361</xdr:rowOff>
    </xdr:from>
    <xdr:to>
      <xdr:col>15</xdr:col>
      <xdr:colOff>50800</xdr:colOff>
      <xdr:row>34</xdr:row>
      <xdr:rowOff>120650</xdr:rowOff>
    </xdr:to>
    <xdr:cxnSp macro="">
      <xdr:nvCxnSpPr>
        <xdr:cNvPr id="67" name="直線コネクタ 66"/>
        <xdr:cNvCxnSpPr/>
      </xdr:nvCxnSpPr>
      <xdr:spPr>
        <a:xfrm flipV="1">
          <a:off x="2019300" y="5927661"/>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117221</xdr:rowOff>
    </xdr:from>
    <xdr:to>
      <xdr:col>10</xdr:col>
      <xdr:colOff>114300</xdr:colOff>
      <xdr:row>34</xdr:row>
      <xdr:rowOff>120650</xdr:rowOff>
    </xdr:to>
    <xdr:cxnSp macro="">
      <xdr:nvCxnSpPr>
        <xdr:cNvPr id="70" name="直線コネクタ 69"/>
        <xdr:cNvCxnSpPr/>
      </xdr:nvCxnSpPr>
      <xdr:spPr>
        <a:xfrm>
          <a:off x="1130300" y="594652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102426</xdr:rowOff>
    </xdr:from>
    <xdr:to>
      <xdr:col>24</xdr:col>
      <xdr:colOff>114300</xdr:colOff>
      <xdr:row>35</xdr:row>
      <xdr:rowOff>32576</xdr:rowOff>
    </xdr:to>
    <xdr:sp macro="" textlink="">
      <xdr:nvSpPr>
        <xdr:cNvPr id="80" name="楕円 79"/>
        <xdr:cNvSpPr/>
      </xdr:nvSpPr>
      <xdr:spPr>
        <a:xfrm>
          <a:off x="4584700" y="59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125303</xdr:rowOff>
    </xdr:from>
    <xdr:ext cx="469744" cy="259045"/>
    <xdr:sp macro="" textlink="">
      <xdr:nvSpPr>
        <xdr:cNvPr id="81" name="議会費該当値テキスト"/>
        <xdr:cNvSpPr txBox="1"/>
      </xdr:nvSpPr>
      <xdr:spPr>
        <a:xfrm>
          <a:off x="4686300" y="578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153289</xdr:rowOff>
    </xdr:from>
    <xdr:to>
      <xdr:col>20</xdr:col>
      <xdr:colOff>38100</xdr:colOff>
      <xdr:row>35</xdr:row>
      <xdr:rowOff>83439</xdr:rowOff>
    </xdr:to>
    <xdr:sp macro="" textlink="">
      <xdr:nvSpPr>
        <xdr:cNvPr id="82" name="楕円 81"/>
        <xdr:cNvSpPr/>
      </xdr:nvSpPr>
      <xdr:spPr>
        <a:xfrm>
          <a:off x="3746500" y="59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99966</xdr:rowOff>
    </xdr:from>
    <xdr:ext cx="469744" cy="259045"/>
    <xdr:sp macro="" textlink="">
      <xdr:nvSpPr>
        <xdr:cNvPr id="83" name="テキスト ボックス 82"/>
        <xdr:cNvSpPr txBox="1"/>
      </xdr:nvSpPr>
      <xdr:spPr>
        <a:xfrm>
          <a:off x="3562428" y="57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47561</xdr:rowOff>
    </xdr:from>
    <xdr:to>
      <xdr:col>15</xdr:col>
      <xdr:colOff>101600</xdr:colOff>
      <xdr:row>34</xdr:row>
      <xdr:rowOff>149161</xdr:rowOff>
    </xdr:to>
    <xdr:sp macro="" textlink="">
      <xdr:nvSpPr>
        <xdr:cNvPr id="84" name="楕円 83"/>
        <xdr:cNvSpPr/>
      </xdr:nvSpPr>
      <xdr:spPr>
        <a:xfrm>
          <a:off x="2857500" y="58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165688</xdr:rowOff>
    </xdr:from>
    <xdr:ext cx="469744" cy="259045"/>
    <xdr:sp macro="" textlink="">
      <xdr:nvSpPr>
        <xdr:cNvPr id="85" name="テキスト ボックス 84"/>
        <xdr:cNvSpPr txBox="1"/>
      </xdr:nvSpPr>
      <xdr:spPr>
        <a:xfrm>
          <a:off x="2673428" y="565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69850</xdr:rowOff>
    </xdr:from>
    <xdr:to>
      <xdr:col>10</xdr:col>
      <xdr:colOff>165100</xdr:colOff>
      <xdr:row>35</xdr:row>
      <xdr:rowOff>0</xdr:rowOff>
    </xdr:to>
    <xdr:sp macro="" textlink="">
      <xdr:nvSpPr>
        <xdr:cNvPr id="86" name="楕円 85"/>
        <xdr:cNvSpPr/>
      </xdr:nvSpPr>
      <xdr:spPr>
        <a:xfrm>
          <a:off x="196850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16527</xdr:rowOff>
    </xdr:from>
    <xdr:ext cx="469744" cy="259045"/>
    <xdr:sp macro="" textlink="">
      <xdr:nvSpPr>
        <xdr:cNvPr id="87" name="テキスト ボックス 86"/>
        <xdr:cNvSpPr txBox="1"/>
      </xdr:nvSpPr>
      <xdr:spPr>
        <a:xfrm>
          <a:off x="1784428" y="567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66421</xdr:rowOff>
    </xdr:from>
    <xdr:to>
      <xdr:col>6</xdr:col>
      <xdr:colOff>38100</xdr:colOff>
      <xdr:row>34</xdr:row>
      <xdr:rowOff>168021</xdr:rowOff>
    </xdr:to>
    <xdr:sp macro="" textlink="">
      <xdr:nvSpPr>
        <xdr:cNvPr id="88" name="楕円 87"/>
        <xdr:cNvSpPr/>
      </xdr:nvSpPr>
      <xdr:spPr>
        <a:xfrm>
          <a:off x="1079500" y="58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13098</xdr:rowOff>
    </xdr:from>
    <xdr:ext cx="469744" cy="259045"/>
    <xdr:sp macro="" textlink="">
      <xdr:nvSpPr>
        <xdr:cNvPr id="89" name="テキスト ボックス 88"/>
        <xdr:cNvSpPr txBox="1"/>
      </xdr:nvSpPr>
      <xdr:spPr>
        <a:xfrm>
          <a:off x="895428" y="567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69488</xdr:rowOff>
    </xdr:from>
    <xdr:to>
      <xdr:col>24</xdr:col>
      <xdr:colOff>63500</xdr:colOff>
      <xdr:row>56</xdr:row>
      <xdr:rowOff>113745</xdr:rowOff>
    </xdr:to>
    <xdr:cxnSp macro="">
      <xdr:nvCxnSpPr>
        <xdr:cNvPr id="116" name="直線コネクタ 115"/>
        <xdr:cNvCxnSpPr/>
      </xdr:nvCxnSpPr>
      <xdr:spPr>
        <a:xfrm flipV="1">
          <a:off x="3797300" y="9670688"/>
          <a:ext cx="838200" cy="4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113745</xdr:rowOff>
    </xdr:from>
    <xdr:to>
      <xdr:col>19</xdr:col>
      <xdr:colOff>177800</xdr:colOff>
      <xdr:row>57</xdr:row>
      <xdr:rowOff>12740</xdr:rowOff>
    </xdr:to>
    <xdr:cxnSp macro="">
      <xdr:nvCxnSpPr>
        <xdr:cNvPr id="119" name="直線コネクタ 118"/>
        <xdr:cNvCxnSpPr/>
      </xdr:nvCxnSpPr>
      <xdr:spPr>
        <a:xfrm flipV="1">
          <a:off x="2908300" y="9714945"/>
          <a:ext cx="889000" cy="7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12740</xdr:rowOff>
    </xdr:from>
    <xdr:to>
      <xdr:col>15</xdr:col>
      <xdr:colOff>50800</xdr:colOff>
      <xdr:row>57</xdr:row>
      <xdr:rowOff>26493</xdr:rowOff>
    </xdr:to>
    <xdr:cxnSp macro="">
      <xdr:nvCxnSpPr>
        <xdr:cNvPr id="122" name="直線コネクタ 121"/>
        <xdr:cNvCxnSpPr/>
      </xdr:nvCxnSpPr>
      <xdr:spPr>
        <a:xfrm flipV="1">
          <a:off x="2019300" y="9785390"/>
          <a:ext cx="889000" cy="1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26493</xdr:rowOff>
    </xdr:from>
    <xdr:to>
      <xdr:col>10</xdr:col>
      <xdr:colOff>114300</xdr:colOff>
      <xdr:row>57</xdr:row>
      <xdr:rowOff>52215</xdr:rowOff>
    </xdr:to>
    <xdr:cxnSp macro="">
      <xdr:nvCxnSpPr>
        <xdr:cNvPr id="125" name="直線コネクタ 124"/>
        <xdr:cNvCxnSpPr/>
      </xdr:nvCxnSpPr>
      <xdr:spPr>
        <a:xfrm flipV="1">
          <a:off x="1130300" y="9799143"/>
          <a:ext cx="889000" cy="2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18688</xdr:rowOff>
    </xdr:from>
    <xdr:to>
      <xdr:col>24</xdr:col>
      <xdr:colOff>114300</xdr:colOff>
      <xdr:row>56</xdr:row>
      <xdr:rowOff>120288</xdr:rowOff>
    </xdr:to>
    <xdr:sp macro="" textlink="">
      <xdr:nvSpPr>
        <xdr:cNvPr id="135" name="楕円 134"/>
        <xdr:cNvSpPr/>
      </xdr:nvSpPr>
      <xdr:spPr>
        <a:xfrm>
          <a:off x="4584700" y="96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41565</xdr:rowOff>
    </xdr:from>
    <xdr:ext cx="534377" cy="259045"/>
    <xdr:sp macro="" textlink="">
      <xdr:nvSpPr>
        <xdr:cNvPr id="136" name="総務費該当値テキスト"/>
        <xdr:cNvSpPr txBox="1"/>
      </xdr:nvSpPr>
      <xdr:spPr>
        <a:xfrm>
          <a:off x="4686300" y="947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62945</xdr:rowOff>
    </xdr:from>
    <xdr:to>
      <xdr:col>20</xdr:col>
      <xdr:colOff>38100</xdr:colOff>
      <xdr:row>56</xdr:row>
      <xdr:rowOff>164545</xdr:rowOff>
    </xdr:to>
    <xdr:sp macro="" textlink="">
      <xdr:nvSpPr>
        <xdr:cNvPr id="137" name="楕円 136"/>
        <xdr:cNvSpPr/>
      </xdr:nvSpPr>
      <xdr:spPr>
        <a:xfrm>
          <a:off x="3746500" y="966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155672</xdr:rowOff>
    </xdr:from>
    <xdr:ext cx="534377" cy="259045"/>
    <xdr:sp macro="" textlink="">
      <xdr:nvSpPr>
        <xdr:cNvPr id="138" name="テキスト ボックス 137"/>
        <xdr:cNvSpPr txBox="1"/>
      </xdr:nvSpPr>
      <xdr:spPr>
        <a:xfrm>
          <a:off x="3530111" y="975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133390</xdr:rowOff>
    </xdr:from>
    <xdr:to>
      <xdr:col>15</xdr:col>
      <xdr:colOff>101600</xdr:colOff>
      <xdr:row>57</xdr:row>
      <xdr:rowOff>63540</xdr:rowOff>
    </xdr:to>
    <xdr:sp macro="" textlink="">
      <xdr:nvSpPr>
        <xdr:cNvPr id="139" name="楕円 138"/>
        <xdr:cNvSpPr/>
      </xdr:nvSpPr>
      <xdr:spPr>
        <a:xfrm>
          <a:off x="2857500" y="973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54667</xdr:rowOff>
    </xdr:from>
    <xdr:ext cx="534377" cy="259045"/>
    <xdr:sp macro="" textlink="">
      <xdr:nvSpPr>
        <xdr:cNvPr id="140" name="テキスト ボックス 139"/>
        <xdr:cNvSpPr txBox="1"/>
      </xdr:nvSpPr>
      <xdr:spPr>
        <a:xfrm>
          <a:off x="2641111" y="982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147143</xdr:rowOff>
    </xdr:from>
    <xdr:to>
      <xdr:col>10</xdr:col>
      <xdr:colOff>165100</xdr:colOff>
      <xdr:row>57</xdr:row>
      <xdr:rowOff>77293</xdr:rowOff>
    </xdr:to>
    <xdr:sp macro="" textlink="">
      <xdr:nvSpPr>
        <xdr:cNvPr id="141" name="楕円 140"/>
        <xdr:cNvSpPr/>
      </xdr:nvSpPr>
      <xdr:spPr>
        <a:xfrm>
          <a:off x="1968500" y="974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68420</xdr:rowOff>
    </xdr:from>
    <xdr:ext cx="534377" cy="259045"/>
    <xdr:sp macro="" textlink="">
      <xdr:nvSpPr>
        <xdr:cNvPr id="142" name="テキスト ボックス 141"/>
        <xdr:cNvSpPr txBox="1"/>
      </xdr:nvSpPr>
      <xdr:spPr>
        <a:xfrm>
          <a:off x="1752111" y="984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xdr:rowOff>
    </xdr:from>
    <xdr:to>
      <xdr:col>6</xdr:col>
      <xdr:colOff>38100</xdr:colOff>
      <xdr:row>57</xdr:row>
      <xdr:rowOff>103015</xdr:rowOff>
    </xdr:to>
    <xdr:sp macro="" textlink="">
      <xdr:nvSpPr>
        <xdr:cNvPr id="143" name="楕円 142"/>
        <xdr:cNvSpPr/>
      </xdr:nvSpPr>
      <xdr:spPr>
        <a:xfrm>
          <a:off x="1079500" y="97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94142</xdr:rowOff>
    </xdr:from>
    <xdr:ext cx="534377" cy="259045"/>
    <xdr:sp macro="" textlink="">
      <xdr:nvSpPr>
        <xdr:cNvPr id="144" name="テキスト ボックス 143"/>
        <xdr:cNvSpPr txBox="1"/>
      </xdr:nvSpPr>
      <xdr:spPr>
        <a:xfrm>
          <a:off x="863111" y="986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98339</xdr:rowOff>
    </xdr:from>
    <xdr:to>
      <xdr:col>24</xdr:col>
      <xdr:colOff>63500</xdr:colOff>
      <xdr:row>75</xdr:row>
      <xdr:rowOff>103025</xdr:rowOff>
    </xdr:to>
    <xdr:cxnSp macro="">
      <xdr:nvCxnSpPr>
        <xdr:cNvPr id="174" name="直線コネクタ 173"/>
        <xdr:cNvCxnSpPr/>
      </xdr:nvCxnSpPr>
      <xdr:spPr>
        <a:xfrm flipV="1">
          <a:off x="3797300" y="12957089"/>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103025</xdr:rowOff>
    </xdr:from>
    <xdr:to>
      <xdr:col>19</xdr:col>
      <xdr:colOff>177800</xdr:colOff>
      <xdr:row>75</xdr:row>
      <xdr:rowOff>145857</xdr:rowOff>
    </xdr:to>
    <xdr:cxnSp macro="">
      <xdr:nvCxnSpPr>
        <xdr:cNvPr id="177" name="直線コネクタ 176"/>
        <xdr:cNvCxnSpPr/>
      </xdr:nvCxnSpPr>
      <xdr:spPr>
        <a:xfrm flipV="1">
          <a:off x="2908300" y="12961775"/>
          <a:ext cx="889000" cy="4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145857</xdr:rowOff>
    </xdr:from>
    <xdr:to>
      <xdr:col>15</xdr:col>
      <xdr:colOff>50800</xdr:colOff>
      <xdr:row>76</xdr:row>
      <xdr:rowOff>18831</xdr:rowOff>
    </xdr:to>
    <xdr:cxnSp macro="">
      <xdr:nvCxnSpPr>
        <xdr:cNvPr id="180" name="直線コネクタ 179"/>
        <xdr:cNvCxnSpPr/>
      </xdr:nvCxnSpPr>
      <xdr:spPr>
        <a:xfrm flipV="1">
          <a:off x="2019300" y="13004607"/>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18831</xdr:rowOff>
    </xdr:from>
    <xdr:to>
      <xdr:col>10</xdr:col>
      <xdr:colOff>114300</xdr:colOff>
      <xdr:row>76</xdr:row>
      <xdr:rowOff>106705</xdr:rowOff>
    </xdr:to>
    <xdr:cxnSp macro="">
      <xdr:nvCxnSpPr>
        <xdr:cNvPr id="183" name="直線コネクタ 182"/>
        <xdr:cNvCxnSpPr/>
      </xdr:nvCxnSpPr>
      <xdr:spPr>
        <a:xfrm flipV="1">
          <a:off x="1130300" y="13049031"/>
          <a:ext cx="889000" cy="8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47539</xdr:rowOff>
    </xdr:from>
    <xdr:to>
      <xdr:col>24</xdr:col>
      <xdr:colOff>114300</xdr:colOff>
      <xdr:row>75</xdr:row>
      <xdr:rowOff>149138</xdr:rowOff>
    </xdr:to>
    <xdr:sp macro="" textlink="">
      <xdr:nvSpPr>
        <xdr:cNvPr id="193" name="楕円 192"/>
        <xdr:cNvSpPr/>
      </xdr:nvSpPr>
      <xdr:spPr>
        <a:xfrm>
          <a:off x="4584700" y="129062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70416</xdr:rowOff>
    </xdr:from>
    <xdr:ext cx="599010" cy="259045"/>
    <xdr:sp macro="" textlink="">
      <xdr:nvSpPr>
        <xdr:cNvPr id="194" name="民生費該当値テキスト"/>
        <xdr:cNvSpPr txBox="1"/>
      </xdr:nvSpPr>
      <xdr:spPr>
        <a:xfrm>
          <a:off x="4686300" y="12757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52225</xdr:rowOff>
    </xdr:from>
    <xdr:to>
      <xdr:col>20</xdr:col>
      <xdr:colOff>38100</xdr:colOff>
      <xdr:row>75</xdr:row>
      <xdr:rowOff>153825</xdr:rowOff>
    </xdr:to>
    <xdr:sp macro="" textlink="">
      <xdr:nvSpPr>
        <xdr:cNvPr id="195" name="楕円 194"/>
        <xdr:cNvSpPr/>
      </xdr:nvSpPr>
      <xdr:spPr>
        <a:xfrm>
          <a:off x="3746500" y="1291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170352</xdr:rowOff>
    </xdr:from>
    <xdr:ext cx="599010" cy="259045"/>
    <xdr:sp macro="" textlink="">
      <xdr:nvSpPr>
        <xdr:cNvPr id="196" name="テキスト ボックス 195"/>
        <xdr:cNvSpPr txBox="1"/>
      </xdr:nvSpPr>
      <xdr:spPr>
        <a:xfrm>
          <a:off x="3497795" y="1268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95057</xdr:rowOff>
    </xdr:from>
    <xdr:to>
      <xdr:col>15</xdr:col>
      <xdr:colOff>101600</xdr:colOff>
      <xdr:row>76</xdr:row>
      <xdr:rowOff>25208</xdr:rowOff>
    </xdr:to>
    <xdr:sp macro="" textlink="">
      <xdr:nvSpPr>
        <xdr:cNvPr id="197" name="楕円 196"/>
        <xdr:cNvSpPr/>
      </xdr:nvSpPr>
      <xdr:spPr>
        <a:xfrm>
          <a:off x="2857500" y="129538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41734</xdr:rowOff>
    </xdr:from>
    <xdr:ext cx="599010" cy="259045"/>
    <xdr:sp macro="" textlink="">
      <xdr:nvSpPr>
        <xdr:cNvPr id="198" name="テキスト ボックス 197"/>
        <xdr:cNvSpPr txBox="1"/>
      </xdr:nvSpPr>
      <xdr:spPr>
        <a:xfrm>
          <a:off x="2608795" y="1272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139481</xdr:rowOff>
    </xdr:from>
    <xdr:to>
      <xdr:col>10</xdr:col>
      <xdr:colOff>165100</xdr:colOff>
      <xdr:row>76</xdr:row>
      <xdr:rowOff>69631</xdr:rowOff>
    </xdr:to>
    <xdr:sp macro="" textlink="">
      <xdr:nvSpPr>
        <xdr:cNvPr id="199" name="楕円 198"/>
        <xdr:cNvSpPr/>
      </xdr:nvSpPr>
      <xdr:spPr>
        <a:xfrm>
          <a:off x="1968500" y="129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86158</xdr:rowOff>
    </xdr:from>
    <xdr:ext cx="599010" cy="259045"/>
    <xdr:sp macro="" textlink="">
      <xdr:nvSpPr>
        <xdr:cNvPr id="200" name="テキスト ボックス 199"/>
        <xdr:cNvSpPr txBox="1"/>
      </xdr:nvSpPr>
      <xdr:spPr>
        <a:xfrm>
          <a:off x="1719795" y="1277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55905</xdr:rowOff>
    </xdr:from>
    <xdr:to>
      <xdr:col>6</xdr:col>
      <xdr:colOff>38100</xdr:colOff>
      <xdr:row>76</xdr:row>
      <xdr:rowOff>157505</xdr:rowOff>
    </xdr:to>
    <xdr:sp macro="" textlink="">
      <xdr:nvSpPr>
        <xdr:cNvPr id="201" name="楕円 200"/>
        <xdr:cNvSpPr/>
      </xdr:nvSpPr>
      <xdr:spPr>
        <a:xfrm>
          <a:off x="1079500" y="130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2582</xdr:rowOff>
    </xdr:from>
    <xdr:ext cx="599010" cy="259045"/>
    <xdr:sp macro="" textlink="">
      <xdr:nvSpPr>
        <xdr:cNvPr id="202" name="テキスト ボックス 201"/>
        <xdr:cNvSpPr txBox="1"/>
      </xdr:nvSpPr>
      <xdr:spPr>
        <a:xfrm>
          <a:off x="830795" y="1286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3896</xdr:rowOff>
    </xdr:from>
    <xdr:to>
      <xdr:col>24</xdr:col>
      <xdr:colOff>63500</xdr:colOff>
      <xdr:row>98</xdr:row>
      <xdr:rowOff>6998</xdr:rowOff>
    </xdr:to>
    <xdr:cxnSp macro="">
      <xdr:nvCxnSpPr>
        <xdr:cNvPr id="231" name="直線コネクタ 230"/>
        <xdr:cNvCxnSpPr/>
      </xdr:nvCxnSpPr>
      <xdr:spPr>
        <a:xfrm>
          <a:off x="3797300" y="16805996"/>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72743</xdr:rowOff>
    </xdr:from>
    <xdr:to>
      <xdr:col>19</xdr:col>
      <xdr:colOff>177800</xdr:colOff>
      <xdr:row>98</xdr:row>
      <xdr:rowOff>3896</xdr:rowOff>
    </xdr:to>
    <xdr:cxnSp macro="">
      <xdr:nvCxnSpPr>
        <xdr:cNvPr id="234" name="直線コネクタ 233"/>
        <xdr:cNvCxnSpPr/>
      </xdr:nvCxnSpPr>
      <xdr:spPr>
        <a:xfrm>
          <a:off x="2908300" y="16703393"/>
          <a:ext cx="889000" cy="10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72743</xdr:rowOff>
    </xdr:from>
    <xdr:to>
      <xdr:col>15</xdr:col>
      <xdr:colOff>50800</xdr:colOff>
      <xdr:row>97</xdr:row>
      <xdr:rowOff>163413</xdr:rowOff>
    </xdr:to>
    <xdr:cxnSp macro="">
      <xdr:nvCxnSpPr>
        <xdr:cNvPr id="237" name="直線コネクタ 236"/>
        <xdr:cNvCxnSpPr/>
      </xdr:nvCxnSpPr>
      <xdr:spPr>
        <a:xfrm flipV="1">
          <a:off x="2019300" y="16703393"/>
          <a:ext cx="889000" cy="9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163413</xdr:rowOff>
    </xdr:from>
    <xdr:to>
      <xdr:col>10</xdr:col>
      <xdr:colOff>114300</xdr:colOff>
      <xdr:row>98</xdr:row>
      <xdr:rowOff>6876</xdr:rowOff>
    </xdr:to>
    <xdr:cxnSp macro="">
      <xdr:nvCxnSpPr>
        <xdr:cNvPr id="240" name="直線コネクタ 239"/>
        <xdr:cNvCxnSpPr/>
      </xdr:nvCxnSpPr>
      <xdr:spPr>
        <a:xfrm flipV="1">
          <a:off x="1130300" y="16794063"/>
          <a:ext cx="889000" cy="1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127648</xdr:rowOff>
    </xdr:from>
    <xdr:to>
      <xdr:col>24</xdr:col>
      <xdr:colOff>114300</xdr:colOff>
      <xdr:row>98</xdr:row>
      <xdr:rowOff>57798</xdr:rowOff>
    </xdr:to>
    <xdr:sp macro="" textlink="">
      <xdr:nvSpPr>
        <xdr:cNvPr id="250" name="楕円 249"/>
        <xdr:cNvSpPr/>
      </xdr:nvSpPr>
      <xdr:spPr>
        <a:xfrm>
          <a:off x="4584700" y="167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42575</xdr:rowOff>
    </xdr:from>
    <xdr:ext cx="534377" cy="259045"/>
    <xdr:sp macro="" textlink="">
      <xdr:nvSpPr>
        <xdr:cNvPr id="251" name="衛生費該当値テキスト"/>
        <xdr:cNvSpPr txBox="1"/>
      </xdr:nvSpPr>
      <xdr:spPr>
        <a:xfrm>
          <a:off x="4686300" y="1667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124546</xdr:rowOff>
    </xdr:from>
    <xdr:to>
      <xdr:col>20</xdr:col>
      <xdr:colOff>38100</xdr:colOff>
      <xdr:row>98</xdr:row>
      <xdr:rowOff>54696</xdr:rowOff>
    </xdr:to>
    <xdr:sp macro="" textlink="">
      <xdr:nvSpPr>
        <xdr:cNvPr id="252" name="楕円 251"/>
        <xdr:cNvSpPr/>
      </xdr:nvSpPr>
      <xdr:spPr>
        <a:xfrm>
          <a:off x="3746500" y="167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45823</xdr:rowOff>
    </xdr:from>
    <xdr:ext cx="534377" cy="259045"/>
    <xdr:sp macro="" textlink="">
      <xdr:nvSpPr>
        <xdr:cNvPr id="253" name="テキスト ボックス 252"/>
        <xdr:cNvSpPr txBox="1"/>
      </xdr:nvSpPr>
      <xdr:spPr>
        <a:xfrm>
          <a:off x="3530111" y="168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21943</xdr:rowOff>
    </xdr:from>
    <xdr:to>
      <xdr:col>15</xdr:col>
      <xdr:colOff>101600</xdr:colOff>
      <xdr:row>97</xdr:row>
      <xdr:rowOff>123543</xdr:rowOff>
    </xdr:to>
    <xdr:sp macro="" textlink="">
      <xdr:nvSpPr>
        <xdr:cNvPr id="254" name="楕円 253"/>
        <xdr:cNvSpPr/>
      </xdr:nvSpPr>
      <xdr:spPr>
        <a:xfrm>
          <a:off x="2857500" y="1665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114670</xdr:rowOff>
    </xdr:from>
    <xdr:ext cx="534377" cy="259045"/>
    <xdr:sp macro="" textlink="">
      <xdr:nvSpPr>
        <xdr:cNvPr id="255" name="テキスト ボックス 254"/>
        <xdr:cNvSpPr txBox="1"/>
      </xdr:nvSpPr>
      <xdr:spPr>
        <a:xfrm>
          <a:off x="2641111" y="167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112613</xdr:rowOff>
    </xdr:from>
    <xdr:to>
      <xdr:col>10</xdr:col>
      <xdr:colOff>165100</xdr:colOff>
      <xdr:row>98</xdr:row>
      <xdr:rowOff>42763</xdr:rowOff>
    </xdr:to>
    <xdr:sp macro="" textlink="">
      <xdr:nvSpPr>
        <xdr:cNvPr id="256" name="楕円 255"/>
        <xdr:cNvSpPr/>
      </xdr:nvSpPr>
      <xdr:spPr>
        <a:xfrm>
          <a:off x="1968500" y="167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33890</xdr:rowOff>
    </xdr:from>
    <xdr:ext cx="534377" cy="259045"/>
    <xdr:sp macro="" textlink="">
      <xdr:nvSpPr>
        <xdr:cNvPr id="257" name="テキスト ボックス 256"/>
        <xdr:cNvSpPr txBox="1"/>
      </xdr:nvSpPr>
      <xdr:spPr>
        <a:xfrm>
          <a:off x="1752111" y="1683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127526</xdr:rowOff>
    </xdr:from>
    <xdr:to>
      <xdr:col>6</xdr:col>
      <xdr:colOff>38100</xdr:colOff>
      <xdr:row>98</xdr:row>
      <xdr:rowOff>57676</xdr:rowOff>
    </xdr:to>
    <xdr:sp macro="" textlink="">
      <xdr:nvSpPr>
        <xdr:cNvPr id="258" name="楕円 257"/>
        <xdr:cNvSpPr/>
      </xdr:nvSpPr>
      <xdr:spPr>
        <a:xfrm>
          <a:off x="1079500" y="1675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48803</xdr:rowOff>
    </xdr:from>
    <xdr:ext cx="534377" cy="259045"/>
    <xdr:sp macro="" textlink="">
      <xdr:nvSpPr>
        <xdr:cNvPr id="259" name="テキスト ボックス 258"/>
        <xdr:cNvSpPr txBox="1"/>
      </xdr:nvSpPr>
      <xdr:spPr>
        <a:xfrm>
          <a:off x="863111" y="1685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125657</xdr:rowOff>
    </xdr:from>
    <xdr:to>
      <xdr:col>55</xdr:col>
      <xdr:colOff>0</xdr:colOff>
      <xdr:row>38</xdr:row>
      <xdr:rowOff>131209</xdr:rowOff>
    </xdr:to>
    <xdr:cxnSp macro="">
      <xdr:nvCxnSpPr>
        <xdr:cNvPr id="290" name="直線コネクタ 289"/>
        <xdr:cNvCxnSpPr/>
      </xdr:nvCxnSpPr>
      <xdr:spPr>
        <a:xfrm flipV="1">
          <a:off x="9639300" y="6640757"/>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64915</xdr:rowOff>
    </xdr:from>
    <xdr:to>
      <xdr:col>50</xdr:col>
      <xdr:colOff>114300</xdr:colOff>
      <xdr:row>38</xdr:row>
      <xdr:rowOff>131209</xdr:rowOff>
    </xdr:to>
    <xdr:cxnSp macro="">
      <xdr:nvCxnSpPr>
        <xdr:cNvPr id="293" name="直線コネクタ 292"/>
        <xdr:cNvCxnSpPr/>
      </xdr:nvCxnSpPr>
      <xdr:spPr>
        <a:xfrm>
          <a:off x="8750300" y="6580015"/>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144599</xdr:rowOff>
    </xdr:from>
    <xdr:to>
      <xdr:col>45</xdr:col>
      <xdr:colOff>177800</xdr:colOff>
      <xdr:row>38</xdr:row>
      <xdr:rowOff>64915</xdr:rowOff>
    </xdr:to>
    <xdr:cxnSp macro="">
      <xdr:nvCxnSpPr>
        <xdr:cNvPr id="296" name="直線コネクタ 295"/>
        <xdr:cNvCxnSpPr/>
      </xdr:nvCxnSpPr>
      <xdr:spPr>
        <a:xfrm>
          <a:off x="7861300" y="6145349"/>
          <a:ext cx="889000" cy="43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144599</xdr:rowOff>
    </xdr:from>
    <xdr:to>
      <xdr:col>41</xdr:col>
      <xdr:colOff>50800</xdr:colOff>
      <xdr:row>36</xdr:row>
      <xdr:rowOff>136434</xdr:rowOff>
    </xdr:to>
    <xdr:cxnSp macro="">
      <xdr:nvCxnSpPr>
        <xdr:cNvPr id="299" name="直線コネクタ 298"/>
        <xdr:cNvCxnSpPr/>
      </xdr:nvCxnSpPr>
      <xdr:spPr>
        <a:xfrm flipV="1">
          <a:off x="6972300" y="614534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91493</xdr:rowOff>
    </xdr:from>
    <xdr:ext cx="469744" cy="259045"/>
    <xdr:sp macro="" textlink="">
      <xdr:nvSpPr>
        <xdr:cNvPr id="301" name="テキスト ボックス 300"/>
        <xdr:cNvSpPr txBox="1"/>
      </xdr:nvSpPr>
      <xdr:spPr>
        <a:xfrm>
          <a:off x="7626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74857</xdr:rowOff>
    </xdr:from>
    <xdr:to>
      <xdr:col>55</xdr:col>
      <xdr:colOff>50800</xdr:colOff>
      <xdr:row>39</xdr:row>
      <xdr:rowOff>5007</xdr:rowOff>
    </xdr:to>
    <xdr:sp macro="" textlink="">
      <xdr:nvSpPr>
        <xdr:cNvPr id="309" name="楕円 308"/>
        <xdr:cNvSpPr/>
      </xdr:nvSpPr>
      <xdr:spPr>
        <a:xfrm>
          <a:off x="10426700" y="658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53284</xdr:rowOff>
    </xdr:from>
    <xdr:ext cx="378565" cy="259045"/>
    <xdr:sp macro="" textlink="">
      <xdr:nvSpPr>
        <xdr:cNvPr id="310" name="労働費該当値テキスト"/>
        <xdr:cNvSpPr txBox="1"/>
      </xdr:nvSpPr>
      <xdr:spPr>
        <a:xfrm>
          <a:off x="10528300" y="6568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80409</xdr:rowOff>
    </xdr:from>
    <xdr:to>
      <xdr:col>50</xdr:col>
      <xdr:colOff>165100</xdr:colOff>
      <xdr:row>39</xdr:row>
      <xdr:rowOff>10559</xdr:rowOff>
    </xdr:to>
    <xdr:sp macro="" textlink="">
      <xdr:nvSpPr>
        <xdr:cNvPr id="311" name="楕円 310"/>
        <xdr:cNvSpPr/>
      </xdr:nvSpPr>
      <xdr:spPr>
        <a:xfrm>
          <a:off x="9588500" y="65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1686</xdr:rowOff>
    </xdr:from>
    <xdr:ext cx="378565" cy="259045"/>
    <xdr:sp macro="" textlink="">
      <xdr:nvSpPr>
        <xdr:cNvPr id="312" name="テキスト ボックス 311"/>
        <xdr:cNvSpPr txBox="1"/>
      </xdr:nvSpPr>
      <xdr:spPr>
        <a:xfrm>
          <a:off x="9450017" y="668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14115</xdr:rowOff>
    </xdr:from>
    <xdr:to>
      <xdr:col>46</xdr:col>
      <xdr:colOff>38100</xdr:colOff>
      <xdr:row>38</xdr:row>
      <xdr:rowOff>115715</xdr:rowOff>
    </xdr:to>
    <xdr:sp macro="" textlink="">
      <xdr:nvSpPr>
        <xdr:cNvPr id="313" name="楕円 312"/>
        <xdr:cNvSpPr/>
      </xdr:nvSpPr>
      <xdr:spPr>
        <a:xfrm>
          <a:off x="8699500" y="65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106842</xdr:rowOff>
    </xdr:from>
    <xdr:ext cx="378565" cy="259045"/>
    <xdr:sp macro="" textlink="">
      <xdr:nvSpPr>
        <xdr:cNvPr id="314" name="テキスト ボックス 313"/>
        <xdr:cNvSpPr txBox="1"/>
      </xdr:nvSpPr>
      <xdr:spPr>
        <a:xfrm>
          <a:off x="8561017" y="662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93799</xdr:rowOff>
    </xdr:from>
    <xdr:to>
      <xdr:col>41</xdr:col>
      <xdr:colOff>101600</xdr:colOff>
      <xdr:row>36</xdr:row>
      <xdr:rowOff>23949</xdr:rowOff>
    </xdr:to>
    <xdr:sp macro="" textlink="">
      <xdr:nvSpPr>
        <xdr:cNvPr id="315" name="楕円 314"/>
        <xdr:cNvSpPr/>
      </xdr:nvSpPr>
      <xdr:spPr>
        <a:xfrm>
          <a:off x="7810500" y="60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40476</xdr:rowOff>
    </xdr:from>
    <xdr:ext cx="469744" cy="259045"/>
    <xdr:sp macro="" textlink="">
      <xdr:nvSpPr>
        <xdr:cNvPr id="316" name="テキスト ボックス 315"/>
        <xdr:cNvSpPr txBox="1"/>
      </xdr:nvSpPr>
      <xdr:spPr>
        <a:xfrm>
          <a:off x="7626428" y="586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85634</xdr:rowOff>
    </xdr:from>
    <xdr:to>
      <xdr:col>36</xdr:col>
      <xdr:colOff>165100</xdr:colOff>
      <xdr:row>37</xdr:row>
      <xdr:rowOff>15784</xdr:rowOff>
    </xdr:to>
    <xdr:sp macro="" textlink="">
      <xdr:nvSpPr>
        <xdr:cNvPr id="317" name="楕円 316"/>
        <xdr:cNvSpPr/>
      </xdr:nvSpPr>
      <xdr:spPr>
        <a:xfrm>
          <a:off x="6921500" y="62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6911</xdr:rowOff>
    </xdr:from>
    <xdr:ext cx="469744" cy="259045"/>
    <xdr:sp macro="" textlink="">
      <xdr:nvSpPr>
        <xdr:cNvPr id="318" name="テキスト ボックス 317"/>
        <xdr:cNvSpPr txBox="1"/>
      </xdr:nvSpPr>
      <xdr:spPr>
        <a:xfrm>
          <a:off x="6737428" y="635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157226</xdr:rowOff>
    </xdr:from>
    <xdr:to>
      <xdr:col>55</xdr:col>
      <xdr:colOff>0</xdr:colOff>
      <xdr:row>58</xdr:row>
      <xdr:rowOff>9322</xdr:rowOff>
    </xdr:to>
    <xdr:cxnSp macro="">
      <xdr:nvCxnSpPr>
        <xdr:cNvPr id="349" name="直線コネクタ 348"/>
        <xdr:cNvCxnSpPr/>
      </xdr:nvCxnSpPr>
      <xdr:spPr>
        <a:xfrm>
          <a:off x="9639300" y="9929876"/>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94916</xdr:rowOff>
    </xdr:from>
    <xdr:to>
      <xdr:col>50</xdr:col>
      <xdr:colOff>114300</xdr:colOff>
      <xdr:row>57</xdr:row>
      <xdr:rowOff>157226</xdr:rowOff>
    </xdr:to>
    <xdr:cxnSp macro="">
      <xdr:nvCxnSpPr>
        <xdr:cNvPr id="352" name="直線コネクタ 351"/>
        <xdr:cNvCxnSpPr/>
      </xdr:nvCxnSpPr>
      <xdr:spPr>
        <a:xfrm>
          <a:off x="8750300" y="9867566"/>
          <a:ext cx="889000" cy="6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94916</xdr:rowOff>
    </xdr:from>
    <xdr:to>
      <xdr:col>45</xdr:col>
      <xdr:colOff>177800</xdr:colOff>
      <xdr:row>58</xdr:row>
      <xdr:rowOff>35197</xdr:rowOff>
    </xdr:to>
    <xdr:cxnSp macro="">
      <xdr:nvCxnSpPr>
        <xdr:cNvPr id="355" name="直線コネクタ 354"/>
        <xdr:cNvCxnSpPr/>
      </xdr:nvCxnSpPr>
      <xdr:spPr>
        <a:xfrm flipV="1">
          <a:off x="7861300" y="9867566"/>
          <a:ext cx="889000" cy="11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35197</xdr:rowOff>
    </xdr:from>
    <xdr:to>
      <xdr:col>41</xdr:col>
      <xdr:colOff>50800</xdr:colOff>
      <xdr:row>58</xdr:row>
      <xdr:rowOff>39563</xdr:rowOff>
    </xdr:to>
    <xdr:cxnSp macro="">
      <xdr:nvCxnSpPr>
        <xdr:cNvPr id="358" name="直線コネクタ 357"/>
        <xdr:cNvCxnSpPr/>
      </xdr:nvCxnSpPr>
      <xdr:spPr>
        <a:xfrm flipV="1">
          <a:off x="6972300" y="9979297"/>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129972</xdr:rowOff>
    </xdr:from>
    <xdr:to>
      <xdr:col>55</xdr:col>
      <xdr:colOff>50800</xdr:colOff>
      <xdr:row>58</xdr:row>
      <xdr:rowOff>60122</xdr:rowOff>
    </xdr:to>
    <xdr:sp macro="" textlink="">
      <xdr:nvSpPr>
        <xdr:cNvPr id="368" name="楕円 367"/>
        <xdr:cNvSpPr/>
      </xdr:nvSpPr>
      <xdr:spPr>
        <a:xfrm>
          <a:off x="10426700" y="990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108399</xdr:rowOff>
    </xdr:from>
    <xdr:ext cx="534377" cy="259045"/>
    <xdr:sp macro="" textlink="">
      <xdr:nvSpPr>
        <xdr:cNvPr id="369" name="農林水産業費該当値テキスト"/>
        <xdr:cNvSpPr txBox="1"/>
      </xdr:nvSpPr>
      <xdr:spPr>
        <a:xfrm>
          <a:off x="10528300" y="988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106426</xdr:rowOff>
    </xdr:from>
    <xdr:to>
      <xdr:col>50</xdr:col>
      <xdr:colOff>165100</xdr:colOff>
      <xdr:row>58</xdr:row>
      <xdr:rowOff>36576</xdr:rowOff>
    </xdr:to>
    <xdr:sp macro="" textlink="">
      <xdr:nvSpPr>
        <xdr:cNvPr id="370" name="楕円 369"/>
        <xdr:cNvSpPr/>
      </xdr:nvSpPr>
      <xdr:spPr>
        <a:xfrm>
          <a:off x="9588500" y="98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27703</xdr:rowOff>
    </xdr:from>
    <xdr:ext cx="534377" cy="259045"/>
    <xdr:sp macro="" textlink="">
      <xdr:nvSpPr>
        <xdr:cNvPr id="371" name="テキスト ボックス 370"/>
        <xdr:cNvSpPr txBox="1"/>
      </xdr:nvSpPr>
      <xdr:spPr>
        <a:xfrm>
          <a:off x="9372111" y="997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44116</xdr:rowOff>
    </xdr:from>
    <xdr:to>
      <xdr:col>46</xdr:col>
      <xdr:colOff>38100</xdr:colOff>
      <xdr:row>57</xdr:row>
      <xdr:rowOff>145716</xdr:rowOff>
    </xdr:to>
    <xdr:sp macro="" textlink="">
      <xdr:nvSpPr>
        <xdr:cNvPr id="372" name="楕円 371"/>
        <xdr:cNvSpPr/>
      </xdr:nvSpPr>
      <xdr:spPr>
        <a:xfrm>
          <a:off x="8699500" y="981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136843</xdr:rowOff>
    </xdr:from>
    <xdr:ext cx="534377" cy="259045"/>
    <xdr:sp macro="" textlink="">
      <xdr:nvSpPr>
        <xdr:cNvPr id="373" name="テキスト ボックス 372"/>
        <xdr:cNvSpPr txBox="1"/>
      </xdr:nvSpPr>
      <xdr:spPr>
        <a:xfrm>
          <a:off x="8483111" y="990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155847</xdr:rowOff>
    </xdr:from>
    <xdr:to>
      <xdr:col>41</xdr:col>
      <xdr:colOff>101600</xdr:colOff>
      <xdr:row>58</xdr:row>
      <xdr:rowOff>85997</xdr:rowOff>
    </xdr:to>
    <xdr:sp macro="" textlink="">
      <xdr:nvSpPr>
        <xdr:cNvPr id="374" name="楕円 373"/>
        <xdr:cNvSpPr/>
      </xdr:nvSpPr>
      <xdr:spPr>
        <a:xfrm>
          <a:off x="7810500" y="992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77124</xdr:rowOff>
    </xdr:from>
    <xdr:ext cx="534377" cy="259045"/>
    <xdr:sp macro="" textlink="">
      <xdr:nvSpPr>
        <xdr:cNvPr id="375" name="テキスト ボックス 374"/>
        <xdr:cNvSpPr txBox="1"/>
      </xdr:nvSpPr>
      <xdr:spPr>
        <a:xfrm>
          <a:off x="7594111" y="1002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160213</xdr:rowOff>
    </xdr:from>
    <xdr:to>
      <xdr:col>36</xdr:col>
      <xdr:colOff>165100</xdr:colOff>
      <xdr:row>58</xdr:row>
      <xdr:rowOff>90363</xdr:rowOff>
    </xdr:to>
    <xdr:sp macro="" textlink="">
      <xdr:nvSpPr>
        <xdr:cNvPr id="376" name="楕円 375"/>
        <xdr:cNvSpPr/>
      </xdr:nvSpPr>
      <xdr:spPr>
        <a:xfrm>
          <a:off x="6921500" y="99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81490</xdr:rowOff>
    </xdr:from>
    <xdr:ext cx="534377" cy="259045"/>
    <xdr:sp macro="" textlink="">
      <xdr:nvSpPr>
        <xdr:cNvPr id="377" name="テキスト ボックス 376"/>
        <xdr:cNvSpPr txBox="1"/>
      </xdr:nvSpPr>
      <xdr:spPr>
        <a:xfrm>
          <a:off x="6705111" y="1002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139151</xdr:rowOff>
    </xdr:from>
    <xdr:to>
      <xdr:col>55</xdr:col>
      <xdr:colOff>0</xdr:colOff>
      <xdr:row>78</xdr:row>
      <xdr:rowOff>153012</xdr:rowOff>
    </xdr:to>
    <xdr:cxnSp macro="">
      <xdr:nvCxnSpPr>
        <xdr:cNvPr id="406" name="直線コネクタ 405"/>
        <xdr:cNvCxnSpPr/>
      </xdr:nvCxnSpPr>
      <xdr:spPr>
        <a:xfrm flipV="1">
          <a:off x="9639300" y="13512251"/>
          <a:ext cx="838200" cy="1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143297</xdr:rowOff>
    </xdr:from>
    <xdr:to>
      <xdr:col>50</xdr:col>
      <xdr:colOff>114300</xdr:colOff>
      <xdr:row>78</xdr:row>
      <xdr:rowOff>153012</xdr:rowOff>
    </xdr:to>
    <xdr:cxnSp macro="">
      <xdr:nvCxnSpPr>
        <xdr:cNvPr id="409" name="直線コネクタ 408"/>
        <xdr:cNvCxnSpPr/>
      </xdr:nvCxnSpPr>
      <xdr:spPr>
        <a:xfrm>
          <a:off x="8750300" y="13516397"/>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143297</xdr:rowOff>
    </xdr:from>
    <xdr:to>
      <xdr:col>45</xdr:col>
      <xdr:colOff>177800</xdr:colOff>
      <xdr:row>78</xdr:row>
      <xdr:rowOff>170667</xdr:rowOff>
    </xdr:to>
    <xdr:cxnSp macro="">
      <xdr:nvCxnSpPr>
        <xdr:cNvPr id="412" name="直線コネクタ 411"/>
        <xdr:cNvCxnSpPr/>
      </xdr:nvCxnSpPr>
      <xdr:spPr>
        <a:xfrm flipV="1">
          <a:off x="7861300" y="13516397"/>
          <a:ext cx="889000" cy="2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158369</xdr:rowOff>
    </xdr:from>
    <xdr:to>
      <xdr:col>41</xdr:col>
      <xdr:colOff>50800</xdr:colOff>
      <xdr:row>78</xdr:row>
      <xdr:rowOff>170667</xdr:rowOff>
    </xdr:to>
    <xdr:cxnSp macro="">
      <xdr:nvCxnSpPr>
        <xdr:cNvPr id="415" name="直線コネクタ 414"/>
        <xdr:cNvCxnSpPr/>
      </xdr:nvCxnSpPr>
      <xdr:spPr>
        <a:xfrm>
          <a:off x="6972300" y="13531469"/>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88351</xdr:rowOff>
    </xdr:from>
    <xdr:to>
      <xdr:col>55</xdr:col>
      <xdr:colOff>50800</xdr:colOff>
      <xdr:row>79</xdr:row>
      <xdr:rowOff>18501</xdr:rowOff>
    </xdr:to>
    <xdr:sp macro="" textlink="">
      <xdr:nvSpPr>
        <xdr:cNvPr id="425" name="楕円 424"/>
        <xdr:cNvSpPr/>
      </xdr:nvSpPr>
      <xdr:spPr>
        <a:xfrm>
          <a:off x="10426700" y="134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3278</xdr:rowOff>
    </xdr:from>
    <xdr:ext cx="534377" cy="259045"/>
    <xdr:sp macro="" textlink="">
      <xdr:nvSpPr>
        <xdr:cNvPr id="426" name="商工費該当値テキスト"/>
        <xdr:cNvSpPr txBox="1"/>
      </xdr:nvSpPr>
      <xdr:spPr>
        <a:xfrm>
          <a:off x="10528300" y="1337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102212</xdr:rowOff>
    </xdr:from>
    <xdr:to>
      <xdr:col>50</xdr:col>
      <xdr:colOff>165100</xdr:colOff>
      <xdr:row>79</xdr:row>
      <xdr:rowOff>32362</xdr:rowOff>
    </xdr:to>
    <xdr:sp macro="" textlink="">
      <xdr:nvSpPr>
        <xdr:cNvPr id="427" name="楕円 426"/>
        <xdr:cNvSpPr/>
      </xdr:nvSpPr>
      <xdr:spPr>
        <a:xfrm>
          <a:off x="9588500" y="134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23489</xdr:rowOff>
    </xdr:from>
    <xdr:ext cx="469744" cy="259045"/>
    <xdr:sp macro="" textlink="">
      <xdr:nvSpPr>
        <xdr:cNvPr id="428" name="テキスト ボックス 427"/>
        <xdr:cNvSpPr txBox="1"/>
      </xdr:nvSpPr>
      <xdr:spPr>
        <a:xfrm>
          <a:off x="9404428" y="1356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92497</xdr:rowOff>
    </xdr:from>
    <xdr:to>
      <xdr:col>46</xdr:col>
      <xdr:colOff>38100</xdr:colOff>
      <xdr:row>79</xdr:row>
      <xdr:rowOff>22647</xdr:rowOff>
    </xdr:to>
    <xdr:sp macro="" textlink="">
      <xdr:nvSpPr>
        <xdr:cNvPr id="429" name="楕円 428"/>
        <xdr:cNvSpPr/>
      </xdr:nvSpPr>
      <xdr:spPr>
        <a:xfrm>
          <a:off x="8699500" y="134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13774</xdr:rowOff>
    </xdr:from>
    <xdr:ext cx="469744" cy="259045"/>
    <xdr:sp macro="" textlink="">
      <xdr:nvSpPr>
        <xdr:cNvPr id="430" name="テキスト ボックス 429"/>
        <xdr:cNvSpPr txBox="1"/>
      </xdr:nvSpPr>
      <xdr:spPr>
        <a:xfrm>
          <a:off x="8515428" y="1355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119867</xdr:rowOff>
    </xdr:from>
    <xdr:to>
      <xdr:col>41</xdr:col>
      <xdr:colOff>101600</xdr:colOff>
      <xdr:row>79</xdr:row>
      <xdr:rowOff>50017</xdr:rowOff>
    </xdr:to>
    <xdr:sp macro="" textlink="">
      <xdr:nvSpPr>
        <xdr:cNvPr id="431" name="楕円 430"/>
        <xdr:cNvSpPr/>
      </xdr:nvSpPr>
      <xdr:spPr>
        <a:xfrm>
          <a:off x="7810500" y="1349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41144</xdr:rowOff>
    </xdr:from>
    <xdr:ext cx="469744" cy="259045"/>
    <xdr:sp macro="" textlink="">
      <xdr:nvSpPr>
        <xdr:cNvPr id="432" name="テキスト ボックス 431"/>
        <xdr:cNvSpPr txBox="1"/>
      </xdr:nvSpPr>
      <xdr:spPr>
        <a:xfrm>
          <a:off x="7626428" y="1358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107569</xdr:rowOff>
    </xdr:from>
    <xdr:to>
      <xdr:col>36</xdr:col>
      <xdr:colOff>165100</xdr:colOff>
      <xdr:row>79</xdr:row>
      <xdr:rowOff>37719</xdr:rowOff>
    </xdr:to>
    <xdr:sp macro="" textlink="">
      <xdr:nvSpPr>
        <xdr:cNvPr id="433" name="楕円 432"/>
        <xdr:cNvSpPr/>
      </xdr:nvSpPr>
      <xdr:spPr>
        <a:xfrm>
          <a:off x="6921500" y="134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28846</xdr:rowOff>
    </xdr:from>
    <xdr:ext cx="469744" cy="259045"/>
    <xdr:sp macro="" textlink="">
      <xdr:nvSpPr>
        <xdr:cNvPr id="434" name="テキスト ボックス 433"/>
        <xdr:cNvSpPr txBox="1"/>
      </xdr:nvSpPr>
      <xdr:spPr>
        <a:xfrm>
          <a:off x="6737428" y="1357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164457</xdr:rowOff>
    </xdr:from>
    <xdr:to>
      <xdr:col>55</xdr:col>
      <xdr:colOff>0</xdr:colOff>
      <xdr:row>97</xdr:row>
      <xdr:rowOff>28821</xdr:rowOff>
    </xdr:to>
    <xdr:cxnSp macro="">
      <xdr:nvCxnSpPr>
        <xdr:cNvPr id="463" name="直線コネクタ 462"/>
        <xdr:cNvCxnSpPr/>
      </xdr:nvCxnSpPr>
      <xdr:spPr>
        <a:xfrm flipV="1">
          <a:off x="9639300" y="16623657"/>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28821</xdr:rowOff>
    </xdr:from>
    <xdr:to>
      <xdr:col>50</xdr:col>
      <xdr:colOff>114300</xdr:colOff>
      <xdr:row>97</xdr:row>
      <xdr:rowOff>102141</xdr:rowOff>
    </xdr:to>
    <xdr:cxnSp macro="">
      <xdr:nvCxnSpPr>
        <xdr:cNvPr id="466" name="直線コネクタ 465"/>
        <xdr:cNvCxnSpPr/>
      </xdr:nvCxnSpPr>
      <xdr:spPr>
        <a:xfrm flipV="1">
          <a:off x="8750300" y="16659471"/>
          <a:ext cx="889000" cy="7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102141</xdr:rowOff>
    </xdr:from>
    <xdr:to>
      <xdr:col>45</xdr:col>
      <xdr:colOff>177800</xdr:colOff>
      <xdr:row>97</xdr:row>
      <xdr:rowOff>143548</xdr:rowOff>
    </xdr:to>
    <xdr:cxnSp macro="">
      <xdr:nvCxnSpPr>
        <xdr:cNvPr id="469" name="直線コネクタ 468"/>
        <xdr:cNvCxnSpPr/>
      </xdr:nvCxnSpPr>
      <xdr:spPr>
        <a:xfrm flipV="1">
          <a:off x="7861300" y="16732791"/>
          <a:ext cx="889000" cy="4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101660</xdr:rowOff>
    </xdr:from>
    <xdr:to>
      <xdr:col>41</xdr:col>
      <xdr:colOff>50800</xdr:colOff>
      <xdr:row>97</xdr:row>
      <xdr:rowOff>143548</xdr:rowOff>
    </xdr:to>
    <xdr:cxnSp macro="">
      <xdr:nvCxnSpPr>
        <xdr:cNvPr id="472" name="直線コネクタ 471"/>
        <xdr:cNvCxnSpPr/>
      </xdr:nvCxnSpPr>
      <xdr:spPr>
        <a:xfrm>
          <a:off x="6972300" y="16732310"/>
          <a:ext cx="889000" cy="4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113657</xdr:rowOff>
    </xdr:from>
    <xdr:to>
      <xdr:col>55</xdr:col>
      <xdr:colOff>50800</xdr:colOff>
      <xdr:row>97</xdr:row>
      <xdr:rowOff>43807</xdr:rowOff>
    </xdr:to>
    <xdr:sp macro="" textlink="">
      <xdr:nvSpPr>
        <xdr:cNvPr id="482" name="楕円 481"/>
        <xdr:cNvSpPr/>
      </xdr:nvSpPr>
      <xdr:spPr>
        <a:xfrm>
          <a:off x="10426700" y="1657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92084</xdr:rowOff>
    </xdr:from>
    <xdr:ext cx="534377" cy="259045"/>
    <xdr:sp macro="" textlink="">
      <xdr:nvSpPr>
        <xdr:cNvPr id="483" name="土木費該当値テキスト"/>
        <xdr:cNvSpPr txBox="1"/>
      </xdr:nvSpPr>
      <xdr:spPr>
        <a:xfrm>
          <a:off x="10528300" y="1655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149471</xdr:rowOff>
    </xdr:from>
    <xdr:to>
      <xdr:col>50</xdr:col>
      <xdr:colOff>165100</xdr:colOff>
      <xdr:row>97</xdr:row>
      <xdr:rowOff>79621</xdr:rowOff>
    </xdr:to>
    <xdr:sp macro="" textlink="">
      <xdr:nvSpPr>
        <xdr:cNvPr id="484" name="楕円 483"/>
        <xdr:cNvSpPr/>
      </xdr:nvSpPr>
      <xdr:spPr>
        <a:xfrm>
          <a:off x="9588500" y="1660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70748</xdr:rowOff>
    </xdr:from>
    <xdr:ext cx="534377" cy="259045"/>
    <xdr:sp macro="" textlink="">
      <xdr:nvSpPr>
        <xdr:cNvPr id="485" name="テキスト ボックス 484"/>
        <xdr:cNvSpPr txBox="1"/>
      </xdr:nvSpPr>
      <xdr:spPr>
        <a:xfrm>
          <a:off x="9372111" y="1670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51341</xdr:rowOff>
    </xdr:from>
    <xdr:to>
      <xdr:col>46</xdr:col>
      <xdr:colOff>38100</xdr:colOff>
      <xdr:row>97</xdr:row>
      <xdr:rowOff>152941</xdr:rowOff>
    </xdr:to>
    <xdr:sp macro="" textlink="">
      <xdr:nvSpPr>
        <xdr:cNvPr id="486" name="楕円 485"/>
        <xdr:cNvSpPr/>
      </xdr:nvSpPr>
      <xdr:spPr>
        <a:xfrm>
          <a:off x="8699500" y="1668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144068</xdr:rowOff>
    </xdr:from>
    <xdr:ext cx="534377" cy="259045"/>
    <xdr:sp macro="" textlink="">
      <xdr:nvSpPr>
        <xdr:cNvPr id="487" name="テキスト ボックス 486"/>
        <xdr:cNvSpPr txBox="1"/>
      </xdr:nvSpPr>
      <xdr:spPr>
        <a:xfrm>
          <a:off x="8483111" y="1677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92748</xdr:rowOff>
    </xdr:from>
    <xdr:to>
      <xdr:col>41</xdr:col>
      <xdr:colOff>101600</xdr:colOff>
      <xdr:row>98</xdr:row>
      <xdr:rowOff>22898</xdr:rowOff>
    </xdr:to>
    <xdr:sp macro="" textlink="">
      <xdr:nvSpPr>
        <xdr:cNvPr id="488" name="楕円 487"/>
        <xdr:cNvSpPr/>
      </xdr:nvSpPr>
      <xdr:spPr>
        <a:xfrm>
          <a:off x="7810500" y="167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14025</xdr:rowOff>
    </xdr:from>
    <xdr:ext cx="534377" cy="259045"/>
    <xdr:sp macro="" textlink="">
      <xdr:nvSpPr>
        <xdr:cNvPr id="489" name="テキスト ボックス 488"/>
        <xdr:cNvSpPr txBox="1"/>
      </xdr:nvSpPr>
      <xdr:spPr>
        <a:xfrm>
          <a:off x="7594111" y="168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50860</xdr:rowOff>
    </xdr:from>
    <xdr:to>
      <xdr:col>36</xdr:col>
      <xdr:colOff>165100</xdr:colOff>
      <xdr:row>97</xdr:row>
      <xdr:rowOff>152460</xdr:rowOff>
    </xdr:to>
    <xdr:sp macro="" textlink="">
      <xdr:nvSpPr>
        <xdr:cNvPr id="490" name="楕円 489"/>
        <xdr:cNvSpPr/>
      </xdr:nvSpPr>
      <xdr:spPr>
        <a:xfrm>
          <a:off x="6921500" y="1668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143587</xdr:rowOff>
    </xdr:from>
    <xdr:ext cx="534377" cy="259045"/>
    <xdr:sp macro="" textlink="">
      <xdr:nvSpPr>
        <xdr:cNvPr id="491" name="テキスト ボックス 490"/>
        <xdr:cNvSpPr txBox="1"/>
      </xdr:nvSpPr>
      <xdr:spPr>
        <a:xfrm>
          <a:off x="6705111" y="1677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134508</xdr:rowOff>
    </xdr:from>
    <xdr:to>
      <xdr:col>85</xdr:col>
      <xdr:colOff>127000</xdr:colOff>
      <xdr:row>37</xdr:row>
      <xdr:rowOff>139700</xdr:rowOff>
    </xdr:to>
    <xdr:cxnSp macro="">
      <xdr:nvCxnSpPr>
        <xdr:cNvPr id="522" name="直線コネクタ 521"/>
        <xdr:cNvCxnSpPr/>
      </xdr:nvCxnSpPr>
      <xdr:spPr>
        <a:xfrm flipV="1">
          <a:off x="15481300" y="6478158"/>
          <a:ext cx="8382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64866</xdr:rowOff>
    </xdr:from>
    <xdr:to>
      <xdr:col>81</xdr:col>
      <xdr:colOff>50800</xdr:colOff>
      <xdr:row>37</xdr:row>
      <xdr:rowOff>139700</xdr:rowOff>
    </xdr:to>
    <xdr:cxnSp macro="">
      <xdr:nvCxnSpPr>
        <xdr:cNvPr id="525" name="直線コネクタ 524"/>
        <xdr:cNvCxnSpPr/>
      </xdr:nvCxnSpPr>
      <xdr:spPr>
        <a:xfrm>
          <a:off x="14592300" y="6408516"/>
          <a:ext cx="889000" cy="7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26968</xdr:rowOff>
    </xdr:from>
    <xdr:to>
      <xdr:col>76</xdr:col>
      <xdr:colOff>114300</xdr:colOff>
      <xdr:row>37</xdr:row>
      <xdr:rowOff>64866</xdr:rowOff>
    </xdr:to>
    <xdr:cxnSp macro="">
      <xdr:nvCxnSpPr>
        <xdr:cNvPr id="528" name="直線コネクタ 527"/>
        <xdr:cNvCxnSpPr/>
      </xdr:nvCxnSpPr>
      <xdr:spPr>
        <a:xfrm>
          <a:off x="13703300" y="6370618"/>
          <a:ext cx="889000" cy="3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26968</xdr:rowOff>
    </xdr:from>
    <xdr:to>
      <xdr:col>71</xdr:col>
      <xdr:colOff>177800</xdr:colOff>
      <xdr:row>37</xdr:row>
      <xdr:rowOff>126343</xdr:rowOff>
    </xdr:to>
    <xdr:cxnSp macro="">
      <xdr:nvCxnSpPr>
        <xdr:cNvPr id="531" name="直線コネクタ 530"/>
        <xdr:cNvCxnSpPr/>
      </xdr:nvCxnSpPr>
      <xdr:spPr>
        <a:xfrm flipV="1">
          <a:off x="12814300" y="6370618"/>
          <a:ext cx="889000" cy="9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83708</xdr:rowOff>
    </xdr:from>
    <xdr:to>
      <xdr:col>85</xdr:col>
      <xdr:colOff>177800</xdr:colOff>
      <xdr:row>38</xdr:row>
      <xdr:rowOff>13858</xdr:rowOff>
    </xdr:to>
    <xdr:sp macro="" textlink="">
      <xdr:nvSpPr>
        <xdr:cNvPr id="541" name="楕円 540"/>
        <xdr:cNvSpPr/>
      </xdr:nvSpPr>
      <xdr:spPr>
        <a:xfrm>
          <a:off x="16268700" y="642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62135</xdr:rowOff>
    </xdr:from>
    <xdr:ext cx="534377" cy="259045"/>
    <xdr:sp macro="" textlink="">
      <xdr:nvSpPr>
        <xdr:cNvPr id="542" name="消防費該当値テキスト"/>
        <xdr:cNvSpPr txBox="1"/>
      </xdr:nvSpPr>
      <xdr:spPr>
        <a:xfrm>
          <a:off x="16370300" y="640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88900</xdr:rowOff>
    </xdr:from>
    <xdr:to>
      <xdr:col>81</xdr:col>
      <xdr:colOff>101600</xdr:colOff>
      <xdr:row>38</xdr:row>
      <xdr:rowOff>19050</xdr:rowOff>
    </xdr:to>
    <xdr:sp macro="" textlink="">
      <xdr:nvSpPr>
        <xdr:cNvPr id="543" name="楕円 542"/>
        <xdr:cNvSpPr/>
      </xdr:nvSpPr>
      <xdr:spPr>
        <a:xfrm>
          <a:off x="15430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10177</xdr:rowOff>
    </xdr:from>
    <xdr:ext cx="534377" cy="259045"/>
    <xdr:sp macro="" textlink="">
      <xdr:nvSpPr>
        <xdr:cNvPr id="544" name="テキスト ボックス 543"/>
        <xdr:cNvSpPr txBox="1"/>
      </xdr:nvSpPr>
      <xdr:spPr>
        <a:xfrm>
          <a:off x="15214111" y="65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14066</xdr:rowOff>
    </xdr:from>
    <xdr:to>
      <xdr:col>76</xdr:col>
      <xdr:colOff>165100</xdr:colOff>
      <xdr:row>37</xdr:row>
      <xdr:rowOff>115666</xdr:rowOff>
    </xdr:to>
    <xdr:sp macro="" textlink="">
      <xdr:nvSpPr>
        <xdr:cNvPr id="545" name="楕円 544"/>
        <xdr:cNvSpPr/>
      </xdr:nvSpPr>
      <xdr:spPr>
        <a:xfrm>
          <a:off x="14541500" y="635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106793</xdr:rowOff>
    </xdr:from>
    <xdr:ext cx="534377" cy="259045"/>
    <xdr:sp macro="" textlink="">
      <xdr:nvSpPr>
        <xdr:cNvPr id="546" name="テキスト ボックス 545"/>
        <xdr:cNvSpPr txBox="1"/>
      </xdr:nvSpPr>
      <xdr:spPr>
        <a:xfrm>
          <a:off x="14325111" y="64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147618</xdr:rowOff>
    </xdr:from>
    <xdr:to>
      <xdr:col>72</xdr:col>
      <xdr:colOff>38100</xdr:colOff>
      <xdr:row>37</xdr:row>
      <xdr:rowOff>77768</xdr:rowOff>
    </xdr:to>
    <xdr:sp macro="" textlink="">
      <xdr:nvSpPr>
        <xdr:cNvPr id="547" name="楕円 546"/>
        <xdr:cNvSpPr/>
      </xdr:nvSpPr>
      <xdr:spPr>
        <a:xfrm>
          <a:off x="13652500" y="63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94295</xdr:rowOff>
    </xdr:from>
    <xdr:ext cx="534377" cy="259045"/>
    <xdr:sp macro="" textlink="">
      <xdr:nvSpPr>
        <xdr:cNvPr id="548" name="テキスト ボックス 547"/>
        <xdr:cNvSpPr txBox="1"/>
      </xdr:nvSpPr>
      <xdr:spPr>
        <a:xfrm>
          <a:off x="13436111" y="60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75543</xdr:rowOff>
    </xdr:from>
    <xdr:to>
      <xdr:col>67</xdr:col>
      <xdr:colOff>101600</xdr:colOff>
      <xdr:row>38</xdr:row>
      <xdr:rowOff>5693</xdr:rowOff>
    </xdr:to>
    <xdr:sp macro="" textlink="">
      <xdr:nvSpPr>
        <xdr:cNvPr id="549" name="楕円 548"/>
        <xdr:cNvSpPr/>
      </xdr:nvSpPr>
      <xdr:spPr>
        <a:xfrm>
          <a:off x="12763500" y="641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168270</xdr:rowOff>
    </xdr:from>
    <xdr:ext cx="534377" cy="259045"/>
    <xdr:sp macro="" textlink="">
      <xdr:nvSpPr>
        <xdr:cNvPr id="550" name="テキスト ボックス 549"/>
        <xdr:cNvSpPr txBox="1"/>
      </xdr:nvSpPr>
      <xdr:spPr>
        <a:xfrm>
          <a:off x="12547111" y="651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137353</xdr:rowOff>
    </xdr:from>
    <xdr:to>
      <xdr:col>85</xdr:col>
      <xdr:colOff>127000</xdr:colOff>
      <xdr:row>57</xdr:row>
      <xdr:rowOff>138100</xdr:rowOff>
    </xdr:to>
    <xdr:cxnSp macro="">
      <xdr:nvCxnSpPr>
        <xdr:cNvPr id="579" name="直線コネクタ 578"/>
        <xdr:cNvCxnSpPr/>
      </xdr:nvCxnSpPr>
      <xdr:spPr>
        <a:xfrm flipV="1">
          <a:off x="15481300" y="9910003"/>
          <a:ext cx="8382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81308</xdr:rowOff>
    </xdr:from>
    <xdr:to>
      <xdr:col>81</xdr:col>
      <xdr:colOff>50800</xdr:colOff>
      <xdr:row>57</xdr:row>
      <xdr:rowOff>138100</xdr:rowOff>
    </xdr:to>
    <xdr:cxnSp macro="">
      <xdr:nvCxnSpPr>
        <xdr:cNvPr id="582" name="直線コネクタ 581"/>
        <xdr:cNvCxnSpPr/>
      </xdr:nvCxnSpPr>
      <xdr:spPr>
        <a:xfrm>
          <a:off x="14592300" y="9853958"/>
          <a:ext cx="889000" cy="5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81308</xdr:rowOff>
    </xdr:from>
    <xdr:to>
      <xdr:col>76</xdr:col>
      <xdr:colOff>114300</xdr:colOff>
      <xdr:row>57</xdr:row>
      <xdr:rowOff>129748</xdr:rowOff>
    </xdr:to>
    <xdr:cxnSp macro="">
      <xdr:nvCxnSpPr>
        <xdr:cNvPr id="585" name="直線コネクタ 584"/>
        <xdr:cNvCxnSpPr/>
      </xdr:nvCxnSpPr>
      <xdr:spPr>
        <a:xfrm flipV="1">
          <a:off x="13703300" y="9853958"/>
          <a:ext cx="889000" cy="4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129748</xdr:rowOff>
    </xdr:from>
    <xdr:to>
      <xdr:col>71</xdr:col>
      <xdr:colOff>177800</xdr:colOff>
      <xdr:row>57</xdr:row>
      <xdr:rowOff>160358</xdr:rowOff>
    </xdr:to>
    <xdr:cxnSp macro="">
      <xdr:nvCxnSpPr>
        <xdr:cNvPr id="588" name="直線コネクタ 587"/>
        <xdr:cNvCxnSpPr/>
      </xdr:nvCxnSpPr>
      <xdr:spPr>
        <a:xfrm flipV="1">
          <a:off x="12814300" y="9902398"/>
          <a:ext cx="889000" cy="3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86553</xdr:rowOff>
    </xdr:from>
    <xdr:to>
      <xdr:col>85</xdr:col>
      <xdr:colOff>177800</xdr:colOff>
      <xdr:row>58</xdr:row>
      <xdr:rowOff>16703</xdr:rowOff>
    </xdr:to>
    <xdr:sp macro="" textlink="">
      <xdr:nvSpPr>
        <xdr:cNvPr id="598" name="楕円 597"/>
        <xdr:cNvSpPr/>
      </xdr:nvSpPr>
      <xdr:spPr>
        <a:xfrm>
          <a:off x="16268700" y="98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1480</xdr:rowOff>
    </xdr:from>
    <xdr:ext cx="534377" cy="259045"/>
    <xdr:sp macro="" textlink="">
      <xdr:nvSpPr>
        <xdr:cNvPr id="599" name="教育費該当値テキスト"/>
        <xdr:cNvSpPr txBox="1"/>
      </xdr:nvSpPr>
      <xdr:spPr>
        <a:xfrm>
          <a:off x="16370300" y="977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87300</xdr:rowOff>
    </xdr:from>
    <xdr:to>
      <xdr:col>81</xdr:col>
      <xdr:colOff>101600</xdr:colOff>
      <xdr:row>58</xdr:row>
      <xdr:rowOff>17450</xdr:rowOff>
    </xdr:to>
    <xdr:sp macro="" textlink="">
      <xdr:nvSpPr>
        <xdr:cNvPr id="600" name="楕円 599"/>
        <xdr:cNvSpPr/>
      </xdr:nvSpPr>
      <xdr:spPr>
        <a:xfrm>
          <a:off x="15430500" y="98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8577</xdr:rowOff>
    </xdr:from>
    <xdr:ext cx="534377" cy="259045"/>
    <xdr:sp macro="" textlink="">
      <xdr:nvSpPr>
        <xdr:cNvPr id="601" name="テキスト ボックス 600"/>
        <xdr:cNvSpPr txBox="1"/>
      </xdr:nvSpPr>
      <xdr:spPr>
        <a:xfrm>
          <a:off x="15214111" y="99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30508</xdr:rowOff>
    </xdr:from>
    <xdr:to>
      <xdr:col>76</xdr:col>
      <xdr:colOff>165100</xdr:colOff>
      <xdr:row>57</xdr:row>
      <xdr:rowOff>132108</xdr:rowOff>
    </xdr:to>
    <xdr:sp macro="" textlink="">
      <xdr:nvSpPr>
        <xdr:cNvPr id="602" name="楕円 601"/>
        <xdr:cNvSpPr/>
      </xdr:nvSpPr>
      <xdr:spPr>
        <a:xfrm>
          <a:off x="14541500" y="980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123235</xdr:rowOff>
    </xdr:from>
    <xdr:ext cx="534377" cy="259045"/>
    <xdr:sp macro="" textlink="">
      <xdr:nvSpPr>
        <xdr:cNvPr id="603" name="テキスト ボックス 602"/>
        <xdr:cNvSpPr txBox="1"/>
      </xdr:nvSpPr>
      <xdr:spPr>
        <a:xfrm>
          <a:off x="14325111" y="989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78948</xdr:rowOff>
    </xdr:from>
    <xdr:to>
      <xdr:col>72</xdr:col>
      <xdr:colOff>38100</xdr:colOff>
      <xdr:row>58</xdr:row>
      <xdr:rowOff>9098</xdr:rowOff>
    </xdr:to>
    <xdr:sp macro="" textlink="">
      <xdr:nvSpPr>
        <xdr:cNvPr id="604" name="楕円 603"/>
        <xdr:cNvSpPr/>
      </xdr:nvSpPr>
      <xdr:spPr>
        <a:xfrm>
          <a:off x="13652500" y="985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225</xdr:rowOff>
    </xdr:from>
    <xdr:ext cx="534377" cy="259045"/>
    <xdr:sp macro="" textlink="">
      <xdr:nvSpPr>
        <xdr:cNvPr id="605" name="テキスト ボックス 604"/>
        <xdr:cNvSpPr txBox="1"/>
      </xdr:nvSpPr>
      <xdr:spPr>
        <a:xfrm>
          <a:off x="13436111" y="99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109558</xdr:rowOff>
    </xdr:from>
    <xdr:to>
      <xdr:col>67</xdr:col>
      <xdr:colOff>101600</xdr:colOff>
      <xdr:row>58</xdr:row>
      <xdr:rowOff>39708</xdr:rowOff>
    </xdr:to>
    <xdr:sp macro="" textlink="">
      <xdr:nvSpPr>
        <xdr:cNvPr id="606" name="楕円 605"/>
        <xdr:cNvSpPr/>
      </xdr:nvSpPr>
      <xdr:spPr>
        <a:xfrm>
          <a:off x="12763500" y="98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30835</xdr:rowOff>
    </xdr:from>
    <xdr:ext cx="534377" cy="259045"/>
    <xdr:sp macro="" textlink="">
      <xdr:nvSpPr>
        <xdr:cNvPr id="607" name="テキスト ボックス 606"/>
        <xdr:cNvSpPr txBox="1"/>
      </xdr:nvSpPr>
      <xdr:spPr>
        <a:xfrm>
          <a:off x="12547111" y="99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6071</xdr:rowOff>
    </xdr:from>
    <xdr:to>
      <xdr:col>85</xdr:col>
      <xdr:colOff>127000</xdr:colOff>
      <xdr:row>79</xdr:row>
      <xdr:rowOff>9220</xdr:rowOff>
    </xdr:to>
    <xdr:cxnSp macro="">
      <xdr:nvCxnSpPr>
        <xdr:cNvPr id="636" name="直線コネクタ 635"/>
        <xdr:cNvCxnSpPr/>
      </xdr:nvCxnSpPr>
      <xdr:spPr>
        <a:xfrm>
          <a:off x="15481300" y="13550621"/>
          <a:ext cx="8382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6071</xdr:rowOff>
    </xdr:from>
    <xdr:to>
      <xdr:col>81</xdr:col>
      <xdr:colOff>50800</xdr:colOff>
      <xdr:row>79</xdr:row>
      <xdr:rowOff>16447</xdr:rowOff>
    </xdr:to>
    <xdr:cxnSp macro="">
      <xdr:nvCxnSpPr>
        <xdr:cNvPr id="639" name="直線コネクタ 638"/>
        <xdr:cNvCxnSpPr/>
      </xdr:nvCxnSpPr>
      <xdr:spPr>
        <a:xfrm flipV="1">
          <a:off x="14592300" y="13550621"/>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16447</xdr:rowOff>
    </xdr:from>
    <xdr:to>
      <xdr:col>76</xdr:col>
      <xdr:colOff>114300</xdr:colOff>
      <xdr:row>79</xdr:row>
      <xdr:rowOff>38176</xdr:rowOff>
    </xdr:to>
    <xdr:cxnSp macro="">
      <xdr:nvCxnSpPr>
        <xdr:cNvPr id="642" name="直線コネクタ 641"/>
        <xdr:cNvCxnSpPr/>
      </xdr:nvCxnSpPr>
      <xdr:spPr>
        <a:xfrm flipV="1">
          <a:off x="13703300" y="13560997"/>
          <a:ext cx="889000" cy="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38176</xdr:rowOff>
    </xdr:from>
    <xdr:to>
      <xdr:col>71</xdr:col>
      <xdr:colOff>177800</xdr:colOff>
      <xdr:row>79</xdr:row>
      <xdr:rowOff>44272</xdr:rowOff>
    </xdr:to>
    <xdr:cxnSp macro="">
      <xdr:nvCxnSpPr>
        <xdr:cNvPr id="645" name="直線コネクタ 644"/>
        <xdr:cNvCxnSpPr/>
      </xdr:nvCxnSpPr>
      <xdr:spPr>
        <a:xfrm flipV="1">
          <a:off x="12814300" y="1358272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129870</xdr:rowOff>
    </xdr:from>
    <xdr:to>
      <xdr:col>85</xdr:col>
      <xdr:colOff>177800</xdr:colOff>
      <xdr:row>79</xdr:row>
      <xdr:rowOff>60020</xdr:rowOff>
    </xdr:to>
    <xdr:sp macro="" textlink="">
      <xdr:nvSpPr>
        <xdr:cNvPr id="655" name="楕円 654"/>
        <xdr:cNvSpPr/>
      </xdr:nvSpPr>
      <xdr:spPr>
        <a:xfrm>
          <a:off x="16268700" y="1350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469744" cy="259045"/>
    <xdr:sp macro="" textlink="">
      <xdr:nvSpPr>
        <xdr:cNvPr id="656" name="災害復旧費該当値テキスト"/>
        <xdr:cNvSpPr txBox="1"/>
      </xdr:nvSpPr>
      <xdr:spPr>
        <a:xfrm>
          <a:off x="16370300" y="1344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126721</xdr:rowOff>
    </xdr:from>
    <xdr:to>
      <xdr:col>81</xdr:col>
      <xdr:colOff>101600</xdr:colOff>
      <xdr:row>79</xdr:row>
      <xdr:rowOff>56871</xdr:rowOff>
    </xdr:to>
    <xdr:sp macro="" textlink="">
      <xdr:nvSpPr>
        <xdr:cNvPr id="657" name="楕円 656"/>
        <xdr:cNvSpPr/>
      </xdr:nvSpPr>
      <xdr:spPr>
        <a:xfrm>
          <a:off x="15430500" y="134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47998</xdr:rowOff>
    </xdr:from>
    <xdr:ext cx="469744" cy="259045"/>
    <xdr:sp macro="" textlink="">
      <xdr:nvSpPr>
        <xdr:cNvPr id="658" name="テキスト ボックス 657"/>
        <xdr:cNvSpPr txBox="1"/>
      </xdr:nvSpPr>
      <xdr:spPr>
        <a:xfrm>
          <a:off x="15246428" y="1359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137097</xdr:rowOff>
    </xdr:from>
    <xdr:to>
      <xdr:col>76</xdr:col>
      <xdr:colOff>165100</xdr:colOff>
      <xdr:row>79</xdr:row>
      <xdr:rowOff>67247</xdr:rowOff>
    </xdr:to>
    <xdr:sp macro="" textlink="">
      <xdr:nvSpPr>
        <xdr:cNvPr id="659" name="楕円 658"/>
        <xdr:cNvSpPr/>
      </xdr:nvSpPr>
      <xdr:spPr>
        <a:xfrm>
          <a:off x="14541500" y="1351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58374</xdr:rowOff>
    </xdr:from>
    <xdr:ext cx="469744" cy="259045"/>
    <xdr:sp macro="" textlink="">
      <xdr:nvSpPr>
        <xdr:cNvPr id="660" name="テキスト ボックス 659"/>
        <xdr:cNvSpPr txBox="1"/>
      </xdr:nvSpPr>
      <xdr:spPr>
        <a:xfrm>
          <a:off x="14357428" y="1360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158826</xdr:rowOff>
    </xdr:from>
    <xdr:to>
      <xdr:col>72</xdr:col>
      <xdr:colOff>38100</xdr:colOff>
      <xdr:row>79</xdr:row>
      <xdr:rowOff>88976</xdr:rowOff>
    </xdr:to>
    <xdr:sp macro="" textlink="">
      <xdr:nvSpPr>
        <xdr:cNvPr id="661" name="楕円 660"/>
        <xdr:cNvSpPr/>
      </xdr:nvSpPr>
      <xdr:spPr>
        <a:xfrm>
          <a:off x="13652500" y="135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80103</xdr:rowOff>
    </xdr:from>
    <xdr:ext cx="378565" cy="259045"/>
    <xdr:sp macro="" textlink="">
      <xdr:nvSpPr>
        <xdr:cNvPr id="662" name="テキスト ボックス 661"/>
        <xdr:cNvSpPr txBox="1"/>
      </xdr:nvSpPr>
      <xdr:spPr>
        <a:xfrm>
          <a:off x="13514017" y="13624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164922</xdr:rowOff>
    </xdr:from>
    <xdr:to>
      <xdr:col>67</xdr:col>
      <xdr:colOff>101600</xdr:colOff>
      <xdr:row>79</xdr:row>
      <xdr:rowOff>95072</xdr:rowOff>
    </xdr:to>
    <xdr:sp macro="" textlink="">
      <xdr:nvSpPr>
        <xdr:cNvPr id="663" name="楕円 662"/>
        <xdr:cNvSpPr/>
      </xdr:nvSpPr>
      <xdr:spPr>
        <a:xfrm>
          <a:off x="12763500" y="1353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86199</xdr:rowOff>
    </xdr:from>
    <xdr:ext cx="313932" cy="259045"/>
    <xdr:sp macro="" textlink="">
      <xdr:nvSpPr>
        <xdr:cNvPr id="664" name="テキスト ボックス 663"/>
        <xdr:cNvSpPr txBox="1"/>
      </xdr:nvSpPr>
      <xdr:spPr>
        <a:xfrm>
          <a:off x="12657333" y="136307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163593</xdr:rowOff>
    </xdr:from>
    <xdr:to>
      <xdr:col>85</xdr:col>
      <xdr:colOff>127000</xdr:colOff>
      <xdr:row>98</xdr:row>
      <xdr:rowOff>11173</xdr:rowOff>
    </xdr:to>
    <xdr:cxnSp macro="">
      <xdr:nvCxnSpPr>
        <xdr:cNvPr id="693" name="直線コネクタ 692"/>
        <xdr:cNvCxnSpPr/>
      </xdr:nvCxnSpPr>
      <xdr:spPr>
        <a:xfrm>
          <a:off x="15481300" y="16794243"/>
          <a:ext cx="838200" cy="1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160865</xdr:rowOff>
    </xdr:from>
    <xdr:to>
      <xdr:col>81</xdr:col>
      <xdr:colOff>50800</xdr:colOff>
      <xdr:row>97</xdr:row>
      <xdr:rowOff>163593</xdr:rowOff>
    </xdr:to>
    <xdr:cxnSp macro="">
      <xdr:nvCxnSpPr>
        <xdr:cNvPr id="696" name="直線コネクタ 695"/>
        <xdr:cNvCxnSpPr/>
      </xdr:nvCxnSpPr>
      <xdr:spPr>
        <a:xfrm>
          <a:off x="14592300" y="16791515"/>
          <a:ext cx="889000" cy="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146893</xdr:rowOff>
    </xdr:from>
    <xdr:to>
      <xdr:col>76</xdr:col>
      <xdr:colOff>114300</xdr:colOff>
      <xdr:row>97</xdr:row>
      <xdr:rowOff>160865</xdr:rowOff>
    </xdr:to>
    <xdr:cxnSp macro="">
      <xdr:nvCxnSpPr>
        <xdr:cNvPr id="699" name="直線コネクタ 698"/>
        <xdr:cNvCxnSpPr/>
      </xdr:nvCxnSpPr>
      <xdr:spPr>
        <a:xfrm>
          <a:off x="13703300" y="16777543"/>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143708</xdr:rowOff>
    </xdr:from>
    <xdr:to>
      <xdr:col>71</xdr:col>
      <xdr:colOff>177800</xdr:colOff>
      <xdr:row>97</xdr:row>
      <xdr:rowOff>146893</xdr:rowOff>
    </xdr:to>
    <xdr:cxnSp macro="">
      <xdr:nvCxnSpPr>
        <xdr:cNvPr id="702" name="直線コネクタ 701"/>
        <xdr:cNvCxnSpPr/>
      </xdr:nvCxnSpPr>
      <xdr:spPr>
        <a:xfrm>
          <a:off x="12814300" y="16774358"/>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131823</xdr:rowOff>
    </xdr:from>
    <xdr:to>
      <xdr:col>85</xdr:col>
      <xdr:colOff>177800</xdr:colOff>
      <xdr:row>98</xdr:row>
      <xdr:rowOff>61973</xdr:rowOff>
    </xdr:to>
    <xdr:sp macro="" textlink="">
      <xdr:nvSpPr>
        <xdr:cNvPr id="712" name="楕円 711"/>
        <xdr:cNvSpPr/>
      </xdr:nvSpPr>
      <xdr:spPr>
        <a:xfrm>
          <a:off x="16268700" y="167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47998</xdr:rowOff>
    </xdr:from>
    <xdr:ext cx="534377" cy="259045"/>
    <xdr:sp macro="" textlink="">
      <xdr:nvSpPr>
        <xdr:cNvPr id="713" name="公債費該当値テキスト"/>
        <xdr:cNvSpPr txBox="1"/>
      </xdr:nvSpPr>
      <xdr:spPr>
        <a:xfrm>
          <a:off x="16370300" y="1667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112793</xdr:rowOff>
    </xdr:from>
    <xdr:to>
      <xdr:col>81</xdr:col>
      <xdr:colOff>101600</xdr:colOff>
      <xdr:row>98</xdr:row>
      <xdr:rowOff>42943</xdr:rowOff>
    </xdr:to>
    <xdr:sp macro="" textlink="">
      <xdr:nvSpPr>
        <xdr:cNvPr id="714" name="楕円 713"/>
        <xdr:cNvSpPr/>
      </xdr:nvSpPr>
      <xdr:spPr>
        <a:xfrm>
          <a:off x="15430500" y="1674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34070</xdr:rowOff>
    </xdr:from>
    <xdr:ext cx="534377" cy="259045"/>
    <xdr:sp macro="" textlink="">
      <xdr:nvSpPr>
        <xdr:cNvPr id="715" name="テキスト ボックス 714"/>
        <xdr:cNvSpPr txBox="1"/>
      </xdr:nvSpPr>
      <xdr:spPr>
        <a:xfrm>
          <a:off x="15214111" y="1683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110065</xdr:rowOff>
    </xdr:from>
    <xdr:to>
      <xdr:col>76</xdr:col>
      <xdr:colOff>165100</xdr:colOff>
      <xdr:row>98</xdr:row>
      <xdr:rowOff>40215</xdr:rowOff>
    </xdr:to>
    <xdr:sp macro="" textlink="">
      <xdr:nvSpPr>
        <xdr:cNvPr id="716" name="楕円 715"/>
        <xdr:cNvSpPr/>
      </xdr:nvSpPr>
      <xdr:spPr>
        <a:xfrm>
          <a:off x="14541500" y="167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31342</xdr:rowOff>
    </xdr:from>
    <xdr:ext cx="534377" cy="259045"/>
    <xdr:sp macro="" textlink="">
      <xdr:nvSpPr>
        <xdr:cNvPr id="717" name="テキスト ボックス 716"/>
        <xdr:cNvSpPr txBox="1"/>
      </xdr:nvSpPr>
      <xdr:spPr>
        <a:xfrm>
          <a:off x="14325111" y="1683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96093</xdr:rowOff>
    </xdr:from>
    <xdr:to>
      <xdr:col>72</xdr:col>
      <xdr:colOff>38100</xdr:colOff>
      <xdr:row>98</xdr:row>
      <xdr:rowOff>26243</xdr:rowOff>
    </xdr:to>
    <xdr:sp macro="" textlink="">
      <xdr:nvSpPr>
        <xdr:cNvPr id="718" name="楕円 717"/>
        <xdr:cNvSpPr/>
      </xdr:nvSpPr>
      <xdr:spPr>
        <a:xfrm>
          <a:off x="13652500" y="167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17370</xdr:rowOff>
    </xdr:from>
    <xdr:ext cx="534377" cy="259045"/>
    <xdr:sp macro="" textlink="">
      <xdr:nvSpPr>
        <xdr:cNvPr id="719" name="テキスト ボックス 718"/>
        <xdr:cNvSpPr txBox="1"/>
      </xdr:nvSpPr>
      <xdr:spPr>
        <a:xfrm>
          <a:off x="13436111" y="1681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92908</xdr:rowOff>
    </xdr:from>
    <xdr:to>
      <xdr:col>67</xdr:col>
      <xdr:colOff>101600</xdr:colOff>
      <xdr:row>98</xdr:row>
      <xdr:rowOff>23058</xdr:rowOff>
    </xdr:to>
    <xdr:sp macro="" textlink="">
      <xdr:nvSpPr>
        <xdr:cNvPr id="720" name="楕円 719"/>
        <xdr:cNvSpPr/>
      </xdr:nvSpPr>
      <xdr:spPr>
        <a:xfrm>
          <a:off x="12763500" y="167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14185</xdr:rowOff>
    </xdr:from>
    <xdr:ext cx="534377" cy="259045"/>
    <xdr:sp macro="" textlink="">
      <xdr:nvSpPr>
        <xdr:cNvPr id="721" name="テキスト ボックス 720"/>
        <xdr:cNvSpPr txBox="1"/>
      </xdr:nvSpPr>
      <xdr:spPr>
        <a:xfrm>
          <a:off x="12547111" y="1681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49974</xdr:rowOff>
    </xdr:from>
    <xdr:to>
      <xdr:col>116</xdr:col>
      <xdr:colOff>63500</xdr:colOff>
      <xdr:row>37</xdr:row>
      <xdr:rowOff>122955</xdr:rowOff>
    </xdr:to>
    <xdr:cxnSp macro="">
      <xdr:nvCxnSpPr>
        <xdr:cNvPr id="746" name="直線コネクタ 745"/>
        <xdr:cNvCxnSpPr/>
      </xdr:nvCxnSpPr>
      <xdr:spPr>
        <a:xfrm>
          <a:off x="21323300" y="6222174"/>
          <a:ext cx="838200" cy="24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101674</xdr:rowOff>
    </xdr:from>
    <xdr:ext cx="378565" cy="259045"/>
    <xdr:sp macro="" textlink="">
      <xdr:nvSpPr>
        <xdr:cNvPr id="747" name="諸支出金平均値テキスト"/>
        <xdr:cNvSpPr txBox="1"/>
      </xdr:nvSpPr>
      <xdr:spPr>
        <a:xfrm>
          <a:off x="22212300" y="6445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49974</xdr:rowOff>
    </xdr:from>
    <xdr:to>
      <xdr:col>111</xdr:col>
      <xdr:colOff>177800</xdr:colOff>
      <xdr:row>37</xdr:row>
      <xdr:rowOff>134442</xdr:rowOff>
    </xdr:to>
    <xdr:cxnSp macro="">
      <xdr:nvCxnSpPr>
        <xdr:cNvPr id="749" name="直線コネクタ 748"/>
        <xdr:cNvCxnSpPr/>
      </xdr:nvCxnSpPr>
      <xdr:spPr>
        <a:xfrm flipV="1">
          <a:off x="20434300" y="6222174"/>
          <a:ext cx="889000" cy="25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60126</xdr:rowOff>
    </xdr:from>
    <xdr:ext cx="378565" cy="259045"/>
    <xdr:sp macro="" textlink="">
      <xdr:nvSpPr>
        <xdr:cNvPr id="751" name="テキスト ボックス 750"/>
        <xdr:cNvSpPr txBox="1"/>
      </xdr:nvSpPr>
      <xdr:spPr>
        <a:xfrm>
          <a:off x="21134017" y="657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119469</xdr:rowOff>
    </xdr:from>
    <xdr:to>
      <xdr:col>107</xdr:col>
      <xdr:colOff>50800</xdr:colOff>
      <xdr:row>37</xdr:row>
      <xdr:rowOff>134442</xdr:rowOff>
    </xdr:to>
    <xdr:cxnSp macro="">
      <xdr:nvCxnSpPr>
        <xdr:cNvPr id="752" name="直線コネクタ 751"/>
        <xdr:cNvCxnSpPr/>
      </xdr:nvCxnSpPr>
      <xdr:spPr>
        <a:xfrm>
          <a:off x="19545300" y="6463119"/>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59212</xdr:rowOff>
    </xdr:from>
    <xdr:ext cx="378565" cy="259045"/>
    <xdr:sp macro="" textlink="">
      <xdr:nvSpPr>
        <xdr:cNvPr id="754" name="テキスト ボックス 753"/>
        <xdr:cNvSpPr txBox="1"/>
      </xdr:nvSpPr>
      <xdr:spPr>
        <a:xfrm>
          <a:off x="20245017" y="6574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119469</xdr:rowOff>
    </xdr:from>
    <xdr:to>
      <xdr:col>102</xdr:col>
      <xdr:colOff>114300</xdr:colOff>
      <xdr:row>37</xdr:row>
      <xdr:rowOff>130442</xdr:rowOff>
    </xdr:to>
    <xdr:cxnSp macro="">
      <xdr:nvCxnSpPr>
        <xdr:cNvPr id="755" name="直線コネクタ 754"/>
        <xdr:cNvCxnSpPr/>
      </xdr:nvCxnSpPr>
      <xdr:spPr>
        <a:xfrm flipV="1">
          <a:off x="18656300" y="6463119"/>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53497</xdr:rowOff>
    </xdr:from>
    <xdr:ext cx="378565" cy="259045"/>
    <xdr:sp macro="" textlink="">
      <xdr:nvSpPr>
        <xdr:cNvPr id="757" name="テキスト ボックス 756"/>
        <xdr:cNvSpPr txBox="1"/>
      </xdr:nvSpPr>
      <xdr:spPr>
        <a:xfrm>
          <a:off x="19356017" y="656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30065</xdr:rowOff>
    </xdr:from>
    <xdr:ext cx="378565" cy="259045"/>
    <xdr:sp macro="" textlink="">
      <xdr:nvSpPr>
        <xdr:cNvPr id="759" name="テキスト ボックス 758"/>
        <xdr:cNvSpPr txBox="1"/>
      </xdr:nvSpPr>
      <xdr:spPr>
        <a:xfrm>
          <a:off x="18467017" y="654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72155</xdr:rowOff>
    </xdr:from>
    <xdr:to>
      <xdr:col>116</xdr:col>
      <xdr:colOff>114300</xdr:colOff>
      <xdr:row>38</xdr:row>
      <xdr:rowOff>2305</xdr:rowOff>
    </xdr:to>
    <xdr:sp macro="" textlink="">
      <xdr:nvSpPr>
        <xdr:cNvPr id="765" name="楕円 764"/>
        <xdr:cNvSpPr/>
      </xdr:nvSpPr>
      <xdr:spPr>
        <a:xfrm>
          <a:off x="22110700" y="64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31532</xdr:rowOff>
    </xdr:from>
    <xdr:ext cx="469744" cy="259045"/>
    <xdr:sp macro="" textlink="">
      <xdr:nvSpPr>
        <xdr:cNvPr id="766" name="諸支出金該当値テキスト"/>
        <xdr:cNvSpPr txBox="1"/>
      </xdr:nvSpPr>
      <xdr:spPr>
        <a:xfrm>
          <a:off x="22212300" y="620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170624</xdr:rowOff>
    </xdr:from>
    <xdr:to>
      <xdr:col>112</xdr:col>
      <xdr:colOff>38100</xdr:colOff>
      <xdr:row>36</xdr:row>
      <xdr:rowOff>100774</xdr:rowOff>
    </xdr:to>
    <xdr:sp macro="" textlink="">
      <xdr:nvSpPr>
        <xdr:cNvPr id="767" name="楕円 766"/>
        <xdr:cNvSpPr/>
      </xdr:nvSpPr>
      <xdr:spPr>
        <a:xfrm>
          <a:off x="21272500" y="617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117301</xdr:rowOff>
    </xdr:from>
    <xdr:ext cx="469744" cy="259045"/>
    <xdr:sp macro="" textlink="">
      <xdr:nvSpPr>
        <xdr:cNvPr id="768" name="テキスト ボックス 767"/>
        <xdr:cNvSpPr txBox="1"/>
      </xdr:nvSpPr>
      <xdr:spPr>
        <a:xfrm>
          <a:off x="21088428" y="594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83642</xdr:rowOff>
    </xdr:from>
    <xdr:to>
      <xdr:col>107</xdr:col>
      <xdr:colOff>101600</xdr:colOff>
      <xdr:row>38</xdr:row>
      <xdr:rowOff>13792</xdr:rowOff>
    </xdr:to>
    <xdr:sp macro="" textlink="">
      <xdr:nvSpPr>
        <xdr:cNvPr id="769" name="楕円 768"/>
        <xdr:cNvSpPr/>
      </xdr:nvSpPr>
      <xdr:spPr>
        <a:xfrm>
          <a:off x="20383500" y="64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30319</xdr:rowOff>
    </xdr:from>
    <xdr:ext cx="469744" cy="259045"/>
    <xdr:sp macro="" textlink="">
      <xdr:nvSpPr>
        <xdr:cNvPr id="770" name="テキスト ボックス 769"/>
        <xdr:cNvSpPr txBox="1"/>
      </xdr:nvSpPr>
      <xdr:spPr>
        <a:xfrm>
          <a:off x="20199428" y="620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68669</xdr:rowOff>
    </xdr:from>
    <xdr:to>
      <xdr:col>102</xdr:col>
      <xdr:colOff>165100</xdr:colOff>
      <xdr:row>37</xdr:row>
      <xdr:rowOff>170269</xdr:rowOff>
    </xdr:to>
    <xdr:sp macro="" textlink="">
      <xdr:nvSpPr>
        <xdr:cNvPr id="771" name="楕円 770"/>
        <xdr:cNvSpPr/>
      </xdr:nvSpPr>
      <xdr:spPr>
        <a:xfrm>
          <a:off x="19494500" y="641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15346</xdr:rowOff>
    </xdr:from>
    <xdr:ext cx="469744" cy="259045"/>
    <xdr:sp macro="" textlink="">
      <xdr:nvSpPr>
        <xdr:cNvPr id="772" name="テキスト ボックス 771"/>
        <xdr:cNvSpPr txBox="1"/>
      </xdr:nvSpPr>
      <xdr:spPr>
        <a:xfrm>
          <a:off x="19310428" y="61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79642</xdr:rowOff>
    </xdr:from>
    <xdr:to>
      <xdr:col>98</xdr:col>
      <xdr:colOff>38100</xdr:colOff>
      <xdr:row>38</xdr:row>
      <xdr:rowOff>9792</xdr:rowOff>
    </xdr:to>
    <xdr:sp macro="" textlink="">
      <xdr:nvSpPr>
        <xdr:cNvPr id="773" name="楕円 772"/>
        <xdr:cNvSpPr/>
      </xdr:nvSpPr>
      <xdr:spPr>
        <a:xfrm>
          <a:off x="18605500" y="64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26319</xdr:rowOff>
    </xdr:from>
    <xdr:ext cx="469744" cy="259045"/>
    <xdr:sp macro="" textlink="">
      <xdr:nvSpPr>
        <xdr:cNvPr id="774" name="テキスト ボックス 773"/>
        <xdr:cNvSpPr txBox="1"/>
      </xdr:nvSpPr>
      <xdr:spPr>
        <a:xfrm>
          <a:off x="18421428" y="61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総務費については，庁舎耐震補強事業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の皆減等があったものの、ふるさと納税返礼事業や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ふるさと応援基金積立金の増により，前年度と比較して増加している。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民生費は保育所･こども園施設整備事業の皆増があったものの、国民健康保険特別会計繰出金等の減により前年度と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農林水産業費については，種子島周辺漁業対策事業の皆減等に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より前年度と比較して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減少している。商工費はカツオのまち賑わい空間創出事業の皆増や火の神公園整備事業等の増により前年度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土木費は公園施設長寿命化対策支援事業等の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減があったものの、市営住宅建設事業等の増により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公債費は自然災害防止事業や退職手当債等が減となったことにより前年度と比較して減少している。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諸支出金については，普通財産土地購入費用が減となったことから前年度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比較して大きく減少している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減少に伴い住民一人当たりのコストは増加傾向にある中で，公債費については投資的経費の適切な選択と重点化によって計画的に借入額の抑制を行うとともに，交付税措置率の高い財政運営上有利な地方債の活用に努めてきたため減少傾向にあるが，民生費については特別会計への繰出金の増加などにより，近年増加傾向にあることから，各特別会計においては，引き続き歳入の確保に努めるとともに事務事業の見直しを行い，また，一般会計においては，市の単独事業の費用対効果等を検証し見直しを行うなど，歳出の抑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財政調整基金の比率については，前年度に比べ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。実質単年度収支比率について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積立金取崩し額の減に伴い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，前年度に比べて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持続可能な財政状況を維持していくため，財政調整基金及び減債基金の残高</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億円以上維持することを目標としている。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６年連続で赤字決算となっていたが，国民健康保険財政健全化行動計画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に沿って取り組んだ結果、</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年度決算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からは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黒字となった。しかしながら依然として低い水準であるため，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当該</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計画に基づき，引き続き財政健全化を図っていく。</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その他の特別会計及び企業会計についても黒字となっているが，下水道事業会計等の特別会計への繰出金が一般会計の財政状況に影響を与えていることから，引き続き歳入の確保に努めるとともに，事務事業の見直しを行って歳出削減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11338374</v>
      </c>
      <c r="BO4" s="410"/>
      <c r="BP4" s="410"/>
      <c r="BQ4" s="410"/>
      <c r="BR4" s="410"/>
      <c r="BS4" s="410"/>
      <c r="BT4" s="410"/>
      <c r="BU4" s="411"/>
      <c r="BV4" s="409">
        <v>11404282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6.4</v>
      </c>
      <c r="CU4" s="416"/>
      <c r="CV4" s="416"/>
      <c r="CW4" s="416"/>
      <c r="CX4" s="416"/>
      <c r="CY4" s="416"/>
      <c r="CZ4" s="416"/>
      <c r="DA4" s="417"/>
      <c r="DB4" s="415">
        <v>5.8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10953641</v>
      </c>
      <c r="BO5" s="447"/>
      <c r="BP5" s="447"/>
      <c r="BQ5" s="447"/>
      <c r="BR5" s="447"/>
      <c r="BS5" s="447"/>
      <c r="BT5" s="447"/>
      <c r="BU5" s="448"/>
      <c r="BV5" s="446">
        <v>11026618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94.2</v>
      </c>
      <c r="CU5" s="444"/>
      <c r="CV5" s="444"/>
      <c r="CW5" s="444"/>
      <c r="CX5" s="444"/>
      <c r="CY5" s="444"/>
      <c r="CZ5" s="444"/>
      <c r="DA5" s="445"/>
      <c r="DB5" s="443">
        <v>93.7</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384733</v>
      </c>
      <c r="BO6" s="447"/>
      <c r="BP6" s="447"/>
      <c r="BQ6" s="447"/>
      <c r="BR6" s="447"/>
      <c r="BS6" s="447"/>
      <c r="BT6" s="447"/>
      <c r="BU6" s="448"/>
      <c r="BV6" s="446">
        <v>377664</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99</v>
      </c>
      <c r="CU6" s="484"/>
      <c r="CV6" s="484"/>
      <c r="CW6" s="484"/>
      <c r="CX6" s="484"/>
      <c r="CY6" s="484"/>
      <c r="CZ6" s="484"/>
      <c r="DA6" s="485"/>
      <c r="DB6" s="483">
        <v>98.3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704</v>
      </c>
      <c r="BO7" s="447"/>
      <c r="BP7" s="447"/>
      <c r="BQ7" s="447"/>
      <c r="BR7" s="447"/>
      <c r="BS7" s="447"/>
      <c r="BT7" s="447"/>
      <c r="BU7" s="448"/>
      <c r="BV7" s="446">
        <v>19622</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5987547</v>
      </c>
      <c r="CU7" s="447"/>
      <c r="CV7" s="447"/>
      <c r="CW7" s="447"/>
      <c r="CX7" s="447"/>
      <c r="CY7" s="447"/>
      <c r="CZ7" s="447"/>
      <c r="DA7" s="448"/>
      <c r="DB7" s="446">
        <v>6141887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384029</v>
      </c>
      <c r="BO8" s="447"/>
      <c r="BP8" s="447"/>
      <c r="BQ8" s="447"/>
      <c r="BR8" s="447"/>
      <c r="BS8" s="447"/>
      <c r="BT8" s="447"/>
      <c r="BU8" s="448"/>
      <c r="BV8" s="446">
        <v>358042</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0.41</v>
      </c>
      <c r="CU8" s="487"/>
      <c r="CV8" s="487"/>
      <c r="CW8" s="487"/>
      <c r="CX8" s="487"/>
      <c r="CY8" s="487"/>
      <c r="CZ8" s="487"/>
      <c r="DA8" s="488"/>
      <c r="DB8" s="486">
        <v>0.4</v>
      </c>
      <c r="DC8" s="487"/>
      <c r="DD8" s="487"/>
      <c r="DE8" s="487"/>
      <c r="DF8" s="487"/>
      <c r="DG8" s="487"/>
      <c r="DH8" s="487"/>
      <c r="DI8" s="488"/>
      <c r="DJ8" s="165"/>
      <c r="DK8" s="165"/>
      <c r="DL8" s="165"/>
      <c r="DM8" s="165"/>
      <c r="DN8" s="165"/>
      <c r="DO8" s="165"/>
    </row>
    <row r="9" spans="1:119" ht="18.75" customHeight="1" thickBot="1">
      <c r="A9" s="166"/>
      <c r="B9" s="440" t="s">
        <v>107</v>
      </c>
      <c r="C9" s="441"/>
      <c r="D9" s="441"/>
      <c r="E9" s="441"/>
      <c r="F9" s="441"/>
      <c r="G9" s="441"/>
      <c r="H9" s="441"/>
      <c r="I9" s="441"/>
      <c r="J9" s="441"/>
      <c r="K9" s="489"/>
      <c r="L9" s="490" t="s">
        <v>108</v>
      </c>
      <c r="M9" s="491"/>
      <c r="N9" s="491"/>
      <c r="O9" s="491"/>
      <c r="P9" s="491"/>
      <c r="Q9" s="492"/>
      <c r="R9" s="493">
        <v>22046</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104</v>
      </c>
      <c r="AV9" s="479"/>
      <c r="AW9" s="479"/>
      <c r="AX9" s="479"/>
      <c r="AY9" s="480" t="s">
        <v>111</v>
      </c>
      <c r="AZ9" s="481"/>
      <c r="BA9" s="481"/>
      <c r="BB9" s="481"/>
      <c r="BC9" s="481"/>
      <c r="BD9" s="481"/>
      <c r="BE9" s="481"/>
      <c r="BF9" s="481"/>
      <c r="BG9" s="481"/>
      <c r="BH9" s="481"/>
      <c r="BI9" s="481"/>
      <c r="BJ9" s="481"/>
      <c r="BK9" s="481"/>
      <c r="BL9" s="481"/>
      <c r="BM9" s="482"/>
      <c r="BN9" s="446">
        <v>25987</v>
      </c>
      <c r="BO9" s="447"/>
      <c r="BP9" s="447"/>
      <c r="BQ9" s="447"/>
      <c r="BR9" s="447"/>
      <c r="BS9" s="447"/>
      <c r="BT9" s="447"/>
      <c r="BU9" s="448"/>
      <c r="BV9" s="446">
        <v>-28671</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15.4</v>
      </c>
      <c r="CU9" s="444"/>
      <c r="CV9" s="444"/>
      <c r="CW9" s="444"/>
      <c r="CX9" s="444"/>
      <c r="CY9" s="444"/>
      <c r="CZ9" s="444"/>
      <c r="DA9" s="445"/>
      <c r="DB9" s="443">
        <v>16.600000000000001</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23638</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133050</v>
      </c>
      <c r="BO10" s="447"/>
      <c r="BP10" s="447"/>
      <c r="BQ10" s="447"/>
      <c r="BR10" s="447"/>
      <c r="BS10" s="447"/>
      <c r="BT10" s="447"/>
      <c r="BU10" s="448"/>
      <c r="BV10" s="446">
        <v>150800</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49043</v>
      </c>
      <c r="BO11" s="447"/>
      <c r="BP11" s="447"/>
      <c r="BQ11" s="447"/>
      <c r="BR11" s="447"/>
      <c r="BS11" s="447"/>
      <c r="BT11" s="447"/>
      <c r="BU11" s="448"/>
      <c r="BV11" s="446">
        <v>49028</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21807</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90000</v>
      </c>
      <c r="BO12" s="447"/>
      <c r="BP12" s="447"/>
      <c r="BQ12" s="447"/>
      <c r="BR12" s="447"/>
      <c r="BS12" s="447"/>
      <c r="BT12" s="447"/>
      <c r="BU12" s="448"/>
      <c r="BV12" s="446">
        <v>190000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134</v>
      </c>
      <c r="N13" s="535"/>
      <c r="O13" s="535"/>
      <c r="P13" s="535"/>
      <c r="Q13" s="536"/>
      <c r="R13" s="527">
        <v>21468</v>
      </c>
      <c r="S13" s="528"/>
      <c r="T13" s="528"/>
      <c r="U13" s="528"/>
      <c r="V13" s="529"/>
      <c r="W13" s="462" t="s">
        <v>135</v>
      </c>
      <c r="X13" s="463"/>
      <c r="Y13" s="463"/>
      <c r="Z13" s="463"/>
      <c r="AA13" s="463"/>
      <c r="AB13" s="453"/>
      <c r="AC13" s="497">
        <v>1258</v>
      </c>
      <c r="AD13" s="498"/>
      <c r="AE13" s="498"/>
      <c r="AF13" s="498"/>
      <c r="AG13" s="537"/>
      <c r="AH13" s="497">
        <v>1413</v>
      </c>
      <c r="AI13" s="498"/>
      <c r="AJ13" s="498"/>
      <c r="AK13" s="498"/>
      <c r="AL13" s="499"/>
      <c r="AM13" s="475" t="s">
        <v>136</v>
      </c>
      <c r="AN13" s="476"/>
      <c r="AO13" s="476"/>
      <c r="AP13" s="476"/>
      <c r="AQ13" s="476"/>
      <c r="AR13" s="476"/>
      <c r="AS13" s="476"/>
      <c r="AT13" s="477"/>
      <c r="AU13" s="478" t="s">
        <v>130</v>
      </c>
      <c r="AV13" s="479"/>
      <c r="AW13" s="479"/>
      <c r="AX13" s="479"/>
      <c r="AY13" s="480" t="s">
        <v>137</v>
      </c>
      <c r="AZ13" s="481"/>
      <c r="BA13" s="481"/>
      <c r="BB13" s="481"/>
      <c r="BC13" s="481"/>
      <c r="BD13" s="481"/>
      <c r="BE13" s="481"/>
      <c r="BF13" s="481"/>
      <c r="BG13" s="481"/>
      <c r="BH13" s="481"/>
      <c r="BI13" s="481"/>
      <c r="BJ13" s="481"/>
      <c r="BK13" s="481"/>
      <c r="BL13" s="481"/>
      <c r="BM13" s="482"/>
      <c r="BN13" s="446">
        <v>118080</v>
      </c>
      <c r="BO13" s="447"/>
      <c r="BP13" s="447"/>
      <c r="BQ13" s="447"/>
      <c r="BR13" s="447"/>
      <c r="BS13" s="447"/>
      <c r="BT13" s="447"/>
      <c r="BU13" s="448"/>
      <c r="BV13" s="446">
        <v>-18843</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10.8</v>
      </c>
      <c r="CU13" s="444"/>
      <c r="CV13" s="444"/>
      <c r="CW13" s="444"/>
      <c r="CX13" s="444"/>
      <c r="CY13" s="444"/>
      <c r="CZ13" s="444"/>
      <c r="DA13" s="445"/>
      <c r="DB13" s="443">
        <v>11.3</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139</v>
      </c>
      <c r="M14" s="525"/>
      <c r="N14" s="525"/>
      <c r="O14" s="525"/>
      <c r="P14" s="525"/>
      <c r="Q14" s="526"/>
      <c r="R14" s="527">
        <v>22192</v>
      </c>
      <c r="S14" s="528"/>
      <c r="T14" s="528"/>
      <c r="U14" s="528"/>
      <c r="V14" s="529"/>
      <c r="W14" s="436"/>
      <c r="X14" s="437"/>
      <c r="Y14" s="437"/>
      <c r="Z14" s="437"/>
      <c r="AA14" s="437"/>
      <c r="AB14" s="426"/>
      <c r="AC14" s="530">
        <v>12.3</v>
      </c>
      <c r="AD14" s="531"/>
      <c r="AE14" s="531"/>
      <c r="AF14" s="531"/>
      <c r="AG14" s="532"/>
      <c r="AH14" s="530">
        <v>13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98.5</v>
      </c>
      <c r="CU14" s="542"/>
      <c r="CV14" s="542"/>
      <c r="CW14" s="542"/>
      <c r="CX14" s="542"/>
      <c r="CY14" s="542"/>
      <c r="CZ14" s="542"/>
      <c r="DA14" s="543"/>
      <c r="DB14" s="541">
        <v>110.7</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134</v>
      </c>
      <c r="N15" s="535"/>
      <c r="O15" s="535"/>
      <c r="P15" s="535"/>
      <c r="Q15" s="536"/>
      <c r="R15" s="527">
        <v>21871</v>
      </c>
      <c r="S15" s="528"/>
      <c r="T15" s="528"/>
      <c r="U15" s="528"/>
      <c r="V15" s="529"/>
      <c r="W15" s="462" t="s">
        <v>141</v>
      </c>
      <c r="X15" s="463"/>
      <c r="Y15" s="463"/>
      <c r="Z15" s="463"/>
      <c r="AA15" s="463"/>
      <c r="AB15" s="453"/>
      <c r="AC15" s="497">
        <v>2454</v>
      </c>
      <c r="AD15" s="498"/>
      <c r="AE15" s="498"/>
      <c r="AF15" s="498"/>
      <c r="AG15" s="537"/>
      <c r="AH15" s="497">
        <v>2677</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2172667</v>
      </c>
      <c r="BO15" s="410"/>
      <c r="BP15" s="410"/>
      <c r="BQ15" s="410"/>
      <c r="BR15" s="410"/>
      <c r="BS15" s="410"/>
      <c r="BT15" s="410"/>
      <c r="BU15" s="411"/>
      <c r="BV15" s="409">
        <v>2198222</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24</v>
      </c>
      <c r="AD16" s="531"/>
      <c r="AE16" s="531"/>
      <c r="AF16" s="531"/>
      <c r="AG16" s="532"/>
      <c r="AH16" s="530">
        <v>24.6</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5126864</v>
      </c>
      <c r="BO16" s="447"/>
      <c r="BP16" s="447"/>
      <c r="BQ16" s="447"/>
      <c r="BR16" s="447"/>
      <c r="BS16" s="447"/>
      <c r="BT16" s="447"/>
      <c r="BU16" s="448"/>
      <c r="BV16" s="446">
        <v>5285111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6534</v>
      </c>
      <c r="AD17" s="498"/>
      <c r="AE17" s="498"/>
      <c r="AF17" s="498"/>
      <c r="AG17" s="537"/>
      <c r="AH17" s="497">
        <v>6799</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2744458</v>
      </c>
      <c r="BO17" s="447"/>
      <c r="BP17" s="447"/>
      <c r="BQ17" s="447"/>
      <c r="BR17" s="447"/>
      <c r="BS17" s="447"/>
      <c r="BT17" s="447"/>
      <c r="BU17" s="448"/>
      <c r="BV17" s="446">
        <v>2772887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74.78</v>
      </c>
      <c r="M18" s="559"/>
      <c r="N18" s="559"/>
      <c r="O18" s="559"/>
      <c r="P18" s="559"/>
      <c r="Q18" s="559"/>
      <c r="R18" s="560"/>
      <c r="S18" s="560"/>
      <c r="T18" s="560"/>
      <c r="U18" s="560"/>
      <c r="V18" s="561"/>
      <c r="W18" s="464"/>
      <c r="X18" s="465"/>
      <c r="Y18" s="465"/>
      <c r="Z18" s="465"/>
      <c r="AA18" s="465"/>
      <c r="AB18" s="456"/>
      <c r="AC18" s="562">
        <v>63.8</v>
      </c>
      <c r="AD18" s="563"/>
      <c r="AE18" s="563"/>
      <c r="AF18" s="563"/>
      <c r="AG18" s="564"/>
      <c r="AH18" s="562">
        <v>62.4</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5737910</v>
      </c>
      <c r="BO18" s="447"/>
      <c r="BP18" s="447"/>
      <c r="BQ18" s="447"/>
      <c r="BR18" s="447"/>
      <c r="BS18" s="447"/>
      <c r="BT18" s="447"/>
      <c r="BU18" s="448"/>
      <c r="BV18" s="446">
        <v>5770494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295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7134126</v>
      </c>
      <c r="BO19" s="447"/>
      <c r="BP19" s="447"/>
      <c r="BQ19" s="447"/>
      <c r="BR19" s="447"/>
      <c r="BS19" s="447"/>
      <c r="BT19" s="447"/>
      <c r="BU19" s="448"/>
      <c r="BV19" s="446">
        <v>7472867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10062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10641711</v>
      </c>
      <c r="BO23" s="447"/>
      <c r="BP23" s="447"/>
      <c r="BQ23" s="447"/>
      <c r="BR23" s="447"/>
      <c r="BS23" s="447"/>
      <c r="BT23" s="447"/>
      <c r="BU23" s="448"/>
      <c r="BV23" s="446">
        <v>10668716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7134</v>
      </c>
      <c r="R24" s="498"/>
      <c r="S24" s="498"/>
      <c r="T24" s="498"/>
      <c r="U24" s="498"/>
      <c r="V24" s="537"/>
      <c r="W24" s="596"/>
      <c r="X24" s="584"/>
      <c r="Y24" s="585"/>
      <c r="Z24" s="496" t="s">
        <v>165</v>
      </c>
      <c r="AA24" s="476"/>
      <c r="AB24" s="476"/>
      <c r="AC24" s="476"/>
      <c r="AD24" s="476"/>
      <c r="AE24" s="476"/>
      <c r="AF24" s="476"/>
      <c r="AG24" s="477"/>
      <c r="AH24" s="497">
        <v>239</v>
      </c>
      <c r="AI24" s="498"/>
      <c r="AJ24" s="498"/>
      <c r="AK24" s="498"/>
      <c r="AL24" s="537"/>
      <c r="AM24" s="497">
        <v>793241</v>
      </c>
      <c r="AN24" s="498"/>
      <c r="AO24" s="498"/>
      <c r="AP24" s="498"/>
      <c r="AQ24" s="498"/>
      <c r="AR24" s="537"/>
      <c r="AS24" s="497">
        <v>3319</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9633329</v>
      </c>
      <c r="BO24" s="447"/>
      <c r="BP24" s="447"/>
      <c r="BQ24" s="447"/>
      <c r="BR24" s="447"/>
      <c r="BS24" s="447"/>
      <c r="BT24" s="447"/>
      <c r="BU24" s="448"/>
      <c r="BV24" s="446">
        <v>9453609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5664</v>
      </c>
      <c r="R25" s="498"/>
      <c r="S25" s="498"/>
      <c r="T25" s="498"/>
      <c r="U25" s="498"/>
      <c r="V25" s="537"/>
      <c r="W25" s="596"/>
      <c r="X25" s="584"/>
      <c r="Y25" s="585"/>
      <c r="Z25" s="496" t="s">
        <v>168</v>
      </c>
      <c r="AA25" s="476"/>
      <c r="AB25" s="476"/>
      <c r="AC25" s="476"/>
      <c r="AD25" s="476"/>
      <c r="AE25" s="476"/>
      <c r="AF25" s="476"/>
      <c r="AG25" s="477"/>
      <c r="AH25" s="497">
        <v>42</v>
      </c>
      <c r="AI25" s="498"/>
      <c r="AJ25" s="498"/>
      <c r="AK25" s="498"/>
      <c r="AL25" s="537"/>
      <c r="AM25" s="497">
        <v>126210</v>
      </c>
      <c r="AN25" s="498"/>
      <c r="AO25" s="498"/>
      <c r="AP25" s="498"/>
      <c r="AQ25" s="498"/>
      <c r="AR25" s="537"/>
      <c r="AS25" s="497">
        <v>3005</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38228</v>
      </c>
      <c r="BO25" s="410"/>
      <c r="BP25" s="410"/>
      <c r="BQ25" s="410"/>
      <c r="BR25" s="410"/>
      <c r="BS25" s="410"/>
      <c r="BT25" s="410"/>
      <c r="BU25" s="411"/>
      <c r="BV25" s="409">
        <v>42367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5356</v>
      </c>
      <c r="R26" s="498"/>
      <c r="S26" s="498"/>
      <c r="T26" s="498"/>
      <c r="U26" s="498"/>
      <c r="V26" s="537"/>
      <c r="W26" s="596"/>
      <c r="X26" s="584"/>
      <c r="Y26" s="585"/>
      <c r="Z26" s="496" t="s">
        <v>171</v>
      </c>
      <c r="AA26" s="606"/>
      <c r="AB26" s="606"/>
      <c r="AC26" s="606"/>
      <c r="AD26" s="606"/>
      <c r="AE26" s="606"/>
      <c r="AF26" s="606"/>
      <c r="AG26" s="607"/>
      <c r="AH26" s="497">
        <v>2</v>
      </c>
      <c r="AI26" s="498"/>
      <c r="AJ26" s="498"/>
      <c r="AK26" s="498"/>
      <c r="AL26" s="537"/>
      <c r="AM26" s="497" t="s">
        <v>172</v>
      </c>
      <c r="AN26" s="498"/>
      <c r="AO26" s="498"/>
      <c r="AP26" s="498"/>
      <c r="AQ26" s="498"/>
      <c r="AR26" s="537"/>
      <c r="AS26" s="497" t="s">
        <v>173</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133</v>
      </c>
      <c r="BO26" s="447"/>
      <c r="BP26" s="447"/>
      <c r="BQ26" s="447"/>
      <c r="BR26" s="447"/>
      <c r="BS26" s="447"/>
      <c r="BT26" s="447"/>
      <c r="BU26" s="448"/>
      <c r="BV26" s="446" t="s">
        <v>133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175</v>
      </c>
      <c r="F27" s="476"/>
      <c r="G27" s="476"/>
      <c r="H27" s="476"/>
      <c r="I27" s="476"/>
      <c r="J27" s="476"/>
      <c r="K27" s="477"/>
      <c r="L27" s="497">
        <v>1</v>
      </c>
      <c r="M27" s="498"/>
      <c r="N27" s="498"/>
      <c r="O27" s="498"/>
      <c r="P27" s="537"/>
      <c r="Q27" s="497">
        <v>3700</v>
      </c>
      <c r="R27" s="498"/>
      <c r="S27" s="498"/>
      <c r="T27" s="498"/>
      <c r="U27" s="498"/>
      <c r="V27" s="537"/>
      <c r="W27" s="596"/>
      <c r="X27" s="584"/>
      <c r="Y27" s="585"/>
      <c r="Z27" s="496" t="s">
        <v>176</v>
      </c>
      <c r="AA27" s="476"/>
      <c r="AB27" s="476"/>
      <c r="AC27" s="476"/>
      <c r="AD27" s="476"/>
      <c r="AE27" s="476"/>
      <c r="AF27" s="476"/>
      <c r="AG27" s="477"/>
      <c r="AH27" s="497">
        <v>5</v>
      </c>
      <c r="AI27" s="498"/>
      <c r="AJ27" s="498"/>
      <c r="AK27" s="498"/>
      <c r="AL27" s="537"/>
      <c r="AM27" s="497">
        <v>21070</v>
      </c>
      <c r="AN27" s="498"/>
      <c r="AO27" s="498"/>
      <c r="AP27" s="498"/>
      <c r="AQ27" s="498"/>
      <c r="AR27" s="537"/>
      <c r="AS27" s="497">
        <v>4214</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308950</v>
      </c>
      <c r="BO27" s="620"/>
      <c r="BP27" s="620"/>
      <c r="BQ27" s="620"/>
      <c r="BR27" s="620"/>
      <c r="BS27" s="620"/>
      <c r="BT27" s="620"/>
      <c r="BU27" s="621"/>
      <c r="BV27" s="619">
        <v>308750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2920</v>
      </c>
      <c r="R28" s="498"/>
      <c r="S28" s="498"/>
      <c r="T28" s="498"/>
      <c r="U28" s="498"/>
      <c r="V28" s="537"/>
      <c r="W28" s="596"/>
      <c r="X28" s="584"/>
      <c r="Y28" s="585"/>
      <c r="Z28" s="496" t="s">
        <v>179</v>
      </c>
      <c r="AA28" s="476"/>
      <c r="AB28" s="476"/>
      <c r="AC28" s="476"/>
      <c r="AD28" s="476"/>
      <c r="AE28" s="476"/>
      <c r="AF28" s="476"/>
      <c r="AG28" s="477"/>
      <c r="AH28" s="497" t="s">
        <v>133</v>
      </c>
      <c r="AI28" s="498"/>
      <c r="AJ28" s="498"/>
      <c r="AK28" s="498"/>
      <c r="AL28" s="537"/>
      <c r="AM28" s="497" t="s">
        <v>180</v>
      </c>
      <c r="AN28" s="498"/>
      <c r="AO28" s="498"/>
      <c r="AP28" s="498"/>
      <c r="AQ28" s="498"/>
      <c r="AR28" s="537"/>
      <c r="AS28" s="497" t="s">
        <v>181</v>
      </c>
      <c r="AT28" s="498"/>
      <c r="AU28" s="498"/>
      <c r="AV28" s="498"/>
      <c r="AW28" s="498"/>
      <c r="AX28" s="499"/>
      <c r="AY28" s="622" t="s">
        <v>182</v>
      </c>
      <c r="AZ28" s="623"/>
      <c r="BA28" s="623"/>
      <c r="BB28" s="624"/>
      <c r="BC28" s="406" t="s">
        <v>42</v>
      </c>
      <c r="BD28" s="407"/>
      <c r="BE28" s="407"/>
      <c r="BF28" s="407"/>
      <c r="BG28" s="407"/>
      <c r="BH28" s="407"/>
      <c r="BI28" s="407"/>
      <c r="BJ28" s="407"/>
      <c r="BK28" s="407"/>
      <c r="BL28" s="407"/>
      <c r="BM28" s="408"/>
      <c r="BN28" s="409">
        <v>1115900</v>
      </c>
      <c r="BO28" s="410"/>
      <c r="BP28" s="410"/>
      <c r="BQ28" s="410"/>
      <c r="BR28" s="410"/>
      <c r="BS28" s="410"/>
      <c r="BT28" s="410"/>
      <c r="BU28" s="411"/>
      <c r="BV28" s="409">
        <v>1072850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183</v>
      </c>
      <c r="F29" s="476"/>
      <c r="G29" s="476"/>
      <c r="H29" s="476"/>
      <c r="I29" s="476"/>
      <c r="J29" s="476"/>
      <c r="K29" s="477"/>
      <c r="L29" s="497">
        <v>12</v>
      </c>
      <c r="M29" s="498"/>
      <c r="N29" s="498"/>
      <c r="O29" s="498"/>
      <c r="P29" s="537"/>
      <c r="Q29" s="497">
        <v>2765</v>
      </c>
      <c r="R29" s="498"/>
      <c r="S29" s="498"/>
      <c r="T29" s="498"/>
      <c r="U29" s="498"/>
      <c r="V29" s="537"/>
      <c r="W29" s="597"/>
      <c r="X29" s="598"/>
      <c r="Y29" s="599"/>
      <c r="Z29" s="496" t="s">
        <v>184</v>
      </c>
      <c r="AA29" s="476"/>
      <c r="AB29" s="476"/>
      <c r="AC29" s="476"/>
      <c r="AD29" s="476"/>
      <c r="AE29" s="476"/>
      <c r="AF29" s="476"/>
      <c r="AG29" s="477"/>
      <c r="AH29" s="497">
        <v>244</v>
      </c>
      <c r="AI29" s="498"/>
      <c r="AJ29" s="498"/>
      <c r="AK29" s="498"/>
      <c r="AL29" s="537"/>
      <c r="AM29" s="497">
        <v>814311</v>
      </c>
      <c r="AN29" s="498"/>
      <c r="AO29" s="498"/>
      <c r="AP29" s="498"/>
      <c r="AQ29" s="498"/>
      <c r="AR29" s="537"/>
      <c r="AS29" s="497">
        <v>3337</v>
      </c>
      <c r="AT29" s="498"/>
      <c r="AU29" s="498"/>
      <c r="AV29" s="498"/>
      <c r="AW29" s="498"/>
      <c r="AX29" s="499"/>
      <c r="AY29" s="625"/>
      <c r="AZ29" s="626"/>
      <c r="BA29" s="626"/>
      <c r="BB29" s="627"/>
      <c r="BC29" s="480" t="s">
        <v>185</v>
      </c>
      <c r="BD29" s="481"/>
      <c r="BE29" s="481"/>
      <c r="BF29" s="481"/>
      <c r="BG29" s="481"/>
      <c r="BH29" s="481"/>
      <c r="BI29" s="481"/>
      <c r="BJ29" s="481"/>
      <c r="BK29" s="481"/>
      <c r="BL29" s="481"/>
      <c r="BM29" s="482"/>
      <c r="BN29" s="446">
        <v>311500</v>
      </c>
      <c r="BO29" s="447"/>
      <c r="BP29" s="447"/>
      <c r="BQ29" s="447"/>
      <c r="BR29" s="447"/>
      <c r="BS29" s="447"/>
      <c r="BT29" s="447"/>
      <c r="BU29" s="448"/>
      <c r="BV29" s="446">
        <v>284400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186</v>
      </c>
      <c r="X30" s="604"/>
      <c r="Y30" s="604"/>
      <c r="Z30" s="604"/>
      <c r="AA30" s="604"/>
      <c r="AB30" s="604"/>
      <c r="AC30" s="604"/>
      <c r="AD30" s="604"/>
      <c r="AE30" s="604"/>
      <c r="AF30" s="604"/>
      <c r="AG30" s="605"/>
      <c r="AH30" s="562">
        <v>98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569339</v>
      </c>
      <c r="BO30" s="620"/>
      <c r="BP30" s="620"/>
      <c r="BQ30" s="620"/>
      <c r="BR30" s="620"/>
      <c r="BS30" s="620"/>
      <c r="BT30" s="620"/>
      <c r="BU30" s="621"/>
      <c r="BV30" s="619">
        <v>339864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193</v>
      </c>
      <c r="D33" s="470"/>
      <c r="E33" s="435" t="s">
        <v>194</v>
      </c>
      <c r="F33" s="435"/>
      <c r="G33" s="435"/>
      <c r="H33" s="435"/>
      <c r="I33" s="435"/>
      <c r="J33" s="435"/>
      <c r="K33" s="435"/>
      <c r="L33" s="435"/>
      <c r="M33" s="435"/>
      <c r="N33" s="435"/>
      <c r="O33" s="435"/>
      <c r="P33" s="435"/>
      <c r="Q33" s="435"/>
      <c r="R33" s="435"/>
      <c r="S33" s="435"/>
      <c r="T33" s="195"/>
      <c r="U33" s="470" t="s">
        <v>195</v>
      </c>
      <c r="V33" s="470"/>
      <c r="W33" s="435" t="s">
        <v>194</v>
      </c>
      <c r="X33" s="435"/>
      <c r="Y33" s="435"/>
      <c r="Z33" s="435"/>
      <c r="AA33" s="435"/>
      <c r="AB33" s="435"/>
      <c r="AC33" s="435"/>
      <c r="AD33" s="435"/>
      <c r="AE33" s="435"/>
      <c r="AF33" s="435"/>
      <c r="AG33" s="435"/>
      <c r="AH33" s="435"/>
      <c r="AI33" s="435"/>
      <c r="AJ33" s="435"/>
      <c r="AK33" s="435"/>
      <c r="AL33" s="195"/>
      <c r="AM33" s="470" t="s">
        <v>193</v>
      </c>
      <c r="AN33" s="470"/>
      <c r="AO33" s="435" t="s">
        <v>196</v>
      </c>
      <c r="AP33" s="435"/>
      <c r="AQ33" s="435"/>
      <c r="AR33" s="435"/>
      <c r="AS33" s="435"/>
      <c r="AT33" s="435"/>
      <c r="AU33" s="435"/>
      <c r="AV33" s="435"/>
      <c r="AW33" s="435"/>
      <c r="AX33" s="435"/>
      <c r="AY33" s="435"/>
      <c r="AZ33" s="435"/>
      <c r="BA33" s="435"/>
      <c r="BB33" s="435"/>
      <c r="BC33" s="435"/>
      <c r="BD33" s="196"/>
      <c r="BE33" s="435" t="s">
        <v>197</v>
      </c>
      <c r="BF33" s="435"/>
      <c r="BG33" s="435" t="s">
        <v>198</v>
      </c>
      <c r="BH33" s="435"/>
      <c r="BI33" s="435"/>
      <c r="BJ33" s="435"/>
      <c r="BK33" s="435"/>
      <c r="BL33" s="435"/>
      <c r="BM33" s="435"/>
      <c r="BN33" s="435"/>
      <c r="BO33" s="435"/>
      <c r="BP33" s="435"/>
      <c r="BQ33" s="435"/>
      <c r="BR33" s="435"/>
      <c r="BS33" s="435"/>
      <c r="BT33" s="435"/>
      <c r="BU33" s="435"/>
      <c r="BV33" s="196"/>
      <c r="BW33" s="470" t="s">
        <v>197</v>
      </c>
      <c r="BX33" s="470"/>
      <c r="BY33" s="435" t="s">
        <v>199</v>
      </c>
      <c r="BZ33" s="435"/>
      <c r="CA33" s="435"/>
      <c r="CB33" s="435"/>
      <c r="CC33" s="435"/>
      <c r="CD33" s="435"/>
      <c r="CE33" s="435"/>
      <c r="CF33" s="435"/>
      <c r="CG33" s="435"/>
      <c r="CH33" s="435"/>
      <c r="CI33" s="435"/>
      <c r="CJ33" s="435"/>
      <c r="CK33" s="435"/>
      <c r="CL33" s="435"/>
      <c r="CM33" s="435"/>
      <c r="CN33" s="195"/>
      <c r="CO33" s="470" t="s">
        <v>200</v>
      </c>
      <c r="CP33" s="470"/>
      <c r="CQ33" s="435" t="s">
        <v>201</v>
      </c>
      <c r="CR33" s="435"/>
      <c r="CS33" s="435"/>
      <c r="CT33" s="435"/>
      <c r="CU33" s="435"/>
      <c r="CV33" s="435"/>
      <c r="CW33" s="435"/>
      <c r="CX33" s="435"/>
      <c r="CY33" s="435"/>
      <c r="CZ33" s="435"/>
      <c r="DA33" s="435"/>
      <c r="DB33" s="435"/>
      <c r="DC33" s="435"/>
      <c r="DD33" s="435"/>
      <c r="DE33" s="435"/>
      <c r="DF33" s="195"/>
      <c r="DG33" s="631" t="s">
        <v>202</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枕崎市国民健康保険特別会計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枕崎市水道事業会計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枕崎市公共下水道事業特別会計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南薩地区衛生管理組合</v>
      </c>
      <c r="BZ34" s="633"/>
      <c r="CA34" s="633"/>
      <c r="CB34" s="633"/>
      <c r="CC34" s="633"/>
      <c r="CD34" s="633"/>
      <c r="CE34" s="633"/>
      <c r="CF34" s="633"/>
      <c r="CG34" s="633"/>
      <c r="CH34" s="633"/>
      <c r="CI34" s="633"/>
      <c r="CJ34" s="633"/>
      <c r="CK34" s="633"/>
      <c r="CL34" s="633"/>
      <c r="CM34" s="633"/>
      <c r="CN34" s="193"/>
      <c r="CO34" s="632">
        <f>IF(CQ34="","",MAX(C34:D43,U34:V43,AM34:AN43,BE34:BF43,BW34:BX43)+1)</f>
        <v>13</v>
      </c>
      <c r="CP34" s="632"/>
      <c r="CQ34" s="633" t="str">
        <f>IF('各会計、関係団体の財政状況及び健全化判断比率'!BS7="","",'各会計、関係団体の財政状況及び健全化判断比率'!BS7)</f>
        <v>枕崎市水産センター</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枕崎市介護保険特別会計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枕崎市立病院事業会計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南薩介護保険事務組合</v>
      </c>
      <c r="BZ35" s="633"/>
      <c r="CA35" s="633"/>
      <c r="CB35" s="633"/>
      <c r="CC35" s="633"/>
      <c r="CD35" s="633"/>
      <c r="CE35" s="633"/>
      <c r="CF35" s="633"/>
      <c r="CG35" s="633"/>
      <c r="CH35" s="633"/>
      <c r="CI35" s="633"/>
      <c r="CJ35" s="633"/>
      <c r="CK35" s="633"/>
      <c r="CL35" s="633"/>
      <c r="CM35" s="633"/>
      <c r="CN35" s="193"/>
      <c r="CO35" s="632">
        <f t="shared" ref="CO35:CO43" si="3">IF(CQ35="","",CO34+1)</f>
        <v>14</v>
      </c>
      <c r="CP35" s="632"/>
      <c r="CQ35" s="633" t="str">
        <f>IF('各会計、関係団体の財政状況及び健全化判断比率'!BS8="","",'各会計、関係団体の財政状況及び健全化判断比率'!BS8)</f>
        <v>南薩エアポート</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枕崎市後期高齢者医療特別会計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鹿児島県市町村総合事務組合</v>
      </c>
      <c r="BZ36" s="633"/>
      <c r="CA36" s="633"/>
      <c r="CB36" s="633"/>
      <c r="CC36" s="633"/>
      <c r="CD36" s="633"/>
      <c r="CE36" s="633"/>
      <c r="CF36" s="633"/>
      <c r="CG36" s="633"/>
      <c r="CH36" s="633"/>
      <c r="CI36" s="633"/>
      <c r="CJ36" s="633"/>
      <c r="CK36" s="633"/>
      <c r="CL36" s="633"/>
      <c r="CM36" s="633"/>
      <c r="CN36" s="193"/>
      <c r="CO36" s="632">
        <f t="shared" si="3"/>
        <v>15</v>
      </c>
      <c r="CP36" s="632"/>
      <c r="CQ36" s="633" t="str">
        <f>IF('各会計、関係団体の財政状況及び健全化判断比率'!BS9="","",'各会計、関係団体の財政状況及び健全化判断比率'!BS9)</f>
        <v>枕崎市お魚センター</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鹿児島県後期高齢者医療広域連合</v>
      </c>
      <c r="BZ37" s="633"/>
      <c r="CA37" s="633"/>
      <c r="CB37" s="633"/>
      <c r="CC37" s="633"/>
      <c r="CD37" s="633"/>
      <c r="CE37" s="633"/>
      <c r="CF37" s="633"/>
      <c r="CG37" s="633"/>
      <c r="CH37" s="633"/>
      <c r="CI37" s="633"/>
      <c r="CJ37" s="633"/>
      <c r="CK37" s="633"/>
      <c r="CL37" s="633"/>
      <c r="CM37" s="633"/>
      <c r="CN37" s="193"/>
      <c r="CO37" s="632">
        <f t="shared" si="3"/>
        <v>16</v>
      </c>
      <c r="CP37" s="632"/>
      <c r="CQ37" s="633" t="str">
        <f>IF('各会計、関係団体の財政状況及び健全化判断比率'!BS10="","",'各会計、関係団体の財政状況及び健全化判断比率'!BS10)</f>
        <v>枕崎市かつお公社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鹿児島県後期高齢者医療広域連合</v>
      </c>
      <c r="BZ38" s="633"/>
      <c r="CA38" s="633"/>
      <c r="CB38" s="633"/>
      <c r="CC38" s="633"/>
      <c r="CD38" s="633"/>
      <c r="CE38" s="633"/>
      <c r="CF38" s="633"/>
      <c r="CG38" s="633"/>
      <c r="CH38" s="633"/>
      <c r="CI38" s="633"/>
      <c r="CJ38" s="633"/>
      <c r="CK38" s="633"/>
      <c r="CL38" s="633"/>
      <c r="CM38" s="633"/>
      <c r="CN38" s="193"/>
      <c r="CO38" s="632">
        <f t="shared" si="3"/>
        <v>17</v>
      </c>
      <c r="CP38" s="632"/>
      <c r="CQ38" s="633" t="str">
        <f>IF('各会計、関係団体の財政状況及び健全化判断比率'!BS11="","",'各会計、関係団体の財政状況及び健全化判断比率'!BS11)</f>
        <v>枕崎市土地開発公社</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f t="shared" si="3"/>
        <v>18</v>
      </c>
      <c r="CP39" s="632"/>
      <c r="CQ39" s="633" t="str">
        <f>IF('各会計、関係団体の財政状況及び健全化判断比率'!BS12="","",'各会計、関係団体の財政状況及び健全化判断比率'!BS12)</f>
        <v>南薩地域地場産業振興センター</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f t="shared" si="3"/>
        <v>19</v>
      </c>
      <c r="CP40" s="632"/>
      <c r="CQ40" s="633" t="str">
        <f>IF('各会計、関係団体の財政状況及び健全化判断比率'!BS13="","",'各会計、関係団体の財政状況及び健全化判断比率'!BS13)</f>
        <v>南薩木材加工センタ－</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207</v>
      </c>
    </row>
    <row r="50" spans="5:5">
      <c r="E50" s="167" t="s">
        <v>208</v>
      </c>
    </row>
    <row r="51" spans="5:5">
      <c r="E51" s="167" t="s">
        <v>209</v>
      </c>
    </row>
    <row r="52" spans="5:5">
      <c r="E52" s="167" t="s">
        <v>210</v>
      </c>
    </row>
    <row r="53" spans="5:5">
      <c r="E53" s="167" t="s">
        <v>211</v>
      </c>
    </row>
    <row r="54" spans="5:5"/>
    <row r="55" spans="5:5"/>
    <row r="56" spans="5:5"/>
    <row r="57" spans="5:5" hidden="1"/>
    <row r="58" spans="5:5" hidden="1"/>
    <row r="59" spans="5:5" hidden="1"/>
  </sheetData>
  <sheetProtection algorithmName="SHA-512" hashValue="uDeZsLBms9VwLVTox5A6bpGbwnOM9/aLCjbEa8IAXJavidRPTLMH7ahnuP0vp8YkDv7mLZCeNuhgo1OLKDNuEQ==" saltValue="xLur3JVQv4DaQsfaWBnsN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224" t="s">
        <v>551</v>
      </c>
      <c r="D34" s="1224"/>
      <c r="E34" s="1225"/>
      <c r="F34" s="32">
        <v>12.53</v>
      </c>
      <c r="G34" s="33">
        <v>13.59</v>
      </c>
      <c r="H34" s="33">
        <v>14.24</v>
      </c>
      <c r="I34" s="33">
        <v>11.39</v>
      </c>
      <c r="J34" s="34">
        <v>12.37</v>
      </c>
      <c r="K34" s="22"/>
      <c r="L34" s="22"/>
      <c r="M34" s="22"/>
      <c r="N34" s="22"/>
      <c r="O34" s="22"/>
      <c r="P34" s="22"/>
    </row>
    <row r="35" spans="1:16" ht="39" customHeight="1">
      <c r="A35" s="22"/>
      <c r="B35" s="35"/>
      <c r="C35" s="1218" t="s">
        <v>552</v>
      </c>
      <c r="D35" s="1219"/>
      <c r="E35" s="1220"/>
      <c r="F35" s="36">
        <v>5.6</v>
      </c>
      <c r="G35" s="37">
        <v>5.86</v>
      </c>
      <c r="H35" s="37">
        <v>6.48</v>
      </c>
      <c r="I35" s="37">
        <v>6.72</v>
      </c>
      <c r="J35" s="38">
        <v>6.48</v>
      </c>
      <c r="K35" s="22"/>
      <c r="L35" s="22"/>
      <c r="M35" s="22"/>
      <c r="N35" s="22"/>
      <c r="O35" s="22"/>
      <c r="P35" s="22"/>
    </row>
    <row r="36" spans="1:16" ht="39" customHeight="1">
      <c r="A36" s="22"/>
      <c r="B36" s="35"/>
      <c r="C36" s="1218" t="s">
        <v>553</v>
      </c>
      <c r="D36" s="1219"/>
      <c r="E36" s="1220"/>
      <c r="F36" s="36">
        <v>5.98</v>
      </c>
      <c r="G36" s="37">
        <v>5.89</v>
      </c>
      <c r="H36" s="37">
        <v>6.1</v>
      </c>
      <c r="I36" s="37">
        <v>5.82</v>
      </c>
      <c r="J36" s="38">
        <v>6.41</v>
      </c>
      <c r="K36" s="22"/>
      <c r="L36" s="22"/>
      <c r="M36" s="22"/>
      <c r="N36" s="22"/>
      <c r="O36" s="22"/>
      <c r="P36" s="22"/>
    </row>
    <row r="37" spans="1:16" ht="39" customHeight="1">
      <c r="A37" s="22"/>
      <c r="B37" s="35"/>
      <c r="C37" s="1218" t="s">
        <v>554</v>
      </c>
      <c r="D37" s="1219"/>
      <c r="E37" s="1220"/>
      <c r="F37" s="36">
        <v>1.7</v>
      </c>
      <c r="G37" s="37">
        <v>1.95</v>
      </c>
      <c r="H37" s="37">
        <v>1.79</v>
      </c>
      <c r="I37" s="37">
        <v>2.08</v>
      </c>
      <c r="J37" s="38">
        <v>2.5499999999999998</v>
      </c>
      <c r="K37" s="22"/>
      <c r="L37" s="22"/>
      <c r="M37" s="22"/>
      <c r="N37" s="22"/>
      <c r="O37" s="22"/>
      <c r="P37" s="22"/>
    </row>
    <row r="38" spans="1:16" ht="39" customHeight="1">
      <c r="A38" s="22"/>
      <c r="B38" s="35"/>
      <c r="C38" s="1218" t="s">
        <v>555</v>
      </c>
      <c r="D38" s="1219"/>
      <c r="E38" s="1220"/>
      <c r="F38" s="36" t="s">
        <v>556</v>
      </c>
      <c r="G38" s="37" t="s">
        <v>557</v>
      </c>
      <c r="H38" s="37" t="s">
        <v>558</v>
      </c>
      <c r="I38" s="37">
        <v>0.06</v>
      </c>
      <c r="J38" s="38">
        <v>1.47</v>
      </c>
      <c r="K38" s="22"/>
      <c r="L38" s="22"/>
      <c r="M38" s="22"/>
      <c r="N38" s="22"/>
      <c r="O38" s="22"/>
      <c r="P38" s="22"/>
    </row>
    <row r="39" spans="1:16" ht="39" customHeight="1">
      <c r="A39" s="22"/>
      <c r="B39" s="35"/>
      <c r="C39" s="1218" t="s">
        <v>559</v>
      </c>
      <c r="D39" s="1219"/>
      <c r="E39" s="1220"/>
      <c r="F39" s="36">
        <v>0.28999999999999998</v>
      </c>
      <c r="G39" s="37">
        <v>0.22</v>
      </c>
      <c r="H39" s="37">
        <v>0.41</v>
      </c>
      <c r="I39" s="37">
        <v>0.36</v>
      </c>
      <c r="J39" s="38">
        <v>0.27</v>
      </c>
      <c r="K39" s="22"/>
      <c r="L39" s="22"/>
      <c r="M39" s="22"/>
      <c r="N39" s="22"/>
      <c r="O39" s="22"/>
      <c r="P39" s="22"/>
    </row>
    <row r="40" spans="1:16" ht="39" customHeight="1">
      <c r="A40" s="22"/>
      <c r="B40" s="35"/>
      <c r="C40" s="1218" t="s">
        <v>560</v>
      </c>
      <c r="D40" s="1219"/>
      <c r="E40" s="1220"/>
      <c r="F40" s="36">
        <v>0.03</v>
      </c>
      <c r="G40" s="37">
        <v>0.06</v>
      </c>
      <c r="H40" s="37">
        <v>0.03</v>
      </c>
      <c r="I40" s="37">
        <v>0.03</v>
      </c>
      <c r="J40" s="38">
        <v>0.05</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561</v>
      </c>
      <c r="D42" s="1219"/>
      <c r="E42" s="1220"/>
      <c r="F42" s="36" t="s">
        <v>503</v>
      </c>
      <c r="G42" s="37" t="s">
        <v>503</v>
      </c>
      <c r="H42" s="37" t="s">
        <v>503</v>
      </c>
      <c r="I42" s="37" t="s">
        <v>503</v>
      </c>
      <c r="J42" s="38" t="s">
        <v>503</v>
      </c>
      <c r="K42" s="22"/>
      <c r="L42" s="22"/>
      <c r="M42" s="22"/>
      <c r="N42" s="22"/>
      <c r="O42" s="22"/>
      <c r="P42" s="22"/>
    </row>
    <row r="43" spans="1:16" ht="39" customHeight="1" thickBot="1">
      <c r="A43" s="22"/>
      <c r="B43" s="40"/>
      <c r="C43" s="1221" t="s">
        <v>562</v>
      </c>
      <c r="D43" s="1222"/>
      <c r="E43" s="1223"/>
      <c r="F43" s="41" t="s">
        <v>503</v>
      </c>
      <c r="G43" s="42" t="s">
        <v>503</v>
      </c>
      <c r="H43" s="42" t="s">
        <v>503</v>
      </c>
      <c r="I43" s="42" t="s">
        <v>503</v>
      </c>
      <c r="J43" s="43" t="s">
        <v>503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5tpraPd0CeiM0PnN7/T15qG6Ayb0BZjkc5v6bMGbh3+pB/SrRqs3urZgsQ76KnKYWDX4BuVlCGrg88Fbgr+OQ==" saltValue="vK8Q0pv98BrBGbrwe4gu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2" orientation="portrait" verticalDpi="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34" t="s">
        <v>11</v>
      </c>
      <c r="C45" s="1235"/>
      <c r="D45" s="58"/>
      <c r="E45" s="1240" t="s">
        <v>12</v>
      </c>
      <c r="F45" s="1240"/>
      <c r="G45" s="1240"/>
      <c r="H45" s="1240"/>
      <c r="I45" s="1240"/>
      <c r="J45" s="1241"/>
      <c r="K45" s="59">
        <v>1494</v>
      </c>
      <c r="L45" s="60">
        <v>1452</v>
      </c>
      <c r="M45" s="60">
        <v>1344</v>
      </c>
      <c r="N45" s="60">
        <v>1254</v>
      </c>
      <c r="O45" s="61">
        <v>1122</v>
      </c>
      <c r="P45" s="48"/>
      <c r="Q45" s="48"/>
      <c r="R45" s="48"/>
      <c r="S45" s="48"/>
      <c r="T45" s="48"/>
      <c r="U45" s="48"/>
    </row>
    <row r="46" spans="1:21" ht="30.75" customHeight="1">
      <c r="A46" s="48"/>
      <c r="B46" s="1236"/>
      <c r="C46" s="1237"/>
      <c r="D46" s="62"/>
      <c r="E46" s="1228" t="s">
        <v>13</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c r="A47" s="48"/>
      <c r="B47" s="1236"/>
      <c r="C47" s="1237"/>
      <c r="D47" s="62"/>
      <c r="E47" s="1228" t="s">
        <v>14</v>
      </c>
      <c r="F47" s="1228"/>
      <c r="G47" s="1228"/>
      <c r="H47" s="1228"/>
      <c r="I47" s="1228"/>
      <c r="J47" s="1229"/>
      <c r="K47" s="63" t="s">
        <v>503</v>
      </c>
      <c r="L47" s="64" t="s">
        <v>503</v>
      </c>
      <c r="M47" s="64" t="s">
        <v>503</v>
      </c>
      <c r="N47" s="64" t="s">
        <v>503</v>
      </c>
      <c r="O47" s="65" t="s">
        <v>503</v>
      </c>
      <c r="P47" s="48"/>
      <c r="Q47" s="48"/>
      <c r="R47" s="48"/>
      <c r="S47" s="48"/>
      <c r="T47" s="48"/>
      <c r="U47" s="48"/>
    </row>
    <row r="48" spans="1:21" ht="30.75" customHeight="1">
      <c r="A48" s="48"/>
      <c r="B48" s="1236"/>
      <c r="C48" s="1237"/>
      <c r="D48" s="62"/>
      <c r="E48" s="1228" t="s">
        <v>15</v>
      </c>
      <c r="F48" s="1228"/>
      <c r="G48" s="1228"/>
      <c r="H48" s="1228"/>
      <c r="I48" s="1228"/>
      <c r="J48" s="1229"/>
      <c r="K48" s="63">
        <v>245</v>
      </c>
      <c r="L48" s="64">
        <v>242</v>
      </c>
      <c r="M48" s="64">
        <v>249</v>
      </c>
      <c r="N48" s="64">
        <v>236</v>
      </c>
      <c r="O48" s="65">
        <v>241</v>
      </c>
      <c r="P48" s="48"/>
      <c r="Q48" s="48"/>
      <c r="R48" s="48"/>
      <c r="S48" s="48"/>
      <c r="T48" s="48"/>
      <c r="U48" s="48"/>
    </row>
    <row r="49" spans="1:21" ht="30.75" customHeight="1">
      <c r="A49" s="48"/>
      <c r="B49" s="1236"/>
      <c r="C49" s="1237"/>
      <c r="D49" s="62"/>
      <c r="E49" s="1228" t="s">
        <v>16</v>
      </c>
      <c r="F49" s="1228"/>
      <c r="G49" s="1228"/>
      <c r="H49" s="1228"/>
      <c r="I49" s="1228"/>
      <c r="J49" s="1229"/>
      <c r="K49" s="63" t="s">
        <v>503</v>
      </c>
      <c r="L49" s="64" t="s">
        <v>503</v>
      </c>
      <c r="M49" s="64" t="s">
        <v>503</v>
      </c>
      <c r="N49" s="64" t="s">
        <v>503</v>
      </c>
      <c r="O49" s="65" t="s">
        <v>503</v>
      </c>
      <c r="P49" s="48"/>
      <c r="Q49" s="48"/>
      <c r="R49" s="48"/>
      <c r="S49" s="48"/>
      <c r="T49" s="48"/>
      <c r="U49" s="48"/>
    </row>
    <row r="50" spans="1:21" ht="30.75" customHeight="1">
      <c r="A50" s="48"/>
      <c r="B50" s="1236"/>
      <c r="C50" s="1237"/>
      <c r="D50" s="62"/>
      <c r="E50" s="1228" t="s">
        <v>17</v>
      </c>
      <c r="F50" s="1228"/>
      <c r="G50" s="1228"/>
      <c r="H50" s="1228"/>
      <c r="I50" s="1228"/>
      <c r="J50" s="1229"/>
      <c r="K50" s="63">
        <v>12</v>
      </c>
      <c r="L50" s="64">
        <v>10</v>
      </c>
      <c r="M50" s="64">
        <v>5</v>
      </c>
      <c r="N50" s="64">
        <v>3</v>
      </c>
      <c r="O50" s="65">
        <v>3</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1075</v>
      </c>
      <c r="L52" s="64">
        <v>1074</v>
      </c>
      <c r="M52" s="64">
        <v>990</v>
      </c>
      <c r="N52" s="64">
        <v>923</v>
      </c>
      <c r="O52" s="65">
        <v>824</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676</v>
      </c>
      <c r="L53" s="69">
        <v>630</v>
      </c>
      <c r="M53" s="69">
        <v>608</v>
      </c>
      <c r="N53" s="69">
        <v>570</v>
      </c>
      <c r="O53" s="70">
        <v>542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mW/XAni7k12TIjspqoc48zaEon0M7AqG8otzn1CWsYhN2BfVmEKdS9wf3uG4rZ0tsVmwzMQ6sVCIgVC1ll1VQ==" saltValue="dVcHCoU3z07EE771XoDhb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42" orientation="portrait" verticalDpi="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545</v>
      </c>
      <c r="J40" s="79" t="s">
        <v>546</v>
      </c>
      <c r="K40" s="79" t="s">
        <v>547</v>
      </c>
      <c r="L40" s="79" t="s">
        <v>548</v>
      </c>
      <c r="M40" s="80" t="s">
        <v>549</v>
      </c>
    </row>
    <row r="41" spans="2:13" ht="27.75" customHeight="1">
      <c r="B41" s="1242" t="s">
        <v>24</v>
      </c>
      <c r="C41" s="1243"/>
      <c r="D41" s="81"/>
      <c r="E41" s="1248" t="s">
        <v>25</v>
      </c>
      <c r="F41" s="1248"/>
      <c r="G41" s="1248"/>
      <c r="H41" s="1249"/>
      <c r="I41" s="82">
        <v>10551</v>
      </c>
      <c r="J41" s="83">
        <v>10375</v>
      </c>
      <c r="K41" s="83">
        <v>10719</v>
      </c>
      <c r="L41" s="83">
        <v>10669</v>
      </c>
      <c r="M41" s="84">
        <v>10642</v>
      </c>
    </row>
    <row r="42" spans="2:13" ht="27.75" customHeight="1">
      <c r="B42" s="1244"/>
      <c r="C42" s="1245"/>
      <c r="D42" s="85"/>
      <c r="E42" s="1250" t="s">
        <v>26</v>
      </c>
      <c r="F42" s="1250"/>
      <c r="G42" s="1250"/>
      <c r="H42" s="1251"/>
      <c r="I42" s="86">
        <v>31</v>
      </c>
      <c r="J42" s="87">
        <v>21</v>
      </c>
      <c r="K42" s="87">
        <v>16</v>
      </c>
      <c r="L42" s="87">
        <v>13</v>
      </c>
      <c r="M42" s="88">
        <v>10</v>
      </c>
    </row>
    <row r="43" spans="2:13" ht="27.75" customHeight="1">
      <c r="B43" s="1244"/>
      <c r="C43" s="1245"/>
      <c r="D43" s="85"/>
      <c r="E43" s="1250" t="s">
        <v>27</v>
      </c>
      <c r="F43" s="1250"/>
      <c r="G43" s="1250"/>
      <c r="H43" s="1251"/>
      <c r="I43" s="86">
        <v>3592</v>
      </c>
      <c r="J43" s="87">
        <v>3551</v>
      </c>
      <c r="K43" s="87">
        <v>3439</v>
      </c>
      <c r="L43" s="87">
        <v>3293</v>
      </c>
      <c r="M43" s="88">
        <v>3189</v>
      </c>
    </row>
    <row r="44" spans="2:13" ht="27.75" customHeight="1">
      <c r="B44" s="1244"/>
      <c r="C44" s="1245"/>
      <c r="D44" s="85"/>
      <c r="E44" s="1250" t="s">
        <v>28</v>
      </c>
      <c r="F44" s="1250"/>
      <c r="G44" s="1250"/>
      <c r="H44" s="1251"/>
      <c r="I44" s="86" t="s">
        <v>503</v>
      </c>
      <c r="J44" s="87" t="s">
        <v>503</v>
      </c>
      <c r="K44" s="87" t="s">
        <v>503</v>
      </c>
      <c r="L44" s="87" t="s">
        <v>503</v>
      </c>
      <c r="M44" s="88" t="s">
        <v>503</v>
      </c>
    </row>
    <row r="45" spans="2:13" ht="27.75" customHeight="1">
      <c r="B45" s="1244"/>
      <c r="C45" s="1245"/>
      <c r="D45" s="85"/>
      <c r="E45" s="1250" t="s">
        <v>29</v>
      </c>
      <c r="F45" s="1250"/>
      <c r="G45" s="1250"/>
      <c r="H45" s="1251"/>
      <c r="I45" s="86">
        <v>3540</v>
      </c>
      <c r="J45" s="87">
        <v>3317</v>
      </c>
      <c r="K45" s="87">
        <v>3285</v>
      </c>
      <c r="L45" s="87">
        <v>3225</v>
      </c>
      <c r="M45" s="88">
        <v>3148</v>
      </c>
    </row>
    <row r="46" spans="2:13" ht="27.75" customHeight="1">
      <c r="B46" s="1244"/>
      <c r="C46" s="1245"/>
      <c r="D46" s="89"/>
      <c r="E46" s="1250" t="s">
        <v>30</v>
      </c>
      <c r="F46" s="1250"/>
      <c r="G46" s="1250"/>
      <c r="H46" s="1251"/>
      <c r="I46" s="86">
        <v>390</v>
      </c>
      <c r="J46" s="87">
        <v>296</v>
      </c>
      <c r="K46" s="87">
        <v>239</v>
      </c>
      <c r="L46" s="87">
        <v>112</v>
      </c>
      <c r="M46" s="88">
        <v>81</v>
      </c>
    </row>
    <row r="47" spans="2:13" ht="27.75" customHeight="1">
      <c r="B47" s="1244"/>
      <c r="C47" s="1245"/>
      <c r="D47" s="90"/>
      <c r="E47" s="1252" t="s">
        <v>31</v>
      </c>
      <c r="F47" s="1253"/>
      <c r="G47" s="1253"/>
      <c r="H47" s="1254"/>
      <c r="I47" s="86" t="s">
        <v>503</v>
      </c>
      <c r="J47" s="87" t="s">
        <v>503</v>
      </c>
      <c r="K47" s="87" t="s">
        <v>503</v>
      </c>
      <c r="L47" s="87" t="s">
        <v>503</v>
      </c>
      <c r="M47" s="88" t="s">
        <v>503</v>
      </c>
    </row>
    <row r="48" spans="2:13" ht="27.75" customHeight="1">
      <c r="B48" s="1244"/>
      <c r="C48" s="1245"/>
      <c r="D48" s="85"/>
      <c r="E48" s="1250" t="s">
        <v>32</v>
      </c>
      <c r="F48" s="1250"/>
      <c r="G48" s="1250"/>
      <c r="H48" s="1251"/>
      <c r="I48" s="86" t="s">
        <v>503</v>
      </c>
      <c r="J48" s="87" t="s">
        <v>503</v>
      </c>
      <c r="K48" s="87" t="s">
        <v>503</v>
      </c>
      <c r="L48" s="87" t="s">
        <v>503</v>
      </c>
      <c r="M48" s="88" t="s">
        <v>503</v>
      </c>
    </row>
    <row r="49" spans="2:13" ht="27.75" customHeight="1">
      <c r="B49" s="1246"/>
      <c r="C49" s="1247"/>
      <c r="D49" s="85"/>
      <c r="E49" s="1250" t="s">
        <v>33</v>
      </c>
      <c r="F49" s="1250"/>
      <c r="G49" s="1250"/>
      <c r="H49" s="1251"/>
      <c r="I49" s="86" t="s">
        <v>503</v>
      </c>
      <c r="J49" s="87" t="s">
        <v>503</v>
      </c>
      <c r="K49" s="87" t="s">
        <v>503</v>
      </c>
      <c r="L49" s="87" t="s">
        <v>503</v>
      </c>
      <c r="M49" s="88" t="s">
        <v>503</v>
      </c>
    </row>
    <row r="50" spans="2:13" ht="27.75" customHeight="1">
      <c r="B50" s="1255" t="s">
        <v>34</v>
      </c>
      <c r="C50" s="1256"/>
      <c r="D50" s="91"/>
      <c r="E50" s="1250" t="s">
        <v>35</v>
      </c>
      <c r="F50" s="1250"/>
      <c r="G50" s="1250"/>
      <c r="H50" s="1251"/>
      <c r="I50" s="86">
        <v>1434</v>
      </c>
      <c r="J50" s="87">
        <v>1559</v>
      </c>
      <c r="K50" s="87">
        <v>1790</v>
      </c>
      <c r="L50" s="87">
        <v>1930</v>
      </c>
      <c r="M50" s="88">
        <v>2224</v>
      </c>
    </row>
    <row r="51" spans="2:13" ht="27.75" customHeight="1">
      <c r="B51" s="1244"/>
      <c r="C51" s="1245"/>
      <c r="D51" s="85"/>
      <c r="E51" s="1250" t="s">
        <v>36</v>
      </c>
      <c r="F51" s="1250"/>
      <c r="G51" s="1250"/>
      <c r="H51" s="1251"/>
      <c r="I51" s="86">
        <v>621</v>
      </c>
      <c r="J51" s="87">
        <v>601</v>
      </c>
      <c r="K51" s="87">
        <v>579</v>
      </c>
      <c r="L51" s="87">
        <v>610</v>
      </c>
      <c r="M51" s="88">
        <v>695</v>
      </c>
    </row>
    <row r="52" spans="2:13" ht="27.75" customHeight="1">
      <c r="B52" s="1246"/>
      <c r="C52" s="1247"/>
      <c r="D52" s="85"/>
      <c r="E52" s="1250" t="s">
        <v>37</v>
      </c>
      <c r="F52" s="1250"/>
      <c r="G52" s="1250"/>
      <c r="H52" s="1251"/>
      <c r="I52" s="86">
        <v>8736</v>
      </c>
      <c r="J52" s="87">
        <v>8569</v>
      </c>
      <c r="K52" s="87">
        <v>8909</v>
      </c>
      <c r="L52" s="87">
        <v>8926</v>
      </c>
      <c r="M52" s="88">
        <v>8993</v>
      </c>
    </row>
    <row r="53" spans="2:13" ht="27.75" customHeight="1" thickBot="1">
      <c r="B53" s="1257" t="s">
        <v>38</v>
      </c>
      <c r="C53" s="1258"/>
      <c r="D53" s="92"/>
      <c r="E53" s="1259" t="s">
        <v>39</v>
      </c>
      <c r="F53" s="1259"/>
      <c r="G53" s="1259"/>
      <c r="H53" s="1260"/>
      <c r="I53" s="93">
        <v>7313</v>
      </c>
      <c r="J53" s="94">
        <v>6831</v>
      </c>
      <c r="K53" s="94">
        <v>6420</v>
      </c>
      <c r="L53" s="94">
        <v>5847</v>
      </c>
      <c r="M53" s="95">
        <v>5157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6a8g+3ZL3fXPSc/XvjR6E4YYz/DGSqIHqjVpv9eGx9iQhAQe2bEHFvmuIwpwbYP5QS/Ku908m4L4UzD3YOtEg==" saltValue="nAKCWmZfftrjbvcoUiaV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42" orientation="portrait" verticalDpi="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547</v>
      </c>
      <c r="G54" s="104" t="s">
        <v>548</v>
      </c>
      <c r="H54" s="105" t="s">
        <v>549</v>
      </c>
    </row>
    <row r="55" spans="2:8" ht="52.5" customHeight="1">
      <c r="B55" s="106"/>
      <c r="C55" s="1269" t="s">
        <v>42</v>
      </c>
      <c r="D55" s="1269"/>
      <c r="E55" s="1270"/>
      <c r="F55" s="107">
        <v>1112</v>
      </c>
      <c r="G55" s="107">
        <v>1073</v>
      </c>
      <c r="H55" s="108">
        <v>1116</v>
      </c>
    </row>
    <row r="56" spans="2:8" ht="52.5" customHeight="1">
      <c r="B56" s="109"/>
      <c r="C56" s="1271" t="s">
        <v>43</v>
      </c>
      <c r="D56" s="1271"/>
      <c r="E56" s="1272"/>
      <c r="F56" s="110">
        <v>231</v>
      </c>
      <c r="G56" s="110">
        <v>284</v>
      </c>
      <c r="H56" s="111">
        <v>312</v>
      </c>
    </row>
    <row r="57" spans="2:8" ht="53.25" customHeight="1">
      <c r="B57" s="109"/>
      <c r="C57" s="1273" t="s">
        <v>44</v>
      </c>
      <c r="D57" s="1273"/>
      <c r="E57" s="1274"/>
      <c r="F57" s="112">
        <v>241</v>
      </c>
      <c r="G57" s="112">
        <v>340</v>
      </c>
      <c r="H57" s="113">
        <v>569</v>
      </c>
    </row>
    <row r="58" spans="2:8" ht="45.75" customHeight="1">
      <c r="B58" s="114"/>
      <c r="C58" s="1261" t="s">
        <v>563</v>
      </c>
      <c r="D58" s="1262"/>
      <c r="E58" s="1263"/>
      <c r="F58" s="115">
        <v>9</v>
      </c>
      <c r="G58" s="115">
        <v>123</v>
      </c>
      <c r="H58" s="116">
        <v>338</v>
      </c>
    </row>
    <row r="59" spans="2:8" ht="45.75" customHeight="1">
      <c r="B59" s="114"/>
      <c r="C59" s="1261" t="s">
        <v>564</v>
      </c>
      <c r="D59" s="1262"/>
      <c r="E59" s="1263"/>
      <c r="F59" s="115">
        <v>80</v>
      </c>
      <c r="G59" s="115">
        <v>106</v>
      </c>
      <c r="H59" s="116">
        <v>122</v>
      </c>
    </row>
    <row r="60" spans="2:8" ht="45.75" customHeight="1">
      <c r="B60" s="114"/>
      <c r="C60" s="1261" t="s">
        <v>565</v>
      </c>
      <c r="D60" s="1262"/>
      <c r="E60" s="1263"/>
      <c r="F60" s="115">
        <v>121</v>
      </c>
      <c r="G60" s="115">
        <v>80</v>
      </c>
      <c r="H60" s="116">
        <v>80</v>
      </c>
    </row>
    <row r="61" spans="2:8" ht="45.75" customHeight="1">
      <c r="B61" s="114"/>
      <c r="C61" s="1261" t="s">
        <v>567</v>
      </c>
      <c r="D61" s="1262"/>
      <c r="E61" s="1263"/>
      <c r="F61" s="115">
        <v>10</v>
      </c>
      <c r="G61" s="115">
        <v>10</v>
      </c>
      <c r="H61" s="116">
        <v>10</v>
      </c>
    </row>
    <row r="62" spans="2:8" ht="45.75" customHeight="1" thickBot="1">
      <c r="B62" s="117"/>
      <c r="C62" s="1264" t="s">
        <v>566</v>
      </c>
      <c r="D62" s="1265"/>
      <c r="E62" s="1266"/>
      <c r="F62" s="118">
        <v>10</v>
      </c>
      <c r="G62" s="118">
        <v>10</v>
      </c>
      <c r="H62" s="119">
        <v>10</v>
      </c>
    </row>
    <row r="63" spans="2:8" ht="52.5" customHeight="1" thickBot="1">
      <c r="B63" s="120"/>
      <c r="C63" s="1267" t="s">
        <v>45</v>
      </c>
      <c r="D63" s="1267"/>
      <c r="E63" s="1268"/>
      <c r="F63" s="121">
        <v>1583</v>
      </c>
      <c r="G63" s="121">
        <v>1697</v>
      </c>
      <c r="H63" s="122">
        <v>1997</v>
      </c>
    </row>
    <row r="64" spans="2:8" ht="15" customHeight="1"/>
    <row r="65" ht="0" hidden="1" customHeight="1"/>
    <row r="66" ht="0" hidden="1" customHeight="1"/>
  </sheetData>
  <sheetProtection algorithmName="SHA-512" hashValue="Uz4AG/Mx3cFNIFuYyhH5B6vWXUBjiy8ZXKmvvKWTRZrPcAT9LophYMEl6wJ3VhgVhKo3wgqwWXxcP1BesCXK4A==" saltValue="RXbG03kptUVNy3N2ey2a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98" t="s">
        <v>598</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c r="B44" s="374"/>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c r="B45" s="374"/>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c r="B46" s="374"/>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c r="B47" s="374"/>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589</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545</v>
      </c>
      <c r="BQ50" s="1281"/>
      <c r="BR50" s="1281"/>
      <c r="BS50" s="1281"/>
      <c r="BT50" s="1281"/>
      <c r="BU50" s="1281"/>
      <c r="BV50" s="1281"/>
      <c r="BW50" s="1281"/>
      <c r="BX50" s="1281" t="s">
        <v>546</v>
      </c>
      <c r="BY50" s="1281"/>
      <c r="BZ50" s="1281"/>
      <c r="CA50" s="1281"/>
      <c r="CB50" s="1281"/>
      <c r="CC50" s="1281"/>
      <c r="CD50" s="1281"/>
      <c r="CE50" s="1281"/>
      <c r="CF50" s="1281" t="s">
        <v>547</v>
      </c>
      <c r="CG50" s="1281"/>
      <c r="CH50" s="1281"/>
      <c r="CI50" s="1281"/>
      <c r="CJ50" s="1281"/>
      <c r="CK50" s="1281"/>
      <c r="CL50" s="1281"/>
      <c r="CM50" s="1281"/>
      <c r="CN50" s="1281" t="s">
        <v>548</v>
      </c>
      <c r="CO50" s="1281"/>
      <c r="CP50" s="1281"/>
      <c r="CQ50" s="1281"/>
      <c r="CR50" s="1281"/>
      <c r="CS50" s="1281"/>
      <c r="CT50" s="1281"/>
      <c r="CU50" s="1281"/>
      <c r="CV50" s="1281" t="s">
        <v>549</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590</v>
      </c>
      <c r="AO51" s="1280"/>
      <c r="AP51" s="1280"/>
      <c r="AQ51" s="1280"/>
      <c r="AR51" s="1280"/>
      <c r="AS51" s="1280"/>
      <c r="AT51" s="1280"/>
      <c r="AU51" s="1280"/>
      <c r="AV51" s="1280"/>
      <c r="AW51" s="1280"/>
      <c r="AX51" s="1280"/>
      <c r="AY51" s="1280"/>
      <c r="AZ51" s="1280"/>
      <c r="BA51" s="1280"/>
      <c r="BB51" s="1280" t="s">
        <v>591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119</v>
      </c>
      <c r="CG51" s="1277"/>
      <c r="CH51" s="1277"/>
      <c r="CI51" s="1277"/>
      <c r="CJ51" s="1277"/>
      <c r="CK51" s="1277"/>
      <c r="CL51" s="1277"/>
      <c r="CM51" s="1277"/>
      <c r="CN51" s="1277">
        <v>110.7</v>
      </c>
      <c r="CO51" s="1277"/>
      <c r="CP51" s="1277"/>
      <c r="CQ51" s="1277"/>
      <c r="CR51" s="1277"/>
      <c r="CS51" s="1277"/>
      <c r="CT51" s="1277"/>
      <c r="CU51" s="1277"/>
      <c r="CV51" s="1277">
        <v>98.5</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60.7</v>
      </c>
      <c r="CG53" s="1277"/>
      <c r="CH53" s="1277"/>
      <c r="CI53" s="1277"/>
      <c r="CJ53" s="1277"/>
      <c r="CK53" s="1277"/>
      <c r="CL53" s="1277"/>
      <c r="CM53" s="1277"/>
      <c r="CN53" s="1277">
        <v>61.1</v>
      </c>
      <c r="CO53" s="1277"/>
      <c r="CP53" s="1277"/>
      <c r="CQ53" s="1277"/>
      <c r="CR53" s="1277"/>
      <c r="CS53" s="1277"/>
      <c r="CT53" s="1277"/>
      <c r="CU53" s="1277"/>
      <c r="CV53" s="1277">
        <v>61.1</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593</v>
      </c>
      <c r="AO55" s="1281"/>
      <c r="AP55" s="1281"/>
      <c r="AQ55" s="1281"/>
      <c r="AR55" s="1281"/>
      <c r="AS55" s="1281"/>
      <c r="AT55" s="1281"/>
      <c r="AU55" s="1281"/>
      <c r="AV55" s="1281"/>
      <c r="AW55" s="1281"/>
      <c r="AX55" s="1281"/>
      <c r="AY55" s="1281"/>
      <c r="AZ55" s="1281"/>
      <c r="BA55" s="1281"/>
      <c r="BB55" s="1280" t="s">
        <v>594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58.5</v>
      </c>
      <c r="CG55" s="1277"/>
      <c r="CH55" s="1277"/>
      <c r="CI55" s="1277"/>
      <c r="CJ55" s="1277"/>
      <c r="CK55" s="1277"/>
      <c r="CL55" s="1277"/>
      <c r="CM55" s="1277"/>
      <c r="CN55" s="1277">
        <v>54.6</v>
      </c>
      <c r="CO55" s="1277"/>
      <c r="CP55" s="1277"/>
      <c r="CQ55" s="1277"/>
      <c r="CR55" s="1277"/>
      <c r="CS55" s="1277"/>
      <c r="CT55" s="1277"/>
      <c r="CU55" s="1277"/>
      <c r="CV55" s="1277">
        <v>53.2</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592</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52.9</v>
      </c>
      <c r="CG57" s="1277"/>
      <c r="CH57" s="1277"/>
      <c r="CI57" s="1277"/>
      <c r="CJ57" s="1277"/>
      <c r="CK57" s="1277"/>
      <c r="CL57" s="1277"/>
      <c r="CM57" s="1277"/>
      <c r="CN57" s="1277">
        <v>58.3</v>
      </c>
      <c r="CO57" s="1277"/>
      <c r="CP57" s="1277"/>
      <c r="CQ57" s="1277"/>
      <c r="CR57" s="1277"/>
      <c r="CS57" s="1277"/>
      <c r="CT57" s="1277"/>
      <c r="CU57" s="1277"/>
      <c r="CV57" s="1277">
        <v>58.8</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595</v>
      </c>
    </row>
    <row r="64" spans="1:109">
      <c r="B64" s="374"/>
      <c r="G64" s="381"/>
      <c r="I64" s="394"/>
      <c r="J64" s="394"/>
      <c r="K64" s="394"/>
      <c r="L64" s="394"/>
      <c r="M64" s="394"/>
      <c r="N64" s="395"/>
      <c r="AM64" s="381"/>
      <c r="AN64" s="381" t="s">
        <v>588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589</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545</v>
      </c>
      <c r="BQ72" s="1281"/>
      <c r="BR72" s="1281"/>
      <c r="BS72" s="1281"/>
      <c r="BT72" s="1281"/>
      <c r="BU72" s="1281"/>
      <c r="BV72" s="1281"/>
      <c r="BW72" s="1281"/>
      <c r="BX72" s="1281" t="s">
        <v>546</v>
      </c>
      <c r="BY72" s="1281"/>
      <c r="BZ72" s="1281"/>
      <c r="CA72" s="1281"/>
      <c r="CB72" s="1281"/>
      <c r="CC72" s="1281"/>
      <c r="CD72" s="1281"/>
      <c r="CE72" s="1281"/>
      <c r="CF72" s="1281" t="s">
        <v>547</v>
      </c>
      <c r="CG72" s="1281"/>
      <c r="CH72" s="1281"/>
      <c r="CI72" s="1281"/>
      <c r="CJ72" s="1281"/>
      <c r="CK72" s="1281"/>
      <c r="CL72" s="1281"/>
      <c r="CM72" s="1281"/>
      <c r="CN72" s="1281" t="s">
        <v>548</v>
      </c>
      <c r="CO72" s="1281"/>
      <c r="CP72" s="1281"/>
      <c r="CQ72" s="1281"/>
      <c r="CR72" s="1281"/>
      <c r="CS72" s="1281"/>
      <c r="CT72" s="1281"/>
      <c r="CU72" s="1281"/>
      <c r="CV72" s="1281" t="s">
        <v>549</v>
      </c>
      <c r="CW72" s="1281"/>
      <c r="CX72" s="1281"/>
      <c r="CY72" s="1281"/>
      <c r="CZ72" s="1281"/>
      <c r="DA72" s="1281"/>
      <c r="DB72" s="1281"/>
      <c r="DC72" s="1281"/>
    </row>
    <row r="73" spans="2:107">
      <c r="B73" s="374"/>
      <c r="G73" s="1293"/>
      <c r="H73" s="1293"/>
      <c r="I73" s="1293"/>
      <c r="J73" s="1293"/>
      <c r="K73" s="1276"/>
      <c r="L73" s="1276"/>
      <c r="M73" s="1276"/>
      <c r="N73" s="1276"/>
      <c r="AM73" s="383"/>
      <c r="AN73" s="1280" t="s">
        <v>590</v>
      </c>
      <c r="AO73" s="1280"/>
      <c r="AP73" s="1280"/>
      <c r="AQ73" s="1280"/>
      <c r="AR73" s="1280"/>
      <c r="AS73" s="1280"/>
      <c r="AT73" s="1280"/>
      <c r="AU73" s="1280"/>
      <c r="AV73" s="1280"/>
      <c r="AW73" s="1280"/>
      <c r="AX73" s="1280"/>
      <c r="AY73" s="1280"/>
      <c r="AZ73" s="1280"/>
      <c r="BA73" s="1280"/>
      <c r="BB73" s="1280" t="s">
        <v>594</v>
      </c>
      <c r="BC73" s="1280"/>
      <c r="BD73" s="1280"/>
      <c r="BE73" s="1280"/>
      <c r="BF73" s="1280"/>
      <c r="BG73" s="1280"/>
      <c r="BH73" s="1280"/>
      <c r="BI73" s="1280"/>
      <c r="BJ73" s="1280"/>
      <c r="BK73" s="1280"/>
      <c r="BL73" s="1280"/>
      <c r="BM73" s="1280"/>
      <c r="BN73" s="1280"/>
      <c r="BO73" s="1280"/>
      <c r="BP73" s="1277">
        <v>138.9</v>
      </c>
      <c r="BQ73" s="1277"/>
      <c r="BR73" s="1277"/>
      <c r="BS73" s="1277"/>
      <c r="BT73" s="1277"/>
      <c r="BU73" s="1277"/>
      <c r="BV73" s="1277"/>
      <c r="BW73" s="1277"/>
      <c r="BX73" s="1277">
        <v>129.6</v>
      </c>
      <c r="BY73" s="1277"/>
      <c r="BZ73" s="1277"/>
      <c r="CA73" s="1277"/>
      <c r="CB73" s="1277"/>
      <c r="CC73" s="1277"/>
      <c r="CD73" s="1277"/>
      <c r="CE73" s="1277"/>
      <c r="CF73" s="1277">
        <v>119</v>
      </c>
      <c r="CG73" s="1277"/>
      <c r="CH73" s="1277"/>
      <c r="CI73" s="1277"/>
      <c r="CJ73" s="1277"/>
      <c r="CK73" s="1277"/>
      <c r="CL73" s="1277"/>
      <c r="CM73" s="1277"/>
      <c r="CN73" s="1277">
        <v>110.7</v>
      </c>
      <c r="CO73" s="1277"/>
      <c r="CP73" s="1277"/>
      <c r="CQ73" s="1277"/>
      <c r="CR73" s="1277"/>
      <c r="CS73" s="1277"/>
      <c r="CT73" s="1277"/>
      <c r="CU73" s="1277"/>
      <c r="CV73" s="1277">
        <v>98.5</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596</v>
      </c>
      <c r="BC75" s="1280"/>
      <c r="BD75" s="1280"/>
      <c r="BE75" s="1280"/>
      <c r="BF75" s="1280"/>
      <c r="BG75" s="1280"/>
      <c r="BH75" s="1280"/>
      <c r="BI75" s="1280"/>
      <c r="BJ75" s="1280"/>
      <c r="BK75" s="1280"/>
      <c r="BL75" s="1280"/>
      <c r="BM75" s="1280"/>
      <c r="BN75" s="1280"/>
      <c r="BO75" s="1280"/>
      <c r="BP75" s="1277">
        <v>14.4</v>
      </c>
      <c r="BQ75" s="1277"/>
      <c r="BR75" s="1277"/>
      <c r="BS75" s="1277"/>
      <c r="BT75" s="1277"/>
      <c r="BU75" s="1277"/>
      <c r="BV75" s="1277"/>
      <c r="BW75" s="1277"/>
      <c r="BX75" s="1277">
        <v>12.9</v>
      </c>
      <c r="BY75" s="1277"/>
      <c r="BZ75" s="1277"/>
      <c r="CA75" s="1277"/>
      <c r="CB75" s="1277"/>
      <c r="CC75" s="1277"/>
      <c r="CD75" s="1277"/>
      <c r="CE75" s="1277"/>
      <c r="CF75" s="1277">
        <v>12</v>
      </c>
      <c r="CG75" s="1277"/>
      <c r="CH75" s="1277"/>
      <c r="CI75" s="1277"/>
      <c r="CJ75" s="1277"/>
      <c r="CK75" s="1277"/>
      <c r="CL75" s="1277"/>
      <c r="CM75" s="1277"/>
      <c r="CN75" s="1277">
        <v>11.3</v>
      </c>
      <c r="CO75" s="1277"/>
      <c r="CP75" s="1277"/>
      <c r="CQ75" s="1277"/>
      <c r="CR75" s="1277"/>
      <c r="CS75" s="1277"/>
      <c r="CT75" s="1277"/>
      <c r="CU75" s="1277"/>
      <c r="CV75" s="1277">
        <v>10.8</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593</v>
      </c>
      <c r="AO77" s="1281"/>
      <c r="AP77" s="1281"/>
      <c r="AQ77" s="1281"/>
      <c r="AR77" s="1281"/>
      <c r="AS77" s="1281"/>
      <c r="AT77" s="1281"/>
      <c r="AU77" s="1281"/>
      <c r="AV77" s="1281"/>
      <c r="AW77" s="1281"/>
      <c r="AX77" s="1281"/>
      <c r="AY77" s="1281"/>
      <c r="AZ77" s="1281"/>
      <c r="BA77" s="1281"/>
      <c r="BB77" s="1280" t="s">
        <v>594</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596</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90i/Rzqj3JOK2UvnWCuIsZjsmKeneJUUr1mWReIzHGz0dC8jLRGipuHJYZlkL/fX+tVMv/IZ6Mztw90zVFshzg==" saltValue="kZssXxvV2ZrvEjLOnfQ2+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ZQ722+eOZVSShG6yqtuh5LzaYRAgmPnu2mBHHam28GDsOb1Uo5x2rhyLkW2l7khZIwk5ffqOZS04FXW8rPaUg==" saltValue="0AD8IYh1jcDHWCwo6eg3e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6UIxplNmofuhS+4cshydGg82X76e7P3UxkHUJtFGVcSrXu53RDbCrQSyokwXH3LWGmI0jxowv1c/5eHZvHJhw==" saltValue="KCcXJqf1kbK4thdbaJ3VQ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543</v>
      </c>
      <c r="G2" s="136"/>
      <c r="H2" s="137"/>
    </row>
    <row r="3" spans="1:8">
      <c r="A3" s="133" t="s">
        <v>536</v>
      </c>
      <c r="B3" s="138"/>
      <c r="C3" s="139"/>
      <c r="D3" s="140">
        <v>49286</v>
      </c>
      <c r="E3" s="141"/>
      <c r="F3" s="142">
        <v>90961</v>
      </c>
      <c r="G3" s="143"/>
      <c r="H3" s="144"/>
    </row>
    <row r="4" spans="1:8">
      <c r="A4" s="145"/>
      <c r="B4" s="146"/>
      <c r="C4" s="147"/>
      <c r="D4" s="148">
        <v>23558</v>
      </c>
      <c r="E4" s="149"/>
      <c r="F4" s="150">
        <v>37720</v>
      </c>
      <c r="G4" s="151"/>
      <c r="H4" s="152"/>
    </row>
    <row r="5" spans="1:8">
      <c r="A5" s="133" t="s">
        <v>538</v>
      </c>
      <c r="B5" s="138"/>
      <c r="C5" s="139"/>
      <c r="D5" s="140">
        <v>44783</v>
      </c>
      <c r="E5" s="141"/>
      <c r="F5" s="142">
        <v>106614</v>
      </c>
      <c r="G5" s="143"/>
      <c r="H5" s="144"/>
    </row>
    <row r="6" spans="1:8">
      <c r="A6" s="145"/>
      <c r="B6" s="146"/>
      <c r="C6" s="147"/>
      <c r="D6" s="148">
        <v>26019</v>
      </c>
      <c r="E6" s="149"/>
      <c r="F6" s="150">
        <v>45545</v>
      </c>
      <c r="G6" s="151"/>
      <c r="H6" s="152"/>
    </row>
    <row r="7" spans="1:8">
      <c r="A7" s="133" t="s">
        <v>539</v>
      </c>
      <c r="B7" s="138"/>
      <c r="C7" s="139"/>
      <c r="D7" s="140">
        <v>59942</v>
      </c>
      <c r="E7" s="141"/>
      <c r="F7" s="142">
        <v>85459</v>
      </c>
      <c r="G7" s="143"/>
      <c r="H7" s="144"/>
    </row>
    <row r="8" spans="1:8">
      <c r="A8" s="145"/>
      <c r="B8" s="146"/>
      <c r="C8" s="147"/>
      <c r="D8" s="148">
        <v>34104</v>
      </c>
      <c r="E8" s="149"/>
      <c r="F8" s="150">
        <v>44378</v>
      </c>
      <c r="G8" s="151"/>
      <c r="H8" s="152"/>
    </row>
    <row r="9" spans="1:8">
      <c r="A9" s="133" t="s">
        <v>540</v>
      </c>
      <c r="B9" s="138"/>
      <c r="C9" s="139"/>
      <c r="D9" s="140">
        <v>66546</v>
      </c>
      <c r="E9" s="141"/>
      <c r="F9" s="142">
        <v>83280</v>
      </c>
      <c r="G9" s="143"/>
      <c r="H9" s="144"/>
    </row>
    <row r="10" spans="1:8">
      <c r="A10" s="145"/>
      <c r="B10" s="146"/>
      <c r="C10" s="147"/>
      <c r="D10" s="148">
        <v>44524</v>
      </c>
      <c r="E10" s="149"/>
      <c r="F10" s="150">
        <v>43123</v>
      </c>
      <c r="G10" s="151"/>
      <c r="H10" s="152"/>
    </row>
    <row r="11" spans="1:8">
      <c r="A11" s="133" t="s">
        <v>541</v>
      </c>
      <c r="B11" s="138"/>
      <c r="C11" s="139"/>
      <c r="D11" s="140">
        <v>59392</v>
      </c>
      <c r="E11" s="141"/>
      <c r="F11" s="142">
        <v>88968</v>
      </c>
      <c r="G11" s="143"/>
      <c r="H11" s="144"/>
    </row>
    <row r="12" spans="1:8">
      <c r="A12" s="145"/>
      <c r="B12" s="146"/>
      <c r="C12" s="153"/>
      <c r="D12" s="148">
        <v>35977</v>
      </c>
      <c r="E12" s="149"/>
      <c r="F12" s="150">
        <v>45482</v>
      </c>
      <c r="G12" s="151"/>
      <c r="H12" s="152"/>
    </row>
    <row r="13" spans="1:8">
      <c r="A13" s="133"/>
      <c r="B13" s="138"/>
      <c r="C13" s="154"/>
      <c r="D13" s="155">
        <v>55990</v>
      </c>
      <c r="E13" s="156"/>
      <c r="F13" s="157">
        <v>91056</v>
      </c>
      <c r="G13" s="158"/>
      <c r="H13" s="144"/>
    </row>
    <row r="14" spans="1:8">
      <c r="A14" s="145"/>
      <c r="B14" s="146"/>
      <c r="C14" s="147"/>
      <c r="D14" s="148">
        <v>32836</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5.98</v>
      </c>
      <c r="C19" s="159">
        <f>ROUND(VALUE(SUBSTITUTE(実質収支比率等に係る経年分析!G$48,"▲","-")),2)</f>
        <v>5.89</v>
      </c>
      <c r="D19" s="159">
        <f>ROUND(VALUE(SUBSTITUTE(実質収支比率等に係る経年分析!H$48,"▲","-")),2)</f>
        <v>6.11</v>
      </c>
      <c r="E19" s="159">
        <f>ROUND(VALUE(SUBSTITUTE(実質収支比率等に係る経年分析!I$48,"▲","-")),2)</f>
        <v>5.83</v>
      </c>
      <c r="F19" s="159">
        <f>ROUND(VALUE(SUBSTITUTE(実質収支比率等に係る経年分析!J$48,"▲","-")),2)</f>
        <v>6.41</v>
      </c>
    </row>
    <row r="20" spans="1:11">
      <c r="A20" s="159" t="s">
        <v>49</v>
      </c>
      <c r="B20" s="159">
        <f>ROUND(VALUE(SUBSTITUTE(実質収支比率等に係る経年分析!F$47,"▲","-")),2)</f>
        <v>14.71</v>
      </c>
      <c r="C20" s="159">
        <f>ROUND(VALUE(SUBSTITUTE(実質収支比率等に係る経年分析!G$47,"▲","-")),2)</f>
        <v>16.440000000000001</v>
      </c>
      <c r="D20" s="159">
        <f>ROUND(VALUE(SUBSTITUTE(実質収支比率等に係る経年分析!H$47,"▲","-")),2)</f>
        <v>17.57</v>
      </c>
      <c r="E20" s="159">
        <f>ROUND(VALUE(SUBSTITUTE(実質収支比率等に係る経年分析!I$47,"▲","-")),2)</f>
        <v>17.47</v>
      </c>
      <c r="F20" s="159">
        <f>ROUND(VALUE(SUBSTITUTE(実質収支比率等に係る経年分析!J$47,"▲","-")),2)</f>
        <v>18.64</v>
      </c>
    </row>
    <row r="21" spans="1:11">
      <c r="A21" s="159" t="s">
        <v>50</v>
      </c>
      <c r="B21" s="159">
        <f>IF(ISNUMBER(VALUE(SUBSTITUTE(実質収支比率等に係る経年分析!F$49,"▲","-"))),ROUND(VALUE(SUBSTITUTE(実質収支比率等に係る経年分析!F$49,"▲","-")),2),NA())</f>
        <v>1.81</v>
      </c>
      <c r="C21" s="159">
        <f>IF(ISNUMBER(VALUE(SUBSTITUTE(実質収支比率等に係る経年分析!G$49,"▲","-"))),ROUND(VALUE(SUBSTITUTE(実質収支比率等に係る経年分析!G$49,"▲","-")),2),NA())</f>
        <v>1.66</v>
      </c>
      <c r="D21" s="159">
        <f>IF(ISNUMBER(VALUE(SUBSTITUTE(実質収支比率等に係る経年分析!H$49,"▲","-"))),ROUND(VALUE(SUBSTITUTE(実質収支比率等に係る経年分析!H$49,"▲","-")),2),NA())</f>
        <v>1.48</v>
      </c>
      <c r="E21" s="159">
        <f>IF(ISNUMBER(VALUE(SUBSTITUTE(実質収支比率等に係る経年分析!I$49,"▲","-"))),ROUND(VALUE(SUBSTITUTE(実質収支比率等に係る経年分析!I$49,"▲","-")),2),NA())</f>
        <v>-0.31</v>
      </c>
      <c r="F21" s="159">
        <f>IF(ISNUMBER(VALUE(SUBSTITUTE(実質収支比率等に係る経年分析!J$49,"▲","-"))),ROUND(VALUE(SUBSTITUTE(実質収支比率等に係る経年分析!J$49,"▲","-")),2),NA())</f>
        <v>1.97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枕崎市後期高齢者医療特別会計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c r="A31" s="160" t="str">
        <f>IF(連結実質赤字比率に係る赤字・黒字の構成分析!C$39="",NA(),連結実質赤字比率に係る赤字・黒字の構成分析!C$39)</f>
        <v>枕崎市公共下水道事業特別会計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0.28999999999999998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0.27</v>
      </c>
    </row>
    <row r="32" spans="1:11">
      <c r="A32" s="160" t="str">
        <f>IF(連結実質赤字比率に係る赤字・黒字の構成分析!C$38="",NA(),連結実質赤字比率に係る赤字・黒字の構成分析!C$38)</f>
        <v>枕崎市国民健康保険特別会計</v>
      </c>
      <c r="B32" s="160">
        <f>IF(ROUND(VALUE(SUBSTITUTE(連結実質赤字比率に係る赤字・黒字の構成分析!F$38,"▲", "-")), 2) &lt; 0, ABS(ROUND(VALUE(SUBSTITUTE(連結実質赤字比率に係る赤字・黒字の構成分析!F$38,"▲", "-")), 2)), NA())</f>
        <v>4.21</v>
      </c>
      <c r="C32" s="160" t="e">
        <f>IF(ROUND(VALUE(SUBSTITUTE(連結実質赤字比率に係る赤字・黒字の構成分析!F$38,"▲", "-")), 2) &gt;= 0, ABS(ROUND(VALUE(SUBSTITUTE(連結実質赤字比率に係る赤字・黒字の構成分析!F$38,"▲", "-")), 2)), NA())</f>
        <v>#N/A</v>
      </c>
      <c r="D32" s="160">
        <f>IF(ROUND(VALUE(SUBSTITUTE(連結実質赤字比率に係る赤字・黒字の構成分析!G$38,"▲", "-")), 2) &lt; 0, ABS(ROUND(VALUE(SUBSTITUTE(連結実質赤字比率に係る赤字・黒字の構成分析!G$38,"▲", "-")), 2)), NA())</f>
        <v>2.88</v>
      </c>
      <c r="E32" s="160" t="e">
        <f>IF(ROUND(VALUE(SUBSTITUTE(連結実質赤字比率に係る赤字・黒字の構成分析!G$38,"▲", "-")), 2) &gt;= 0, ABS(ROUND(VALUE(SUBSTITUTE(連結実質赤字比率に係る赤字・黒字の構成分析!G$38,"▲", "-")), 2)), NA())</f>
        <v>#N/A</v>
      </c>
      <c r="F32" s="160">
        <f>IF(ROUND(VALUE(SUBSTITUTE(連結実質赤字比率に係る赤字・黒字の構成分析!H$38,"▲", "-")), 2) &lt; 0, ABS(ROUND(VALUE(SUBSTITUTE(連結実質赤字比率に係る赤字・黒字の構成分析!H$38,"▲", "-")), 2)), NA())</f>
        <v>1.36</v>
      </c>
      <c r="G32" s="160" t="e">
        <f>IF(ROUND(VALUE(SUBSTITUTE(連結実質赤字比率に係る赤字・黒字の構成分析!H$38,"▲", "-")), 2) &gt;= 0, ABS(ROUND(VALUE(SUBSTITUTE(連結実質赤字比率に係る赤字・黒字の構成分析!H$38,"▲", "-")), 2)), NA())</f>
        <v>#N/A</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1.47</v>
      </c>
    </row>
    <row r="33" spans="1:16">
      <c r="A33" s="160" t="str">
        <f>IF(連結実質赤字比率に係る赤字・黒字の構成分析!C$37="",NA(),連結実質赤字比率に係る赤字・黒字の構成分析!C$37)</f>
        <v>枕崎市介護保険特別会計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1.95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1.79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2.5499999999999998</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5.89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5.82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6.41</v>
      </c>
    </row>
    <row r="35" spans="1:16">
      <c r="A35" s="160" t="str">
        <f>IF(連結実質赤字比率に係る赤字・黒字の構成分析!C$35="",NA(),連結実質赤字比率に係る赤字・黒字の構成分析!C$35)</f>
        <v>枕崎市立病院事業会計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5.86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6.48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6.72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6.48</v>
      </c>
    </row>
    <row r="36" spans="1:16">
      <c r="A36" s="160" t="str">
        <f>IF(連結実質赤字比率に係る赤字・黒字の構成分析!C$34="",NA(),連結実質赤字比率に係る赤字・黒字の構成分析!C$34)</f>
        <v>枕崎市水道事業会計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12.53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13.59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14.24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11.39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12.37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1075</v>
      </c>
      <c r="E42" s="161"/>
      <c r="F42" s="161"/>
      <c r="G42" s="161">
        <f>'実質公債費比率（分子）の構造'!L$52</f>
        <v>1074</v>
      </c>
      <c r="H42" s="161"/>
      <c r="I42" s="161"/>
      <c r="J42" s="161">
        <f>'実質公債費比率（分子）の構造'!M$52</f>
        <v>990</v>
      </c>
      <c r="K42" s="161"/>
      <c r="L42" s="161"/>
      <c r="M42" s="161">
        <f>'実質公債費比率（分子）の構造'!N$52</f>
        <v>923</v>
      </c>
      <c r="N42" s="161"/>
      <c r="O42" s="161"/>
      <c r="P42" s="161">
        <f>'実質公債費比率（分子）の構造'!O$52</f>
        <v>824</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12</v>
      </c>
      <c r="C44" s="161"/>
      <c r="D44" s="161"/>
      <c r="E44" s="161">
        <f>'実質公債費比率（分子）の構造'!L$50</f>
        <v>10</v>
      </c>
      <c r="F44" s="161"/>
      <c r="G44" s="161"/>
      <c r="H44" s="161">
        <f>'実質公債費比率（分子）の構造'!M$50</f>
        <v>5</v>
      </c>
      <c r="I44" s="161"/>
      <c r="J44" s="161"/>
      <c r="K44" s="161">
        <f>'実質公債費比率（分子）の構造'!N$50</f>
        <v>3</v>
      </c>
      <c r="L44" s="161"/>
      <c r="M44" s="161"/>
      <c r="N44" s="161">
        <f>'実質公債費比率（分子）の構造'!O$50</f>
        <v>3</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245</v>
      </c>
      <c r="C46" s="161"/>
      <c r="D46" s="161"/>
      <c r="E46" s="161">
        <f>'実質公債費比率（分子）の構造'!L$48</f>
        <v>242</v>
      </c>
      <c r="F46" s="161"/>
      <c r="G46" s="161"/>
      <c r="H46" s="161">
        <f>'実質公債費比率（分子）の構造'!M$48</f>
        <v>249</v>
      </c>
      <c r="I46" s="161"/>
      <c r="J46" s="161"/>
      <c r="K46" s="161">
        <f>'実質公債費比率（分子）の構造'!N$48</f>
        <v>236</v>
      </c>
      <c r="L46" s="161"/>
      <c r="M46" s="161"/>
      <c r="N46" s="161">
        <f>'実質公債費比率（分子）の構造'!O$48</f>
        <v>241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1494</v>
      </c>
      <c r="C49" s="161"/>
      <c r="D49" s="161"/>
      <c r="E49" s="161">
        <f>'実質公債費比率（分子）の構造'!L$45</f>
        <v>1452</v>
      </c>
      <c r="F49" s="161"/>
      <c r="G49" s="161"/>
      <c r="H49" s="161">
        <f>'実質公債費比率（分子）の構造'!M$45</f>
        <v>1344</v>
      </c>
      <c r="I49" s="161"/>
      <c r="J49" s="161"/>
      <c r="K49" s="161">
        <f>'実質公債費比率（分子）の構造'!N$45</f>
        <v>1254</v>
      </c>
      <c r="L49" s="161"/>
      <c r="M49" s="161"/>
      <c r="N49" s="161">
        <f>'実質公債費比率（分子）の構造'!O$45</f>
        <v>1122</v>
      </c>
      <c r="O49" s="161"/>
      <c r="P49" s="161"/>
    </row>
    <row r="50" spans="1:16">
      <c r="A50" s="161" t="s">
        <v>65</v>
      </c>
      <c r="B50" s="161" t="e">
        <f>NA()</f>
        <v>#N/A</v>
      </c>
      <c r="C50" s="161">
        <f>IF(ISNUMBER('実質公債費比率（分子）の構造'!K$53),'実質公債費比率（分子）の構造'!K$53,NA())</f>
        <v>676</v>
      </c>
      <c r="D50" s="161" t="e">
        <f>NA()</f>
        <v>#N/A</v>
      </c>
      <c r="E50" s="161" t="e">
        <f>NA()</f>
        <v>#N/A</v>
      </c>
      <c r="F50" s="161">
        <f>IF(ISNUMBER('実質公債費比率（分子）の構造'!L$53),'実質公債費比率（分子）の構造'!L$53,NA())</f>
        <v>630</v>
      </c>
      <c r="G50" s="161" t="e">
        <f>NA()</f>
        <v>#N/A</v>
      </c>
      <c r="H50" s="161" t="e">
        <f>NA()</f>
        <v>#N/A</v>
      </c>
      <c r="I50" s="161">
        <f>IF(ISNUMBER('実質公債費比率（分子）の構造'!M$53),'実質公債費比率（分子）の構造'!M$53,NA())</f>
        <v>608</v>
      </c>
      <c r="J50" s="161" t="e">
        <f>NA()</f>
        <v>#N/A</v>
      </c>
      <c r="K50" s="161" t="e">
        <f>NA()</f>
        <v>#N/A</v>
      </c>
      <c r="L50" s="161">
        <f>IF(ISNUMBER('実質公債費比率（分子）の構造'!N$53),'実質公債費比率（分子）の構造'!N$53,NA())</f>
        <v>570</v>
      </c>
      <c r="M50" s="161" t="e">
        <f>NA()</f>
        <v>#N/A</v>
      </c>
      <c r="N50" s="161" t="e">
        <f>NA()</f>
        <v>#N/A</v>
      </c>
      <c r="O50" s="161">
        <f>IF(ISNUMBER('実質公債費比率（分子）の構造'!O$53),'実質公債費比率（分子）の構造'!O$53,NA())</f>
        <v>542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8736</v>
      </c>
      <c r="E56" s="160"/>
      <c r="F56" s="160"/>
      <c r="G56" s="160">
        <f>'将来負担比率（分子）の構造'!J$52</f>
        <v>8569</v>
      </c>
      <c r="H56" s="160"/>
      <c r="I56" s="160"/>
      <c r="J56" s="160">
        <f>'将来負担比率（分子）の構造'!K$52</f>
        <v>8909</v>
      </c>
      <c r="K56" s="160"/>
      <c r="L56" s="160"/>
      <c r="M56" s="160">
        <f>'将来負担比率（分子）の構造'!L$52</f>
        <v>8926</v>
      </c>
      <c r="N56" s="160"/>
      <c r="O56" s="160"/>
      <c r="P56" s="160">
        <f>'将来負担比率（分子）の構造'!M$52</f>
        <v>8993</v>
      </c>
    </row>
    <row r="57" spans="1:16">
      <c r="A57" s="160" t="s">
        <v>36</v>
      </c>
      <c r="B57" s="160"/>
      <c r="C57" s="160"/>
      <c r="D57" s="160">
        <f>'将来負担比率（分子）の構造'!I$51</f>
        <v>621</v>
      </c>
      <c r="E57" s="160"/>
      <c r="F57" s="160"/>
      <c r="G57" s="160">
        <f>'将来負担比率（分子）の構造'!J$51</f>
        <v>601</v>
      </c>
      <c r="H57" s="160"/>
      <c r="I57" s="160"/>
      <c r="J57" s="160">
        <f>'将来負担比率（分子）の構造'!K$51</f>
        <v>579</v>
      </c>
      <c r="K57" s="160"/>
      <c r="L57" s="160"/>
      <c r="M57" s="160">
        <f>'将来負担比率（分子）の構造'!L$51</f>
        <v>610</v>
      </c>
      <c r="N57" s="160"/>
      <c r="O57" s="160"/>
      <c r="P57" s="160">
        <f>'将来負担比率（分子）の構造'!M$51</f>
        <v>695</v>
      </c>
    </row>
    <row r="58" spans="1:16">
      <c r="A58" s="160" t="s">
        <v>35</v>
      </c>
      <c r="B58" s="160"/>
      <c r="C58" s="160"/>
      <c r="D58" s="160">
        <f>'将来負担比率（分子）の構造'!I$50</f>
        <v>1434</v>
      </c>
      <c r="E58" s="160"/>
      <c r="F58" s="160"/>
      <c r="G58" s="160">
        <f>'将来負担比率（分子）の構造'!J$50</f>
        <v>1559</v>
      </c>
      <c r="H58" s="160"/>
      <c r="I58" s="160"/>
      <c r="J58" s="160">
        <f>'将来負担比率（分子）の構造'!K$50</f>
        <v>1790</v>
      </c>
      <c r="K58" s="160"/>
      <c r="L58" s="160"/>
      <c r="M58" s="160">
        <f>'将来負担比率（分子）の構造'!L$50</f>
        <v>1930</v>
      </c>
      <c r="N58" s="160"/>
      <c r="O58" s="160"/>
      <c r="P58" s="160">
        <f>'将来負担比率（分子）の構造'!M$50</f>
        <v>2224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390</v>
      </c>
      <c r="C61" s="160"/>
      <c r="D61" s="160"/>
      <c r="E61" s="160">
        <f>'将来負担比率（分子）の構造'!J$46</f>
        <v>296</v>
      </c>
      <c r="F61" s="160"/>
      <c r="G61" s="160"/>
      <c r="H61" s="160">
        <f>'将来負担比率（分子）の構造'!K$46</f>
        <v>239</v>
      </c>
      <c r="I61" s="160"/>
      <c r="J61" s="160"/>
      <c r="K61" s="160">
        <f>'将来負担比率（分子）の構造'!L$46</f>
        <v>112</v>
      </c>
      <c r="L61" s="160"/>
      <c r="M61" s="160"/>
      <c r="N61" s="160">
        <f>'将来負担比率（分子）の構造'!M$46</f>
        <v>81</v>
      </c>
      <c r="O61" s="160"/>
      <c r="P61" s="160"/>
    </row>
    <row r="62" spans="1:16">
      <c r="A62" s="160" t="s">
        <v>29</v>
      </c>
      <c r="B62" s="160">
        <f>'将来負担比率（分子）の構造'!I$45</f>
        <v>3540</v>
      </c>
      <c r="C62" s="160"/>
      <c r="D62" s="160"/>
      <c r="E62" s="160">
        <f>'将来負担比率（分子）の構造'!J$45</f>
        <v>3317</v>
      </c>
      <c r="F62" s="160"/>
      <c r="G62" s="160"/>
      <c r="H62" s="160">
        <f>'将来負担比率（分子）の構造'!K$45</f>
        <v>3285</v>
      </c>
      <c r="I62" s="160"/>
      <c r="J62" s="160"/>
      <c r="K62" s="160">
        <f>'将来負担比率（分子）の構造'!L$45</f>
        <v>3225</v>
      </c>
      <c r="L62" s="160"/>
      <c r="M62" s="160"/>
      <c r="N62" s="160">
        <f>'将来負担比率（分子）の構造'!M$45</f>
        <v>3148</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3592</v>
      </c>
      <c r="C64" s="160"/>
      <c r="D64" s="160"/>
      <c r="E64" s="160">
        <f>'将来負担比率（分子）の構造'!J$43</f>
        <v>3551</v>
      </c>
      <c r="F64" s="160"/>
      <c r="G64" s="160"/>
      <c r="H64" s="160">
        <f>'将来負担比率（分子）の構造'!K$43</f>
        <v>3439</v>
      </c>
      <c r="I64" s="160"/>
      <c r="J64" s="160"/>
      <c r="K64" s="160">
        <f>'将来負担比率（分子）の構造'!L$43</f>
        <v>3293</v>
      </c>
      <c r="L64" s="160"/>
      <c r="M64" s="160"/>
      <c r="N64" s="160">
        <f>'将来負担比率（分子）の構造'!M$43</f>
        <v>3189</v>
      </c>
      <c r="O64" s="160"/>
      <c r="P64" s="160"/>
    </row>
    <row r="65" spans="1:16">
      <c r="A65" s="160" t="s">
        <v>26</v>
      </c>
      <c r="B65" s="160">
        <f>'将来負担比率（分子）の構造'!I$42</f>
        <v>31</v>
      </c>
      <c r="C65" s="160"/>
      <c r="D65" s="160"/>
      <c r="E65" s="160">
        <f>'将来負担比率（分子）の構造'!J$42</f>
        <v>21</v>
      </c>
      <c r="F65" s="160"/>
      <c r="G65" s="160"/>
      <c r="H65" s="160">
        <f>'将来負担比率（分子）の構造'!K$42</f>
        <v>16</v>
      </c>
      <c r="I65" s="160"/>
      <c r="J65" s="160"/>
      <c r="K65" s="160">
        <f>'将来負担比率（分子）の構造'!L$42</f>
        <v>13</v>
      </c>
      <c r="L65" s="160"/>
      <c r="M65" s="160"/>
      <c r="N65" s="160">
        <f>'将来負担比率（分子）の構造'!M$42</f>
        <v>10</v>
      </c>
      <c r="O65" s="160"/>
      <c r="P65" s="160"/>
    </row>
    <row r="66" spans="1:16">
      <c r="A66" s="160" t="s">
        <v>25</v>
      </c>
      <c r="B66" s="160">
        <f>'将来負担比率（分子）の構造'!I$41</f>
        <v>10551</v>
      </c>
      <c r="C66" s="160"/>
      <c r="D66" s="160"/>
      <c r="E66" s="160">
        <f>'将来負担比率（分子）の構造'!J$41</f>
        <v>10375</v>
      </c>
      <c r="F66" s="160"/>
      <c r="G66" s="160"/>
      <c r="H66" s="160">
        <f>'将来負担比率（分子）の構造'!K$41</f>
        <v>10719</v>
      </c>
      <c r="I66" s="160"/>
      <c r="J66" s="160"/>
      <c r="K66" s="160">
        <f>'将来負担比率（分子）の構造'!L$41</f>
        <v>10669</v>
      </c>
      <c r="L66" s="160"/>
      <c r="M66" s="160"/>
      <c r="N66" s="160">
        <f>'将来負担比率（分子）の構造'!M$41</f>
        <v>10642</v>
      </c>
      <c r="O66" s="160"/>
      <c r="P66" s="160"/>
    </row>
    <row r="67" spans="1:16">
      <c r="A67" s="160" t="s">
        <v>69</v>
      </c>
      <c r="B67" s="160" t="e">
        <f>NA()</f>
        <v>#N/A</v>
      </c>
      <c r="C67" s="160">
        <f>IF(ISNUMBER('将来負担比率（分子）の構造'!I$53), IF('将来負担比率（分子）の構造'!I$53 &lt; 0, 0, '将来負担比率（分子）の構造'!I$53), NA())</f>
        <v>7313</v>
      </c>
      <c r="D67" s="160" t="e">
        <f>NA()</f>
        <v>#N/A</v>
      </c>
      <c r="E67" s="160" t="e">
        <f>NA()</f>
        <v>#N/A</v>
      </c>
      <c r="F67" s="160">
        <f>IF(ISNUMBER('将来負担比率（分子）の構造'!J$53), IF('将来負担比率（分子）の構造'!J$53 &lt; 0, 0, '将来負担比率（分子）の構造'!J$53), NA())</f>
        <v>6831</v>
      </c>
      <c r="G67" s="160" t="e">
        <f>NA()</f>
        <v>#N/A</v>
      </c>
      <c r="H67" s="160" t="e">
        <f>NA()</f>
        <v>#N/A</v>
      </c>
      <c r="I67" s="160">
        <f>IF(ISNUMBER('将来負担比率（分子）の構造'!K$53), IF('将来負担比率（分子）の構造'!K$53 &lt; 0, 0, '将来負担比率（分子）の構造'!K$53), NA())</f>
        <v>6420</v>
      </c>
      <c r="J67" s="160" t="e">
        <f>NA()</f>
        <v>#N/A</v>
      </c>
      <c r="K67" s="160" t="e">
        <f>NA()</f>
        <v>#N/A</v>
      </c>
      <c r="L67" s="160">
        <f>IF(ISNUMBER('将来負担比率（分子）の構造'!L$53), IF('将来負担比率（分子）の構造'!L$53 &lt; 0, 0, '将来負担比率（分子）の構造'!L$53), NA())</f>
        <v>5847</v>
      </c>
      <c r="M67" s="160" t="e">
        <f>NA()</f>
        <v>#N/A</v>
      </c>
      <c r="N67" s="160" t="e">
        <f>NA()</f>
        <v>#N/A</v>
      </c>
      <c r="O67" s="160">
        <f>IF(ISNUMBER('将来負担比率（分子）の構造'!M$53), IF('将来負担比率（分子）の構造'!M$53 &lt; 0, 0, '将来負担比率（分子）の構造'!M$53), NA())</f>
        <v>5157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1112</v>
      </c>
      <c r="C72" s="164">
        <f>基金残高に係る経年分析!G55</f>
        <v>1073</v>
      </c>
      <c r="D72" s="164">
        <f>基金残高に係る経年分析!H55</f>
        <v>1116</v>
      </c>
    </row>
    <row r="73" spans="1:16">
      <c r="A73" s="163" t="s">
        <v>72</v>
      </c>
      <c r="B73" s="164">
        <f>基金残高に係る経年分析!F56</f>
        <v>231</v>
      </c>
      <c r="C73" s="164">
        <f>基金残高に係る経年分析!G56</f>
        <v>284</v>
      </c>
      <c r="D73" s="164">
        <f>基金残高に係る経年分析!H56</f>
        <v>312</v>
      </c>
    </row>
    <row r="74" spans="1:16">
      <c r="A74" s="163" t="s">
        <v>73</v>
      </c>
      <c r="B74" s="164">
        <f>基金残高に係る経年分析!F57</f>
        <v>241</v>
      </c>
      <c r="C74" s="164">
        <f>基金残高に係る経年分析!G57</f>
        <v>340</v>
      </c>
      <c r="D74" s="164">
        <f>基金残高に係る経年分析!H57</f>
        <v>569</v>
      </c>
    </row>
  </sheetData>
  <sheetProtection algorithmName="SHA-512" hashValue="ooGNThRavhT45CdLKBblUEeqwdeBV7XBu1eOCknGdx56w+UJKu5RPlAIb6P/QCuJCWCa+HONEZaCwqV7m7dGxg==" saltValue="fpXBwdPcdmrBhQn5c1SZ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212</v>
      </c>
      <c r="DI1" s="636"/>
      <c r="DJ1" s="636"/>
      <c r="DK1" s="636"/>
      <c r="DL1" s="636"/>
      <c r="DM1" s="636"/>
      <c r="DN1" s="637"/>
      <c r="DO1" s="205"/>
      <c r="DP1" s="635" t="s">
        <v>213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218</v>
      </c>
      <c r="S4" s="639"/>
      <c r="T4" s="639"/>
      <c r="U4" s="639"/>
      <c r="V4" s="639"/>
      <c r="W4" s="639"/>
      <c r="X4" s="639"/>
      <c r="Y4" s="640"/>
      <c r="Z4" s="638" t="s">
        <v>219</v>
      </c>
      <c r="AA4" s="639"/>
      <c r="AB4" s="639"/>
      <c r="AC4" s="640"/>
      <c r="AD4" s="638" t="s">
        <v>220</v>
      </c>
      <c r="AE4" s="639"/>
      <c r="AF4" s="639"/>
      <c r="AG4" s="639"/>
      <c r="AH4" s="639"/>
      <c r="AI4" s="639"/>
      <c r="AJ4" s="639"/>
      <c r="AK4" s="640"/>
      <c r="AL4" s="638" t="s">
        <v>219</v>
      </c>
      <c r="AM4" s="639"/>
      <c r="AN4" s="639"/>
      <c r="AO4" s="640"/>
      <c r="AP4" s="644" t="s">
        <v>221</v>
      </c>
      <c r="AQ4" s="644"/>
      <c r="AR4" s="644"/>
      <c r="AS4" s="644"/>
      <c r="AT4" s="644"/>
      <c r="AU4" s="644"/>
      <c r="AV4" s="644"/>
      <c r="AW4" s="644"/>
      <c r="AX4" s="644"/>
      <c r="AY4" s="644"/>
      <c r="AZ4" s="644"/>
      <c r="BA4" s="644"/>
      <c r="BB4" s="644"/>
      <c r="BC4" s="644"/>
      <c r="BD4" s="644"/>
      <c r="BE4" s="644"/>
      <c r="BF4" s="644"/>
      <c r="BG4" s="644" t="s">
        <v>222</v>
      </c>
      <c r="BH4" s="644"/>
      <c r="BI4" s="644"/>
      <c r="BJ4" s="644"/>
      <c r="BK4" s="644"/>
      <c r="BL4" s="644"/>
      <c r="BM4" s="644"/>
      <c r="BN4" s="644"/>
      <c r="BO4" s="644" t="s">
        <v>219</v>
      </c>
      <c r="BP4" s="644"/>
      <c r="BQ4" s="644"/>
      <c r="BR4" s="644"/>
      <c r="BS4" s="644" t="s">
        <v>223</v>
      </c>
      <c r="BT4" s="644"/>
      <c r="BU4" s="644"/>
      <c r="BV4" s="644"/>
      <c r="BW4" s="644"/>
      <c r="BX4" s="644"/>
      <c r="BY4" s="644"/>
      <c r="BZ4" s="644"/>
      <c r="CA4" s="644"/>
      <c r="CB4" s="644"/>
      <c r="CD4" s="641" t="s">
        <v>224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225</v>
      </c>
      <c r="C5" s="646"/>
      <c r="D5" s="646"/>
      <c r="E5" s="646"/>
      <c r="F5" s="646"/>
      <c r="G5" s="646"/>
      <c r="H5" s="646"/>
      <c r="I5" s="646"/>
      <c r="J5" s="646"/>
      <c r="K5" s="646"/>
      <c r="L5" s="646"/>
      <c r="M5" s="646"/>
      <c r="N5" s="646"/>
      <c r="O5" s="646"/>
      <c r="P5" s="646"/>
      <c r="Q5" s="647"/>
      <c r="R5" s="648">
        <v>2246961</v>
      </c>
      <c r="S5" s="649"/>
      <c r="T5" s="649"/>
      <c r="U5" s="649"/>
      <c r="V5" s="649"/>
      <c r="W5" s="649"/>
      <c r="X5" s="649"/>
      <c r="Y5" s="650"/>
      <c r="Z5" s="651">
        <v>19.8</v>
      </c>
      <c r="AA5" s="651"/>
      <c r="AB5" s="651"/>
      <c r="AC5" s="651"/>
      <c r="AD5" s="652">
        <v>2246961</v>
      </c>
      <c r="AE5" s="652"/>
      <c r="AF5" s="652"/>
      <c r="AG5" s="652"/>
      <c r="AH5" s="652"/>
      <c r="AI5" s="652"/>
      <c r="AJ5" s="652"/>
      <c r="AK5" s="652"/>
      <c r="AL5" s="653">
        <v>38.700000000000003</v>
      </c>
      <c r="AM5" s="654"/>
      <c r="AN5" s="654"/>
      <c r="AO5" s="655"/>
      <c r="AP5" s="645" t="s">
        <v>226</v>
      </c>
      <c r="AQ5" s="646"/>
      <c r="AR5" s="646"/>
      <c r="AS5" s="646"/>
      <c r="AT5" s="646"/>
      <c r="AU5" s="646"/>
      <c r="AV5" s="646"/>
      <c r="AW5" s="646"/>
      <c r="AX5" s="646"/>
      <c r="AY5" s="646"/>
      <c r="AZ5" s="646"/>
      <c r="BA5" s="646"/>
      <c r="BB5" s="646"/>
      <c r="BC5" s="646"/>
      <c r="BD5" s="646"/>
      <c r="BE5" s="646"/>
      <c r="BF5" s="647"/>
      <c r="BG5" s="659">
        <v>2246961</v>
      </c>
      <c r="BH5" s="660"/>
      <c r="BI5" s="660"/>
      <c r="BJ5" s="660"/>
      <c r="BK5" s="660"/>
      <c r="BL5" s="660"/>
      <c r="BM5" s="660"/>
      <c r="BN5" s="661"/>
      <c r="BO5" s="662">
        <v>100</v>
      </c>
      <c r="BP5" s="662"/>
      <c r="BQ5" s="662"/>
      <c r="BR5" s="662"/>
      <c r="BS5" s="663">
        <v>17618</v>
      </c>
      <c r="BT5" s="663"/>
      <c r="BU5" s="663"/>
      <c r="BV5" s="663"/>
      <c r="BW5" s="663"/>
      <c r="BX5" s="663"/>
      <c r="BY5" s="663"/>
      <c r="BZ5" s="663"/>
      <c r="CA5" s="663"/>
      <c r="CB5" s="667"/>
      <c r="CD5" s="641" t="s">
        <v>221</v>
      </c>
      <c r="CE5" s="642"/>
      <c r="CF5" s="642"/>
      <c r="CG5" s="642"/>
      <c r="CH5" s="642"/>
      <c r="CI5" s="642"/>
      <c r="CJ5" s="642"/>
      <c r="CK5" s="642"/>
      <c r="CL5" s="642"/>
      <c r="CM5" s="642"/>
      <c r="CN5" s="642"/>
      <c r="CO5" s="642"/>
      <c r="CP5" s="642"/>
      <c r="CQ5" s="643"/>
      <c r="CR5" s="641" t="s">
        <v>227</v>
      </c>
      <c r="CS5" s="642"/>
      <c r="CT5" s="642"/>
      <c r="CU5" s="642"/>
      <c r="CV5" s="642"/>
      <c r="CW5" s="642"/>
      <c r="CX5" s="642"/>
      <c r="CY5" s="643"/>
      <c r="CZ5" s="641" t="s">
        <v>219</v>
      </c>
      <c r="DA5" s="642"/>
      <c r="DB5" s="642"/>
      <c r="DC5" s="643"/>
      <c r="DD5" s="641" t="s">
        <v>228</v>
      </c>
      <c r="DE5" s="642"/>
      <c r="DF5" s="642"/>
      <c r="DG5" s="642"/>
      <c r="DH5" s="642"/>
      <c r="DI5" s="642"/>
      <c r="DJ5" s="642"/>
      <c r="DK5" s="642"/>
      <c r="DL5" s="642"/>
      <c r="DM5" s="642"/>
      <c r="DN5" s="642"/>
      <c r="DO5" s="642"/>
      <c r="DP5" s="643"/>
      <c r="DQ5" s="641" t="s">
        <v>229</v>
      </c>
      <c r="DR5" s="642"/>
      <c r="DS5" s="642"/>
      <c r="DT5" s="642"/>
      <c r="DU5" s="642"/>
      <c r="DV5" s="642"/>
      <c r="DW5" s="642"/>
      <c r="DX5" s="642"/>
      <c r="DY5" s="642"/>
      <c r="DZ5" s="642"/>
      <c r="EA5" s="642"/>
      <c r="EB5" s="642"/>
      <c r="EC5" s="643"/>
    </row>
    <row r="6" spans="2:143" ht="11.25" customHeight="1">
      <c r="B6" s="656" t="s">
        <v>230</v>
      </c>
      <c r="C6" s="657"/>
      <c r="D6" s="657"/>
      <c r="E6" s="657"/>
      <c r="F6" s="657"/>
      <c r="G6" s="657"/>
      <c r="H6" s="657"/>
      <c r="I6" s="657"/>
      <c r="J6" s="657"/>
      <c r="K6" s="657"/>
      <c r="L6" s="657"/>
      <c r="M6" s="657"/>
      <c r="N6" s="657"/>
      <c r="O6" s="657"/>
      <c r="P6" s="657"/>
      <c r="Q6" s="658"/>
      <c r="R6" s="659">
        <v>125478</v>
      </c>
      <c r="S6" s="660"/>
      <c r="T6" s="660"/>
      <c r="U6" s="660"/>
      <c r="V6" s="660"/>
      <c r="W6" s="660"/>
      <c r="X6" s="660"/>
      <c r="Y6" s="661"/>
      <c r="Z6" s="662">
        <v>1.1000000000000001</v>
      </c>
      <c r="AA6" s="662"/>
      <c r="AB6" s="662"/>
      <c r="AC6" s="662"/>
      <c r="AD6" s="663">
        <v>125478</v>
      </c>
      <c r="AE6" s="663"/>
      <c r="AF6" s="663"/>
      <c r="AG6" s="663"/>
      <c r="AH6" s="663"/>
      <c r="AI6" s="663"/>
      <c r="AJ6" s="663"/>
      <c r="AK6" s="663"/>
      <c r="AL6" s="664">
        <v>2.2000000000000002</v>
      </c>
      <c r="AM6" s="665"/>
      <c r="AN6" s="665"/>
      <c r="AO6" s="666"/>
      <c r="AP6" s="656" t="s">
        <v>231</v>
      </c>
      <c r="AQ6" s="657"/>
      <c r="AR6" s="657"/>
      <c r="AS6" s="657"/>
      <c r="AT6" s="657"/>
      <c r="AU6" s="657"/>
      <c r="AV6" s="657"/>
      <c r="AW6" s="657"/>
      <c r="AX6" s="657"/>
      <c r="AY6" s="657"/>
      <c r="AZ6" s="657"/>
      <c r="BA6" s="657"/>
      <c r="BB6" s="657"/>
      <c r="BC6" s="657"/>
      <c r="BD6" s="657"/>
      <c r="BE6" s="657"/>
      <c r="BF6" s="658"/>
      <c r="BG6" s="659">
        <v>2246961</v>
      </c>
      <c r="BH6" s="660"/>
      <c r="BI6" s="660"/>
      <c r="BJ6" s="660"/>
      <c r="BK6" s="660"/>
      <c r="BL6" s="660"/>
      <c r="BM6" s="660"/>
      <c r="BN6" s="661"/>
      <c r="BO6" s="662">
        <v>100</v>
      </c>
      <c r="BP6" s="662"/>
      <c r="BQ6" s="662"/>
      <c r="BR6" s="662"/>
      <c r="BS6" s="663">
        <v>17618</v>
      </c>
      <c r="BT6" s="663"/>
      <c r="BU6" s="663"/>
      <c r="BV6" s="663"/>
      <c r="BW6" s="663"/>
      <c r="BX6" s="663"/>
      <c r="BY6" s="663"/>
      <c r="BZ6" s="663"/>
      <c r="CA6" s="663"/>
      <c r="CB6" s="667"/>
      <c r="CD6" s="670" t="s">
        <v>232</v>
      </c>
      <c r="CE6" s="671"/>
      <c r="CF6" s="671"/>
      <c r="CG6" s="671"/>
      <c r="CH6" s="671"/>
      <c r="CI6" s="671"/>
      <c r="CJ6" s="671"/>
      <c r="CK6" s="671"/>
      <c r="CL6" s="671"/>
      <c r="CM6" s="671"/>
      <c r="CN6" s="671"/>
      <c r="CO6" s="671"/>
      <c r="CP6" s="671"/>
      <c r="CQ6" s="672"/>
      <c r="CR6" s="659">
        <v>129294</v>
      </c>
      <c r="CS6" s="660"/>
      <c r="CT6" s="660"/>
      <c r="CU6" s="660"/>
      <c r="CV6" s="660"/>
      <c r="CW6" s="660"/>
      <c r="CX6" s="660"/>
      <c r="CY6" s="661"/>
      <c r="CZ6" s="653">
        <v>1.2</v>
      </c>
      <c r="DA6" s="654"/>
      <c r="DB6" s="654"/>
      <c r="DC6" s="673"/>
      <c r="DD6" s="668">
        <v>129</v>
      </c>
      <c r="DE6" s="660"/>
      <c r="DF6" s="660"/>
      <c r="DG6" s="660"/>
      <c r="DH6" s="660"/>
      <c r="DI6" s="660"/>
      <c r="DJ6" s="660"/>
      <c r="DK6" s="660"/>
      <c r="DL6" s="660"/>
      <c r="DM6" s="660"/>
      <c r="DN6" s="660"/>
      <c r="DO6" s="660"/>
      <c r="DP6" s="661"/>
      <c r="DQ6" s="668">
        <v>129293</v>
      </c>
      <c r="DR6" s="660"/>
      <c r="DS6" s="660"/>
      <c r="DT6" s="660"/>
      <c r="DU6" s="660"/>
      <c r="DV6" s="660"/>
      <c r="DW6" s="660"/>
      <c r="DX6" s="660"/>
      <c r="DY6" s="660"/>
      <c r="DZ6" s="660"/>
      <c r="EA6" s="660"/>
      <c r="EB6" s="660"/>
      <c r="EC6" s="669"/>
    </row>
    <row r="7" spans="2:143" ht="11.25" customHeight="1">
      <c r="B7" s="656" t="s">
        <v>233</v>
      </c>
      <c r="C7" s="657"/>
      <c r="D7" s="657"/>
      <c r="E7" s="657"/>
      <c r="F7" s="657"/>
      <c r="G7" s="657"/>
      <c r="H7" s="657"/>
      <c r="I7" s="657"/>
      <c r="J7" s="657"/>
      <c r="K7" s="657"/>
      <c r="L7" s="657"/>
      <c r="M7" s="657"/>
      <c r="N7" s="657"/>
      <c r="O7" s="657"/>
      <c r="P7" s="657"/>
      <c r="Q7" s="658"/>
      <c r="R7" s="659">
        <v>3689</v>
      </c>
      <c r="S7" s="660"/>
      <c r="T7" s="660"/>
      <c r="U7" s="660"/>
      <c r="V7" s="660"/>
      <c r="W7" s="660"/>
      <c r="X7" s="660"/>
      <c r="Y7" s="661"/>
      <c r="Z7" s="662">
        <v>0</v>
      </c>
      <c r="AA7" s="662"/>
      <c r="AB7" s="662"/>
      <c r="AC7" s="662"/>
      <c r="AD7" s="663">
        <v>3689</v>
      </c>
      <c r="AE7" s="663"/>
      <c r="AF7" s="663"/>
      <c r="AG7" s="663"/>
      <c r="AH7" s="663"/>
      <c r="AI7" s="663"/>
      <c r="AJ7" s="663"/>
      <c r="AK7" s="663"/>
      <c r="AL7" s="664">
        <v>0.1</v>
      </c>
      <c r="AM7" s="665"/>
      <c r="AN7" s="665"/>
      <c r="AO7" s="666"/>
      <c r="AP7" s="656" t="s">
        <v>234</v>
      </c>
      <c r="AQ7" s="657"/>
      <c r="AR7" s="657"/>
      <c r="AS7" s="657"/>
      <c r="AT7" s="657"/>
      <c r="AU7" s="657"/>
      <c r="AV7" s="657"/>
      <c r="AW7" s="657"/>
      <c r="AX7" s="657"/>
      <c r="AY7" s="657"/>
      <c r="AZ7" s="657"/>
      <c r="BA7" s="657"/>
      <c r="BB7" s="657"/>
      <c r="BC7" s="657"/>
      <c r="BD7" s="657"/>
      <c r="BE7" s="657"/>
      <c r="BF7" s="658"/>
      <c r="BG7" s="659">
        <v>888080</v>
      </c>
      <c r="BH7" s="660"/>
      <c r="BI7" s="660"/>
      <c r="BJ7" s="660"/>
      <c r="BK7" s="660"/>
      <c r="BL7" s="660"/>
      <c r="BM7" s="660"/>
      <c r="BN7" s="661"/>
      <c r="BO7" s="662">
        <v>39.5</v>
      </c>
      <c r="BP7" s="662"/>
      <c r="BQ7" s="662"/>
      <c r="BR7" s="662"/>
      <c r="BS7" s="663">
        <v>17618</v>
      </c>
      <c r="BT7" s="663"/>
      <c r="BU7" s="663"/>
      <c r="BV7" s="663"/>
      <c r="BW7" s="663"/>
      <c r="BX7" s="663"/>
      <c r="BY7" s="663"/>
      <c r="BZ7" s="663"/>
      <c r="CA7" s="663"/>
      <c r="CB7" s="667"/>
      <c r="CD7" s="674" t="s">
        <v>235</v>
      </c>
      <c r="CE7" s="675"/>
      <c r="CF7" s="675"/>
      <c r="CG7" s="675"/>
      <c r="CH7" s="675"/>
      <c r="CI7" s="675"/>
      <c r="CJ7" s="675"/>
      <c r="CK7" s="675"/>
      <c r="CL7" s="675"/>
      <c r="CM7" s="675"/>
      <c r="CN7" s="675"/>
      <c r="CO7" s="675"/>
      <c r="CP7" s="675"/>
      <c r="CQ7" s="676"/>
      <c r="CR7" s="659">
        <v>1970407</v>
      </c>
      <c r="CS7" s="660"/>
      <c r="CT7" s="660"/>
      <c r="CU7" s="660"/>
      <c r="CV7" s="660"/>
      <c r="CW7" s="660"/>
      <c r="CX7" s="660"/>
      <c r="CY7" s="661"/>
      <c r="CZ7" s="662">
        <v>18</v>
      </c>
      <c r="DA7" s="662"/>
      <c r="DB7" s="662"/>
      <c r="DC7" s="662"/>
      <c r="DD7" s="668">
        <v>53255</v>
      </c>
      <c r="DE7" s="660"/>
      <c r="DF7" s="660"/>
      <c r="DG7" s="660"/>
      <c r="DH7" s="660"/>
      <c r="DI7" s="660"/>
      <c r="DJ7" s="660"/>
      <c r="DK7" s="660"/>
      <c r="DL7" s="660"/>
      <c r="DM7" s="660"/>
      <c r="DN7" s="660"/>
      <c r="DO7" s="660"/>
      <c r="DP7" s="661"/>
      <c r="DQ7" s="668">
        <v>1256107</v>
      </c>
      <c r="DR7" s="660"/>
      <c r="DS7" s="660"/>
      <c r="DT7" s="660"/>
      <c r="DU7" s="660"/>
      <c r="DV7" s="660"/>
      <c r="DW7" s="660"/>
      <c r="DX7" s="660"/>
      <c r="DY7" s="660"/>
      <c r="DZ7" s="660"/>
      <c r="EA7" s="660"/>
      <c r="EB7" s="660"/>
      <c r="EC7" s="669"/>
    </row>
    <row r="8" spans="2:143" ht="11.25" customHeight="1">
      <c r="B8" s="656" t="s">
        <v>236</v>
      </c>
      <c r="C8" s="657"/>
      <c r="D8" s="657"/>
      <c r="E8" s="657"/>
      <c r="F8" s="657"/>
      <c r="G8" s="657"/>
      <c r="H8" s="657"/>
      <c r="I8" s="657"/>
      <c r="J8" s="657"/>
      <c r="K8" s="657"/>
      <c r="L8" s="657"/>
      <c r="M8" s="657"/>
      <c r="N8" s="657"/>
      <c r="O8" s="657"/>
      <c r="P8" s="657"/>
      <c r="Q8" s="658"/>
      <c r="R8" s="659">
        <v>4463</v>
      </c>
      <c r="S8" s="660"/>
      <c r="T8" s="660"/>
      <c r="U8" s="660"/>
      <c r="V8" s="660"/>
      <c r="W8" s="660"/>
      <c r="X8" s="660"/>
      <c r="Y8" s="661"/>
      <c r="Z8" s="662">
        <v>0</v>
      </c>
      <c r="AA8" s="662"/>
      <c r="AB8" s="662"/>
      <c r="AC8" s="662"/>
      <c r="AD8" s="663">
        <v>4463</v>
      </c>
      <c r="AE8" s="663"/>
      <c r="AF8" s="663"/>
      <c r="AG8" s="663"/>
      <c r="AH8" s="663"/>
      <c r="AI8" s="663"/>
      <c r="AJ8" s="663"/>
      <c r="AK8" s="663"/>
      <c r="AL8" s="664">
        <v>0.1</v>
      </c>
      <c r="AM8" s="665"/>
      <c r="AN8" s="665"/>
      <c r="AO8" s="666"/>
      <c r="AP8" s="656" t="s">
        <v>237</v>
      </c>
      <c r="AQ8" s="657"/>
      <c r="AR8" s="657"/>
      <c r="AS8" s="657"/>
      <c r="AT8" s="657"/>
      <c r="AU8" s="657"/>
      <c r="AV8" s="657"/>
      <c r="AW8" s="657"/>
      <c r="AX8" s="657"/>
      <c r="AY8" s="657"/>
      <c r="AZ8" s="657"/>
      <c r="BA8" s="657"/>
      <c r="BB8" s="657"/>
      <c r="BC8" s="657"/>
      <c r="BD8" s="657"/>
      <c r="BE8" s="657"/>
      <c r="BF8" s="658"/>
      <c r="BG8" s="659">
        <v>33576</v>
      </c>
      <c r="BH8" s="660"/>
      <c r="BI8" s="660"/>
      <c r="BJ8" s="660"/>
      <c r="BK8" s="660"/>
      <c r="BL8" s="660"/>
      <c r="BM8" s="660"/>
      <c r="BN8" s="661"/>
      <c r="BO8" s="662">
        <v>1.5</v>
      </c>
      <c r="BP8" s="662"/>
      <c r="BQ8" s="662"/>
      <c r="BR8" s="662"/>
      <c r="BS8" s="668" t="s">
        <v>238</v>
      </c>
      <c r="BT8" s="660"/>
      <c r="BU8" s="660"/>
      <c r="BV8" s="660"/>
      <c r="BW8" s="660"/>
      <c r="BX8" s="660"/>
      <c r="BY8" s="660"/>
      <c r="BZ8" s="660"/>
      <c r="CA8" s="660"/>
      <c r="CB8" s="669"/>
      <c r="CD8" s="674" t="s">
        <v>239</v>
      </c>
      <c r="CE8" s="675"/>
      <c r="CF8" s="675"/>
      <c r="CG8" s="675"/>
      <c r="CH8" s="675"/>
      <c r="CI8" s="675"/>
      <c r="CJ8" s="675"/>
      <c r="CK8" s="675"/>
      <c r="CL8" s="675"/>
      <c r="CM8" s="675"/>
      <c r="CN8" s="675"/>
      <c r="CO8" s="675"/>
      <c r="CP8" s="675"/>
      <c r="CQ8" s="676"/>
      <c r="CR8" s="659">
        <v>3989101</v>
      </c>
      <c r="CS8" s="660"/>
      <c r="CT8" s="660"/>
      <c r="CU8" s="660"/>
      <c r="CV8" s="660"/>
      <c r="CW8" s="660"/>
      <c r="CX8" s="660"/>
      <c r="CY8" s="661"/>
      <c r="CZ8" s="662">
        <v>36.4</v>
      </c>
      <c r="DA8" s="662"/>
      <c r="DB8" s="662"/>
      <c r="DC8" s="662"/>
      <c r="DD8" s="668">
        <v>13996</v>
      </c>
      <c r="DE8" s="660"/>
      <c r="DF8" s="660"/>
      <c r="DG8" s="660"/>
      <c r="DH8" s="660"/>
      <c r="DI8" s="660"/>
      <c r="DJ8" s="660"/>
      <c r="DK8" s="660"/>
      <c r="DL8" s="660"/>
      <c r="DM8" s="660"/>
      <c r="DN8" s="660"/>
      <c r="DO8" s="660"/>
      <c r="DP8" s="661"/>
      <c r="DQ8" s="668">
        <v>2033700</v>
      </c>
      <c r="DR8" s="660"/>
      <c r="DS8" s="660"/>
      <c r="DT8" s="660"/>
      <c r="DU8" s="660"/>
      <c r="DV8" s="660"/>
      <c r="DW8" s="660"/>
      <c r="DX8" s="660"/>
      <c r="DY8" s="660"/>
      <c r="DZ8" s="660"/>
      <c r="EA8" s="660"/>
      <c r="EB8" s="660"/>
      <c r="EC8" s="669"/>
    </row>
    <row r="9" spans="2:143" ht="11.25" customHeight="1">
      <c r="B9" s="656" t="s">
        <v>240</v>
      </c>
      <c r="C9" s="657"/>
      <c r="D9" s="657"/>
      <c r="E9" s="657"/>
      <c r="F9" s="657"/>
      <c r="G9" s="657"/>
      <c r="H9" s="657"/>
      <c r="I9" s="657"/>
      <c r="J9" s="657"/>
      <c r="K9" s="657"/>
      <c r="L9" s="657"/>
      <c r="M9" s="657"/>
      <c r="N9" s="657"/>
      <c r="O9" s="657"/>
      <c r="P9" s="657"/>
      <c r="Q9" s="658"/>
      <c r="R9" s="659">
        <v>4396</v>
      </c>
      <c r="S9" s="660"/>
      <c r="T9" s="660"/>
      <c r="U9" s="660"/>
      <c r="V9" s="660"/>
      <c r="W9" s="660"/>
      <c r="X9" s="660"/>
      <c r="Y9" s="661"/>
      <c r="Z9" s="662">
        <v>0</v>
      </c>
      <c r="AA9" s="662"/>
      <c r="AB9" s="662"/>
      <c r="AC9" s="662"/>
      <c r="AD9" s="663">
        <v>4396</v>
      </c>
      <c r="AE9" s="663"/>
      <c r="AF9" s="663"/>
      <c r="AG9" s="663"/>
      <c r="AH9" s="663"/>
      <c r="AI9" s="663"/>
      <c r="AJ9" s="663"/>
      <c r="AK9" s="663"/>
      <c r="AL9" s="664">
        <v>0.1</v>
      </c>
      <c r="AM9" s="665"/>
      <c r="AN9" s="665"/>
      <c r="AO9" s="666"/>
      <c r="AP9" s="656" t="s">
        <v>241</v>
      </c>
      <c r="AQ9" s="657"/>
      <c r="AR9" s="657"/>
      <c r="AS9" s="657"/>
      <c r="AT9" s="657"/>
      <c r="AU9" s="657"/>
      <c r="AV9" s="657"/>
      <c r="AW9" s="657"/>
      <c r="AX9" s="657"/>
      <c r="AY9" s="657"/>
      <c r="AZ9" s="657"/>
      <c r="BA9" s="657"/>
      <c r="BB9" s="657"/>
      <c r="BC9" s="657"/>
      <c r="BD9" s="657"/>
      <c r="BE9" s="657"/>
      <c r="BF9" s="658"/>
      <c r="BG9" s="659">
        <v>708422</v>
      </c>
      <c r="BH9" s="660"/>
      <c r="BI9" s="660"/>
      <c r="BJ9" s="660"/>
      <c r="BK9" s="660"/>
      <c r="BL9" s="660"/>
      <c r="BM9" s="660"/>
      <c r="BN9" s="661"/>
      <c r="BO9" s="662">
        <v>31.5</v>
      </c>
      <c r="BP9" s="662"/>
      <c r="BQ9" s="662"/>
      <c r="BR9" s="662"/>
      <c r="BS9" s="668" t="s">
        <v>238</v>
      </c>
      <c r="BT9" s="660"/>
      <c r="BU9" s="660"/>
      <c r="BV9" s="660"/>
      <c r="BW9" s="660"/>
      <c r="BX9" s="660"/>
      <c r="BY9" s="660"/>
      <c r="BZ9" s="660"/>
      <c r="CA9" s="660"/>
      <c r="CB9" s="669"/>
      <c r="CD9" s="674" t="s">
        <v>242</v>
      </c>
      <c r="CE9" s="675"/>
      <c r="CF9" s="675"/>
      <c r="CG9" s="675"/>
      <c r="CH9" s="675"/>
      <c r="CI9" s="675"/>
      <c r="CJ9" s="675"/>
      <c r="CK9" s="675"/>
      <c r="CL9" s="675"/>
      <c r="CM9" s="675"/>
      <c r="CN9" s="675"/>
      <c r="CO9" s="675"/>
      <c r="CP9" s="675"/>
      <c r="CQ9" s="676"/>
      <c r="CR9" s="659">
        <v>597831</v>
      </c>
      <c r="CS9" s="660"/>
      <c r="CT9" s="660"/>
      <c r="CU9" s="660"/>
      <c r="CV9" s="660"/>
      <c r="CW9" s="660"/>
      <c r="CX9" s="660"/>
      <c r="CY9" s="661"/>
      <c r="CZ9" s="662">
        <v>5.5</v>
      </c>
      <c r="DA9" s="662"/>
      <c r="DB9" s="662"/>
      <c r="DC9" s="662"/>
      <c r="DD9" s="668">
        <v>13486</v>
      </c>
      <c r="DE9" s="660"/>
      <c r="DF9" s="660"/>
      <c r="DG9" s="660"/>
      <c r="DH9" s="660"/>
      <c r="DI9" s="660"/>
      <c r="DJ9" s="660"/>
      <c r="DK9" s="660"/>
      <c r="DL9" s="660"/>
      <c r="DM9" s="660"/>
      <c r="DN9" s="660"/>
      <c r="DO9" s="660"/>
      <c r="DP9" s="661"/>
      <c r="DQ9" s="668">
        <v>483038</v>
      </c>
      <c r="DR9" s="660"/>
      <c r="DS9" s="660"/>
      <c r="DT9" s="660"/>
      <c r="DU9" s="660"/>
      <c r="DV9" s="660"/>
      <c r="DW9" s="660"/>
      <c r="DX9" s="660"/>
      <c r="DY9" s="660"/>
      <c r="DZ9" s="660"/>
      <c r="EA9" s="660"/>
      <c r="EB9" s="660"/>
      <c r="EC9" s="669"/>
    </row>
    <row r="10" spans="2:143" ht="11.25" customHeight="1">
      <c r="B10" s="656" t="s">
        <v>243</v>
      </c>
      <c r="C10" s="657"/>
      <c r="D10" s="657"/>
      <c r="E10" s="657"/>
      <c r="F10" s="657"/>
      <c r="G10" s="657"/>
      <c r="H10" s="657"/>
      <c r="I10" s="657"/>
      <c r="J10" s="657"/>
      <c r="K10" s="657"/>
      <c r="L10" s="657"/>
      <c r="M10" s="657"/>
      <c r="N10" s="657"/>
      <c r="O10" s="657"/>
      <c r="P10" s="657"/>
      <c r="Q10" s="658"/>
      <c r="R10" s="659" t="s">
        <v>238</v>
      </c>
      <c r="S10" s="660"/>
      <c r="T10" s="660"/>
      <c r="U10" s="660"/>
      <c r="V10" s="660"/>
      <c r="W10" s="660"/>
      <c r="X10" s="660"/>
      <c r="Y10" s="661"/>
      <c r="Z10" s="662" t="s">
        <v>238</v>
      </c>
      <c r="AA10" s="662"/>
      <c r="AB10" s="662"/>
      <c r="AC10" s="662"/>
      <c r="AD10" s="663" t="s">
        <v>238</v>
      </c>
      <c r="AE10" s="663"/>
      <c r="AF10" s="663"/>
      <c r="AG10" s="663"/>
      <c r="AH10" s="663"/>
      <c r="AI10" s="663"/>
      <c r="AJ10" s="663"/>
      <c r="AK10" s="663"/>
      <c r="AL10" s="664" t="s">
        <v>238</v>
      </c>
      <c r="AM10" s="665"/>
      <c r="AN10" s="665"/>
      <c r="AO10" s="666"/>
      <c r="AP10" s="656" t="s">
        <v>244</v>
      </c>
      <c r="AQ10" s="657"/>
      <c r="AR10" s="657"/>
      <c r="AS10" s="657"/>
      <c r="AT10" s="657"/>
      <c r="AU10" s="657"/>
      <c r="AV10" s="657"/>
      <c r="AW10" s="657"/>
      <c r="AX10" s="657"/>
      <c r="AY10" s="657"/>
      <c r="AZ10" s="657"/>
      <c r="BA10" s="657"/>
      <c r="BB10" s="657"/>
      <c r="BC10" s="657"/>
      <c r="BD10" s="657"/>
      <c r="BE10" s="657"/>
      <c r="BF10" s="658"/>
      <c r="BG10" s="659">
        <v>52420</v>
      </c>
      <c r="BH10" s="660"/>
      <c r="BI10" s="660"/>
      <c r="BJ10" s="660"/>
      <c r="BK10" s="660"/>
      <c r="BL10" s="660"/>
      <c r="BM10" s="660"/>
      <c r="BN10" s="661"/>
      <c r="BO10" s="662">
        <v>2.2999999999999998</v>
      </c>
      <c r="BP10" s="662"/>
      <c r="BQ10" s="662"/>
      <c r="BR10" s="662"/>
      <c r="BS10" s="668" t="s">
        <v>238</v>
      </c>
      <c r="BT10" s="660"/>
      <c r="BU10" s="660"/>
      <c r="BV10" s="660"/>
      <c r="BW10" s="660"/>
      <c r="BX10" s="660"/>
      <c r="BY10" s="660"/>
      <c r="BZ10" s="660"/>
      <c r="CA10" s="660"/>
      <c r="CB10" s="669"/>
      <c r="CD10" s="674" t="s">
        <v>245</v>
      </c>
      <c r="CE10" s="675"/>
      <c r="CF10" s="675"/>
      <c r="CG10" s="675"/>
      <c r="CH10" s="675"/>
      <c r="CI10" s="675"/>
      <c r="CJ10" s="675"/>
      <c r="CK10" s="675"/>
      <c r="CL10" s="675"/>
      <c r="CM10" s="675"/>
      <c r="CN10" s="675"/>
      <c r="CO10" s="675"/>
      <c r="CP10" s="675"/>
      <c r="CQ10" s="676"/>
      <c r="CR10" s="659">
        <v>9666</v>
      </c>
      <c r="CS10" s="660"/>
      <c r="CT10" s="660"/>
      <c r="CU10" s="660"/>
      <c r="CV10" s="660"/>
      <c r="CW10" s="660"/>
      <c r="CX10" s="660"/>
      <c r="CY10" s="661"/>
      <c r="CZ10" s="662">
        <v>0.1</v>
      </c>
      <c r="DA10" s="662"/>
      <c r="DB10" s="662"/>
      <c r="DC10" s="662"/>
      <c r="DD10" s="668" t="s">
        <v>238</v>
      </c>
      <c r="DE10" s="660"/>
      <c r="DF10" s="660"/>
      <c r="DG10" s="660"/>
      <c r="DH10" s="660"/>
      <c r="DI10" s="660"/>
      <c r="DJ10" s="660"/>
      <c r="DK10" s="660"/>
      <c r="DL10" s="660"/>
      <c r="DM10" s="660"/>
      <c r="DN10" s="660"/>
      <c r="DO10" s="660"/>
      <c r="DP10" s="661"/>
      <c r="DQ10" s="668">
        <v>9666</v>
      </c>
      <c r="DR10" s="660"/>
      <c r="DS10" s="660"/>
      <c r="DT10" s="660"/>
      <c r="DU10" s="660"/>
      <c r="DV10" s="660"/>
      <c r="DW10" s="660"/>
      <c r="DX10" s="660"/>
      <c r="DY10" s="660"/>
      <c r="DZ10" s="660"/>
      <c r="EA10" s="660"/>
      <c r="EB10" s="660"/>
      <c r="EC10" s="669"/>
    </row>
    <row r="11" spans="2:143" ht="11.25" customHeight="1">
      <c r="B11" s="656" t="s">
        <v>246</v>
      </c>
      <c r="C11" s="657"/>
      <c r="D11" s="657"/>
      <c r="E11" s="657"/>
      <c r="F11" s="657"/>
      <c r="G11" s="657"/>
      <c r="H11" s="657"/>
      <c r="I11" s="657"/>
      <c r="J11" s="657"/>
      <c r="K11" s="657"/>
      <c r="L11" s="657"/>
      <c r="M11" s="657"/>
      <c r="N11" s="657"/>
      <c r="O11" s="657"/>
      <c r="P11" s="657"/>
      <c r="Q11" s="658"/>
      <c r="R11" s="659" t="s">
        <v>238</v>
      </c>
      <c r="S11" s="660"/>
      <c r="T11" s="660"/>
      <c r="U11" s="660"/>
      <c r="V11" s="660"/>
      <c r="W11" s="660"/>
      <c r="X11" s="660"/>
      <c r="Y11" s="661"/>
      <c r="Z11" s="662" t="s">
        <v>133</v>
      </c>
      <c r="AA11" s="662"/>
      <c r="AB11" s="662"/>
      <c r="AC11" s="662"/>
      <c r="AD11" s="663" t="s">
        <v>238</v>
      </c>
      <c r="AE11" s="663"/>
      <c r="AF11" s="663"/>
      <c r="AG11" s="663"/>
      <c r="AH11" s="663"/>
      <c r="AI11" s="663"/>
      <c r="AJ11" s="663"/>
      <c r="AK11" s="663"/>
      <c r="AL11" s="664" t="s">
        <v>238</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93662</v>
      </c>
      <c r="BH11" s="660"/>
      <c r="BI11" s="660"/>
      <c r="BJ11" s="660"/>
      <c r="BK11" s="660"/>
      <c r="BL11" s="660"/>
      <c r="BM11" s="660"/>
      <c r="BN11" s="661"/>
      <c r="BO11" s="662">
        <v>4.2</v>
      </c>
      <c r="BP11" s="662"/>
      <c r="BQ11" s="662"/>
      <c r="BR11" s="662"/>
      <c r="BS11" s="668">
        <v>17618</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522872</v>
      </c>
      <c r="CS11" s="660"/>
      <c r="CT11" s="660"/>
      <c r="CU11" s="660"/>
      <c r="CV11" s="660"/>
      <c r="CW11" s="660"/>
      <c r="CX11" s="660"/>
      <c r="CY11" s="661"/>
      <c r="CZ11" s="662">
        <v>4.8</v>
      </c>
      <c r="DA11" s="662"/>
      <c r="DB11" s="662"/>
      <c r="DC11" s="662"/>
      <c r="DD11" s="668">
        <v>199466</v>
      </c>
      <c r="DE11" s="660"/>
      <c r="DF11" s="660"/>
      <c r="DG11" s="660"/>
      <c r="DH11" s="660"/>
      <c r="DI11" s="660"/>
      <c r="DJ11" s="660"/>
      <c r="DK11" s="660"/>
      <c r="DL11" s="660"/>
      <c r="DM11" s="660"/>
      <c r="DN11" s="660"/>
      <c r="DO11" s="660"/>
      <c r="DP11" s="661"/>
      <c r="DQ11" s="668">
        <v>230345</v>
      </c>
      <c r="DR11" s="660"/>
      <c r="DS11" s="660"/>
      <c r="DT11" s="660"/>
      <c r="DU11" s="660"/>
      <c r="DV11" s="660"/>
      <c r="DW11" s="660"/>
      <c r="DX11" s="660"/>
      <c r="DY11" s="660"/>
      <c r="DZ11" s="660"/>
      <c r="EA11" s="660"/>
      <c r="EB11" s="660"/>
      <c r="EC11" s="669"/>
    </row>
    <row r="12" spans="2:143" ht="11.25" customHeight="1">
      <c r="B12" s="656" t="s">
        <v>249</v>
      </c>
      <c r="C12" s="657"/>
      <c r="D12" s="657"/>
      <c r="E12" s="657"/>
      <c r="F12" s="657"/>
      <c r="G12" s="657"/>
      <c r="H12" s="657"/>
      <c r="I12" s="657"/>
      <c r="J12" s="657"/>
      <c r="K12" s="657"/>
      <c r="L12" s="657"/>
      <c r="M12" s="657"/>
      <c r="N12" s="657"/>
      <c r="O12" s="657"/>
      <c r="P12" s="657"/>
      <c r="Q12" s="658"/>
      <c r="R12" s="659">
        <v>403058</v>
      </c>
      <c r="S12" s="660"/>
      <c r="T12" s="660"/>
      <c r="U12" s="660"/>
      <c r="V12" s="660"/>
      <c r="W12" s="660"/>
      <c r="X12" s="660"/>
      <c r="Y12" s="661"/>
      <c r="Z12" s="662">
        <v>3.6</v>
      </c>
      <c r="AA12" s="662"/>
      <c r="AB12" s="662"/>
      <c r="AC12" s="662"/>
      <c r="AD12" s="663">
        <v>403058</v>
      </c>
      <c r="AE12" s="663"/>
      <c r="AF12" s="663"/>
      <c r="AG12" s="663"/>
      <c r="AH12" s="663"/>
      <c r="AI12" s="663"/>
      <c r="AJ12" s="663"/>
      <c r="AK12" s="663"/>
      <c r="AL12" s="664">
        <v>7</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1120010</v>
      </c>
      <c r="BH12" s="660"/>
      <c r="BI12" s="660"/>
      <c r="BJ12" s="660"/>
      <c r="BK12" s="660"/>
      <c r="BL12" s="660"/>
      <c r="BM12" s="660"/>
      <c r="BN12" s="661"/>
      <c r="BO12" s="662">
        <v>49.8</v>
      </c>
      <c r="BP12" s="662"/>
      <c r="BQ12" s="662"/>
      <c r="BR12" s="662"/>
      <c r="BS12" s="668" t="s">
        <v>238</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219642</v>
      </c>
      <c r="CS12" s="660"/>
      <c r="CT12" s="660"/>
      <c r="CU12" s="660"/>
      <c r="CV12" s="660"/>
      <c r="CW12" s="660"/>
      <c r="CX12" s="660"/>
      <c r="CY12" s="661"/>
      <c r="CZ12" s="662">
        <v>2</v>
      </c>
      <c r="DA12" s="662"/>
      <c r="DB12" s="662"/>
      <c r="DC12" s="662"/>
      <c r="DD12" s="668">
        <v>56497</v>
      </c>
      <c r="DE12" s="660"/>
      <c r="DF12" s="660"/>
      <c r="DG12" s="660"/>
      <c r="DH12" s="660"/>
      <c r="DI12" s="660"/>
      <c r="DJ12" s="660"/>
      <c r="DK12" s="660"/>
      <c r="DL12" s="660"/>
      <c r="DM12" s="660"/>
      <c r="DN12" s="660"/>
      <c r="DO12" s="660"/>
      <c r="DP12" s="661"/>
      <c r="DQ12" s="668">
        <v>82160</v>
      </c>
      <c r="DR12" s="660"/>
      <c r="DS12" s="660"/>
      <c r="DT12" s="660"/>
      <c r="DU12" s="660"/>
      <c r="DV12" s="660"/>
      <c r="DW12" s="660"/>
      <c r="DX12" s="660"/>
      <c r="DY12" s="660"/>
      <c r="DZ12" s="660"/>
      <c r="EA12" s="660"/>
      <c r="EB12" s="660"/>
      <c r="EC12" s="669"/>
    </row>
    <row r="13" spans="2:143" ht="11.25" customHeight="1">
      <c r="B13" s="656" t="s">
        <v>252</v>
      </c>
      <c r="C13" s="657"/>
      <c r="D13" s="657"/>
      <c r="E13" s="657"/>
      <c r="F13" s="657"/>
      <c r="G13" s="657"/>
      <c r="H13" s="657"/>
      <c r="I13" s="657"/>
      <c r="J13" s="657"/>
      <c r="K13" s="657"/>
      <c r="L13" s="657"/>
      <c r="M13" s="657"/>
      <c r="N13" s="657"/>
      <c r="O13" s="657"/>
      <c r="P13" s="657"/>
      <c r="Q13" s="658"/>
      <c r="R13" s="659" t="s">
        <v>253</v>
      </c>
      <c r="S13" s="660"/>
      <c r="T13" s="660"/>
      <c r="U13" s="660"/>
      <c r="V13" s="660"/>
      <c r="W13" s="660"/>
      <c r="X13" s="660"/>
      <c r="Y13" s="661"/>
      <c r="Z13" s="662" t="s">
        <v>253</v>
      </c>
      <c r="AA13" s="662"/>
      <c r="AB13" s="662"/>
      <c r="AC13" s="662"/>
      <c r="AD13" s="663" t="s">
        <v>253</v>
      </c>
      <c r="AE13" s="663"/>
      <c r="AF13" s="663"/>
      <c r="AG13" s="663"/>
      <c r="AH13" s="663"/>
      <c r="AI13" s="663"/>
      <c r="AJ13" s="663"/>
      <c r="AK13" s="663"/>
      <c r="AL13" s="664" t="s">
        <v>238</v>
      </c>
      <c r="AM13" s="665"/>
      <c r="AN13" s="665"/>
      <c r="AO13" s="666"/>
      <c r="AP13" s="656" t="s">
        <v>254</v>
      </c>
      <c r="AQ13" s="657"/>
      <c r="AR13" s="657"/>
      <c r="AS13" s="657"/>
      <c r="AT13" s="657"/>
      <c r="AU13" s="657"/>
      <c r="AV13" s="657"/>
      <c r="AW13" s="657"/>
      <c r="AX13" s="657"/>
      <c r="AY13" s="657"/>
      <c r="AZ13" s="657"/>
      <c r="BA13" s="657"/>
      <c r="BB13" s="657"/>
      <c r="BC13" s="657"/>
      <c r="BD13" s="657"/>
      <c r="BE13" s="657"/>
      <c r="BF13" s="658"/>
      <c r="BG13" s="659">
        <v>1110543</v>
      </c>
      <c r="BH13" s="660"/>
      <c r="BI13" s="660"/>
      <c r="BJ13" s="660"/>
      <c r="BK13" s="660"/>
      <c r="BL13" s="660"/>
      <c r="BM13" s="660"/>
      <c r="BN13" s="661"/>
      <c r="BO13" s="662">
        <v>49.4</v>
      </c>
      <c r="BP13" s="662"/>
      <c r="BQ13" s="662"/>
      <c r="BR13" s="662"/>
      <c r="BS13" s="668" t="s">
        <v>238</v>
      </c>
      <c r="BT13" s="660"/>
      <c r="BU13" s="660"/>
      <c r="BV13" s="660"/>
      <c r="BW13" s="660"/>
      <c r="BX13" s="660"/>
      <c r="BY13" s="660"/>
      <c r="BZ13" s="660"/>
      <c r="CA13" s="660"/>
      <c r="CB13" s="669"/>
      <c r="CD13" s="674" t="s">
        <v>255</v>
      </c>
      <c r="CE13" s="675"/>
      <c r="CF13" s="675"/>
      <c r="CG13" s="675"/>
      <c r="CH13" s="675"/>
      <c r="CI13" s="675"/>
      <c r="CJ13" s="675"/>
      <c r="CK13" s="675"/>
      <c r="CL13" s="675"/>
      <c r="CM13" s="675"/>
      <c r="CN13" s="675"/>
      <c r="CO13" s="675"/>
      <c r="CP13" s="675"/>
      <c r="CQ13" s="676"/>
      <c r="CR13" s="659">
        <v>1128539</v>
      </c>
      <c r="CS13" s="660"/>
      <c r="CT13" s="660"/>
      <c r="CU13" s="660"/>
      <c r="CV13" s="660"/>
      <c r="CW13" s="660"/>
      <c r="CX13" s="660"/>
      <c r="CY13" s="661"/>
      <c r="CZ13" s="662">
        <v>10.3</v>
      </c>
      <c r="DA13" s="662"/>
      <c r="DB13" s="662"/>
      <c r="DC13" s="662"/>
      <c r="DD13" s="668">
        <v>801553</v>
      </c>
      <c r="DE13" s="660"/>
      <c r="DF13" s="660"/>
      <c r="DG13" s="660"/>
      <c r="DH13" s="660"/>
      <c r="DI13" s="660"/>
      <c r="DJ13" s="660"/>
      <c r="DK13" s="660"/>
      <c r="DL13" s="660"/>
      <c r="DM13" s="660"/>
      <c r="DN13" s="660"/>
      <c r="DO13" s="660"/>
      <c r="DP13" s="661"/>
      <c r="DQ13" s="668">
        <v>427462</v>
      </c>
      <c r="DR13" s="660"/>
      <c r="DS13" s="660"/>
      <c r="DT13" s="660"/>
      <c r="DU13" s="660"/>
      <c r="DV13" s="660"/>
      <c r="DW13" s="660"/>
      <c r="DX13" s="660"/>
      <c r="DY13" s="660"/>
      <c r="DZ13" s="660"/>
      <c r="EA13" s="660"/>
      <c r="EB13" s="660"/>
      <c r="EC13" s="669"/>
    </row>
    <row r="14" spans="2:143" ht="11.25" customHeight="1">
      <c r="B14" s="656" t="s">
        <v>256</v>
      </c>
      <c r="C14" s="657"/>
      <c r="D14" s="657"/>
      <c r="E14" s="657"/>
      <c r="F14" s="657"/>
      <c r="G14" s="657"/>
      <c r="H14" s="657"/>
      <c r="I14" s="657"/>
      <c r="J14" s="657"/>
      <c r="K14" s="657"/>
      <c r="L14" s="657"/>
      <c r="M14" s="657"/>
      <c r="N14" s="657"/>
      <c r="O14" s="657"/>
      <c r="P14" s="657"/>
      <c r="Q14" s="658"/>
      <c r="R14" s="659" t="s">
        <v>238</v>
      </c>
      <c r="S14" s="660"/>
      <c r="T14" s="660"/>
      <c r="U14" s="660"/>
      <c r="V14" s="660"/>
      <c r="W14" s="660"/>
      <c r="X14" s="660"/>
      <c r="Y14" s="661"/>
      <c r="Z14" s="662" t="s">
        <v>253</v>
      </c>
      <c r="AA14" s="662"/>
      <c r="AB14" s="662"/>
      <c r="AC14" s="662"/>
      <c r="AD14" s="663" t="s">
        <v>238</v>
      </c>
      <c r="AE14" s="663"/>
      <c r="AF14" s="663"/>
      <c r="AG14" s="663"/>
      <c r="AH14" s="663"/>
      <c r="AI14" s="663"/>
      <c r="AJ14" s="663"/>
      <c r="AK14" s="663"/>
      <c r="AL14" s="664" t="s">
        <v>253</v>
      </c>
      <c r="AM14" s="665"/>
      <c r="AN14" s="665"/>
      <c r="AO14" s="666"/>
      <c r="AP14" s="656" t="s">
        <v>257</v>
      </c>
      <c r="AQ14" s="657"/>
      <c r="AR14" s="657"/>
      <c r="AS14" s="657"/>
      <c r="AT14" s="657"/>
      <c r="AU14" s="657"/>
      <c r="AV14" s="657"/>
      <c r="AW14" s="657"/>
      <c r="AX14" s="657"/>
      <c r="AY14" s="657"/>
      <c r="AZ14" s="657"/>
      <c r="BA14" s="657"/>
      <c r="BB14" s="657"/>
      <c r="BC14" s="657"/>
      <c r="BD14" s="657"/>
      <c r="BE14" s="657"/>
      <c r="BF14" s="658"/>
      <c r="BG14" s="659">
        <v>83294</v>
      </c>
      <c r="BH14" s="660"/>
      <c r="BI14" s="660"/>
      <c r="BJ14" s="660"/>
      <c r="BK14" s="660"/>
      <c r="BL14" s="660"/>
      <c r="BM14" s="660"/>
      <c r="BN14" s="661"/>
      <c r="BO14" s="662">
        <v>3.7</v>
      </c>
      <c r="BP14" s="662"/>
      <c r="BQ14" s="662"/>
      <c r="BR14" s="662"/>
      <c r="BS14" s="668" t="s">
        <v>253</v>
      </c>
      <c r="BT14" s="660"/>
      <c r="BU14" s="660"/>
      <c r="BV14" s="660"/>
      <c r="BW14" s="660"/>
      <c r="BX14" s="660"/>
      <c r="BY14" s="660"/>
      <c r="BZ14" s="660"/>
      <c r="CA14" s="660"/>
      <c r="CB14" s="669"/>
      <c r="CD14" s="674" t="s">
        <v>258</v>
      </c>
      <c r="CE14" s="675"/>
      <c r="CF14" s="675"/>
      <c r="CG14" s="675"/>
      <c r="CH14" s="675"/>
      <c r="CI14" s="675"/>
      <c r="CJ14" s="675"/>
      <c r="CK14" s="675"/>
      <c r="CL14" s="675"/>
      <c r="CM14" s="675"/>
      <c r="CN14" s="675"/>
      <c r="CO14" s="675"/>
      <c r="CP14" s="675"/>
      <c r="CQ14" s="676"/>
      <c r="CR14" s="659">
        <v>410368</v>
      </c>
      <c r="CS14" s="660"/>
      <c r="CT14" s="660"/>
      <c r="CU14" s="660"/>
      <c r="CV14" s="660"/>
      <c r="CW14" s="660"/>
      <c r="CX14" s="660"/>
      <c r="CY14" s="661"/>
      <c r="CZ14" s="662">
        <v>3.7</v>
      </c>
      <c r="DA14" s="662"/>
      <c r="DB14" s="662"/>
      <c r="DC14" s="662"/>
      <c r="DD14" s="668">
        <v>37773</v>
      </c>
      <c r="DE14" s="660"/>
      <c r="DF14" s="660"/>
      <c r="DG14" s="660"/>
      <c r="DH14" s="660"/>
      <c r="DI14" s="660"/>
      <c r="DJ14" s="660"/>
      <c r="DK14" s="660"/>
      <c r="DL14" s="660"/>
      <c r="DM14" s="660"/>
      <c r="DN14" s="660"/>
      <c r="DO14" s="660"/>
      <c r="DP14" s="661"/>
      <c r="DQ14" s="668">
        <v>349401</v>
      </c>
      <c r="DR14" s="660"/>
      <c r="DS14" s="660"/>
      <c r="DT14" s="660"/>
      <c r="DU14" s="660"/>
      <c r="DV14" s="660"/>
      <c r="DW14" s="660"/>
      <c r="DX14" s="660"/>
      <c r="DY14" s="660"/>
      <c r="DZ14" s="660"/>
      <c r="EA14" s="660"/>
      <c r="EB14" s="660"/>
      <c r="EC14" s="669"/>
    </row>
    <row r="15" spans="2:143" ht="11.25" customHeight="1">
      <c r="B15" s="656" t="s">
        <v>259</v>
      </c>
      <c r="C15" s="657"/>
      <c r="D15" s="657"/>
      <c r="E15" s="657"/>
      <c r="F15" s="657"/>
      <c r="G15" s="657"/>
      <c r="H15" s="657"/>
      <c r="I15" s="657"/>
      <c r="J15" s="657"/>
      <c r="K15" s="657"/>
      <c r="L15" s="657"/>
      <c r="M15" s="657"/>
      <c r="N15" s="657"/>
      <c r="O15" s="657"/>
      <c r="P15" s="657"/>
      <c r="Q15" s="658"/>
      <c r="R15" s="659">
        <v>21664</v>
      </c>
      <c r="S15" s="660"/>
      <c r="T15" s="660"/>
      <c r="U15" s="660"/>
      <c r="V15" s="660"/>
      <c r="W15" s="660"/>
      <c r="X15" s="660"/>
      <c r="Y15" s="661"/>
      <c r="Z15" s="662">
        <v>0.2</v>
      </c>
      <c r="AA15" s="662"/>
      <c r="AB15" s="662"/>
      <c r="AC15" s="662"/>
      <c r="AD15" s="663">
        <v>21664</v>
      </c>
      <c r="AE15" s="663"/>
      <c r="AF15" s="663"/>
      <c r="AG15" s="663"/>
      <c r="AH15" s="663"/>
      <c r="AI15" s="663"/>
      <c r="AJ15" s="663"/>
      <c r="AK15" s="663"/>
      <c r="AL15" s="664">
        <v>0.4</v>
      </c>
      <c r="AM15" s="665"/>
      <c r="AN15" s="665"/>
      <c r="AO15" s="666"/>
      <c r="AP15" s="656" t="s">
        <v>260</v>
      </c>
      <c r="AQ15" s="657"/>
      <c r="AR15" s="657"/>
      <c r="AS15" s="657"/>
      <c r="AT15" s="657"/>
      <c r="AU15" s="657"/>
      <c r="AV15" s="657"/>
      <c r="AW15" s="657"/>
      <c r="AX15" s="657"/>
      <c r="AY15" s="657"/>
      <c r="AZ15" s="657"/>
      <c r="BA15" s="657"/>
      <c r="BB15" s="657"/>
      <c r="BC15" s="657"/>
      <c r="BD15" s="657"/>
      <c r="BE15" s="657"/>
      <c r="BF15" s="658"/>
      <c r="BG15" s="659">
        <v>148771</v>
      </c>
      <c r="BH15" s="660"/>
      <c r="BI15" s="660"/>
      <c r="BJ15" s="660"/>
      <c r="BK15" s="660"/>
      <c r="BL15" s="660"/>
      <c r="BM15" s="660"/>
      <c r="BN15" s="661"/>
      <c r="BO15" s="662">
        <v>6.6</v>
      </c>
      <c r="BP15" s="662"/>
      <c r="BQ15" s="662"/>
      <c r="BR15" s="662"/>
      <c r="BS15" s="668" t="s">
        <v>253</v>
      </c>
      <c r="BT15" s="660"/>
      <c r="BU15" s="660"/>
      <c r="BV15" s="660"/>
      <c r="BW15" s="660"/>
      <c r="BX15" s="660"/>
      <c r="BY15" s="660"/>
      <c r="BZ15" s="660"/>
      <c r="CA15" s="660"/>
      <c r="CB15" s="669"/>
      <c r="CD15" s="674" t="s">
        <v>261</v>
      </c>
      <c r="CE15" s="675"/>
      <c r="CF15" s="675"/>
      <c r="CG15" s="675"/>
      <c r="CH15" s="675"/>
      <c r="CI15" s="675"/>
      <c r="CJ15" s="675"/>
      <c r="CK15" s="675"/>
      <c r="CL15" s="675"/>
      <c r="CM15" s="675"/>
      <c r="CN15" s="675"/>
      <c r="CO15" s="675"/>
      <c r="CP15" s="675"/>
      <c r="CQ15" s="676"/>
      <c r="CR15" s="659">
        <v>715449</v>
      </c>
      <c r="CS15" s="660"/>
      <c r="CT15" s="660"/>
      <c r="CU15" s="660"/>
      <c r="CV15" s="660"/>
      <c r="CW15" s="660"/>
      <c r="CX15" s="660"/>
      <c r="CY15" s="661"/>
      <c r="CZ15" s="662">
        <v>6.5</v>
      </c>
      <c r="DA15" s="662"/>
      <c r="DB15" s="662"/>
      <c r="DC15" s="662"/>
      <c r="DD15" s="668">
        <v>90808</v>
      </c>
      <c r="DE15" s="660"/>
      <c r="DF15" s="660"/>
      <c r="DG15" s="660"/>
      <c r="DH15" s="660"/>
      <c r="DI15" s="660"/>
      <c r="DJ15" s="660"/>
      <c r="DK15" s="660"/>
      <c r="DL15" s="660"/>
      <c r="DM15" s="660"/>
      <c r="DN15" s="660"/>
      <c r="DO15" s="660"/>
      <c r="DP15" s="661"/>
      <c r="DQ15" s="668">
        <v>610728</v>
      </c>
      <c r="DR15" s="660"/>
      <c r="DS15" s="660"/>
      <c r="DT15" s="660"/>
      <c r="DU15" s="660"/>
      <c r="DV15" s="660"/>
      <c r="DW15" s="660"/>
      <c r="DX15" s="660"/>
      <c r="DY15" s="660"/>
      <c r="DZ15" s="660"/>
      <c r="EA15" s="660"/>
      <c r="EB15" s="660"/>
      <c r="EC15" s="669"/>
    </row>
    <row r="16" spans="2:143" ht="11.25" customHeight="1">
      <c r="B16" s="656" t="s">
        <v>262</v>
      </c>
      <c r="C16" s="657"/>
      <c r="D16" s="657"/>
      <c r="E16" s="657"/>
      <c r="F16" s="657"/>
      <c r="G16" s="657"/>
      <c r="H16" s="657"/>
      <c r="I16" s="657"/>
      <c r="J16" s="657"/>
      <c r="K16" s="657"/>
      <c r="L16" s="657"/>
      <c r="M16" s="657"/>
      <c r="N16" s="657"/>
      <c r="O16" s="657"/>
      <c r="P16" s="657"/>
      <c r="Q16" s="658"/>
      <c r="R16" s="659" t="s">
        <v>253</v>
      </c>
      <c r="S16" s="660"/>
      <c r="T16" s="660"/>
      <c r="U16" s="660"/>
      <c r="V16" s="660"/>
      <c r="W16" s="660"/>
      <c r="X16" s="660"/>
      <c r="Y16" s="661"/>
      <c r="Z16" s="662" t="s">
        <v>238</v>
      </c>
      <c r="AA16" s="662"/>
      <c r="AB16" s="662"/>
      <c r="AC16" s="662"/>
      <c r="AD16" s="663" t="s">
        <v>238</v>
      </c>
      <c r="AE16" s="663"/>
      <c r="AF16" s="663"/>
      <c r="AG16" s="663"/>
      <c r="AH16" s="663"/>
      <c r="AI16" s="663"/>
      <c r="AJ16" s="663"/>
      <c r="AK16" s="663"/>
      <c r="AL16" s="664" t="s">
        <v>238</v>
      </c>
      <c r="AM16" s="665"/>
      <c r="AN16" s="665"/>
      <c r="AO16" s="666"/>
      <c r="AP16" s="656" t="s">
        <v>263</v>
      </c>
      <c r="AQ16" s="657"/>
      <c r="AR16" s="657"/>
      <c r="AS16" s="657"/>
      <c r="AT16" s="657"/>
      <c r="AU16" s="657"/>
      <c r="AV16" s="657"/>
      <c r="AW16" s="657"/>
      <c r="AX16" s="657"/>
      <c r="AY16" s="657"/>
      <c r="AZ16" s="657"/>
      <c r="BA16" s="657"/>
      <c r="BB16" s="657"/>
      <c r="BC16" s="657"/>
      <c r="BD16" s="657"/>
      <c r="BE16" s="657"/>
      <c r="BF16" s="658"/>
      <c r="BG16" s="659">
        <v>6806</v>
      </c>
      <c r="BH16" s="660"/>
      <c r="BI16" s="660"/>
      <c r="BJ16" s="660"/>
      <c r="BK16" s="660"/>
      <c r="BL16" s="660"/>
      <c r="BM16" s="660"/>
      <c r="BN16" s="661"/>
      <c r="BO16" s="662">
        <v>0.3</v>
      </c>
      <c r="BP16" s="662"/>
      <c r="BQ16" s="662"/>
      <c r="BR16" s="662"/>
      <c r="BS16" s="668" t="s">
        <v>238</v>
      </c>
      <c r="BT16" s="660"/>
      <c r="BU16" s="660"/>
      <c r="BV16" s="660"/>
      <c r="BW16" s="660"/>
      <c r="BX16" s="660"/>
      <c r="BY16" s="660"/>
      <c r="BZ16" s="660"/>
      <c r="CA16" s="660"/>
      <c r="CB16" s="669"/>
      <c r="CD16" s="674" t="s">
        <v>264</v>
      </c>
      <c r="CE16" s="675"/>
      <c r="CF16" s="675"/>
      <c r="CG16" s="675"/>
      <c r="CH16" s="675"/>
      <c r="CI16" s="675"/>
      <c r="CJ16" s="675"/>
      <c r="CK16" s="675"/>
      <c r="CL16" s="675"/>
      <c r="CM16" s="675"/>
      <c r="CN16" s="675"/>
      <c r="CO16" s="675"/>
      <c r="CP16" s="675"/>
      <c r="CQ16" s="676"/>
      <c r="CR16" s="659">
        <v>60486</v>
      </c>
      <c r="CS16" s="660"/>
      <c r="CT16" s="660"/>
      <c r="CU16" s="660"/>
      <c r="CV16" s="660"/>
      <c r="CW16" s="660"/>
      <c r="CX16" s="660"/>
      <c r="CY16" s="661"/>
      <c r="CZ16" s="662">
        <v>0.6</v>
      </c>
      <c r="DA16" s="662"/>
      <c r="DB16" s="662"/>
      <c r="DC16" s="662"/>
      <c r="DD16" s="668" t="s">
        <v>253</v>
      </c>
      <c r="DE16" s="660"/>
      <c r="DF16" s="660"/>
      <c r="DG16" s="660"/>
      <c r="DH16" s="660"/>
      <c r="DI16" s="660"/>
      <c r="DJ16" s="660"/>
      <c r="DK16" s="660"/>
      <c r="DL16" s="660"/>
      <c r="DM16" s="660"/>
      <c r="DN16" s="660"/>
      <c r="DO16" s="660"/>
      <c r="DP16" s="661"/>
      <c r="DQ16" s="668">
        <v>7844</v>
      </c>
      <c r="DR16" s="660"/>
      <c r="DS16" s="660"/>
      <c r="DT16" s="660"/>
      <c r="DU16" s="660"/>
      <c r="DV16" s="660"/>
      <c r="DW16" s="660"/>
      <c r="DX16" s="660"/>
      <c r="DY16" s="660"/>
      <c r="DZ16" s="660"/>
      <c r="EA16" s="660"/>
      <c r="EB16" s="660"/>
      <c r="EC16" s="669"/>
    </row>
    <row r="17" spans="2:133" ht="11.25" customHeight="1">
      <c r="B17" s="656" t="s">
        <v>265</v>
      </c>
      <c r="C17" s="657"/>
      <c r="D17" s="657"/>
      <c r="E17" s="657"/>
      <c r="F17" s="657"/>
      <c r="G17" s="657"/>
      <c r="H17" s="657"/>
      <c r="I17" s="657"/>
      <c r="J17" s="657"/>
      <c r="K17" s="657"/>
      <c r="L17" s="657"/>
      <c r="M17" s="657"/>
      <c r="N17" s="657"/>
      <c r="O17" s="657"/>
      <c r="P17" s="657"/>
      <c r="Q17" s="658"/>
      <c r="R17" s="659">
        <v>8457</v>
      </c>
      <c r="S17" s="660"/>
      <c r="T17" s="660"/>
      <c r="U17" s="660"/>
      <c r="V17" s="660"/>
      <c r="W17" s="660"/>
      <c r="X17" s="660"/>
      <c r="Y17" s="661"/>
      <c r="Z17" s="662">
        <v>0.1</v>
      </c>
      <c r="AA17" s="662"/>
      <c r="AB17" s="662"/>
      <c r="AC17" s="662"/>
      <c r="AD17" s="663">
        <v>8457</v>
      </c>
      <c r="AE17" s="663"/>
      <c r="AF17" s="663"/>
      <c r="AG17" s="663"/>
      <c r="AH17" s="663"/>
      <c r="AI17" s="663"/>
      <c r="AJ17" s="663"/>
      <c r="AK17" s="663"/>
      <c r="AL17" s="664">
        <v>0.1</v>
      </c>
      <c r="AM17" s="665"/>
      <c r="AN17" s="665"/>
      <c r="AO17" s="666"/>
      <c r="AP17" s="656" t="s">
        <v>266</v>
      </c>
      <c r="AQ17" s="657"/>
      <c r="AR17" s="657"/>
      <c r="AS17" s="657"/>
      <c r="AT17" s="657"/>
      <c r="AU17" s="657"/>
      <c r="AV17" s="657"/>
      <c r="AW17" s="657"/>
      <c r="AX17" s="657"/>
      <c r="AY17" s="657"/>
      <c r="AZ17" s="657"/>
      <c r="BA17" s="657"/>
      <c r="BB17" s="657"/>
      <c r="BC17" s="657"/>
      <c r="BD17" s="657"/>
      <c r="BE17" s="657"/>
      <c r="BF17" s="658"/>
      <c r="BG17" s="659" t="s">
        <v>238</v>
      </c>
      <c r="BH17" s="660"/>
      <c r="BI17" s="660"/>
      <c r="BJ17" s="660"/>
      <c r="BK17" s="660"/>
      <c r="BL17" s="660"/>
      <c r="BM17" s="660"/>
      <c r="BN17" s="661"/>
      <c r="BO17" s="662" t="s">
        <v>238</v>
      </c>
      <c r="BP17" s="662"/>
      <c r="BQ17" s="662"/>
      <c r="BR17" s="662"/>
      <c r="BS17" s="668" t="s">
        <v>253</v>
      </c>
      <c r="BT17" s="660"/>
      <c r="BU17" s="660"/>
      <c r="BV17" s="660"/>
      <c r="BW17" s="660"/>
      <c r="BX17" s="660"/>
      <c r="BY17" s="660"/>
      <c r="BZ17" s="660"/>
      <c r="CA17" s="660"/>
      <c r="CB17" s="669"/>
      <c r="CD17" s="674" t="s">
        <v>267</v>
      </c>
      <c r="CE17" s="675"/>
      <c r="CF17" s="675"/>
      <c r="CG17" s="675"/>
      <c r="CH17" s="675"/>
      <c r="CI17" s="675"/>
      <c r="CJ17" s="675"/>
      <c r="CK17" s="675"/>
      <c r="CL17" s="675"/>
      <c r="CM17" s="675"/>
      <c r="CN17" s="675"/>
      <c r="CO17" s="675"/>
      <c r="CP17" s="675"/>
      <c r="CQ17" s="676"/>
      <c r="CR17" s="659">
        <v>1171783</v>
      </c>
      <c r="CS17" s="660"/>
      <c r="CT17" s="660"/>
      <c r="CU17" s="660"/>
      <c r="CV17" s="660"/>
      <c r="CW17" s="660"/>
      <c r="CX17" s="660"/>
      <c r="CY17" s="661"/>
      <c r="CZ17" s="662">
        <v>10.7</v>
      </c>
      <c r="DA17" s="662"/>
      <c r="DB17" s="662"/>
      <c r="DC17" s="662"/>
      <c r="DD17" s="668" t="s">
        <v>133</v>
      </c>
      <c r="DE17" s="660"/>
      <c r="DF17" s="660"/>
      <c r="DG17" s="660"/>
      <c r="DH17" s="660"/>
      <c r="DI17" s="660"/>
      <c r="DJ17" s="660"/>
      <c r="DK17" s="660"/>
      <c r="DL17" s="660"/>
      <c r="DM17" s="660"/>
      <c r="DN17" s="660"/>
      <c r="DO17" s="660"/>
      <c r="DP17" s="661"/>
      <c r="DQ17" s="668">
        <v>1101446</v>
      </c>
      <c r="DR17" s="660"/>
      <c r="DS17" s="660"/>
      <c r="DT17" s="660"/>
      <c r="DU17" s="660"/>
      <c r="DV17" s="660"/>
      <c r="DW17" s="660"/>
      <c r="DX17" s="660"/>
      <c r="DY17" s="660"/>
      <c r="DZ17" s="660"/>
      <c r="EA17" s="660"/>
      <c r="EB17" s="660"/>
      <c r="EC17" s="669"/>
    </row>
    <row r="18" spans="2:133" ht="11.25" customHeight="1">
      <c r="B18" s="656" t="s">
        <v>268</v>
      </c>
      <c r="C18" s="657"/>
      <c r="D18" s="657"/>
      <c r="E18" s="657"/>
      <c r="F18" s="657"/>
      <c r="G18" s="657"/>
      <c r="H18" s="657"/>
      <c r="I18" s="657"/>
      <c r="J18" s="657"/>
      <c r="K18" s="657"/>
      <c r="L18" s="657"/>
      <c r="M18" s="657"/>
      <c r="N18" s="657"/>
      <c r="O18" s="657"/>
      <c r="P18" s="657"/>
      <c r="Q18" s="658"/>
      <c r="R18" s="659">
        <v>3408509</v>
      </c>
      <c r="S18" s="660"/>
      <c r="T18" s="660"/>
      <c r="U18" s="660"/>
      <c r="V18" s="660"/>
      <c r="W18" s="660"/>
      <c r="X18" s="660"/>
      <c r="Y18" s="661"/>
      <c r="Z18" s="662">
        <v>30.1</v>
      </c>
      <c r="AA18" s="662"/>
      <c r="AB18" s="662"/>
      <c r="AC18" s="662"/>
      <c r="AD18" s="663">
        <v>2950766</v>
      </c>
      <c r="AE18" s="663"/>
      <c r="AF18" s="663"/>
      <c r="AG18" s="663"/>
      <c r="AH18" s="663"/>
      <c r="AI18" s="663"/>
      <c r="AJ18" s="663"/>
      <c r="AK18" s="663"/>
      <c r="AL18" s="664">
        <v>50.9</v>
      </c>
      <c r="AM18" s="665"/>
      <c r="AN18" s="665"/>
      <c r="AO18" s="666"/>
      <c r="AP18" s="656" t="s">
        <v>269</v>
      </c>
      <c r="AQ18" s="657"/>
      <c r="AR18" s="657"/>
      <c r="AS18" s="657"/>
      <c r="AT18" s="657"/>
      <c r="AU18" s="657"/>
      <c r="AV18" s="657"/>
      <c r="AW18" s="657"/>
      <c r="AX18" s="657"/>
      <c r="AY18" s="657"/>
      <c r="AZ18" s="657"/>
      <c r="BA18" s="657"/>
      <c r="BB18" s="657"/>
      <c r="BC18" s="657"/>
      <c r="BD18" s="657"/>
      <c r="BE18" s="657"/>
      <c r="BF18" s="658"/>
      <c r="BG18" s="659" t="s">
        <v>238</v>
      </c>
      <c r="BH18" s="660"/>
      <c r="BI18" s="660"/>
      <c r="BJ18" s="660"/>
      <c r="BK18" s="660"/>
      <c r="BL18" s="660"/>
      <c r="BM18" s="660"/>
      <c r="BN18" s="661"/>
      <c r="BO18" s="662" t="s">
        <v>238</v>
      </c>
      <c r="BP18" s="662"/>
      <c r="BQ18" s="662"/>
      <c r="BR18" s="662"/>
      <c r="BS18" s="668" t="s">
        <v>238</v>
      </c>
      <c r="BT18" s="660"/>
      <c r="BU18" s="660"/>
      <c r="BV18" s="660"/>
      <c r="BW18" s="660"/>
      <c r="BX18" s="660"/>
      <c r="BY18" s="660"/>
      <c r="BZ18" s="660"/>
      <c r="CA18" s="660"/>
      <c r="CB18" s="669"/>
      <c r="CD18" s="674" t="s">
        <v>270</v>
      </c>
      <c r="CE18" s="675"/>
      <c r="CF18" s="675"/>
      <c r="CG18" s="675"/>
      <c r="CH18" s="675"/>
      <c r="CI18" s="675"/>
      <c r="CJ18" s="675"/>
      <c r="CK18" s="675"/>
      <c r="CL18" s="675"/>
      <c r="CM18" s="675"/>
      <c r="CN18" s="675"/>
      <c r="CO18" s="675"/>
      <c r="CP18" s="675"/>
      <c r="CQ18" s="676"/>
      <c r="CR18" s="659">
        <v>28203</v>
      </c>
      <c r="CS18" s="660"/>
      <c r="CT18" s="660"/>
      <c r="CU18" s="660"/>
      <c r="CV18" s="660"/>
      <c r="CW18" s="660"/>
      <c r="CX18" s="660"/>
      <c r="CY18" s="661"/>
      <c r="CZ18" s="662">
        <v>0.3</v>
      </c>
      <c r="DA18" s="662"/>
      <c r="DB18" s="662"/>
      <c r="DC18" s="662"/>
      <c r="DD18" s="668">
        <v>28203</v>
      </c>
      <c r="DE18" s="660"/>
      <c r="DF18" s="660"/>
      <c r="DG18" s="660"/>
      <c r="DH18" s="660"/>
      <c r="DI18" s="660"/>
      <c r="DJ18" s="660"/>
      <c r="DK18" s="660"/>
      <c r="DL18" s="660"/>
      <c r="DM18" s="660"/>
      <c r="DN18" s="660"/>
      <c r="DO18" s="660"/>
      <c r="DP18" s="661"/>
      <c r="DQ18" s="668">
        <v>28203</v>
      </c>
      <c r="DR18" s="660"/>
      <c r="DS18" s="660"/>
      <c r="DT18" s="660"/>
      <c r="DU18" s="660"/>
      <c r="DV18" s="660"/>
      <c r="DW18" s="660"/>
      <c r="DX18" s="660"/>
      <c r="DY18" s="660"/>
      <c r="DZ18" s="660"/>
      <c r="EA18" s="660"/>
      <c r="EB18" s="660"/>
      <c r="EC18" s="669"/>
    </row>
    <row r="19" spans="2:133" ht="11.25" customHeight="1">
      <c r="B19" s="656" t="s">
        <v>271</v>
      </c>
      <c r="C19" s="657"/>
      <c r="D19" s="657"/>
      <c r="E19" s="657"/>
      <c r="F19" s="657"/>
      <c r="G19" s="657"/>
      <c r="H19" s="657"/>
      <c r="I19" s="657"/>
      <c r="J19" s="657"/>
      <c r="K19" s="657"/>
      <c r="L19" s="657"/>
      <c r="M19" s="657"/>
      <c r="N19" s="657"/>
      <c r="O19" s="657"/>
      <c r="P19" s="657"/>
      <c r="Q19" s="658"/>
      <c r="R19" s="659">
        <v>2950766</v>
      </c>
      <c r="S19" s="660"/>
      <c r="T19" s="660"/>
      <c r="U19" s="660"/>
      <c r="V19" s="660"/>
      <c r="W19" s="660"/>
      <c r="X19" s="660"/>
      <c r="Y19" s="661"/>
      <c r="Z19" s="662">
        <v>26</v>
      </c>
      <c r="AA19" s="662"/>
      <c r="AB19" s="662"/>
      <c r="AC19" s="662"/>
      <c r="AD19" s="663">
        <v>2950766</v>
      </c>
      <c r="AE19" s="663"/>
      <c r="AF19" s="663"/>
      <c r="AG19" s="663"/>
      <c r="AH19" s="663"/>
      <c r="AI19" s="663"/>
      <c r="AJ19" s="663"/>
      <c r="AK19" s="663"/>
      <c r="AL19" s="664">
        <v>50.9</v>
      </c>
      <c r="AM19" s="665"/>
      <c r="AN19" s="665"/>
      <c r="AO19" s="666"/>
      <c r="AP19" s="656" t="s">
        <v>272</v>
      </c>
      <c r="AQ19" s="657"/>
      <c r="AR19" s="657"/>
      <c r="AS19" s="657"/>
      <c r="AT19" s="657"/>
      <c r="AU19" s="657"/>
      <c r="AV19" s="657"/>
      <c r="AW19" s="657"/>
      <c r="AX19" s="657"/>
      <c r="AY19" s="657"/>
      <c r="AZ19" s="657"/>
      <c r="BA19" s="657"/>
      <c r="BB19" s="657"/>
      <c r="BC19" s="657"/>
      <c r="BD19" s="657"/>
      <c r="BE19" s="657"/>
      <c r="BF19" s="658"/>
      <c r="BG19" s="659" t="s">
        <v>253</v>
      </c>
      <c r="BH19" s="660"/>
      <c r="BI19" s="660"/>
      <c r="BJ19" s="660"/>
      <c r="BK19" s="660"/>
      <c r="BL19" s="660"/>
      <c r="BM19" s="660"/>
      <c r="BN19" s="661"/>
      <c r="BO19" s="662" t="s">
        <v>253</v>
      </c>
      <c r="BP19" s="662"/>
      <c r="BQ19" s="662"/>
      <c r="BR19" s="662"/>
      <c r="BS19" s="668" t="s">
        <v>238</v>
      </c>
      <c r="BT19" s="660"/>
      <c r="BU19" s="660"/>
      <c r="BV19" s="660"/>
      <c r="BW19" s="660"/>
      <c r="BX19" s="660"/>
      <c r="BY19" s="660"/>
      <c r="BZ19" s="660"/>
      <c r="CA19" s="660"/>
      <c r="CB19" s="669"/>
      <c r="CD19" s="674" t="s">
        <v>273</v>
      </c>
      <c r="CE19" s="675"/>
      <c r="CF19" s="675"/>
      <c r="CG19" s="675"/>
      <c r="CH19" s="675"/>
      <c r="CI19" s="675"/>
      <c r="CJ19" s="675"/>
      <c r="CK19" s="675"/>
      <c r="CL19" s="675"/>
      <c r="CM19" s="675"/>
      <c r="CN19" s="675"/>
      <c r="CO19" s="675"/>
      <c r="CP19" s="675"/>
      <c r="CQ19" s="676"/>
      <c r="CR19" s="659" t="s">
        <v>238</v>
      </c>
      <c r="CS19" s="660"/>
      <c r="CT19" s="660"/>
      <c r="CU19" s="660"/>
      <c r="CV19" s="660"/>
      <c r="CW19" s="660"/>
      <c r="CX19" s="660"/>
      <c r="CY19" s="661"/>
      <c r="CZ19" s="662" t="s">
        <v>238</v>
      </c>
      <c r="DA19" s="662"/>
      <c r="DB19" s="662"/>
      <c r="DC19" s="662"/>
      <c r="DD19" s="668" t="s">
        <v>253</v>
      </c>
      <c r="DE19" s="660"/>
      <c r="DF19" s="660"/>
      <c r="DG19" s="660"/>
      <c r="DH19" s="660"/>
      <c r="DI19" s="660"/>
      <c r="DJ19" s="660"/>
      <c r="DK19" s="660"/>
      <c r="DL19" s="660"/>
      <c r="DM19" s="660"/>
      <c r="DN19" s="660"/>
      <c r="DO19" s="660"/>
      <c r="DP19" s="661"/>
      <c r="DQ19" s="668" t="s">
        <v>238</v>
      </c>
      <c r="DR19" s="660"/>
      <c r="DS19" s="660"/>
      <c r="DT19" s="660"/>
      <c r="DU19" s="660"/>
      <c r="DV19" s="660"/>
      <c r="DW19" s="660"/>
      <c r="DX19" s="660"/>
      <c r="DY19" s="660"/>
      <c r="DZ19" s="660"/>
      <c r="EA19" s="660"/>
      <c r="EB19" s="660"/>
      <c r="EC19" s="669"/>
    </row>
    <row r="20" spans="2:133" ht="11.25" customHeight="1">
      <c r="B20" s="656" t="s">
        <v>274</v>
      </c>
      <c r="C20" s="657"/>
      <c r="D20" s="657"/>
      <c r="E20" s="657"/>
      <c r="F20" s="657"/>
      <c r="G20" s="657"/>
      <c r="H20" s="657"/>
      <c r="I20" s="657"/>
      <c r="J20" s="657"/>
      <c r="K20" s="657"/>
      <c r="L20" s="657"/>
      <c r="M20" s="657"/>
      <c r="N20" s="657"/>
      <c r="O20" s="657"/>
      <c r="P20" s="657"/>
      <c r="Q20" s="658"/>
      <c r="R20" s="659">
        <v>457743</v>
      </c>
      <c r="S20" s="660"/>
      <c r="T20" s="660"/>
      <c r="U20" s="660"/>
      <c r="V20" s="660"/>
      <c r="W20" s="660"/>
      <c r="X20" s="660"/>
      <c r="Y20" s="661"/>
      <c r="Z20" s="662">
        <v>4</v>
      </c>
      <c r="AA20" s="662"/>
      <c r="AB20" s="662"/>
      <c r="AC20" s="662"/>
      <c r="AD20" s="663" t="s">
        <v>238</v>
      </c>
      <c r="AE20" s="663"/>
      <c r="AF20" s="663"/>
      <c r="AG20" s="663"/>
      <c r="AH20" s="663"/>
      <c r="AI20" s="663"/>
      <c r="AJ20" s="663"/>
      <c r="AK20" s="663"/>
      <c r="AL20" s="664" t="s">
        <v>238</v>
      </c>
      <c r="AM20" s="665"/>
      <c r="AN20" s="665"/>
      <c r="AO20" s="666"/>
      <c r="AP20" s="656" t="s">
        <v>275</v>
      </c>
      <c r="AQ20" s="657"/>
      <c r="AR20" s="657"/>
      <c r="AS20" s="657"/>
      <c r="AT20" s="657"/>
      <c r="AU20" s="657"/>
      <c r="AV20" s="657"/>
      <c r="AW20" s="657"/>
      <c r="AX20" s="657"/>
      <c r="AY20" s="657"/>
      <c r="AZ20" s="657"/>
      <c r="BA20" s="657"/>
      <c r="BB20" s="657"/>
      <c r="BC20" s="657"/>
      <c r="BD20" s="657"/>
      <c r="BE20" s="657"/>
      <c r="BF20" s="658"/>
      <c r="BG20" s="659" t="s">
        <v>238</v>
      </c>
      <c r="BH20" s="660"/>
      <c r="BI20" s="660"/>
      <c r="BJ20" s="660"/>
      <c r="BK20" s="660"/>
      <c r="BL20" s="660"/>
      <c r="BM20" s="660"/>
      <c r="BN20" s="661"/>
      <c r="BO20" s="662" t="s">
        <v>238</v>
      </c>
      <c r="BP20" s="662"/>
      <c r="BQ20" s="662"/>
      <c r="BR20" s="662"/>
      <c r="BS20" s="668" t="s">
        <v>238</v>
      </c>
      <c r="BT20" s="660"/>
      <c r="BU20" s="660"/>
      <c r="BV20" s="660"/>
      <c r="BW20" s="660"/>
      <c r="BX20" s="660"/>
      <c r="BY20" s="660"/>
      <c r="BZ20" s="660"/>
      <c r="CA20" s="660"/>
      <c r="CB20" s="669"/>
      <c r="CD20" s="674" t="s">
        <v>276</v>
      </c>
      <c r="CE20" s="675"/>
      <c r="CF20" s="675"/>
      <c r="CG20" s="675"/>
      <c r="CH20" s="675"/>
      <c r="CI20" s="675"/>
      <c r="CJ20" s="675"/>
      <c r="CK20" s="675"/>
      <c r="CL20" s="675"/>
      <c r="CM20" s="675"/>
      <c r="CN20" s="675"/>
      <c r="CO20" s="675"/>
      <c r="CP20" s="675"/>
      <c r="CQ20" s="676"/>
      <c r="CR20" s="659">
        <v>10953641</v>
      </c>
      <c r="CS20" s="660"/>
      <c r="CT20" s="660"/>
      <c r="CU20" s="660"/>
      <c r="CV20" s="660"/>
      <c r="CW20" s="660"/>
      <c r="CX20" s="660"/>
      <c r="CY20" s="661"/>
      <c r="CZ20" s="662">
        <v>100</v>
      </c>
      <c r="DA20" s="662"/>
      <c r="DB20" s="662"/>
      <c r="DC20" s="662"/>
      <c r="DD20" s="668">
        <v>1295166</v>
      </c>
      <c r="DE20" s="660"/>
      <c r="DF20" s="660"/>
      <c r="DG20" s="660"/>
      <c r="DH20" s="660"/>
      <c r="DI20" s="660"/>
      <c r="DJ20" s="660"/>
      <c r="DK20" s="660"/>
      <c r="DL20" s="660"/>
      <c r="DM20" s="660"/>
      <c r="DN20" s="660"/>
      <c r="DO20" s="660"/>
      <c r="DP20" s="661"/>
      <c r="DQ20" s="668">
        <v>6749393</v>
      </c>
      <c r="DR20" s="660"/>
      <c r="DS20" s="660"/>
      <c r="DT20" s="660"/>
      <c r="DU20" s="660"/>
      <c r="DV20" s="660"/>
      <c r="DW20" s="660"/>
      <c r="DX20" s="660"/>
      <c r="DY20" s="660"/>
      <c r="DZ20" s="660"/>
      <c r="EA20" s="660"/>
      <c r="EB20" s="660"/>
      <c r="EC20" s="669"/>
    </row>
    <row r="21" spans="2:133" ht="11.25" customHeight="1">
      <c r="B21" s="656" t="s">
        <v>277</v>
      </c>
      <c r="C21" s="657"/>
      <c r="D21" s="657"/>
      <c r="E21" s="657"/>
      <c r="F21" s="657"/>
      <c r="G21" s="657"/>
      <c r="H21" s="657"/>
      <c r="I21" s="657"/>
      <c r="J21" s="657"/>
      <c r="K21" s="657"/>
      <c r="L21" s="657"/>
      <c r="M21" s="657"/>
      <c r="N21" s="657"/>
      <c r="O21" s="657"/>
      <c r="P21" s="657"/>
      <c r="Q21" s="658"/>
      <c r="R21" s="659" t="s">
        <v>253</v>
      </c>
      <c r="S21" s="660"/>
      <c r="T21" s="660"/>
      <c r="U21" s="660"/>
      <c r="V21" s="660"/>
      <c r="W21" s="660"/>
      <c r="X21" s="660"/>
      <c r="Y21" s="661"/>
      <c r="Z21" s="662" t="s">
        <v>253</v>
      </c>
      <c r="AA21" s="662"/>
      <c r="AB21" s="662"/>
      <c r="AC21" s="662"/>
      <c r="AD21" s="663" t="s">
        <v>238</v>
      </c>
      <c r="AE21" s="663"/>
      <c r="AF21" s="663"/>
      <c r="AG21" s="663"/>
      <c r="AH21" s="663"/>
      <c r="AI21" s="663"/>
      <c r="AJ21" s="663"/>
      <c r="AK21" s="663"/>
      <c r="AL21" s="664" t="s">
        <v>253</v>
      </c>
      <c r="AM21" s="665"/>
      <c r="AN21" s="665"/>
      <c r="AO21" s="666"/>
      <c r="AP21" s="677" t="s">
        <v>278</v>
      </c>
      <c r="AQ21" s="678"/>
      <c r="AR21" s="678"/>
      <c r="AS21" s="678"/>
      <c r="AT21" s="678"/>
      <c r="AU21" s="678"/>
      <c r="AV21" s="678"/>
      <c r="AW21" s="678"/>
      <c r="AX21" s="678"/>
      <c r="AY21" s="678"/>
      <c r="AZ21" s="678"/>
      <c r="BA21" s="678"/>
      <c r="BB21" s="678"/>
      <c r="BC21" s="678"/>
      <c r="BD21" s="678"/>
      <c r="BE21" s="678"/>
      <c r="BF21" s="679"/>
      <c r="BG21" s="659" t="s">
        <v>238</v>
      </c>
      <c r="BH21" s="660"/>
      <c r="BI21" s="660"/>
      <c r="BJ21" s="660"/>
      <c r="BK21" s="660"/>
      <c r="BL21" s="660"/>
      <c r="BM21" s="660"/>
      <c r="BN21" s="661"/>
      <c r="BO21" s="662" t="s">
        <v>238</v>
      </c>
      <c r="BP21" s="662"/>
      <c r="BQ21" s="662"/>
      <c r="BR21" s="662"/>
      <c r="BS21" s="668" t="s">
        <v>133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279</v>
      </c>
      <c r="C22" s="657"/>
      <c r="D22" s="657"/>
      <c r="E22" s="657"/>
      <c r="F22" s="657"/>
      <c r="G22" s="657"/>
      <c r="H22" s="657"/>
      <c r="I22" s="657"/>
      <c r="J22" s="657"/>
      <c r="K22" s="657"/>
      <c r="L22" s="657"/>
      <c r="M22" s="657"/>
      <c r="N22" s="657"/>
      <c r="O22" s="657"/>
      <c r="P22" s="657"/>
      <c r="Q22" s="658"/>
      <c r="R22" s="659">
        <v>6226675</v>
      </c>
      <c r="S22" s="660"/>
      <c r="T22" s="660"/>
      <c r="U22" s="660"/>
      <c r="V22" s="660"/>
      <c r="W22" s="660"/>
      <c r="X22" s="660"/>
      <c r="Y22" s="661"/>
      <c r="Z22" s="662">
        <v>54.9</v>
      </c>
      <c r="AA22" s="662"/>
      <c r="AB22" s="662"/>
      <c r="AC22" s="662"/>
      <c r="AD22" s="663">
        <v>5768932</v>
      </c>
      <c r="AE22" s="663"/>
      <c r="AF22" s="663"/>
      <c r="AG22" s="663"/>
      <c r="AH22" s="663"/>
      <c r="AI22" s="663"/>
      <c r="AJ22" s="663"/>
      <c r="AK22" s="663"/>
      <c r="AL22" s="664">
        <v>99.5</v>
      </c>
      <c r="AM22" s="665"/>
      <c r="AN22" s="665"/>
      <c r="AO22" s="666"/>
      <c r="AP22" s="677" t="s">
        <v>280</v>
      </c>
      <c r="AQ22" s="678"/>
      <c r="AR22" s="678"/>
      <c r="AS22" s="678"/>
      <c r="AT22" s="678"/>
      <c r="AU22" s="678"/>
      <c r="AV22" s="678"/>
      <c r="AW22" s="678"/>
      <c r="AX22" s="678"/>
      <c r="AY22" s="678"/>
      <c r="AZ22" s="678"/>
      <c r="BA22" s="678"/>
      <c r="BB22" s="678"/>
      <c r="BC22" s="678"/>
      <c r="BD22" s="678"/>
      <c r="BE22" s="678"/>
      <c r="BF22" s="679"/>
      <c r="BG22" s="659" t="s">
        <v>253</v>
      </c>
      <c r="BH22" s="660"/>
      <c r="BI22" s="660"/>
      <c r="BJ22" s="660"/>
      <c r="BK22" s="660"/>
      <c r="BL22" s="660"/>
      <c r="BM22" s="660"/>
      <c r="BN22" s="661"/>
      <c r="BO22" s="662" t="s">
        <v>238</v>
      </c>
      <c r="BP22" s="662"/>
      <c r="BQ22" s="662"/>
      <c r="BR22" s="662"/>
      <c r="BS22" s="668" t="s">
        <v>238</v>
      </c>
      <c r="BT22" s="660"/>
      <c r="BU22" s="660"/>
      <c r="BV22" s="660"/>
      <c r="BW22" s="660"/>
      <c r="BX22" s="660"/>
      <c r="BY22" s="660"/>
      <c r="BZ22" s="660"/>
      <c r="CA22" s="660"/>
      <c r="CB22" s="669"/>
      <c r="CD22" s="641" t="s">
        <v>281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282</v>
      </c>
      <c r="C23" s="657"/>
      <c r="D23" s="657"/>
      <c r="E23" s="657"/>
      <c r="F23" s="657"/>
      <c r="G23" s="657"/>
      <c r="H23" s="657"/>
      <c r="I23" s="657"/>
      <c r="J23" s="657"/>
      <c r="K23" s="657"/>
      <c r="L23" s="657"/>
      <c r="M23" s="657"/>
      <c r="N23" s="657"/>
      <c r="O23" s="657"/>
      <c r="P23" s="657"/>
      <c r="Q23" s="658"/>
      <c r="R23" s="659">
        <v>3731</v>
      </c>
      <c r="S23" s="660"/>
      <c r="T23" s="660"/>
      <c r="U23" s="660"/>
      <c r="V23" s="660"/>
      <c r="W23" s="660"/>
      <c r="X23" s="660"/>
      <c r="Y23" s="661"/>
      <c r="Z23" s="662">
        <v>0</v>
      </c>
      <c r="AA23" s="662"/>
      <c r="AB23" s="662"/>
      <c r="AC23" s="662"/>
      <c r="AD23" s="663">
        <v>3731</v>
      </c>
      <c r="AE23" s="663"/>
      <c r="AF23" s="663"/>
      <c r="AG23" s="663"/>
      <c r="AH23" s="663"/>
      <c r="AI23" s="663"/>
      <c r="AJ23" s="663"/>
      <c r="AK23" s="663"/>
      <c r="AL23" s="664">
        <v>0.1</v>
      </c>
      <c r="AM23" s="665"/>
      <c r="AN23" s="665"/>
      <c r="AO23" s="666"/>
      <c r="AP23" s="677" t="s">
        <v>283</v>
      </c>
      <c r="AQ23" s="678"/>
      <c r="AR23" s="678"/>
      <c r="AS23" s="678"/>
      <c r="AT23" s="678"/>
      <c r="AU23" s="678"/>
      <c r="AV23" s="678"/>
      <c r="AW23" s="678"/>
      <c r="AX23" s="678"/>
      <c r="AY23" s="678"/>
      <c r="AZ23" s="678"/>
      <c r="BA23" s="678"/>
      <c r="BB23" s="678"/>
      <c r="BC23" s="678"/>
      <c r="BD23" s="678"/>
      <c r="BE23" s="678"/>
      <c r="BF23" s="679"/>
      <c r="BG23" s="659" t="s">
        <v>238</v>
      </c>
      <c r="BH23" s="660"/>
      <c r="BI23" s="660"/>
      <c r="BJ23" s="660"/>
      <c r="BK23" s="660"/>
      <c r="BL23" s="660"/>
      <c r="BM23" s="660"/>
      <c r="BN23" s="661"/>
      <c r="BO23" s="662" t="s">
        <v>238</v>
      </c>
      <c r="BP23" s="662"/>
      <c r="BQ23" s="662"/>
      <c r="BR23" s="662"/>
      <c r="BS23" s="668" t="s">
        <v>253</v>
      </c>
      <c r="BT23" s="660"/>
      <c r="BU23" s="660"/>
      <c r="BV23" s="660"/>
      <c r="BW23" s="660"/>
      <c r="BX23" s="660"/>
      <c r="BY23" s="660"/>
      <c r="BZ23" s="660"/>
      <c r="CA23" s="660"/>
      <c r="CB23" s="669"/>
      <c r="CD23" s="641" t="s">
        <v>221</v>
      </c>
      <c r="CE23" s="642"/>
      <c r="CF23" s="642"/>
      <c r="CG23" s="642"/>
      <c r="CH23" s="642"/>
      <c r="CI23" s="642"/>
      <c r="CJ23" s="642"/>
      <c r="CK23" s="642"/>
      <c r="CL23" s="642"/>
      <c r="CM23" s="642"/>
      <c r="CN23" s="642"/>
      <c r="CO23" s="642"/>
      <c r="CP23" s="642"/>
      <c r="CQ23" s="643"/>
      <c r="CR23" s="641" t="s">
        <v>284</v>
      </c>
      <c r="CS23" s="642"/>
      <c r="CT23" s="642"/>
      <c r="CU23" s="642"/>
      <c r="CV23" s="642"/>
      <c r="CW23" s="642"/>
      <c r="CX23" s="642"/>
      <c r="CY23" s="643"/>
      <c r="CZ23" s="641" t="s">
        <v>285</v>
      </c>
      <c r="DA23" s="642"/>
      <c r="DB23" s="642"/>
      <c r="DC23" s="643"/>
      <c r="DD23" s="641" t="s">
        <v>286</v>
      </c>
      <c r="DE23" s="642"/>
      <c r="DF23" s="642"/>
      <c r="DG23" s="642"/>
      <c r="DH23" s="642"/>
      <c r="DI23" s="642"/>
      <c r="DJ23" s="642"/>
      <c r="DK23" s="643"/>
      <c r="DL23" s="689" t="s">
        <v>287</v>
      </c>
      <c r="DM23" s="690"/>
      <c r="DN23" s="690"/>
      <c r="DO23" s="690"/>
      <c r="DP23" s="690"/>
      <c r="DQ23" s="690"/>
      <c r="DR23" s="690"/>
      <c r="DS23" s="690"/>
      <c r="DT23" s="690"/>
      <c r="DU23" s="690"/>
      <c r="DV23" s="691"/>
      <c r="DW23" s="641" t="s">
        <v>288</v>
      </c>
      <c r="DX23" s="642"/>
      <c r="DY23" s="642"/>
      <c r="DZ23" s="642"/>
      <c r="EA23" s="642"/>
      <c r="EB23" s="642"/>
      <c r="EC23" s="643"/>
    </row>
    <row r="24" spans="2:133" ht="11.25" customHeight="1">
      <c r="B24" s="656" t="s">
        <v>289</v>
      </c>
      <c r="C24" s="657"/>
      <c r="D24" s="657"/>
      <c r="E24" s="657"/>
      <c r="F24" s="657"/>
      <c r="G24" s="657"/>
      <c r="H24" s="657"/>
      <c r="I24" s="657"/>
      <c r="J24" s="657"/>
      <c r="K24" s="657"/>
      <c r="L24" s="657"/>
      <c r="M24" s="657"/>
      <c r="N24" s="657"/>
      <c r="O24" s="657"/>
      <c r="P24" s="657"/>
      <c r="Q24" s="658"/>
      <c r="R24" s="659">
        <v>90730</v>
      </c>
      <c r="S24" s="660"/>
      <c r="T24" s="660"/>
      <c r="U24" s="660"/>
      <c r="V24" s="660"/>
      <c r="W24" s="660"/>
      <c r="X24" s="660"/>
      <c r="Y24" s="661"/>
      <c r="Z24" s="662">
        <v>0.8</v>
      </c>
      <c r="AA24" s="662"/>
      <c r="AB24" s="662"/>
      <c r="AC24" s="662"/>
      <c r="AD24" s="663" t="s">
        <v>253</v>
      </c>
      <c r="AE24" s="663"/>
      <c r="AF24" s="663"/>
      <c r="AG24" s="663"/>
      <c r="AH24" s="663"/>
      <c r="AI24" s="663"/>
      <c r="AJ24" s="663"/>
      <c r="AK24" s="663"/>
      <c r="AL24" s="664" t="s">
        <v>238</v>
      </c>
      <c r="AM24" s="665"/>
      <c r="AN24" s="665"/>
      <c r="AO24" s="666"/>
      <c r="AP24" s="677" t="s">
        <v>290</v>
      </c>
      <c r="AQ24" s="678"/>
      <c r="AR24" s="678"/>
      <c r="AS24" s="678"/>
      <c r="AT24" s="678"/>
      <c r="AU24" s="678"/>
      <c r="AV24" s="678"/>
      <c r="AW24" s="678"/>
      <c r="AX24" s="678"/>
      <c r="AY24" s="678"/>
      <c r="AZ24" s="678"/>
      <c r="BA24" s="678"/>
      <c r="BB24" s="678"/>
      <c r="BC24" s="678"/>
      <c r="BD24" s="678"/>
      <c r="BE24" s="678"/>
      <c r="BF24" s="679"/>
      <c r="BG24" s="659" t="s">
        <v>253</v>
      </c>
      <c r="BH24" s="660"/>
      <c r="BI24" s="660"/>
      <c r="BJ24" s="660"/>
      <c r="BK24" s="660"/>
      <c r="BL24" s="660"/>
      <c r="BM24" s="660"/>
      <c r="BN24" s="661"/>
      <c r="BO24" s="662" t="s">
        <v>238</v>
      </c>
      <c r="BP24" s="662"/>
      <c r="BQ24" s="662"/>
      <c r="BR24" s="662"/>
      <c r="BS24" s="668" t="s">
        <v>238</v>
      </c>
      <c r="BT24" s="660"/>
      <c r="BU24" s="660"/>
      <c r="BV24" s="660"/>
      <c r="BW24" s="660"/>
      <c r="BX24" s="660"/>
      <c r="BY24" s="660"/>
      <c r="BZ24" s="660"/>
      <c r="CA24" s="660"/>
      <c r="CB24" s="669"/>
      <c r="CD24" s="670" t="s">
        <v>291</v>
      </c>
      <c r="CE24" s="671"/>
      <c r="CF24" s="671"/>
      <c r="CG24" s="671"/>
      <c r="CH24" s="671"/>
      <c r="CI24" s="671"/>
      <c r="CJ24" s="671"/>
      <c r="CK24" s="671"/>
      <c r="CL24" s="671"/>
      <c r="CM24" s="671"/>
      <c r="CN24" s="671"/>
      <c r="CO24" s="671"/>
      <c r="CP24" s="671"/>
      <c r="CQ24" s="672"/>
      <c r="CR24" s="648">
        <v>5882350</v>
      </c>
      <c r="CS24" s="649"/>
      <c r="CT24" s="649"/>
      <c r="CU24" s="649"/>
      <c r="CV24" s="649"/>
      <c r="CW24" s="649"/>
      <c r="CX24" s="649"/>
      <c r="CY24" s="650"/>
      <c r="CZ24" s="653">
        <v>53.7</v>
      </c>
      <c r="DA24" s="654"/>
      <c r="DB24" s="654"/>
      <c r="DC24" s="673"/>
      <c r="DD24" s="692">
        <v>3969156</v>
      </c>
      <c r="DE24" s="649"/>
      <c r="DF24" s="649"/>
      <c r="DG24" s="649"/>
      <c r="DH24" s="649"/>
      <c r="DI24" s="649"/>
      <c r="DJ24" s="649"/>
      <c r="DK24" s="650"/>
      <c r="DL24" s="692">
        <v>3843965</v>
      </c>
      <c r="DM24" s="649"/>
      <c r="DN24" s="649"/>
      <c r="DO24" s="649"/>
      <c r="DP24" s="649"/>
      <c r="DQ24" s="649"/>
      <c r="DR24" s="649"/>
      <c r="DS24" s="649"/>
      <c r="DT24" s="649"/>
      <c r="DU24" s="649"/>
      <c r="DV24" s="650"/>
      <c r="DW24" s="653">
        <v>63.1</v>
      </c>
      <c r="DX24" s="654"/>
      <c r="DY24" s="654"/>
      <c r="DZ24" s="654"/>
      <c r="EA24" s="654"/>
      <c r="EB24" s="654"/>
      <c r="EC24" s="655"/>
    </row>
    <row r="25" spans="2:133" ht="11.25" customHeight="1">
      <c r="B25" s="656" t="s">
        <v>292</v>
      </c>
      <c r="C25" s="657"/>
      <c r="D25" s="657"/>
      <c r="E25" s="657"/>
      <c r="F25" s="657"/>
      <c r="G25" s="657"/>
      <c r="H25" s="657"/>
      <c r="I25" s="657"/>
      <c r="J25" s="657"/>
      <c r="K25" s="657"/>
      <c r="L25" s="657"/>
      <c r="M25" s="657"/>
      <c r="N25" s="657"/>
      <c r="O25" s="657"/>
      <c r="P25" s="657"/>
      <c r="Q25" s="658"/>
      <c r="R25" s="659">
        <v>79345</v>
      </c>
      <c r="S25" s="660"/>
      <c r="T25" s="660"/>
      <c r="U25" s="660"/>
      <c r="V25" s="660"/>
      <c r="W25" s="660"/>
      <c r="X25" s="660"/>
      <c r="Y25" s="661"/>
      <c r="Z25" s="662">
        <v>0.7</v>
      </c>
      <c r="AA25" s="662"/>
      <c r="AB25" s="662"/>
      <c r="AC25" s="662"/>
      <c r="AD25" s="663">
        <v>6782</v>
      </c>
      <c r="AE25" s="663"/>
      <c r="AF25" s="663"/>
      <c r="AG25" s="663"/>
      <c r="AH25" s="663"/>
      <c r="AI25" s="663"/>
      <c r="AJ25" s="663"/>
      <c r="AK25" s="663"/>
      <c r="AL25" s="664">
        <v>0.1</v>
      </c>
      <c r="AM25" s="665"/>
      <c r="AN25" s="665"/>
      <c r="AO25" s="666"/>
      <c r="AP25" s="677" t="s">
        <v>293</v>
      </c>
      <c r="AQ25" s="678"/>
      <c r="AR25" s="678"/>
      <c r="AS25" s="678"/>
      <c r="AT25" s="678"/>
      <c r="AU25" s="678"/>
      <c r="AV25" s="678"/>
      <c r="AW25" s="678"/>
      <c r="AX25" s="678"/>
      <c r="AY25" s="678"/>
      <c r="AZ25" s="678"/>
      <c r="BA25" s="678"/>
      <c r="BB25" s="678"/>
      <c r="BC25" s="678"/>
      <c r="BD25" s="678"/>
      <c r="BE25" s="678"/>
      <c r="BF25" s="679"/>
      <c r="BG25" s="659" t="s">
        <v>238</v>
      </c>
      <c r="BH25" s="660"/>
      <c r="BI25" s="660"/>
      <c r="BJ25" s="660"/>
      <c r="BK25" s="660"/>
      <c r="BL25" s="660"/>
      <c r="BM25" s="660"/>
      <c r="BN25" s="661"/>
      <c r="BO25" s="662" t="s">
        <v>253</v>
      </c>
      <c r="BP25" s="662"/>
      <c r="BQ25" s="662"/>
      <c r="BR25" s="662"/>
      <c r="BS25" s="668" t="s">
        <v>238</v>
      </c>
      <c r="BT25" s="660"/>
      <c r="BU25" s="660"/>
      <c r="BV25" s="660"/>
      <c r="BW25" s="660"/>
      <c r="BX25" s="660"/>
      <c r="BY25" s="660"/>
      <c r="BZ25" s="660"/>
      <c r="CA25" s="660"/>
      <c r="CB25" s="669"/>
      <c r="CD25" s="674" t="s">
        <v>294</v>
      </c>
      <c r="CE25" s="675"/>
      <c r="CF25" s="675"/>
      <c r="CG25" s="675"/>
      <c r="CH25" s="675"/>
      <c r="CI25" s="675"/>
      <c r="CJ25" s="675"/>
      <c r="CK25" s="675"/>
      <c r="CL25" s="675"/>
      <c r="CM25" s="675"/>
      <c r="CN25" s="675"/>
      <c r="CO25" s="675"/>
      <c r="CP25" s="675"/>
      <c r="CQ25" s="676"/>
      <c r="CR25" s="659">
        <v>2255717</v>
      </c>
      <c r="CS25" s="695"/>
      <c r="CT25" s="695"/>
      <c r="CU25" s="695"/>
      <c r="CV25" s="695"/>
      <c r="CW25" s="695"/>
      <c r="CX25" s="695"/>
      <c r="CY25" s="696"/>
      <c r="CZ25" s="664">
        <v>20.6</v>
      </c>
      <c r="DA25" s="693"/>
      <c r="DB25" s="693"/>
      <c r="DC25" s="697"/>
      <c r="DD25" s="668">
        <v>2139769</v>
      </c>
      <c r="DE25" s="695"/>
      <c r="DF25" s="695"/>
      <c r="DG25" s="695"/>
      <c r="DH25" s="695"/>
      <c r="DI25" s="695"/>
      <c r="DJ25" s="695"/>
      <c r="DK25" s="696"/>
      <c r="DL25" s="668">
        <v>2082940</v>
      </c>
      <c r="DM25" s="695"/>
      <c r="DN25" s="695"/>
      <c r="DO25" s="695"/>
      <c r="DP25" s="695"/>
      <c r="DQ25" s="695"/>
      <c r="DR25" s="695"/>
      <c r="DS25" s="695"/>
      <c r="DT25" s="695"/>
      <c r="DU25" s="695"/>
      <c r="DV25" s="696"/>
      <c r="DW25" s="664">
        <v>34.200000000000003</v>
      </c>
      <c r="DX25" s="693"/>
      <c r="DY25" s="693"/>
      <c r="DZ25" s="693"/>
      <c r="EA25" s="693"/>
      <c r="EB25" s="693"/>
      <c r="EC25" s="694"/>
    </row>
    <row r="26" spans="2:133" ht="11.25" customHeight="1">
      <c r="B26" s="656" t="s">
        <v>295</v>
      </c>
      <c r="C26" s="657"/>
      <c r="D26" s="657"/>
      <c r="E26" s="657"/>
      <c r="F26" s="657"/>
      <c r="G26" s="657"/>
      <c r="H26" s="657"/>
      <c r="I26" s="657"/>
      <c r="J26" s="657"/>
      <c r="K26" s="657"/>
      <c r="L26" s="657"/>
      <c r="M26" s="657"/>
      <c r="N26" s="657"/>
      <c r="O26" s="657"/>
      <c r="P26" s="657"/>
      <c r="Q26" s="658"/>
      <c r="R26" s="659">
        <v>15550</v>
      </c>
      <c r="S26" s="660"/>
      <c r="T26" s="660"/>
      <c r="U26" s="660"/>
      <c r="V26" s="660"/>
      <c r="W26" s="660"/>
      <c r="X26" s="660"/>
      <c r="Y26" s="661"/>
      <c r="Z26" s="662">
        <v>0.1</v>
      </c>
      <c r="AA26" s="662"/>
      <c r="AB26" s="662"/>
      <c r="AC26" s="662"/>
      <c r="AD26" s="663" t="s">
        <v>238</v>
      </c>
      <c r="AE26" s="663"/>
      <c r="AF26" s="663"/>
      <c r="AG26" s="663"/>
      <c r="AH26" s="663"/>
      <c r="AI26" s="663"/>
      <c r="AJ26" s="663"/>
      <c r="AK26" s="663"/>
      <c r="AL26" s="664" t="s">
        <v>253</v>
      </c>
      <c r="AM26" s="665"/>
      <c r="AN26" s="665"/>
      <c r="AO26" s="666"/>
      <c r="AP26" s="677" t="s">
        <v>296</v>
      </c>
      <c r="AQ26" s="698"/>
      <c r="AR26" s="698"/>
      <c r="AS26" s="698"/>
      <c r="AT26" s="698"/>
      <c r="AU26" s="698"/>
      <c r="AV26" s="698"/>
      <c r="AW26" s="698"/>
      <c r="AX26" s="698"/>
      <c r="AY26" s="698"/>
      <c r="AZ26" s="698"/>
      <c r="BA26" s="698"/>
      <c r="BB26" s="698"/>
      <c r="BC26" s="698"/>
      <c r="BD26" s="698"/>
      <c r="BE26" s="698"/>
      <c r="BF26" s="679"/>
      <c r="BG26" s="659" t="s">
        <v>253</v>
      </c>
      <c r="BH26" s="660"/>
      <c r="BI26" s="660"/>
      <c r="BJ26" s="660"/>
      <c r="BK26" s="660"/>
      <c r="BL26" s="660"/>
      <c r="BM26" s="660"/>
      <c r="BN26" s="661"/>
      <c r="BO26" s="662" t="s">
        <v>238</v>
      </c>
      <c r="BP26" s="662"/>
      <c r="BQ26" s="662"/>
      <c r="BR26" s="662"/>
      <c r="BS26" s="668" t="s">
        <v>238</v>
      </c>
      <c r="BT26" s="660"/>
      <c r="BU26" s="660"/>
      <c r="BV26" s="660"/>
      <c r="BW26" s="660"/>
      <c r="BX26" s="660"/>
      <c r="BY26" s="660"/>
      <c r="BZ26" s="660"/>
      <c r="CA26" s="660"/>
      <c r="CB26" s="669"/>
      <c r="CD26" s="674" t="s">
        <v>297</v>
      </c>
      <c r="CE26" s="675"/>
      <c r="CF26" s="675"/>
      <c r="CG26" s="675"/>
      <c r="CH26" s="675"/>
      <c r="CI26" s="675"/>
      <c r="CJ26" s="675"/>
      <c r="CK26" s="675"/>
      <c r="CL26" s="675"/>
      <c r="CM26" s="675"/>
      <c r="CN26" s="675"/>
      <c r="CO26" s="675"/>
      <c r="CP26" s="675"/>
      <c r="CQ26" s="676"/>
      <c r="CR26" s="659">
        <v>1424706</v>
      </c>
      <c r="CS26" s="660"/>
      <c r="CT26" s="660"/>
      <c r="CU26" s="660"/>
      <c r="CV26" s="660"/>
      <c r="CW26" s="660"/>
      <c r="CX26" s="660"/>
      <c r="CY26" s="661"/>
      <c r="CZ26" s="664">
        <v>13</v>
      </c>
      <c r="DA26" s="693"/>
      <c r="DB26" s="693"/>
      <c r="DC26" s="697"/>
      <c r="DD26" s="668">
        <v>1349422</v>
      </c>
      <c r="DE26" s="660"/>
      <c r="DF26" s="660"/>
      <c r="DG26" s="660"/>
      <c r="DH26" s="660"/>
      <c r="DI26" s="660"/>
      <c r="DJ26" s="660"/>
      <c r="DK26" s="661"/>
      <c r="DL26" s="668" t="s">
        <v>238</v>
      </c>
      <c r="DM26" s="660"/>
      <c r="DN26" s="660"/>
      <c r="DO26" s="660"/>
      <c r="DP26" s="660"/>
      <c r="DQ26" s="660"/>
      <c r="DR26" s="660"/>
      <c r="DS26" s="660"/>
      <c r="DT26" s="660"/>
      <c r="DU26" s="660"/>
      <c r="DV26" s="661"/>
      <c r="DW26" s="664" t="s">
        <v>253</v>
      </c>
      <c r="DX26" s="693"/>
      <c r="DY26" s="693"/>
      <c r="DZ26" s="693"/>
      <c r="EA26" s="693"/>
      <c r="EB26" s="693"/>
      <c r="EC26" s="694"/>
    </row>
    <row r="27" spans="2:133" ht="11.25" customHeight="1">
      <c r="B27" s="656" t="s">
        <v>298</v>
      </c>
      <c r="C27" s="657"/>
      <c r="D27" s="657"/>
      <c r="E27" s="657"/>
      <c r="F27" s="657"/>
      <c r="G27" s="657"/>
      <c r="H27" s="657"/>
      <c r="I27" s="657"/>
      <c r="J27" s="657"/>
      <c r="K27" s="657"/>
      <c r="L27" s="657"/>
      <c r="M27" s="657"/>
      <c r="N27" s="657"/>
      <c r="O27" s="657"/>
      <c r="P27" s="657"/>
      <c r="Q27" s="658"/>
      <c r="R27" s="659">
        <v>1589708</v>
      </c>
      <c r="S27" s="660"/>
      <c r="T27" s="660"/>
      <c r="U27" s="660"/>
      <c r="V27" s="660"/>
      <c r="W27" s="660"/>
      <c r="X27" s="660"/>
      <c r="Y27" s="661"/>
      <c r="Z27" s="662">
        <v>14</v>
      </c>
      <c r="AA27" s="662"/>
      <c r="AB27" s="662"/>
      <c r="AC27" s="662"/>
      <c r="AD27" s="663" t="s">
        <v>253</v>
      </c>
      <c r="AE27" s="663"/>
      <c r="AF27" s="663"/>
      <c r="AG27" s="663"/>
      <c r="AH27" s="663"/>
      <c r="AI27" s="663"/>
      <c r="AJ27" s="663"/>
      <c r="AK27" s="663"/>
      <c r="AL27" s="664" t="s">
        <v>238</v>
      </c>
      <c r="AM27" s="665"/>
      <c r="AN27" s="665"/>
      <c r="AO27" s="666"/>
      <c r="AP27" s="656" t="s">
        <v>299</v>
      </c>
      <c r="AQ27" s="657"/>
      <c r="AR27" s="657"/>
      <c r="AS27" s="657"/>
      <c r="AT27" s="657"/>
      <c r="AU27" s="657"/>
      <c r="AV27" s="657"/>
      <c r="AW27" s="657"/>
      <c r="AX27" s="657"/>
      <c r="AY27" s="657"/>
      <c r="AZ27" s="657"/>
      <c r="BA27" s="657"/>
      <c r="BB27" s="657"/>
      <c r="BC27" s="657"/>
      <c r="BD27" s="657"/>
      <c r="BE27" s="657"/>
      <c r="BF27" s="658"/>
      <c r="BG27" s="659">
        <v>2246961</v>
      </c>
      <c r="BH27" s="660"/>
      <c r="BI27" s="660"/>
      <c r="BJ27" s="660"/>
      <c r="BK27" s="660"/>
      <c r="BL27" s="660"/>
      <c r="BM27" s="660"/>
      <c r="BN27" s="661"/>
      <c r="BO27" s="662">
        <v>100</v>
      </c>
      <c r="BP27" s="662"/>
      <c r="BQ27" s="662"/>
      <c r="BR27" s="662"/>
      <c r="BS27" s="668">
        <v>17618</v>
      </c>
      <c r="BT27" s="660"/>
      <c r="BU27" s="660"/>
      <c r="BV27" s="660"/>
      <c r="BW27" s="660"/>
      <c r="BX27" s="660"/>
      <c r="BY27" s="660"/>
      <c r="BZ27" s="660"/>
      <c r="CA27" s="660"/>
      <c r="CB27" s="669"/>
      <c r="CD27" s="674" t="s">
        <v>300</v>
      </c>
      <c r="CE27" s="675"/>
      <c r="CF27" s="675"/>
      <c r="CG27" s="675"/>
      <c r="CH27" s="675"/>
      <c r="CI27" s="675"/>
      <c r="CJ27" s="675"/>
      <c r="CK27" s="675"/>
      <c r="CL27" s="675"/>
      <c r="CM27" s="675"/>
      <c r="CN27" s="675"/>
      <c r="CO27" s="675"/>
      <c r="CP27" s="675"/>
      <c r="CQ27" s="676"/>
      <c r="CR27" s="659">
        <v>2454850</v>
      </c>
      <c r="CS27" s="695"/>
      <c r="CT27" s="695"/>
      <c r="CU27" s="695"/>
      <c r="CV27" s="695"/>
      <c r="CW27" s="695"/>
      <c r="CX27" s="695"/>
      <c r="CY27" s="696"/>
      <c r="CZ27" s="664">
        <v>22.4</v>
      </c>
      <c r="DA27" s="693"/>
      <c r="DB27" s="693"/>
      <c r="DC27" s="697"/>
      <c r="DD27" s="668">
        <v>727941</v>
      </c>
      <c r="DE27" s="695"/>
      <c r="DF27" s="695"/>
      <c r="DG27" s="695"/>
      <c r="DH27" s="695"/>
      <c r="DI27" s="695"/>
      <c r="DJ27" s="695"/>
      <c r="DK27" s="696"/>
      <c r="DL27" s="668">
        <v>708622</v>
      </c>
      <c r="DM27" s="695"/>
      <c r="DN27" s="695"/>
      <c r="DO27" s="695"/>
      <c r="DP27" s="695"/>
      <c r="DQ27" s="695"/>
      <c r="DR27" s="695"/>
      <c r="DS27" s="695"/>
      <c r="DT27" s="695"/>
      <c r="DU27" s="695"/>
      <c r="DV27" s="696"/>
      <c r="DW27" s="664">
        <v>11.6</v>
      </c>
      <c r="DX27" s="693"/>
      <c r="DY27" s="693"/>
      <c r="DZ27" s="693"/>
      <c r="EA27" s="693"/>
      <c r="EB27" s="693"/>
      <c r="EC27" s="694"/>
    </row>
    <row r="28" spans="2:133" ht="11.25" customHeight="1">
      <c r="B28" s="701" t="s">
        <v>301</v>
      </c>
      <c r="C28" s="702"/>
      <c r="D28" s="702"/>
      <c r="E28" s="702"/>
      <c r="F28" s="702"/>
      <c r="G28" s="702"/>
      <c r="H28" s="702"/>
      <c r="I28" s="702"/>
      <c r="J28" s="702"/>
      <c r="K28" s="702"/>
      <c r="L28" s="702"/>
      <c r="M28" s="702"/>
      <c r="N28" s="702"/>
      <c r="O28" s="702"/>
      <c r="P28" s="702"/>
      <c r="Q28" s="703"/>
      <c r="R28" s="659" t="s">
        <v>238</v>
      </c>
      <c r="S28" s="660"/>
      <c r="T28" s="660"/>
      <c r="U28" s="660"/>
      <c r="V28" s="660"/>
      <c r="W28" s="660"/>
      <c r="X28" s="660"/>
      <c r="Y28" s="661"/>
      <c r="Z28" s="662" t="s">
        <v>253</v>
      </c>
      <c r="AA28" s="662"/>
      <c r="AB28" s="662"/>
      <c r="AC28" s="662"/>
      <c r="AD28" s="663" t="s">
        <v>238</v>
      </c>
      <c r="AE28" s="663"/>
      <c r="AF28" s="663"/>
      <c r="AG28" s="663"/>
      <c r="AH28" s="663"/>
      <c r="AI28" s="663"/>
      <c r="AJ28" s="663"/>
      <c r="AK28" s="663"/>
      <c r="AL28" s="664" t="s">
        <v>238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302</v>
      </c>
      <c r="CE28" s="675"/>
      <c r="CF28" s="675"/>
      <c r="CG28" s="675"/>
      <c r="CH28" s="675"/>
      <c r="CI28" s="675"/>
      <c r="CJ28" s="675"/>
      <c r="CK28" s="675"/>
      <c r="CL28" s="675"/>
      <c r="CM28" s="675"/>
      <c r="CN28" s="675"/>
      <c r="CO28" s="675"/>
      <c r="CP28" s="675"/>
      <c r="CQ28" s="676"/>
      <c r="CR28" s="659">
        <v>1171783</v>
      </c>
      <c r="CS28" s="660"/>
      <c r="CT28" s="660"/>
      <c r="CU28" s="660"/>
      <c r="CV28" s="660"/>
      <c r="CW28" s="660"/>
      <c r="CX28" s="660"/>
      <c r="CY28" s="661"/>
      <c r="CZ28" s="664">
        <v>10.7</v>
      </c>
      <c r="DA28" s="693"/>
      <c r="DB28" s="693"/>
      <c r="DC28" s="697"/>
      <c r="DD28" s="668">
        <v>1101446</v>
      </c>
      <c r="DE28" s="660"/>
      <c r="DF28" s="660"/>
      <c r="DG28" s="660"/>
      <c r="DH28" s="660"/>
      <c r="DI28" s="660"/>
      <c r="DJ28" s="660"/>
      <c r="DK28" s="661"/>
      <c r="DL28" s="668">
        <v>1052403</v>
      </c>
      <c r="DM28" s="660"/>
      <c r="DN28" s="660"/>
      <c r="DO28" s="660"/>
      <c r="DP28" s="660"/>
      <c r="DQ28" s="660"/>
      <c r="DR28" s="660"/>
      <c r="DS28" s="660"/>
      <c r="DT28" s="660"/>
      <c r="DU28" s="660"/>
      <c r="DV28" s="661"/>
      <c r="DW28" s="664">
        <v>17.3</v>
      </c>
      <c r="DX28" s="693"/>
      <c r="DY28" s="693"/>
      <c r="DZ28" s="693"/>
      <c r="EA28" s="693"/>
      <c r="EB28" s="693"/>
      <c r="EC28" s="694"/>
    </row>
    <row r="29" spans="2:133" ht="11.25" customHeight="1">
      <c r="B29" s="656" t="s">
        <v>303</v>
      </c>
      <c r="C29" s="657"/>
      <c r="D29" s="657"/>
      <c r="E29" s="657"/>
      <c r="F29" s="657"/>
      <c r="G29" s="657"/>
      <c r="H29" s="657"/>
      <c r="I29" s="657"/>
      <c r="J29" s="657"/>
      <c r="K29" s="657"/>
      <c r="L29" s="657"/>
      <c r="M29" s="657"/>
      <c r="N29" s="657"/>
      <c r="O29" s="657"/>
      <c r="P29" s="657"/>
      <c r="Q29" s="658"/>
      <c r="R29" s="659">
        <v>766477</v>
      </c>
      <c r="S29" s="660"/>
      <c r="T29" s="660"/>
      <c r="U29" s="660"/>
      <c r="V29" s="660"/>
      <c r="W29" s="660"/>
      <c r="X29" s="660"/>
      <c r="Y29" s="661"/>
      <c r="Z29" s="662">
        <v>6.8</v>
      </c>
      <c r="AA29" s="662"/>
      <c r="AB29" s="662"/>
      <c r="AC29" s="662"/>
      <c r="AD29" s="663" t="s">
        <v>133</v>
      </c>
      <c r="AE29" s="663"/>
      <c r="AF29" s="663"/>
      <c r="AG29" s="663"/>
      <c r="AH29" s="663"/>
      <c r="AI29" s="663"/>
      <c r="AJ29" s="663"/>
      <c r="AK29" s="663"/>
      <c r="AL29" s="664" t="s">
        <v>238</v>
      </c>
      <c r="AM29" s="665"/>
      <c r="AN29" s="665"/>
      <c r="AO29" s="666"/>
      <c r="AP29" s="638" t="s">
        <v>221</v>
      </c>
      <c r="AQ29" s="639"/>
      <c r="AR29" s="639"/>
      <c r="AS29" s="639"/>
      <c r="AT29" s="639"/>
      <c r="AU29" s="639"/>
      <c r="AV29" s="639"/>
      <c r="AW29" s="639"/>
      <c r="AX29" s="639"/>
      <c r="AY29" s="639"/>
      <c r="AZ29" s="639"/>
      <c r="BA29" s="639"/>
      <c r="BB29" s="639"/>
      <c r="BC29" s="639"/>
      <c r="BD29" s="639"/>
      <c r="BE29" s="639"/>
      <c r="BF29" s="640"/>
      <c r="BG29" s="638" t="s">
        <v>304</v>
      </c>
      <c r="BH29" s="699"/>
      <c r="BI29" s="699"/>
      <c r="BJ29" s="699"/>
      <c r="BK29" s="699"/>
      <c r="BL29" s="699"/>
      <c r="BM29" s="699"/>
      <c r="BN29" s="699"/>
      <c r="BO29" s="699"/>
      <c r="BP29" s="699"/>
      <c r="BQ29" s="700"/>
      <c r="BR29" s="638" t="s">
        <v>305</v>
      </c>
      <c r="BS29" s="699"/>
      <c r="BT29" s="699"/>
      <c r="BU29" s="699"/>
      <c r="BV29" s="699"/>
      <c r="BW29" s="699"/>
      <c r="BX29" s="699"/>
      <c r="BY29" s="699"/>
      <c r="BZ29" s="699"/>
      <c r="CA29" s="699"/>
      <c r="CB29" s="700"/>
      <c r="CD29" s="722" t="s">
        <v>306</v>
      </c>
      <c r="CE29" s="723"/>
      <c r="CF29" s="674" t="s">
        <v>307</v>
      </c>
      <c r="CG29" s="675"/>
      <c r="CH29" s="675"/>
      <c r="CI29" s="675"/>
      <c r="CJ29" s="675"/>
      <c r="CK29" s="675"/>
      <c r="CL29" s="675"/>
      <c r="CM29" s="675"/>
      <c r="CN29" s="675"/>
      <c r="CO29" s="675"/>
      <c r="CP29" s="675"/>
      <c r="CQ29" s="676"/>
      <c r="CR29" s="659">
        <v>1171511</v>
      </c>
      <c r="CS29" s="695"/>
      <c r="CT29" s="695"/>
      <c r="CU29" s="695"/>
      <c r="CV29" s="695"/>
      <c r="CW29" s="695"/>
      <c r="CX29" s="695"/>
      <c r="CY29" s="696"/>
      <c r="CZ29" s="664">
        <v>10.7</v>
      </c>
      <c r="DA29" s="693"/>
      <c r="DB29" s="693"/>
      <c r="DC29" s="697"/>
      <c r="DD29" s="668">
        <v>1101174</v>
      </c>
      <c r="DE29" s="695"/>
      <c r="DF29" s="695"/>
      <c r="DG29" s="695"/>
      <c r="DH29" s="695"/>
      <c r="DI29" s="695"/>
      <c r="DJ29" s="695"/>
      <c r="DK29" s="696"/>
      <c r="DL29" s="668">
        <v>1052131</v>
      </c>
      <c r="DM29" s="695"/>
      <c r="DN29" s="695"/>
      <c r="DO29" s="695"/>
      <c r="DP29" s="695"/>
      <c r="DQ29" s="695"/>
      <c r="DR29" s="695"/>
      <c r="DS29" s="695"/>
      <c r="DT29" s="695"/>
      <c r="DU29" s="695"/>
      <c r="DV29" s="696"/>
      <c r="DW29" s="664">
        <v>17.3</v>
      </c>
      <c r="DX29" s="693"/>
      <c r="DY29" s="693"/>
      <c r="DZ29" s="693"/>
      <c r="EA29" s="693"/>
      <c r="EB29" s="693"/>
      <c r="EC29" s="694"/>
    </row>
    <row r="30" spans="2:133" ht="11.25" customHeight="1">
      <c r="B30" s="656" t="s">
        <v>308</v>
      </c>
      <c r="C30" s="657"/>
      <c r="D30" s="657"/>
      <c r="E30" s="657"/>
      <c r="F30" s="657"/>
      <c r="G30" s="657"/>
      <c r="H30" s="657"/>
      <c r="I30" s="657"/>
      <c r="J30" s="657"/>
      <c r="K30" s="657"/>
      <c r="L30" s="657"/>
      <c r="M30" s="657"/>
      <c r="N30" s="657"/>
      <c r="O30" s="657"/>
      <c r="P30" s="657"/>
      <c r="Q30" s="658"/>
      <c r="R30" s="659">
        <v>23430</v>
      </c>
      <c r="S30" s="660"/>
      <c r="T30" s="660"/>
      <c r="U30" s="660"/>
      <c r="V30" s="660"/>
      <c r="W30" s="660"/>
      <c r="X30" s="660"/>
      <c r="Y30" s="661"/>
      <c r="Z30" s="662">
        <v>0.2</v>
      </c>
      <c r="AA30" s="662"/>
      <c r="AB30" s="662"/>
      <c r="AC30" s="662"/>
      <c r="AD30" s="663">
        <v>18973</v>
      </c>
      <c r="AE30" s="663"/>
      <c r="AF30" s="663"/>
      <c r="AG30" s="663"/>
      <c r="AH30" s="663"/>
      <c r="AI30" s="663"/>
      <c r="AJ30" s="663"/>
      <c r="AK30" s="663"/>
      <c r="AL30" s="664">
        <v>0.3</v>
      </c>
      <c r="AM30" s="665"/>
      <c r="AN30" s="665"/>
      <c r="AO30" s="666"/>
      <c r="AP30" s="707" t="s">
        <v>309</v>
      </c>
      <c r="AQ30" s="708"/>
      <c r="AR30" s="708"/>
      <c r="AS30" s="708"/>
      <c r="AT30" s="713" t="s">
        <v>310</v>
      </c>
      <c r="AU30" s="210"/>
      <c r="AV30" s="210"/>
      <c r="AW30" s="210"/>
      <c r="AX30" s="645" t="s">
        <v>184</v>
      </c>
      <c r="AY30" s="646"/>
      <c r="AZ30" s="646"/>
      <c r="BA30" s="646"/>
      <c r="BB30" s="646"/>
      <c r="BC30" s="646"/>
      <c r="BD30" s="646"/>
      <c r="BE30" s="646"/>
      <c r="BF30" s="647"/>
      <c r="BG30" s="719">
        <v>99</v>
      </c>
      <c r="BH30" s="720"/>
      <c r="BI30" s="720"/>
      <c r="BJ30" s="720"/>
      <c r="BK30" s="720"/>
      <c r="BL30" s="720"/>
      <c r="BM30" s="654">
        <v>95</v>
      </c>
      <c r="BN30" s="720"/>
      <c r="BO30" s="720"/>
      <c r="BP30" s="720"/>
      <c r="BQ30" s="721"/>
      <c r="BR30" s="719">
        <v>98.8</v>
      </c>
      <c r="BS30" s="720"/>
      <c r="BT30" s="720"/>
      <c r="BU30" s="720"/>
      <c r="BV30" s="720"/>
      <c r="BW30" s="720"/>
      <c r="BX30" s="654">
        <v>94.6</v>
      </c>
      <c r="BY30" s="720"/>
      <c r="BZ30" s="720"/>
      <c r="CA30" s="720"/>
      <c r="CB30" s="721"/>
      <c r="CD30" s="724"/>
      <c r="CE30" s="725"/>
      <c r="CF30" s="674" t="s">
        <v>311</v>
      </c>
      <c r="CG30" s="675"/>
      <c r="CH30" s="675"/>
      <c r="CI30" s="675"/>
      <c r="CJ30" s="675"/>
      <c r="CK30" s="675"/>
      <c r="CL30" s="675"/>
      <c r="CM30" s="675"/>
      <c r="CN30" s="675"/>
      <c r="CO30" s="675"/>
      <c r="CP30" s="675"/>
      <c r="CQ30" s="676"/>
      <c r="CR30" s="659">
        <v>1095228</v>
      </c>
      <c r="CS30" s="660"/>
      <c r="CT30" s="660"/>
      <c r="CU30" s="660"/>
      <c r="CV30" s="660"/>
      <c r="CW30" s="660"/>
      <c r="CX30" s="660"/>
      <c r="CY30" s="661"/>
      <c r="CZ30" s="664">
        <v>10</v>
      </c>
      <c r="DA30" s="693"/>
      <c r="DB30" s="693"/>
      <c r="DC30" s="697"/>
      <c r="DD30" s="668">
        <v>1027563</v>
      </c>
      <c r="DE30" s="660"/>
      <c r="DF30" s="660"/>
      <c r="DG30" s="660"/>
      <c r="DH30" s="660"/>
      <c r="DI30" s="660"/>
      <c r="DJ30" s="660"/>
      <c r="DK30" s="661"/>
      <c r="DL30" s="668">
        <v>978520</v>
      </c>
      <c r="DM30" s="660"/>
      <c r="DN30" s="660"/>
      <c r="DO30" s="660"/>
      <c r="DP30" s="660"/>
      <c r="DQ30" s="660"/>
      <c r="DR30" s="660"/>
      <c r="DS30" s="660"/>
      <c r="DT30" s="660"/>
      <c r="DU30" s="660"/>
      <c r="DV30" s="661"/>
      <c r="DW30" s="664">
        <v>16.100000000000001</v>
      </c>
      <c r="DX30" s="693"/>
      <c r="DY30" s="693"/>
      <c r="DZ30" s="693"/>
      <c r="EA30" s="693"/>
      <c r="EB30" s="693"/>
      <c r="EC30" s="694"/>
    </row>
    <row r="31" spans="2:133" ht="11.25" customHeight="1">
      <c r="B31" s="656" t="s">
        <v>312</v>
      </c>
      <c r="C31" s="657"/>
      <c r="D31" s="657"/>
      <c r="E31" s="657"/>
      <c r="F31" s="657"/>
      <c r="G31" s="657"/>
      <c r="H31" s="657"/>
      <c r="I31" s="657"/>
      <c r="J31" s="657"/>
      <c r="K31" s="657"/>
      <c r="L31" s="657"/>
      <c r="M31" s="657"/>
      <c r="N31" s="657"/>
      <c r="O31" s="657"/>
      <c r="P31" s="657"/>
      <c r="Q31" s="658"/>
      <c r="R31" s="659">
        <v>563998</v>
      </c>
      <c r="S31" s="660"/>
      <c r="T31" s="660"/>
      <c r="U31" s="660"/>
      <c r="V31" s="660"/>
      <c r="W31" s="660"/>
      <c r="X31" s="660"/>
      <c r="Y31" s="661"/>
      <c r="Z31" s="662">
        <v>5</v>
      </c>
      <c r="AA31" s="662"/>
      <c r="AB31" s="662"/>
      <c r="AC31" s="662"/>
      <c r="AD31" s="663" t="s">
        <v>253</v>
      </c>
      <c r="AE31" s="663"/>
      <c r="AF31" s="663"/>
      <c r="AG31" s="663"/>
      <c r="AH31" s="663"/>
      <c r="AI31" s="663"/>
      <c r="AJ31" s="663"/>
      <c r="AK31" s="663"/>
      <c r="AL31" s="664" t="s">
        <v>238</v>
      </c>
      <c r="AM31" s="665"/>
      <c r="AN31" s="665"/>
      <c r="AO31" s="666"/>
      <c r="AP31" s="709"/>
      <c r="AQ31" s="710"/>
      <c r="AR31" s="710"/>
      <c r="AS31" s="710"/>
      <c r="AT31" s="714"/>
      <c r="AU31" s="209" t="s">
        <v>313</v>
      </c>
      <c r="AV31" s="209"/>
      <c r="AW31" s="209"/>
      <c r="AX31" s="656" t="s">
        <v>314</v>
      </c>
      <c r="AY31" s="657"/>
      <c r="AZ31" s="657"/>
      <c r="BA31" s="657"/>
      <c r="BB31" s="657"/>
      <c r="BC31" s="657"/>
      <c r="BD31" s="657"/>
      <c r="BE31" s="657"/>
      <c r="BF31" s="658"/>
      <c r="BG31" s="716">
        <v>99.3</v>
      </c>
      <c r="BH31" s="695"/>
      <c r="BI31" s="695"/>
      <c r="BJ31" s="695"/>
      <c r="BK31" s="695"/>
      <c r="BL31" s="695"/>
      <c r="BM31" s="665">
        <v>96.7</v>
      </c>
      <c r="BN31" s="717"/>
      <c r="BO31" s="717"/>
      <c r="BP31" s="717"/>
      <c r="BQ31" s="718"/>
      <c r="BR31" s="716">
        <v>99.2</v>
      </c>
      <c r="BS31" s="695"/>
      <c r="BT31" s="695"/>
      <c r="BU31" s="695"/>
      <c r="BV31" s="695"/>
      <c r="BW31" s="695"/>
      <c r="BX31" s="665">
        <v>96.4</v>
      </c>
      <c r="BY31" s="717"/>
      <c r="BZ31" s="717"/>
      <c r="CA31" s="717"/>
      <c r="CB31" s="718"/>
      <c r="CD31" s="724"/>
      <c r="CE31" s="725"/>
      <c r="CF31" s="674" t="s">
        <v>315</v>
      </c>
      <c r="CG31" s="675"/>
      <c r="CH31" s="675"/>
      <c r="CI31" s="675"/>
      <c r="CJ31" s="675"/>
      <c r="CK31" s="675"/>
      <c r="CL31" s="675"/>
      <c r="CM31" s="675"/>
      <c r="CN31" s="675"/>
      <c r="CO31" s="675"/>
      <c r="CP31" s="675"/>
      <c r="CQ31" s="676"/>
      <c r="CR31" s="659">
        <v>76283</v>
      </c>
      <c r="CS31" s="695"/>
      <c r="CT31" s="695"/>
      <c r="CU31" s="695"/>
      <c r="CV31" s="695"/>
      <c r="CW31" s="695"/>
      <c r="CX31" s="695"/>
      <c r="CY31" s="696"/>
      <c r="CZ31" s="664">
        <v>0.7</v>
      </c>
      <c r="DA31" s="693"/>
      <c r="DB31" s="693"/>
      <c r="DC31" s="697"/>
      <c r="DD31" s="668">
        <v>73611</v>
      </c>
      <c r="DE31" s="695"/>
      <c r="DF31" s="695"/>
      <c r="DG31" s="695"/>
      <c r="DH31" s="695"/>
      <c r="DI31" s="695"/>
      <c r="DJ31" s="695"/>
      <c r="DK31" s="696"/>
      <c r="DL31" s="668">
        <v>73611</v>
      </c>
      <c r="DM31" s="695"/>
      <c r="DN31" s="695"/>
      <c r="DO31" s="695"/>
      <c r="DP31" s="695"/>
      <c r="DQ31" s="695"/>
      <c r="DR31" s="695"/>
      <c r="DS31" s="695"/>
      <c r="DT31" s="695"/>
      <c r="DU31" s="695"/>
      <c r="DV31" s="696"/>
      <c r="DW31" s="664">
        <v>1.2</v>
      </c>
      <c r="DX31" s="693"/>
      <c r="DY31" s="693"/>
      <c r="DZ31" s="693"/>
      <c r="EA31" s="693"/>
      <c r="EB31" s="693"/>
      <c r="EC31" s="694"/>
    </row>
    <row r="32" spans="2:133" ht="11.25" customHeight="1">
      <c r="B32" s="656" t="s">
        <v>316</v>
      </c>
      <c r="C32" s="657"/>
      <c r="D32" s="657"/>
      <c r="E32" s="657"/>
      <c r="F32" s="657"/>
      <c r="G32" s="657"/>
      <c r="H32" s="657"/>
      <c r="I32" s="657"/>
      <c r="J32" s="657"/>
      <c r="K32" s="657"/>
      <c r="L32" s="657"/>
      <c r="M32" s="657"/>
      <c r="N32" s="657"/>
      <c r="O32" s="657"/>
      <c r="P32" s="657"/>
      <c r="Q32" s="658"/>
      <c r="R32" s="659">
        <v>196218</v>
      </c>
      <c r="S32" s="660"/>
      <c r="T32" s="660"/>
      <c r="U32" s="660"/>
      <c r="V32" s="660"/>
      <c r="W32" s="660"/>
      <c r="X32" s="660"/>
      <c r="Y32" s="661"/>
      <c r="Z32" s="662">
        <v>1.7</v>
      </c>
      <c r="AA32" s="662"/>
      <c r="AB32" s="662"/>
      <c r="AC32" s="662"/>
      <c r="AD32" s="663" t="s">
        <v>238</v>
      </c>
      <c r="AE32" s="663"/>
      <c r="AF32" s="663"/>
      <c r="AG32" s="663"/>
      <c r="AH32" s="663"/>
      <c r="AI32" s="663"/>
      <c r="AJ32" s="663"/>
      <c r="AK32" s="663"/>
      <c r="AL32" s="664" t="s">
        <v>238</v>
      </c>
      <c r="AM32" s="665"/>
      <c r="AN32" s="665"/>
      <c r="AO32" s="666"/>
      <c r="AP32" s="711"/>
      <c r="AQ32" s="712"/>
      <c r="AR32" s="712"/>
      <c r="AS32" s="712"/>
      <c r="AT32" s="715"/>
      <c r="AU32" s="211"/>
      <c r="AV32" s="211"/>
      <c r="AW32" s="211"/>
      <c r="AX32" s="704" t="s">
        <v>317</v>
      </c>
      <c r="AY32" s="705"/>
      <c r="AZ32" s="705"/>
      <c r="BA32" s="705"/>
      <c r="BB32" s="705"/>
      <c r="BC32" s="705"/>
      <c r="BD32" s="705"/>
      <c r="BE32" s="705"/>
      <c r="BF32" s="706"/>
      <c r="BG32" s="728">
        <v>98.6</v>
      </c>
      <c r="BH32" s="729"/>
      <c r="BI32" s="729"/>
      <c r="BJ32" s="729"/>
      <c r="BK32" s="729"/>
      <c r="BL32" s="729"/>
      <c r="BM32" s="730">
        <v>92.9</v>
      </c>
      <c r="BN32" s="729"/>
      <c r="BO32" s="729"/>
      <c r="BP32" s="729"/>
      <c r="BQ32" s="731"/>
      <c r="BR32" s="728">
        <v>98.3</v>
      </c>
      <c r="BS32" s="729"/>
      <c r="BT32" s="729"/>
      <c r="BU32" s="729"/>
      <c r="BV32" s="729"/>
      <c r="BW32" s="729"/>
      <c r="BX32" s="730">
        <v>92.3</v>
      </c>
      <c r="BY32" s="729"/>
      <c r="BZ32" s="729"/>
      <c r="CA32" s="729"/>
      <c r="CB32" s="731"/>
      <c r="CD32" s="726"/>
      <c r="CE32" s="727"/>
      <c r="CF32" s="674" t="s">
        <v>318</v>
      </c>
      <c r="CG32" s="675"/>
      <c r="CH32" s="675"/>
      <c r="CI32" s="675"/>
      <c r="CJ32" s="675"/>
      <c r="CK32" s="675"/>
      <c r="CL32" s="675"/>
      <c r="CM32" s="675"/>
      <c r="CN32" s="675"/>
      <c r="CO32" s="675"/>
      <c r="CP32" s="675"/>
      <c r="CQ32" s="676"/>
      <c r="CR32" s="659">
        <v>272</v>
      </c>
      <c r="CS32" s="660"/>
      <c r="CT32" s="660"/>
      <c r="CU32" s="660"/>
      <c r="CV32" s="660"/>
      <c r="CW32" s="660"/>
      <c r="CX32" s="660"/>
      <c r="CY32" s="661"/>
      <c r="CZ32" s="664">
        <v>0</v>
      </c>
      <c r="DA32" s="693"/>
      <c r="DB32" s="693"/>
      <c r="DC32" s="697"/>
      <c r="DD32" s="668">
        <v>272</v>
      </c>
      <c r="DE32" s="660"/>
      <c r="DF32" s="660"/>
      <c r="DG32" s="660"/>
      <c r="DH32" s="660"/>
      <c r="DI32" s="660"/>
      <c r="DJ32" s="660"/>
      <c r="DK32" s="661"/>
      <c r="DL32" s="668">
        <v>272</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319</v>
      </c>
      <c r="C33" s="657"/>
      <c r="D33" s="657"/>
      <c r="E33" s="657"/>
      <c r="F33" s="657"/>
      <c r="G33" s="657"/>
      <c r="H33" s="657"/>
      <c r="I33" s="657"/>
      <c r="J33" s="657"/>
      <c r="K33" s="657"/>
      <c r="L33" s="657"/>
      <c r="M33" s="657"/>
      <c r="N33" s="657"/>
      <c r="O33" s="657"/>
      <c r="P33" s="657"/>
      <c r="Q33" s="658"/>
      <c r="R33" s="659">
        <v>377664</v>
      </c>
      <c r="S33" s="660"/>
      <c r="T33" s="660"/>
      <c r="U33" s="660"/>
      <c r="V33" s="660"/>
      <c r="W33" s="660"/>
      <c r="X33" s="660"/>
      <c r="Y33" s="661"/>
      <c r="Z33" s="662">
        <v>3.3</v>
      </c>
      <c r="AA33" s="662"/>
      <c r="AB33" s="662"/>
      <c r="AC33" s="662"/>
      <c r="AD33" s="663" t="s">
        <v>238</v>
      </c>
      <c r="AE33" s="663"/>
      <c r="AF33" s="663"/>
      <c r="AG33" s="663"/>
      <c r="AH33" s="663"/>
      <c r="AI33" s="663"/>
      <c r="AJ33" s="663"/>
      <c r="AK33" s="663"/>
      <c r="AL33" s="664" t="s">
        <v>238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320</v>
      </c>
      <c r="CE33" s="675"/>
      <c r="CF33" s="675"/>
      <c r="CG33" s="675"/>
      <c r="CH33" s="675"/>
      <c r="CI33" s="675"/>
      <c r="CJ33" s="675"/>
      <c r="CK33" s="675"/>
      <c r="CL33" s="675"/>
      <c r="CM33" s="675"/>
      <c r="CN33" s="675"/>
      <c r="CO33" s="675"/>
      <c r="CP33" s="675"/>
      <c r="CQ33" s="676"/>
      <c r="CR33" s="659">
        <v>3715639</v>
      </c>
      <c r="CS33" s="695"/>
      <c r="CT33" s="695"/>
      <c r="CU33" s="695"/>
      <c r="CV33" s="695"/>
      <c r="CW33" s="695"/>
      <c r="CX33" s="695"/>
      <c r="CY33" s="696"/>
      <c r="CZ33" s="664">
        <v>33.9</v>
      </c>
      <c r="DA33" s="693"/>
      <c r="DB33" s="693"/>
      <c r="DC33" s="697"/>
      <c r="DD33" s="668">
        <v>2518102</v>
      </c>
      <c r="DE33" s="695"/>
      <c r="DF33" s="695"/>
      <c r="DG33" s="695"/>
      <c r="DH33" s="695"/>
      <c r="DI33" s="695"/>
      <c r="DJ33" s="695"/>
      <c r="DK33" s="696"/>
      <c r="DL33" s="668">
        <v>1893945</v>
      </c>
      <c r="DM33" s="695"/>
      <c r="DN33" s="695"/>
      <c r="DO33" s="695"/>
      <c r="DP33" s="695"/>
      <c r="DQ33" s="695"/>
      <c r="DR33" s="695"/>
      <c r="DS33" s="695"/>
      <c r="DT33" s="695"/>
      <c r="DU33" s="695"/>
      <c r="DV33" s="696"/>
      <c r="DW33" s="664">
        <v>31.1</v>
      </c>
      <c r="DX33" s="693"/>
      <c r="DY33" s="693"/>
      <c r="DZ33" s="693"/>
      <c r="EA33" s="693"/>
      <c r="EB33" s="693"/>
      <c r="EC33" s="694"/>
    </row>
    <row r="34" spans="2:133" ht="11.25" customHeight="1">
      <c r="B34" s="656" t="s">
        <v>321</v>
      </c>
      <c r="C34" s="657"/>
      <c r="D34" s="657"/>
      <c r="E34" s="657"/>
      <c r="F34" s="657"/>
      <c r="G34" s="657"/>
      <c r="H34" s="657"/>
      <c r="I34" s="657"/>
      <c r="J34" s="657"/>
      <c r="K34" s="657"/>
      <c r="L34" s="657"/>
      <c r="M34" s="657"/>
      <c r="N34" s="657"/>
      <c r="O34" s="657"/>
      <c r="P34" s="657"/>
      <c r="Q34" s="658"/>
      <c r="R34" s="659">
        <v>336625</v>
      </c>
      <c r="S34" s="660"/>
      <c r="T34" s="660"/>
      <c r="U34" s="660"/>
      <c r="V34" s="660"/>
      <c r="W34" s="660"/>
      <c r="X34" s="660"/>
      <c r="Y34" s="661"/>
      <c r="Z34" s="662">
        <v>3</v>
      </c>
      <c r="AA34" s="662"/>
      <c r="AB34" s="662"/>
      <c r="AC34" s="662"/>
      <c r="AD34" s="663">
        <v>193</v>
      </c>
      <c r="AE34" s="663"/>
      <c r="AF34" s="663"/>
      <c r="AG34" s="663"/>
      <c r="AH34" s="663"/>
      <c r="AI34" s="663"/>
      <c r="AJ34" s="663"/>
      <c r="AK34" s="663"/>
      <c r="AL34" s="664">
        <v>0</v>
      </c>
      <c r="AM34" s="665"/>
      <c r="AN34" s="665"/>
      <c r="AO34" s="666"/>
      <c r="AP34" s="214"/>
      <c r="AQ34" s="638" t="s">
        <v>322</v>
      </c>
      <c r="AR34" s="639"/>
      <c r="AS34" s="639"/>
      <c r="AT34" s="639"/>
      <c r="AU34" s="639"/>
      <c r="AV34" s="639"/>
      <c r="AW34" s="639"/>
      <c r="AX34" s="639"/>
      <c r="AY34" s="639"/>
      <c r="AZ34" s="639"/>
      <c r="BA34" s="639"/>
      <c r="BB34" s="639"/>
      <c r="BC34" s="639"/>
      <c r="BD34" s="639"/>
      <c r="BE34" s="639"/>
      <c r="BF34" s="640"/>
      <c r="BG34" s="638" t="s">
        <v>323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324</v>
      </c>
      <c r="CE34" s="675"/>
      <c r="CF34" s="675"/>
      <c r="CG34" s="675"/>
      <c r="CH34" s="675"/>
      <c r="CI34" s="675"/>
      <c r="CJ34" s="675"/>
      <c r="CK34" s="675"/>
      <c r="CL34" s="675"/>
      <c r="CM34" s="675"/>
      <c r="CN34" s="675"/>
      <c r="CO34" s="675"/>
      <c r="CP34" s="675"/>
      <c r="CQ34" s="676"/>
      <c r="CR34" s="659">
        <v>721194</v>
      </c>
      <c r="CS34" s="660"/>
      <c r="CT34" s="660"/>
      <c r="CU34" s="660"/>
      <c r="CV34" s="660"/>
      <c r="CW34" s="660"/>
      <c r="CX34" s="660"/>
      <c r="CY34" s="661"/>
      <c r="CZ34" s="664">
        <v>6.6</v>
      </c>
      <c r="DA34" s="693"/>
      <c r="DB34" s="693"/>
      <c r="DC34" s="697"/>
      <c r="DD34" s="668">
        <v>573085</v>
      </c>
      <c r="DE34" s="660"/>
      <c r="DF34" s="660"/>
      <c r="DG34" s="660"/>
      <c r="DH34" s="660"/>
      <c r="DI34" s="660"/>
      <c r="DJ34" s="660"/>
      <c r="DK34" s="661"/>
      <c r="DL34" s="668">
        <v>476665</v>
      </c>
      <c r="DM34" s="660"/>
      <c r="DN34" s="660"/>
      <c r="DO34" s="660"/>
      <c r="DP34" s="660"/>
      <c r="DQ34" s="660"/>
      <c r="DR34" s="660"/>
      <c r="DS34" s="660"/>
      <c r="DT34" s="660"/>
      <c r="DU34" s="660"/>
      <c r="DV34" s="661"/>
      <c r="DW34" s="664">
        <v>7.8</v>
      </c>
      <c r="DX34" s="693"/>
      <c r="DY34" s="693"/>
      <c r="DZ34" s="693"/>
      <c r="EA34" s="693"/>
      <c r="EB34" s="693"/>
      <c r="EC34" s="694"/>
    </row>
    <row r="35" spans="2:133" ht="11.25" customHeight="1">
      <c r="B35" s="656" t="s">
        <v>325</v>
      </c>
      <c r="C35" s="657"/>
      <c r="D35" s="657"/>
      <c r="E35" s="657"/>
      <c r="F35" s="657"/>
      <c r="G35" s="657"/>
      <c r="H35" s="657"/>
      <c r="I35" s="657"/>
      <c r="J35" s="657"/>
      <c r="K35" s="657"/>
      <c r="L35" s="657"/>
      <c r="M35" s="657"/>
      <c r="N35" s="657"/>
      <c r="O35" s="657"/>
      <c r="P35" s="657"/>
      <c r="Q35" s="658"/>
      <c r="R35" s="659">
        <v>1068223</v>
      </c>
      <c r="S35" s="660"/>
      <c r="T35" s="660"/>
      <c r="U35" s="660"/>
      <c r="V35" s="660"/>
      <c r="W35" s="660"/>
      <c r="X35" s="660"/>
      <c r="Y35" s="661"/>
      <c r="Z35" s="662">
        <v>9.4</v>
      </c>
      <c r="AA35" s="662"/>
      <c r="AB35" s="662"/>
      <c r="AC35" s="662"/>
      <c r="AD35" s="663" t="s">
        <v>238</v>
      </c>
      <c r="AE35" s="663"/>
      <c r="AF35" s="663"/>
      <c r="AG35" s="663"/>
      <c r="AH35" s="663"/>
      <c r="AI35" s="663"/>
      <c r="AJ35" s="663"/>
      <c r="AK35" s="663"/>
      <c r="AL35" s="664" t="s">
        <v>238</v>
      </c>
      <c r="AM35" s="665"/>
      <c r="AN35" s="665"/>
      <c r="AO35" s="666"/>
      <c r="AP35" s="214"/>
      <c r="AQ35" s="732" t="s">
        <v>326</v>
      </c>
      <c r="AR35" s="733"/>
      <c r="AS35" s="733"/>
      <c r="AT35" s="733"/>
      <c r="AU35" s="733"/>
      <c r="AV35" s="733"/>
      <c r="AW35" s="733"/>
      <c r="AX35" s="733"/>
      <c r="AY35" s="734"/>
      <c r="AZ35" s="648">
        <v>1600661</v>
      </c>
      <c r="BA35" s="649"/>
      <c r="BB35" s="649"/>
      <c r="BC35" s="649"/>
      <c r="BD35" s="649"/>
      <c r="BE35" s="649"/>
      <c r="BF35" s="735"/>
      <c r="BG35" s="670" t="s">
        <v>327</v>
      </c>
      <c r="BH35" s="671"/>
      <c r="BI35" s="671"/>
      <c r="BJ35" s="671"/>
      <c r="BK35" s="671"/>
      <c r="BL35" s="671"/>
      <c r="BM35" s="671"/>
      <c r="BN35" s="671"/>
      <c r="BO35" s="671"/>
      <c r="BP35" s="671"/>
      <c r="BQ35" s="671"/>
      <c r="BR35" s="671"/>
      <c r="BS35" s="671"/>
      <c r="BT35" s="671"/>
      <c r="BU35" s="672"/>
      <c r="BV35" s="648">
        <v>88170</v>
      </c>
      <c r="BW35" s="649"/>
      <c r="BX35" s="649"/>
      <c r="BY35" s="649"/>
      <c r="BZ35" s="649"/>
      <c r="CA35" s="649"/>
      <c r="CB35" s="735"/>
      <c r="CD35" s="674" t="s">
        <v>328</v>
      </c>
      <c r="CE35" s="675"/>
      <c r="CF35" s="675"/>
      <c r="CG35" s="675"/>
      <c r="CH35" s="675"/>
      <c r="CI35" s="675"/>
      <c r="CJ35" s="675"/>
      <c r="CK35" s="675"/>
      <c r="CL35" s="675"/>
      <c r="CM35" s="675"/>
      <c r="CN35" s="675"/>
      <c r="CO35" s="675"/>
      <c r="CP35" s="675"/>
      <c r="CQ35" s="676"/>
      <c r="CR35" s="659">
        <v>59777</v>
      </c>
      <c r="CS35" s="695"/>
      <c r="CT35" s="695"/>
      <c r="CU35" s="695"/>
      <c r="CV35" s="695"/>
      <c r="CW35" s="695"/>
      <c r="CX35" s="695"/>
      <c r="CY35" s="696"/>
      <c r="CZ35" s="664">
        <v>0.5</v>
      </c>
      <c r="DA35" s="693"/>
      <c r="DB35" s="693"/>
      <c r="DC35" s="697"/>
      <c r="DD35" s="668">
        <v>52476</v>
      </c>
      <c r="DE35" s="695"/>
      <c r="DF35" s="695"/>
      <c r="DG35" s="695"/>
      <c r="DH35" s="695"/>
      <c r="DI35" s="695"/>
      <c r="DJ35" s="695"/>
      <c r="DK35" s="696"/>
      <c r="DL35" s="668">
        <v>52476</v>
      </c>
      <c r="DM35" s="695"/>
      <c r="DN35" s="695"/>
      <c r="DO35" s="695"/>
      <c r="DP35" s="695"/>
      <c r="DQ35" s="695"/>
      <c r="DR35" s="695"/>
      <c r="DS35" s="695"/>
      <c r="DT35" s="695"/>
      <c r="DU35" s="695"/>
      <c r="DV35" s="696"/>
      <c r="DW35" s="664">
        <v>0.9</v>
      </c>
      <c r="DX35" s="693"/>
      <c r="DY35" s="693"/>
      <c r="DZ35" s="693"/>
      <c r="EA35" s="693"/>
      <c r="EB35" s="693"/>
      <c r="EC35" s="694"/>
    </row>
    <row r="36" spans="2:133" ht="11.25" customHeight="1">
      <c r="B36" s="656" t="s">
        <v>329</v>
      </c>
      <c r="C36" s="657"/>
      <c r="D36" s="657"/>
      <c r="E36" s="657"/>
      <c r="F36" s="657"/>
      <c r="G36" s="657"/>
      <c r="H36" s="657"/>
      <c r="I36" s="657"/>
      <c r="J36" s="657"/>
      <c r="K36" s="657"/>
      <c r="L36" s="657"/>
      <c r="M36" s="657"/>
      <c r="N36" s="657"/>
      <c r="O36" s="657"/>
      <c r="P36" s="657"/>
      <c r="Q36" s="658"/>
      <c r="R36" s="659" t="s">
        <v>238</v>
      </c>
      <c r="S36" s="660"/>
      <c r="T36" s="660"/>
      <c r="U36" s="660"/>
      <c r="V36" s="660"/>
      <c r="W36" s="660"/>
      <c r="X36" s="660"/>
      <c r="Y36" s="661"/>
      <c r="Z36" s="662" t="s">
        <v>133</v>
      </c>
      <c r="AA36" s="662"/>
      <c r="AB36" s="662"/>
      <c r="AC36" s="662"/>
      <c r="AD36" s="663" t="s">
        <v>238</v>
      </c>
      <c r="AE36" s="663"/>
      <c r="AF36" s="663"/>
      <c r="AG36" s="663"/>
      <c r="AH36" s="663"/>
      <c r="AI36" s="663"/>
      <c r="AJ36" s="663"/>
      <c r="AK36" s="663"/>
      <c r="AL36" s="664" t="s">
        <v>238</v>
      </c>
      <c r="AM36" s="665"/>
      <c r="AN36" s="665"/>
      <c r="AO36" s="666"/>
      <c r="AQ36" s="736" t="s">
        <v>330</v>
      </c>
      <c r="AR36" s="737"/>
      <c r="AS36" s="737"/>
      <c r="AT36" s="737"/>
      <c r="AU36" s="737"/>
      <c r="AV36" s="737"/>
      <c r="AW36" s="737"/>
      <c r="AX36" s="737"/>
      <c r="AY36" s="738"/>
      <c r="AZ36" s="659">
        <v>243589</v>
      </c>
      <c r="BA36" s="660"/>
      <c r="BB36" s="660"/>
      <c r="BC36" s="660"/>
      <c r="BD36" s="695"/>
      <c r="BE36" s="695"/>
      <c r="BF36" s="718"/>
      <c r="BG36" s="674" t="s">
        <v>331</v>
      </c>
      <c r="BH36" s="675"/>
      <c r="BI36" s="675"/>
      <c r="BJ36" s="675"/>
      <c r="BK36" s="675"/>
      <c r="BL36" s="675"/>
      <c r="BM36" s="675"/>
      <c r="BN36" s="675"/>
      <c r="BO36" s="675"/>
      <c r="BP36" s="675"/>
      <c r="BQ36" s="675"/>
      <c r="BR36" s="675"/>
      <c r="BS36" s="675"/>
      <c r="BT36" s="675"/>
      <c r="BU36" s="676"/>
      <c r="BV36" s="659">
        <v>-9285</v>
      </c>
      <c r="BW36" s="660"/>
      <c r="BX36" s="660"/>
      <c r="BY36" s="660"/>
      <c r="BZ36" s="660"/>
      <c r="CA36" s="660"/>
      <c r="CB36" s="669"/>
      <c r="CD36" s="674" t="s">
        <v>332</v>
      </c>
      <c r="CE36" s="675"/>
      <c r="CF36" s="675"/>
      <c r="CG36" s="675"/>
      <c r="CH36" s="675"/>
      <c r="CI36" s="675"/>
      <c r="CJ36" s="675"/>
      <c r="CK36" s="675"/>
      <c r="CL36" s="675"/>
      <c r="CM36" s="675"/>
      <c r="CN36" s="675"/>
      <c r="CO36" s="675"/>
      <c r="CP36" s="675"/>
      <c r="CQ36" s="676"/>
      <c r="CR36" s="659">
        <v>863362</v>
      </c>
      <c r="CS36" s="660"/>
      <c r="CT36" s="660"/>
      <c r="CU36" s="660"/>
      <c r="CV36" s="660"/>
      <c r="CW36" s="660"/>
      <c r="CX36" s="660"/>
      <c r="CY36" s="661"/>
      <c r="CZ36" s="664">
        <v>7.9</v>
      </c>
      <c r="DA36" s="693"/>
      <c r="DB36" s="693"/>
      <c r="DC36" s="697"/>
      <c r="DD36" s="668">
        <v>443969</v>
      </c>
      <c r="DE36" s="660"/>
      <c r="DF36" s="660"/>
      <c r="DG36" s="660"/>
      <c r="DH36" s="660"/>
      <c r="DI36" s="660"/>
      <c r="DJ36" s="660"/>
      <c r="DK36" s="661"/>
      <c r="DL36" s="668">
        <v>238462</v>
      </c>
      <c r="DM36" s="660"/>
      <c r="DN36" s="660"/>
      <c r="DO36" s="660"/>
      <c r="DP36" s="660"/>
      <c r="DQ36" s="660"/>
      <c r="DR36" s="660"/>
      <c r="DS36" s="660"/>
      <c r="DT36" s="660"/>
      <c r="DU36" s="660"/>
      <c r="DV36" s="661"/>
      <c r="DW36" s="664">
        <v>3.9</v>
      </c>
      <c r="DX36" s="693"/>
      <c r="DY36" s="693"/>
      <c r="DZ36" s="693"/>
      <c r="EA36" s="693"/>
      <c r="EB36" s="693"/>
      <c r="EC36" s="694"/>
    </row>
    <row r="37" spans="2:133" ht="11.25" customHeight="1">
      <c r="B37" s="656" t="s">
        <v>333</v>
      </c>
      <c r="C37" s="657"/>
      <c r="D37" s="657"/>
      <c r="E37" s="657"/>
      <c r="F37" s="657"/>
      <c r="G37" s="657"/>
      <c r="H37" s="657"/>
      <c r="I37" s="657"/>
      <c r="J37" s="657"/>
      <c r="K37" s="657"/>
      <c r="L37" s="657"/>
      <c r="M37" s="657"/>
      <c r="N37" s="657"/>
      <c r="O37" s="657"/>
      <c r="P37" s="657"/>
      <c r="Q37" s="658"/>
      <c r="R37" s="659">
        <v>292323</v>
      </c>
      <c r="S37" s="660"/>
      <c r="T37" s="660"/>
      <c r="U37" s="660"/>
      <c r="V37" s="660"/>
      <c r="W37" s="660"/>
      <c r="X37" s="660"/>
      <c r="Y37" s="661"/>
      <c r="Z37" s="662">
        <v>2.6</v>
      </c>
      <c r="AA37" s="662"/>
      <c r="AB37" s="662"/>
      <c r="AC37" s="662"/>
      <c r="AD37" s="663" t="s">
        <v>253</v>
      </c>
      <c r="AE37" s="663"/>
      <c r="AF37" s="663"/>
      <c r="AG37" s="663"/>
      <c r="AH37" s="663"/>
      <c r="AI37" s="663"/>
      <c r="AJ37" s="663"/>
      <c r="AK37" s="663"/>
      <c r="AL37" s="664" t="s">
        <v>253</v>
      </c>
      <c r="AM37" s="665"/>
      <c r="AN37" s="665"/>
      <c r="AO37" s="666"/>
      <c r="AQ37" s="736" t="s">
        <v>334</v>
      </c>
      <c r="AR37" s="737"/>
      <c r="AS37" s="737"/>
      <c r="AT37" s="737"/>
      <c r="AU37" s="737"/>
      <c r="AV37" s="737"/>
      <c r="AW37" s="737"/>
      <c r="AX37" s="737"/>
      <c r="AY37" s="738"/>
      <c r="AZ37" s="659">
        <v>104862</v>
      </c>
      <c r="BA37" s="660"/>
      <c r="BB37" s="660"/>
      <c r="BC37" s="660"/>
      <c r="BD37" s="695"/>
      <c r="BE37" s="695"/>
      <c r="BF37" s="718"/>
      <c r="BG37" s="674" t="s">
        <v>335</v>
      </c>
      <c r="BH37" s="675"/>
      <c r="BI37" s="675"/>
      <c r="BJ37" s="675"/>
      <c r="BK37" s="675"/>
      <c r="BL37" s="675"/>
      <c r="BM37" s="675"/>
      <c r="BN37" s="675"/>
      <c r="BO37" s="675"/>
      <c r="BP37" s="675"/>
      <c r="BQ37" s="675"/>
      <c r="BR37" s="675"/>
      <c r="BS37" s="675"/>
      <c r="BT37" s="675"/>
      <c r="BU37" s="676"/>
      <c r="BV37" s="659">
        <v>3816</v>
      </c>
      <c r="BW37" s="660"/>
      <c r="BX37" s="660"/>
      <c r="BY37" s="660"/>
      <c r="BZ37" s="660"/>
      <c r="CA37" s="660"/>
      <c r="CB37" s="669"/>
      <c r="CD37" s="674" t="s">
        <v>336</v>
      </c>
      <c r="CE37" s="675"/>
      <c r="CF37" s="675"/>
      <c r="CG37" s="675"/>
      <c r="CH37" s="675"/>
      <c r="CI37" s="675"/>
      <c r="CJ37" s="675"/>
      <c r="CK37" s="675"/>
      <c r="CL37" s="675"/>
      <c r="CM37" s="675"/>
      <c r="CN37" s="675"/>
      <c r="CO37" s="675"/>
      <c r="CP37" s="675"/>
      <c r="CQ37" s="676"/>
      <c r="CR37" s="659">
        <v>132516</v>
      </c>
      <c r="CS37" s="695"/>
      <c r="CT37" s="695"/>
      <c r="CU37" s="695"/>
      <c r="CV37" s="695"/>
      <c r="CW37" s="695"/>
      <c r="CX37" s="695"/>
      <c r="CY37" s="696"/>
      <c r="CZ37" s="664">
        <v>1.2</v>
      </c>
      <c r="DA37" s="693"/>
      <c r="DB37" s="693"/>
      <c r="DC37" s="697"/>
      <c r="DD37" s="668">
        <v>132516</v>
      </c>
      <c r="DE37" s="695"/>
      <c r="DF37" s="695"/>
      <c r="DG37" s="695"/>
      <c r="DH37" s="695"/>
      <c r="DI37" s="695"/>
      <c r="DJ37" s="695"/>
      <c r="DK37" s="696"/>
      <c r="DL37" s="668">
        <v>119491</v>
      </c>
      <c r="DM37" s="695"/>
      <c r="DN37" s="695"/>
      <c r="DO37" s="695"/>
      <c r="DP37" s="695"/>
      <c r="DQ37" s="695"/>
      <c r="DR37" s="695"/>
      <c r="DS37" s="695"/>
      <c r="DT37" s="695"/>
      <c r="DU37" s="695"/>
      <c r="DV37" s="696"/>
      <c r="DW37" s="664">
        <v>2</v>
      </c>
      <c r="DX37" s="693"/>
      <c r="DY37" s="693"/>
      <c r="DZ37" s="693"/>
      <c r="EA37" s="693"/>
      <c r="EB37" s="693"/>
      <c r="EC37" s="694"/>
    </row>
    <row r="38" spans="2:133" ht="11.25" customHeight="1">
      <c r="B38" s="704" t="s">
        <v>337</v>
      </c>
      <c r="C38" s="705"/>
      <c r="D38" s="705"/>
      <c r="E38" s="705"/>
      <c r="F38" s="705"/>
      <c r="G38" s="705"/>
      <c r="H38" s="705"/>
      <c r="I38" s="705"/>
      <c r="J38" s="705"/>
      <c r="K38" s="705"/>
      <c r="L38" s="705"/>
      <c r="M38" s="705"/>
      <c r="N38" s="705"/>
      <c r="O38" s="705"/>
      <c r="P38" s="705"/>
      <c r="Q38" s="706"/>
      <c r="R38" s="739">
        <v>11338374</v>
      </c>
      <c r="S38" s="740"/>
      <c r="T38" s="740"/>
      <c r="U38" s="740"/>
      <c r="V38" s="740"/>
      <c r="W38" s="740"/>
      <c r="X38" s="740"/>
      <c r="Y38" s="741"/>
      <c r="Z38" s="742">
        <v>100</v>
      </c>
      <c r="AA38" s="742"/>
      <c r="AB38" s="742"/>
      <c r="AC38" s="742"/>
      <c r="AD38" s="743">
        <v>5798611</v>
      </c>
      <c r="AE38" s="743"/>
      <c r="AF38" s="743"/>
      <c r="AG38" s="743"/>
      <c r="AH38" s="743"/>
      <c r="AI38" s="743"/>
      <c r="AJ38" s="743"/>
      <c r="AK38" s="743"/>
      <c r="AL38" s="744">
        <v>100</v>
      </c>
      <c r="AM38" s="730"/>
      <c r="AN38" s="730"/>
      <c r="AO38" s="745"/>
      <c r="AQ38" s="736" t="s">
        <v>338</v>
      </c>
      <c r="AR38" s="737"/>
      <c r="AS38" s="737"/>
      <c r="AT38" s="737"/>
      <c r="AU38" s="737"/>
      <c r="AV38" s="737"/>
      <c r="AW38" s="737"/>
      <c r="AX38" s="737"/>
      <c r="AY38" s="738"/>
      <c r="AZ38" s="659">
        <v>2155</v>
      </c>
      <c r="BA38" s="660"/>
      <c r="BB38" s="660"/>
      <c r="BC38" s="660"/>
      <c r="BD38" s="695"/>
      <c r="BE38" s="695"/>
      <c r="BF38" s="718"/>
      <c r="BG38" s="674" t="s">
        <v>339</v>
      </c>
      <c r="BH38" s="675"/>
      <c r="BI38" s="675"/>
      <c r="BJ38" s="675"/>
      <c r="BK38" s="675"/>
      <c r="BL38" s="675"/>
      <c r="BM38" s="675"/>
      <c r="BN38" s="675"/>
      <c r="BO38" s="675"/>
      <c r="BP38" s="675"/>
      <c r="BQ38" s="675"/>
      <c r="BR38" s="675"/>
      <c r="BS38" s="675"/>
      <c r="BT38" s="675"/>
      <c r="BU38" s="676"/>
      <c r="BV38" s="659">
        <v>6133</v>
      </c>
      <c r="BW38" s="660"/>
      <c r="BX38" s="660"/>
      <c r="BY38" s="660"/>
      <c r="BZ38" s="660"/>
      <c r="CA38" s="660"/>
      <c r="CB38" s="669"/>
      <c r="CD38" s="674" t="s">
        <v>340</v>
      </c>
      <c r="CE38" s="675"/>
      <c r="CF38" s="675"/>
      <c r="CG38" s="675"/>
      <c r="CH38" s="675"/>
      <c r="CI38" s="675"/>
      <c r="CJ38" s="675"/>
      <c r="CK38" s="675"/>
      <c r="CL38" s="675"/>
      <c r="CM38" s="675"/>
      <c r="CN38" s="675"/>
      <c r="CO38" s="675"/>
      <c r="CP38" s="675"/>
      <c r="CQ38" s="676"/>
      <c r="CR38" s="659">
        <v>1493644</v>
      </c>
      <c r="CS38" s="660"/>
      <c r="CT38" s="660"/>
      <c r="CU38" s="660"/>
      <c r="CV38" s="660"/>
      <c r="CW38" s="660"/>
      <c r="CX38" s="660"/>
      <c r="CY38" s="661"/>
      <c r="CZ38" s="664">
        <v>13.6</v>
      </c>
      <c r="DA38" s="693"/>
      <c r="DB38" s="693"/>
      <c r="DC38" s="697"/>
      <c r="DD38" s="668">
        <v>1289577</v>
      </c>
      <c r="DE38" s="660"/>
      <c r="DF38" s="660"/>
      <c r="DG38" s="660"/>
      <c r="DH38" s="660"/>
      <c r="DI38" s="660"/>
      <c r="DJ38" s="660"/>
      <c r="DK38" s="661"/>
      <c r="DL38" s="668">
        <v>1126342</v>
      </c>
      <c r="DM38" s="660"/>
      <c r="DN38" s="660"/>
      <c r="DO38" s="660"/>
      <c r="DP38" s="660"/>
      <c r="DQ38" s="660"/>
      <c r="DR38" s="660"/>
      <c r="DS38" s="660"/>
      <c r="DT38" s="660"/>
      <c r="DU38" s="660"/>
      <c r="DV38" s="661"/>
      <c r="DW38" s="664">
        <v>18.5</v>
      </c>
      <c r="DX38" s="693"/>
      <c r="DY38" s="693"/>
      <c r="DZ38" s="693"/>
      <c r="EA38" s="693"/>
      <c r="EB38" s="693"/>
      <c r="EC38" s="694"/>
    </row>
    <row r="39" spans="2:133" ht="11.25" customHeight="1">
      <c r="AQ39" s="736" t="s">
        <v>341</v>
      </c>
      <c r="AR39" s="737"/>
      <c r="AS39" s="737"/>
      <c r="AT39" s="737"/>
      <c r="AU39" s="737"/>
      <c r="AV39" s="737"/>
      <c r="AW39" s="737"/>
      <c r="AX39" s="737"/>
      <c r="AY39" s="738"/>
      <c r="AZ39" s="659" t="s">
        <v>253</v>
      </c>
      <c r="BA39" s="660"/>
      <c r="BB39" s="660"/>
      <c r="BC39" s="660"/>
      <c r="BD39" s="695"/>
      <c r="BE39" s="695"/>
      <c r="BF39" s="718"/>
      <c r="BG39" s="750" t="s">
        <v>342</v>
      </c>
      <c r="BH39" s="751"/>
      <c r="BI39" s="751"/>
      <c r="BJ39" s="751"/>
      <c r="BK39" s="751"/>
      <c r="BL39" s="215"/>
      <c r="BM39" s="675" t="s">
        <v>343</v>
      </c>
      <c r="BN39" s="675"/>
      <c r="BO39" s="675"/>
      <c r="BP39" s="675"/>
      <c r="BQ39" s="675"/>
      <c r="BR39" s="675"/>
      <c r="BS39" s="675"/>
      <c r="BT39" s="675"/>
      <c r="BU39" s="676"/>
      <c r="BV39" s="659">
        <v>89</v>
      </c>
      <c r="BW39" s="660"/>
      <c r="BX39" s="660"/>
      <c r="BY39" s="660"/>
      <c r="BZ39" s="660"/>
      <c r="CA39" s="660"/>
      <c r="CB39" s="669"/>
      <c r="CD39" s="674" t="s">
        <v>344</v>
      </c>
      <c r="CE39" s="675"/>
      <c r="CF39" s="675"/>
      <c r="CG39" s="675"/>
      <c r="CH39" s="675"/>
      <c r="CI39" s="675"/>
      <c r="CJ39" s="675"/>
      <c r="CK39" s="675"/>
      <c r="CL39" s="675"/>
      <c r="CM39" s="675"/>
      <c r="CN39" s="675"/>
      <c r="CO39" s="675"/>
      <c r="CP39" s="675"/>
      <c r="CQ39" s="676"/>
      <c r="CR39" s="659">
        <v>466068</v>
      </c>
      <c r="CS39" s="695"/>
      <c r="CT39" s="695"/>
      <c r="CU39" s="695"/>
      <c r="CV39" s="695"/>
      <c r="CW39" s="695"/>
      <c r="CX39" s="695"/>
      <c r="CY39" s="696"/>
      <c r="CZ39" s="664">
        <v>4.3</v>
      </c>
      <c r="DA39" s="693"/>
      <c r="DB39" s="693"/>
      <c r="DC39" s="697"/>
      <c r="DD39" s="668">
        <v>158145</v>
      </c>
      <c r="DE39" s="695"/>
      <c r="DF39" s="695"/>
      <c r="DG39" s="695"/>
      <c r="DH39" s="695"/>
      <c r="DI39" s="695"/>
      <c r="DJ39" s="695"/>
      <c r="DK39" s="696"/>
      <c r="DL39" s="668" t="s">
        <v>253</v>
      </c>
      <c r="DM39" s="695"/>
      <c r="DN39" s="695"/>
      <c r="DO39" s="695"/>
      <c r="DP39" s="695"/>
      <c r="DQ39" s="695"/>
      <c r="DR39" s="695"/>
      <c r="DS39" s="695"/>
      <c r="DT39" s="695"/>
      <c r="DU39" s="695"/>
      <c r="DV39" s="696"/>
      <c r="DW39" s="664" t="s">
        <v>253</v>
      </c>
      <c r="DX39" s="693"/>
      <c r="DY39" s="693"/>
      <c r="DZ39" s="693"/>
      <c r="EA39" s="693"/>
      <c r="EB39" s="693"/>
      <c r="EC39" s="694"/>
    </row>
    <row r="40" spans="2:133" ht="11.25" customHeight="1">
      <c r="AQ40" s="736" t="s">
        <v>345</v>
      </c>
      <c r="AR40" s="737"/>
      <c r="AS40" s="737"/>
      <c r="AT40" s="737"/>
      <c r="AU40" s="737"/>
      <c r="AV40" s="737"/>
      <c r="AW40" s="737"/>
      <c r="AX40" s="737"/>
      <c r="AY40" s="738"/>
      <c r="AZ40" s="659">
        <v>328485</v>
      </c>
      <c r="BA40" s="660"/>
      <c r="BB40" s="660"/>
      <c r="BC40" s="660"/>
      <c r="BD40" s="695"/>
      <c r="BE40" s="695"/>
      <c r="BF40" s="718"/>
      <c r="BG40" s="750"/>
      <c r="BH40" s="751"/>
      <c r="BI40" s="751"/>
      <c r="BJ40" s="751"/>
      <c r="BK40" s="751"/>
      <c r="BL40" s="215"/>
      <c r="BM40" s="675" t="s">
        <v>346</v>
      </c>
      <c r="BN40" s="675"/>
      <c r="BO40" s="675"/>
      <c r="BP40" s="675"/>
      <c r="BQ40" s="675"/>
      <c r="BR40" s="675"/>
      <c r="BS40" s="675"/>
      <c r="BT40" s="675"/>
      <c r="BU40" s="676"/>
      <c r="BV40" s="659">
        <v>171</v>
      </c>
      <c r="BW40" s="660"/>
      <c r="BX40" s="660"/>
      <c r="BY40" s="660"/>
      <c r="BZ40" s="660"/>
      <c r="CA40" s="660"/>
      <c r="CB40" s="669"/>
      <c r="CD40" s="674" t="s">
        <v>347</v>
      </c>
      <c r="CE40" s="675"/>
      <c r="CF40" s="675"/>
      <c r="CG40" s="675"/>
      <c r="CH40" s="675"/>
      <c r="CI40" s="675"/>
      <c r="CJ40" s="675"/>
      <c r="CK40" s="675"/>
      <c r="CL40" s="675"/>
      <c r="CM40" s="675"/>
      <c r="CN40" s="675"/>
      <c r="CO40" s="675"/>
      <c r="CP40" s="675"/>
      <c r="CQ40" s="676"/>
      <c r="CR40" s="659">
        <v>111594</v>
      </c>
      <c r="CS40" s="660"/>
      <c r="CT40" s="660"/>
      <c r="CU40" s="660"/>
      <c r="CV40" s="660"/>
      <c r="CW40" s="660"/>
      <c r="CX40" s="660"/>
      <c r="CY40" s="661"/>
      <c r="CZ40" s="664">
        <v>1</v>
      </c>
      <c r="DA40" s="693"/>
      <c r="DB40" s="693"/>
      <c r="DC40" s="697"/>
      <c r="DD40" s="668">
        <v>850</v>
      </c>
      <c r="DE40" s="660"/>
      <c r="DF40" s="660"/>
      <c r="DG40" s="660"/>
      <c r="DH40" s="660"/>
      <c r="DI40" s="660"/>
      <c r="DJ40" s="660"/>
      <c r="DK40" s="661"/>
      <c r="DL40" s="668" t="s">
        <v>253</v>
      </c>
      <c r="DM40" s="660"/>
      <c r="DN40" s="660"/>
      <c r="DO40" s="660"/>
      <c r="DP40" s="660"/>
      <c r="DQ40" s="660"/>
      <c r="DR40" s="660"/>
      <c r="DS40" s="660"/>
      <c r="DT40" s="660"/>
      <c r="DU40" s="660"/>
      <c r="DV40" s="661"/>
      <c r="DW40" s="664" t="s">
        <v>238</v>
      </c>
      <c r="DX40" s="693"/>
      <c r="DY40" s="693"/>
      <c r="DZ40" s="693"/>
      <c r="EA40" s="693"/>
      <c r="EB40" s="693"/>
      <c r="EC40" s="694"/>
    </row>
    <row r="41" spans="2:133" ht="11.25" customHeight="1">
      <c r="AQ41" s="746" t="s">
        <v>348</v>
      </c>
      <c r="AR41" s="747"/>
      <c r="AS41" s="747"/>
      <c r="AT41" s="747"/>
      <c r="AU41" s="747"/>
      <c r="AV41" s="747"/>
      <c r="AW41" s="747"/>
      <c r="AX41" s="747"/>
      <c r="AY41" s="748"/>
      <c r="AZ41" s="739">
        <v>921570</v>
      </c>
      <c r="BA41" s="740"/>
      <c r="BB41" s="740"/>
      <c r="BC41" s="740"/>
      <c r="BD41" s="729"/>
      <c r="BE41" s="729"/>
      <c r="BF41" s="731"/>
      <c r="BG41" s="752"/>
      <c r="BH41" s="753"/>
      <c r="BI41" s="753"/>
      <c r="BJ41" s="753"/>
      <c r="BK41" s="753"/>
      <c r="BL41" s="216"/>
      <c r="BM41" s="684" t="s">
        <v>349</v>
      </c>
      <c r="BN41" s="684"/>
      <c r="BO41" s="684"/>
      <c r="BP41" s="684"/>
      <c r="BQ41" s="684"/>
      <c r="BR41" s="684"/>
      <c r="BS41" s="684"/>
      <c r="BT41" s="684"/>
      <c r="BU41" s="685"/>
      <c r="BV41" s="739">
        <v>424</v>
      </c>
      <c r="BW41" s="740"/>
      <c r="BX41" s="740"/>
      <c r="BY41" s="740"/>
      <c r="BZ41" s="740"/>
      <c r="CA41" s="740"/>
      <c r="CB41" s="749"/>
      <c r="CD41" s="674" t="s">
        <v>350</v>
      </c>
      <c r="CE41" s="675"/>
      <c r="CF41" s="675"/>
      <c r="CG41" s="675"/>
      <c r="CH41" s="675"/>
      <c r="CI41" s="675"/>
      <c r="CJ41" s="675"/>
      <c r="CK41" s="675"/>
      <c r="CL41" s="675"/>
      <c r="CM41" s="675"/>
      <c r="CN41" s="675"/>
      <c r="CO41" s="675"/>
      <c r="CP41" s="675"/>
      <c r="CQ41" s="676"/>
      <c r="CR41" s="659" t="s">
        <v>238</v>
      </c>
      <c r="CS41" s="695"/>
      <c r="CT41" s="695"/>
      <c r="CU41" s="695"/>
      <c r="CV41" s="695"/>
      <c r="CW41" s="695"/>
      <c r="CX41" s="695"/>
      <c r="CY41" s="696"/>
      <c r="CZ41" s="664" t="s">
        <v>238</v>
      </c>
      <c r="DA41" s="693"/>
      <c r="DB41" s="693"/>
      <c r="DC41" s="697"/>
      <c r="DD41" s="668" t="s">
        <v>133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352</v>
      </c>
      <c r="CE42" s="657"/>
      <c r="CF42" s="657"/>
      <c r="CG42" s="657"/>
      <c r="CH42" s="657"/>
      <c r="CI42" s="657"/>
      <c r="CJ42" s="657"/>
      <c r="CK42" s="657"/>
      <c r="CL42" s="657"/>
      <c r="CM42" s="657"/>
      <c r="CN42" s="657"/>
      <c r="CO42" s="657"/>
      <c r="CP42" s="657"/>
      <c r="CQ42" s="658"/>
      <c r="CR42" s="659">
        <v>1355652</v>
      </c>
      <c r="CS42" s="660"/>
      <c r="CT42" s="660"/>
      <c r="CU42" s="660"/>
      <c r="CV42" s="660"/>
      <c r="CW42" s="660"/>
      <c r="CX42" s="660"/>
      <c r="CY42" s="661"/>
      <c r="CZ42" s="664">
        <v>12.4</v>
      </c>
      <c r="DA42" s="665"/>
      <c r="DB42" s="665"/>
      <c r="DC42" s="760"/>
      <c r="DD42" s="668">
        <v>262135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354</v>
      </c>
      <c r="CE43" s="657"/>
      <c r="CF43" s="657"/>
      <c r="CG43" s="657"/>
      <c r="CH43" s="657"/>
      <c r="CI43" s="657"/>
      <c r="CJ43" s="657"/>
      <c r="CK43" s="657"/>
      <c r="CL43" s="657"/>
      <c r="CM43" s="657"/>
      <c r="CN43" s="657"/>
      <c r="CO43" s="657"/>
      <c r="CP43" s="657"/>
      <c r="CQ43" s="658"/>
      <c r="CR43" s="659">
        <v>124093</v>
      </c>
      <c r="CS43" s="695"/>
      <c r="CT43" s="695"/>
      <c r="CU43" s="695"/>
      <c r="CV43" s="695"/>
      <c r="CW43" s="695"/>
      <c r="CX43" s="695"/>
      <c r="CY43" s="696"/>
      <c r="CZ43" s="664">
        <v>1.1000000000000001</v>
      </c>
      <c r="DA43" s="693"/>
      <c r="DB43" s="693"/>
      <c r="DC43" s="697"/>
      <c r="DD43" s="668">
        <v>113063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355</v>
      </c>
      <c r="CD44" s="771" t="s">
        <v>306</v>
      </c>
      <c r="CE44" s="772"/>
      <c r="CF44" s="656" t="s">
        <v>356</v>
      </c>
      <c r="CG44" s="657"/>
      <c r="CH44" s="657"/>
      <c r="CI44" s="657"/>
      <c r="CJ44" s="657"/>
      <c r="CK44" s="657"/>
      <c r="CL44" s="657"/>
      <c r="CM44" s="657"/>
      <c r="CN44" s="657"/>
      <c r="CO44" s="657"/>
      <c r="CP44" s="657"/>
      <c r="CQ44" s="658"/>
      <c r="CR44" s="659">
        <v>1295166</v>
      </c>
      <c r="CS44" s="660"/>
      <c r="CT44" s="660"/>
      <c r="CU44" s="660"/>
      <c r="CV44" s="660"/>
      <c r="CW44" s="660"/>
      <c r="CX44" s="660"/>
      <c r="CY44" s="661"/>
      <c r="CZ44" s="664">
        <v>11.8</v>
      </c>
      <c r="DA44" s="665"/>
      <c r="DB44" s="665"/>
      <c r="DC44" s="760"/>
      <c r="DD44" s="668">
        <v>254291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357</v>
      </c>
      <c r="CG45" s="657"/>
      <c r="CH45" s="657"/>
      <c r="CI45" s="657"/>
      <c r="CJ45" s="657"/>
      <c r="CK45" s="657"/>
      <c r="CL45" s="657"/>
      <c r="CM45" s="657"/>
      <c r="CN45" s="657"/>
      <c r="CO45" s="657"/>
      <c r="CP45" s="657"/>
      <c r="CQ45" s="658"/>
      <c r="CR45" s="659">
        <v>452009</v>
      </c>
      <c r="CS45" s="695"/>
      <c r="CT45" s="695"/>
      <c r="CU45" s="695"/>
      <c r="CV45" s="695"/>
      <c r="CW45" s="695"/>
      <c r="CX45" s="695"/>
      <c r="CY45" s="696"/>
      <c r="CZ45" s="664">
        <v>4.0999999999999996</v>
      </c>
      <c r="DA45" s="693"/>
      <c r="DB45" s="693"/>
      <c r="DC45" s="697"/>
      <c r="DD45" s="668">
        <v>7182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358</v>
      </c>
      <c r="CG46" s="657"/>
      <c r="CH46" s="657"/>
      <c r="CI46" s="657"/>
      <c r="CJ46" s="657"/>
      <c r="CK46" s="657"/>
      <c r="CL46" s="657"/>
      <c r="CM46" s="657"/>
      <c r="CN46" s="657"/>
      <c r="CO46" s="657"/>
      <c r="CP46" s="657"/>
      <c r="CQ46" s="658"/>
      <c r="CR46" s="659">
        <v>784554</v>
      </c>
      <c r="CS46" s="660"/>
      <c r="CT46" s="660"/>
      <c r="CU46" s="660"/>
      <c r="CV46" s="660"/>
      <c r="CW46" s="660"/>
      <c r="CX46" s="660"/>
      <c r="CY46" s="661"/>
      <c r="CZ46" s="664">
        <v>7.2</v>
      </c>
      <c r="DA46" s="665"/>
      <c r="DB46" s="665"/>
      <c r="DC46" s="760"/>
      <c r="DD46" s="668">
        <v>244506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359</v>
      </c>
      <c r="CG47" s="657"/>
      <c r="CH47" s="657"/>
      <c r="CI47" s="657"/>
      <c r="CJ47" s="657"/>
      <c r="CK47" s="657"/>
      <c r="CL47" s="657"/>
      <c r="CM47" s="657"/>
      <c r="CN47" s="657"/>
      <c r="CO47" s="657"/>
      <c r="CP47" s="657"/>
      <c r="CQ47" s="658"/>
      <c r="CR47" s="659">
        <v>60486</v>
      </c>
      <c r="CS47" s="695"/>
      <c r="CT47" s="695"/>
      <c r="CU47" s="695"/>
      <c r="CV47" s="695"/>
      <c r="CW47" s="695"/>
      <c r="CX47" s="695"/>
      <c r="CY47" s="696"/>
      <c r="CZ47" s="664">
        <v>0.6</v>
      </c>
      <c r="DA47" s="693"/>
      <c r="DB47" s="693"/>
      <c r="DC47" s="697"/>
      <c r="DD47" s="668">
        <v>7844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360</v>
      </c>
      <c r="CG48" s="657"/>
      <c r="CH48" s="657"/>
      <c r="CI48" s="657"/>
      <c r="CJ48" s="657"/>
      <c r="CK48" s="657"/>
      <c r="CL48" s="657"/>
      <c r="CM48" s="657"/>
      <c r="CN48" s="657"/>
      <c r="CO48" s="657"/>
      <c r="CP48" s="657"/>
      <c r="CQ48" s="658"/>
      <c r="CR48" s="659" t="s">
        <v>253</v>
      </c>
      <c r="CS48" s="660"/>
      <c r="CT48" s="660"/>
      <c r="CU48" s="660"/>
      <c r="CV48" s="660"/>
      <c r="CW48" s="660"/>
      <c r="CX48" s="660"/>
      <c r="CY48" s="661"/>
      <c r="CZ48" s="664" t="s">
        <v>238</v>
      </c>
      <c r="DA48" s="665"/>
      <c r="DB48" s="665"/>
      <c r="DC48" s="760"/>
      <c r="DD48" s="668" t="s">
        <v>238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361</v>
      </c>
      <c r="CE49" s="705"/>
      <c r="CF49" s="705"/>
      <c r="CG49" s="705"/>
      <c r="CH49" s="705"/>
      <c r="CI49" s="705"/>
      <c r="CJ49" s="705"/>
      <c r="CK49" s="705"/>
      <c r="CL49" s="705"/>
      <c r="CM49" s="705"/>
      <c r="CN49" s="705"/>
      <c r="CO49" s="705"/>
      <c r="CP49" s="705"/>
      <c r="CQ49" s="706"/>
      <c r="CR49" s="739">
        <v>10953641</v>
      </c>
      <c r="CS49" s="729"/>
      <c r="CT49" s="729"/>
      <c r="CU49" s="729"/>
      <c r="CV49" s="729"/>
      <c r="CW49" s="729"/>
      <c r="CX49" s="729"/>
      <c r="CY49" s="761"/>
      <c r="CZ49" s="744">
        <v>100</v>
      </c>
      <c r="DA49" s="762"/>
      <c r="DB49" s="762"/>
      <c r="DC49" s="763"/>
      <c r="DD49" s="764">
        <v>6749393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TW5e4ja0sxt/CleG8PKEyfvOHg83zLhyb3+c2CLcwvV4U9CkKh14SuNVxNbIcEXbP/VWcuW44j4wlCqdre+dnQ==" saltValue="dgvpavPltIvU0C8+G7e+j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363</v>
      </c>
      <c r="DK2" s="807"/>
      <c r="DL2" s="807"/>
      <c r="DM2" s="807"/>
      <c r="DN2" s="807"/>
      <c r="DO2" s="808"/>
      <c r="DP2" s="229"/>
      <c r="DQ2" s="806" t="s">
        <v>364</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367</v>
      </c>
      <c r="B5" s="801"/>
      <c r="C5" s="801"/>
      <c r="D5" s="801"/>
      <c r="E5" s="801"/>
      <c r="F5" s="801"/>
      <c r="G5" s="801"/>
      <c r="H5" s="801"/>
      <c r="I5" s="801"/>
      <c r="J5" s="801"/>
      <c r="K5" s="801"/>
      <c r="L5" s="801"/>
      <c r="M5" s="801"/>
      <c r="N5" s="801"/>
      <c r="O5" s="801"/>
      <c r="P5" s="802"/>
      <c r="Q5" s="777" t="s">
        <v>368</v>
      </c>
      <c r="R5" s="778"/>
      <c r="S5" s="778"/>
      <c r="T5" s="778"/>
      <c r="U5" s="779"/>
      <c r="V5" s="777" t="s">
        <v>369</v>
      </c>
      <c r="W5" s="778"/>
      <c r="X5" s="778"/>
      <c r="Y5" s="778"/>
      <c r="Z5" s="779"/>
      <c r="AA5" s="777" t="s">
        <v>370</v>
      </c>
      <c r="AB5" s="778"/>
      <c r="AC5" s="778"/>
      <c r="AD5" s="778"/>
      <c r="AE5" s="778"/>
      <c r="AF5" s="810" t="s">
        <v>371</v>
      </c>
      <c r="AG5" s="778"/>
      <c r="AH5" s="778"/>
      <c r="AI5" s="778"/>
      <c r="AJ5" s="789"/>
      <c r="AK5" s="778" t="s">
        <v>372</v>
      </c>
      <c r="AL5" s="778"/>
      <c r="AM5" s="778"/>
      <c r="AN5" s="778"/>
      <c r="AO5" s="779"/>
      <c r="AP5" s="777" t="s">
        <v>373</v>
      </c>
      <c r="AQ5" s="778"/>
      <c r="AR5" s="778"/>
      <c r="AS5" s="778"/>
      <c r="AT5" s="779"/>
      <c r="AU5" s="777" t="s">
        <v>374</v>
      </c>
      <c r="AV5" s="778"/>
      <c r="AW5" s="778"/>
      <c r="AX5" s="778"/>
      <c r="AY5" s="789"/>
      <c r="AZ5" s="236"/>
      <c r="BA5" s="236"/>
      <c r="BB5" s="236"/>
      <c r="BC5" s="236"/>
      <c r="BD5" s="236"/>
      <c r="BE5" s="237"/>
      <c r="BF5" s="237"/>
      <c r="BG5" s="237"/>
      <c r="BH5" s="237"/>
      <c r="BI5" s="237"/>
      <c r="BJ5" s="237"/>
      <c r="BK5" s="237"/>
      <c r="BL5" s="237"/>
      <c r="BM5" s="237"/>
      <c r="BN5" s="237"/>
      <c r="BO5" s="237"/>
      <c r="BP5" s="237"/>
      <c r="BQ5" s="800" t="s">
        <v>375</v>
      </c>
      <c r="BR5" s="801"/>
      <c r="BS5" s="801"/>
      <c r="BT5" s="801"/>
      <c r="BU5" s="801"/>
      <c r="BV5" s="801"/>
      <c r="BW5" s="801"/>
      <c r="BX5" s="801"/>
      <c r="BY5" s="801"/>
      <c r="BZ5" s="801"/>
      <c r="CA5" s="801"/>
      <c r="CB5" s="801"/>
      <c r="CC5" s="801"/>
      <c r="CD5" s="801"/>
      <c r="CE5" s="801"/>
      <c r="CF5" s="801"/>
      <c r="CG5" s="802"/>
      <c r="CH5" s="777" t="s">
        <v>376</v>
      </c>
      <c r="CI5" s="778"/>
      <c r="CJ5" s="778"/>
      <c r="CK5" s="778"/>
      <c r="CL5" s="779"/>
      <c r="CM5" s="777" t="s">
        <v>377</v>
      </c>
      <c r="CN5" s="778"/>
      <c r="CO5" s="778"/>
      <c r="CP5" s="778"/>
      <c r="CQ5" s="779"/>
      <c r="CR5" s="777" t="s">
        <v>378</v>
      </c>
      <c r="CS5" s="778"/>
      <c r="CT5" s="778"/>
      <c r="CU5" s="778"/>
      <c r="CV5" s="779"/>
      <c r="CW5" s="777" t="s">
        <v>379</v>
      </c>
      <c r="CX5" s="778"/>
      <c r="CY5" s="778"/>
      <c r="CZ5" s="778"/>
      <c r="DA5" s="779"/>
      <c r="DB5" s="777" t="s">
        <v>380</v>
      </c>
      <c r="DC5" s="778"/>
      <c r="DD5" s="778"/>
      <c r="DE5" s="778"/>
      <c r="DF5" s="779"/>
      <c r="DG5" s="783" t="s">
        <v>381</v>
      </c>
      <c r="DH5" s="784"/>
      <c r="DI5" s="784"/>
      <c r="DJ5" s="784"/>
      <c r="DK5" s="785"/>
      <c r="DL5" s="783" t="s">
        <v>382</v>
      </c>
      <c r="DM5" s="784"/>
      <c r="DN5" s="784"/>
      <c r="DO5" s="784"/>
      <c r="DP5" s="785"/>
      <c r="DQ5" s="777" t="s">
        <v>383</v>
      </c>
      <c r="DR5" s="778"/>
      <c r="DS5" s="778"/>
      <c r="DT5" s="778"/>
      <c r="DU5" s="779"/>
      <c r="DV5" s="777" t="s">
        <v>374</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384</v>
      </c>
      <c r="C7" s="792"/>
      <c r="D7" s="792"/>
      <c r="E7" s="792"/>
      <c r="F7" s="792"/>
      <c r="G7" s="792"/>
      <c r="H7" s="792"/>
      <c r="I7" s="792"/>
      <c r="J7" s="792"/>
      <c r="K7" s="792"/>
      <c r="L7" s="792"/>
      <c r="M7" s="792"/>
      <c r="N7" s="792"/>
      <c r="O7" s="792"/>
      <c r="P7" s="793"/>
      <c r="Q7" s="794">
        <v>11338</v>
      </c>
      <c r="R7" s="795"/>
      <c r="S7" s="795"/>
      <c r="T7" s="795"/>
      <c r="U7" s="795"/>
      <c r="V7" s="795">
        <v>10954</v>
      </c>
      <c r="W7" s="795"/>
      <c r="X7" s="795"/>
      <c r="Y7" s="795"/>
      <c r="Z7" s="795"/>
      <c r="AA7" s="795">
        <v>384</v>
      </c>
      <c r="AB7" s="795"/>
      <c r="AC7" s="795"/>
      <c r="AD7" s="795"/>
      <c r="AE7" s="796"/>
      <c r="AF7" s="797">
        <v>384</v>
      </c>
      <c r="AG7" s="798"/>
      <c r="AH7" s="798"/>
      <c r="AI7" s="798"/>
      <c r="AJ7" s="799"/>
      <c r="AK7" s="834">
        <v>196</v>
      </c>
      <c r="AL7" s="835"/>
      <c r="AM7" s="835"/>
      <c r="AN7" s="835"/>
      <c r="AO7" s="835"/>
      <c r="AP7" s="835">
        <v>10642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568</v>
      </c>
      <c r="BT7" s="839"/>
      <c r="BU7" s="839"/>
      <c r="BV7" s="839"/>
      <c r="BW7" s="839"/>
      <c r="BX7" s="839"/>
      <c r="BY7" s="839"/>
      <c r="BZ7" s="839"/>
      <c r="CA7" s="839"/>
      <c r="CB7" s="839"/>
      <c r="CC7" s="839"/>
      <c r="CD7" s="839"/>
      <c r="CE7" s="839"/>
      <c r="CF7" s="839"/>
      <c r="CG7" s="840"/>
      <c r="CH7" s="831">
        <v>-5</v>
      </c>
      <c r="CI7" s="832"/>
      <c r="CJ7" s="832"/>
      <c r="CK7" s="832"/>
      <c r="CL7" s="833"/>
      <c r="CM7" s="831">
        <v>240</v>
      </c>
      <c r="CN7" s="832"/>
      <c r="CO7" s="832"/>
      <c r="CP7" s="832"/>
      <c r="CQ7" s="833"/>
      <c r="CR7" s="831">
        <v>15</v>
      </c>
      <c r="CS7" s="832"/>
      <c r="CT7" s="832"/>
      <c r="CU7" s="832"/>
      <c r="CV7" s="833"/>
      <c r="CW7" s="831" t="s">
        <v>580</v>
      </c>
      <c r="CX7" s="832"/>
      <c r="CY7" s="832"/>
      <c r="CZ7" s="832"/>
      <c r="DA7" s="833"/>
      <c r="DB7" s="831" t="s">
        <v>580</v>
      </c>
      <c r="DC7" s="832"/>
      <c r="DD7" s="832"/>
      <c r="DE7" s="832"/>
      <c r="DF7" s="833"/>
      <c r="DG7" s="831" t="s">
        <v>580</v>
      </c>
      <c r="DH7" s="832"/>
      <c r="DI7" s="832"/>
      <c r="DJ7" s="832"/>
      <c r="DK7" s="833"/>
      <c r="DL7" s="831" t="s">
        <v>580</v>
      </c>
      <c r="DM7" s="832"/>
      <c r="DN7" s="832"/>
      <c r="DO7" s="832"/>
      <c r="DP7" s="833"/>
      <c r="DQ7" s="831" t="s">
        <v>580</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569</v>
      </c>
      <c r="BT8" s="829"/>
      <c r="BU8" s="829"/>
      <c r="BV8" s="829"/>
      <c r="BW8" s="829"/>
      <c r="BX8" s="829"/>
      <c r="BY8" s="829"/>
      <c r="BZ8" s="829"/>
      <c r="CA8" s="829"/>
      <c r="CB8" s="829"/>
      <c r="CC8" s="829"/>
      <c r="CD8" s="829"/>
      <c r="CE8" s="829"/>
      <c r="CF8" s="829"/>
      <c r="CG8" s="830"/>
      <c r="CH8" s="841">
        <v>2</v>
      </c>
      <c r="CI8" s="842"/>
      <c r="CJ8" s="842"/>
      <c r="CK8" s="842"/>
      <c r="CL8" s="843"/>
      <c r="CM8" s="841">
        <v>23</v>
      </c>
      <c r="CN8" s="842"/>
      <c r="CO8" s="842"/>
      <c r="CP8" s="842"/>
      <c r="CQ8" s="843"/>
      <c r="CR8" s="841">
        <v>80</v>
      </c>
      <c r="CS8" s="842"/>
      <c r="CT8" s="842"/>
      <c r="CU8" s="842"/>
      <c r="CV8" s="843"/>
      <c r="CW8" s="841" t="s">
        <v>580</v>
      </c>
      <c r="CX8" s="842"/>
      <c r="CY8" s="842"/>
      <c r="CZ8" s="842"/>
      <c r="DA8" s="843"/>
      <c r="DB8" s="841" t="s">
        <v>580</v>
      </c>
      <c r="DC8" s="842"/>
      <c r="DD8" s="842"/>
      <c r="DE8" s="842"/>
      <c r="DF8" s="843"/>
      <c r="DG8" s="841" t="s">
        <v>580</v>
      </c>
      <c r="DH8" s="842"/>
      <c r="DI8" s="842"/>
      <c r="DJ8" s="842"/>
      <c r="DK8" s="843"/>
      <c r="DL8" s="841" t="s">
        <v>580</v>
      </c>
      <c r="DM8" s="842"/>
      <c r="DN8" s="842"/>
      <c r="DO8" s="842"/>
      <c r="DP8" s="843"/>
      <c r="DQ8" s="841" t="s">
        <v>580</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t="s">
        <v>581</v>
      </c>
      <c r="BS9" s="828" t="s">
        <v>570</v>
      </c>
      <c r="BT9" s="829"/>
      <c r="BU9" s="829"/>
      <c r="BV9" s="829"/>
      <c r="BW9" s="829"/>
      <c r="BX9" s="829"/>
      <c r="BY9" s="829"/>
      <c r="BZ9" s="829"/>
      <c r="CA9" s="829"/>
      <c r="CB9" s="829"/>
      <c r="CC9" s="829"/>
      <c r="CD9" s="829"/>
      <c r="CE9" s="829"/>
      <c r="CF9" s="829"/>
      <c r="CG9" s="830"/>
      <c r="CH9" s="841">
        <v>-1</v>
      </c>
      <c r="CI9" s="842"/>
      <c r="CJ9" s="842"/>
      <c r="CK9" s="842"/>
      <c r="CL9" s="843"/>
      <c r="CM9" s="841">
        <v>-7</v>
      </c>
      <c r="CN9" s="842"/>
      <c r="CO9" s="842"/>
      <c r="CP9" s="842"/>
      <c r="CQ9" s="843"/>
      <c r="CR9" s="841">
        <v>26</v>
      </c>
      <c r="CS9" s="842"/>
      <c r="CT9" s="842"/>
      <c r="CU9" s="842"/>
      <c r="CV9" s="843"/>
      <c r="CW9" s="841" t="s">
        <v>580</v>
      </c>
      <c r="CX9" s="842"/>
      <c r="CY9" s="842"/>
      <c r="CZ9" s="842"/>
      <c r="DA9" s="843"/>
      <c r="DB9" s="841" t="s">
        <v>580</v>
      </c>
      <c r="DC9" s="842"/>
      <c r="DD9" s="842"/>
      <c r="DE9" s="842"/>
      <c r="DF9" s="843"/>
      <c r="DG9" s="841" t="s">
        <v>580</v>
      </c>
      <c r="DH9" s="842"/>
      <c r="DI9" s="842"/>
      <c r="DJ9" s="842"/>
      <c r="DK9" s="843"/>
      <c r="DL9" s="841">
        <v>139</v>
      </c>
      <c r="DM9" s="842"/>
      <c r="DN9" s="842"/>
      <c r="DO9" s="842"/>
      <c r="DP9" s="843"/>
      <c r="DQ9" s="841">
        <v>42</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571</v>
      </c>
      <c r="BT10" s="829"/>
      <c r="BU10" s="829"/>
      <c r="BV10" s="829"/>
      <c r="BW10" s="829"/>
      <c r="BX10" s="829"/>
      <c r="BY10" s="829"/>
      <c r="BZ10" s="829"/>
      <c r="CA10" s="829"/>
      <c r="CB10" s="829"/>
      <c r="CC10" s="829"/>
      <c r="CD10" s="829"/>
      <c r="CE10" s="829"/>
      <c r="CF10" s="829"/>
      <c r="CG10" s="830"/>
      <c r="CH10" s="841">
        <v>1</v>
      </c>
      <c r="CI10" s="842"/>
      <c r="CJ10" s="842"/>
      <c r="CK10" s="842"/>
      <c r="CL10" s="843"/>
      <c r="CM10" s="841">
        <v>323</v>
      </c>
      <c r="CN10" s="842"/>
      <c r="CO10" s="842"/>
      <c r="CP10" s="842"/>
      <c r="CQ10" s="843"/>
      <c r="CR10" s="841">
        <v>15</v>
      </c>
      <c r="CS10" s="842"/>
      <c r="CT10" s="842"/>
      <c r="CU10" s="842"/>
      <c r="CV10" s="843"/>
      <c r="CW10" s="841" t="s">
        <v>580</v>
      </c>
      <c r="CX10" s="842"/>
      <c r="CY10" s="842"/>
      <c r="CZ10" s="842"/>
      <c r="DA10" s="843"/>
      <c r="DB10" s="841" t="s">
        <v>580</v>
      </c>
      <c r="DC10" s="842"/>
      <c r="DD10" s="842"/>
      <c r="DE10" s="842"/>
      <c r="DF10" s="843"/>
      <c r="DG10" s="841" t="s">
        <v>580</v>
      </c>
      <c r="DH10" s="842"/>
      <c r="DI10" s="842"/>
      <c r="DJ10" s="842"/>
      <c r="DK10" s="843"/>
      <c r="DL10" s="841" t="s">
        <v>580</v>
      </c>
      <c r="DM10" s="842"/>
      <c r="DN10" s="842"/>
      <c r="DO10" s="842"/>
      <c r="DP10" s="843"/>
      <c r="DQ10" s="841" t="s">
        <v>580</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t="s">
        <v>581</v>
      </c>
      <c r="BS11" s="828" t="s">
        <v>572</v>
      </c>
      <c r="BT11" s="829"/>
      <c r="BU11" s="829"/>
      <c r="BV11" s="829"/>
      <c r="BW11" s="829"/>
      <c r="BX11" s="829"/>
      <c r="BY11" s="829"/>
      <c r="BZ11" s="829"/>
      <c r="CA11" s="829"/>
      <c r="CB11" s="829"/>
      <c r="CC11" s="829"/>
      <c r="CD11" s="829"/>
      <c r="CE11" s="829"/>
      <c r="CF11" s="829"/>
      <c r="CG11" s="830"/>
      <c r="CH11" s="841">
        <v>0</v>
      </c>
      <c r="CI11" s="842"/>
      <c r="CJ11" s="842"/>
      <c r="CK11" s="842"/>
      <c r="CL11" s="843"/>
      <c r="CM11" s="841">
        <v>10</v>
      </c>
      <c r="CN11" s="842"/>
      <c r="CO11" s="842"/>
      <c r="CP11" s="842"/>
      <c r="CQ11" s="843"/>
      <c r="CR11" s="841">
        <v>2</v>
      </c>
      <c r="CS11" s="842"/>
      <c r="CT11" s="842"/>
      <c r="CU11" s="842"/>
      <c r="CV11" s="843"/>
      <c r="CW11" s="841" t="s">
        <v>580</v>
      </c>
      <c r="CX11" s="842"/>
      <c r="CY11" s="842"/>
      <c r="CZ11" s="842"/>
      <c r="DA11" s="843"/>
      <c r="DB11" s="841" t="s">
        <v>580</v>
      </c>
      <c r="DC11" s="842"/>
      <c r="DD11" s="842"/>
      <c r="DE11" s="842"/>
      <c r="DF11" s="843"/>
      <c r="DG11" s="841">
        <v>40</v>
      </c>
      <c r="DH11" s="842"/>
      <c r="DI11" s="842"/>
      <c r="DJ11" s="842"/>
      <c r="DK11" s="843"/>
      <c r="DL11" s="841" t="s">
        <v>580</v>
      </c>
      <c r="DM11" s="842"/>
      <c r="DN11" s="842"/>
      <c r="DO11" s="842"/>
      <c r="DP11" s="843"/>
      <c r="DQ11" s="841">
        <v>37</v>
      </c>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573</v>
      </c>
      <c r="BT12" s="829"/>
      <c r="BU12" s="829"/>
      <c r="BV12" s="829"/>
      <c r="BW12" s="829"/>
      <c r="BX12" s="829"/>
      <c r="BY12" s="829"/>
      <c r="BZ12" s="829"/>
      <c r="CA12" s="829"/>
      <c r="CB12" s="829"/>
      <c r="CC12" s="829"/>
      <c r="CD12" s="829"/>
      <c r="CE12" s="829"/>
      <c r="CF12" s="829"/>
      <c r="CG12" s="830"/>
      <c r="CH12" s="841">
        <v>-3</v>
      </c>
      <c r="CI12" s="842"/>
      <c r="CJ12" s="842"/>
      <c r="CK12" s="842"/>
      <c r="CL12" s="843"/>
      <c r="CM12" s="841">
        <v>272</v>
      </c>
      <c r="CN12" s="842"/>
      <c r="CO12" s="842"/>
      <c r="CP12" s="842"/>
      <c r="CQ12" s="843"/>
      <c r="CR12" s="841">
        <v>13</v>
      </c>
      <c r="CS12" s="842"/>
      <c r="CT12" s="842"/>
      <c r="CU12" s="842"/>
      <c r="CV12" s="843"/>
      <c r="CW12" s="841" t="s">
        <v>580</v>
      </c>
      <c r="CX12" s="842"/>
      <c r="CY12" s="842"/>
      <c r="CZ12" s="842"/>
      <c r="DA12" s="843"/>
      <c r="DB12" s="841" t="s">
        <v>580</v>
      </c>
      <c r="DC12" s="842"/>
      <c r="DD12" s="842"/>
      <c r="DE12" s="842"/>
      <c r="DF12" s="843"/>
      <c r="DG12" s="841" t="s">
        <v>580</v>
      </c>
      <c r="DH12" s="842"/>
      <c r="DI12" s="842"/>
      <c r="DJ12" s="842"/>
      <c r="DK12" s="843"/>
      <c r="DL12" s="841" t="s">
        <v>580</v>
      </c>
      <c r="DM12" s="842"/>
      <c r="DN12" s="842"/>
      <c r="DO12" s="842"/>
      <c r="DP12" s="843"/>
      <c r="DQ12" s="841" t="s">
        <v>580</v>
      </c>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583</v>
      </c>
      <c r="BT13" s="829"/>
      <c r="BU13" s="829"/>
      <c r="BV13" s="829"/>
      <c r="BW13" s="829"/>
      <c r="BX13" s="829"/>
      <c r="BY13" s="829"/>
      <c r="BZ13" s="829"/>
      <c r="CA13" s="829"/>
      <c r="CB13" s="829"/>
      <c r="CC13" s="829"/>
      <c r="CD13" s="829"/>
      <c r="CE13" s="829"/>
      <c r="CF13" s="829"/>
      <c r="CG13" s="830"/>
      <c r="CH13" s="841">
        <v>11</v>
      </c>
      <c r="CI13" s="842"/>
      <c r="CJ13" s="842"/>
      <c r="CK13" s="842"/>
      <c r="CL13" s="843"/>
      <c r="CM13" s="841">
        <v>71</v>
      </c>
      <c r="CN13" s="842"/>
      <c r="CO13" s="842"/>
      <c r="CP13" s="842"/>
      <c r="CQ13" s="843"/>
      <c r="CR13" s="841">
        <v>5</v>
      </c>
      <c r="CS13" s="842"/>
      <c r="CT13" s="842"/>
      <c r="CU13" s="842"/>
      <c r="CV13" s="843"/>
      <c r="CW13" s="841" t="s">
        <v>584</v>
      </c>
      <c r="CX13" s="842"/>
      <c r="CY13" s="842"/>
      <c r="CZ13" s="842"/>
      <c r="DA13" s="843"/>
      <c r="DB13" s="841" t="s">
        <v>585</v>
      </c>
      <c r="DC13" s="842"/>
      <c r="DD13" s="842"/>
      <c r="DE13" s="842"/>
      <c r="DF13" s="843"/>
      <c r="DG13" s="841" t="s">
        <v>584</v>
      </c>
      <c r="DH13" s="842"/>
      <c r="DI13" s="842"/>
      <c r="DJ13" s="842"/>
      <c r="DK13" s="843"/>
      <c r="DL13" s="841">
        <v>23</v>
      </c>
      <c r="DM13" s="842"/>
      <c r="DN13" s="842"/>
      <c r="DO13" s="842"/>
      <c r="DP13" s="843"/>
      <c r="DQ13" s="841">
        <v>2</v>
      </c>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386</v>
      </c>
      <c r="B23" s="850" t="s">
        <v>387</v>
      </c>
      <c r="C23" s="851"/>
      <c r="D23" s="851"/>
      <c r="E23" s="851"/>
      <c r="F23" s="851"/>
      <c r="G23" s="851"/>
      <c r="H23" s="851"/>
      <c r="I23" s="851"/>
      <c r="J23" s="851"/>
      <c r="K23" s="851"/>
      <c r="L23" s="851"/>
      <c r="M23" s="851"/>
      <c r="N23" s="851"/>
      <c r="O23" s="851"/>
      <c r="P23" s="852"/>
      <c r="Q23" s="853">
        <v>11338</v>
      </c>
      <c r="R23" s="854"/>
      <c r="S23" s="854"/>
      <c r="T23" s="854"/>
      <c r="U23" s="854"/>
      <c r="V23" s="854">
        <v>10954</v>
      </c>
      <c r="W23" s="854"/>
      <c r="X23" s="854"/>
      <c r="Y23" s="854"/>
      <c r="Z23" s="854"/>
      <c r="AA23" s="854">
        <v>384</v>
      </c>
      <c r="AB23" s="854"/>
      <c r="AC23" s="854"/>
      <c r="AD23" s="854"/>
      <c r="AE23" s="855"/>
      <c r="AF23" s="856">
        <v>384</v>
      </c>
      <c r="AG23" s="854"/>
      <c r="AH23" s="854"/>
      <c r="AI23" s="854"/>
      <c r="AJ23" s="857"/>
      <c r="AK23" s="858"/>
      <c r="AL23" s="859"/>
      <c r="AM23" s="859"/>
      <c r="AN23" s="859"/>
      <c r="AO23" s="859"/>
      <c r="AP23" s="854">
        <v>10642</v>
      </c>
      <c r="AQ23" s="854"/>
      <c r="AR23" s="854"/>
      <c r="AS23" s="854"/>
      <c r="AT23" s="854"/>
      <c r="AU23" s="860"/>
      <c r="AV23" s="860"/>
      <c r="AW23" s="860"/>
      <c r="AX23" s="860"/>
      <c r="AY23" s="861"/>
      <c r="AZ23" s="869" t="s">
        <v>238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367</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374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398</v>
      </c>
      <c r="C28" s="792"/>
      <c r="D28" s="792"/>
      <c r="E28" s="792"/>
      <c r="F28" s="792"/>
      <c r="G28" s="792"/>
      <c r="H28" s="792"/>
      <c r="I28" s="792"/>
      <c r="J28" s="792"/>
      <c r="K28" s="792"/>
      <c r="L28" s="792"/>
      <c r="M28" s="792"/>
      <c r="N28" s="792"/>
      <c r="O28" s="792"/>
      <c r="P28" s="793"/>
      <c r="Q28" s="882">
        <v>4243</v>
      </c>
      <c r="R28" s="883"/>
      <c r="S28" s="883"/>
      <c r="T28" s="883"/>
      <c r="U28" s="883"/>
      <c r="V28" s="883">
        <v>4155</v>
      </c>
      <c r="W28" s="883"/>
      <c r="X28" s="883"/>
      <c r="Y28" s="883"/>
      <c r="Z28" s="883"/>
      <c r="AA28" s="883">
        <v>88</v>
      </c>
      <c r="AB28" s="883"/>
      <c r="AC28" s="883"/>
      <c r="AD28" s="883"/>
      <c r="AE28" s="884"/>
      <c r="AF28" s="885">
        <v>88</v>
      </c>
      <c r="AG28" s="883"/>
      <c r="AH28" s="883"/>
      <c r="AI28" s="883"/>
      <c r="AJ28" s="886"/>
      <c r="AK28" s="887">
        <v>275</v>
      </c>
      <c r="AL28" s="878"/>
      <c r="AM28" s="878"/>
      <c r="AN28" s="878"/>
      <c r="AO28" s="878"/>
      <c r="AP28" s="878" t="s">
        <v>580</v>
      </c>
      <c r="AQ28" s="878"/>
      <c r="AR28" s="878"/>
      <c r="AS28" s="878"/>
      <c r="AT28" s="878"/>
      <c r="AU28" s="878" t="s">
        <v>580</v>
      </c>
      <c r="AV28" s="878"/>
      <c r="AW28" s="878"/>
      <c r="AX28" s="878"/>
      <c r="AY28" s="878"/>
      <c r="AZ28" s="879" t="s">
        <v>580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399</v>
      </c>
      <c r="C29" s="816"/>
      <c r="D29" s="816"/>
      <c r="E29" s="816"/>
      <c r="F29" s="816"/>
      <c r="G29" s="816"/>
      <c r="H29" s="816"/>
      <c r="I29" s="816"/>
      <c r="J29" s="816"/>
      <c r="K29" s="816"/>
      <c r="L29" s="816"/>
      <c r="M29" s="816"/>
      <c r="N29" s="816"/>
      <c r="O29" s="816"/>
      <c r="P29" s="817"/>
      <c r="Q29" s="818">
        <v>2461</v>
      </c>
      <c r="R29" s="819"/>
      <c r="S29" s="819"/>
      <c r="T29" s="819"/>
      <c r="U29" s="819"/>
      <c r="V29" s="819">
        <v>2308</v>
      </c>
      <c r="W29" s="819"/>
      <c r="X29" s="819"/>
      <c r="Y29" s="819"/>
      <c r="Z29" s="819"/>
      <c r="AA29" s="819">
        <v>153</v>
      </c>
      <c r="AB29" s="819"/>
      <c r="AC29" s="819"/>
      <c r="AD29" s="819"/>
      <c r="AE29" s="820"/>
      <c r="AF29" s="821">
        <v>153</v>
      </c>
      <c r="AG29" s="822"/>
      <c r="AH29" s="822"/>
      <c r="AI29" s="822"/>
      <c r="AJ29" s="823"/>
      <c r="AK29" s="890">
        <v>411</v>
      </c>
      <c r="AL29" s="891"/>
      <c r="AM29" s="891"/>
      <c r="AN29" s="891"/>
      <c r="AO29" s="891"/>
      <c r="AP29" s="891" t="s">
        <v>580</v>
      </c>
      <c r="AQ29" s="891"/>
      <c r="AR29" s="891"/>
      <c r="AS29" s="891"/>
      <c r="AT29" s="891"/>
      <c r="AU29" s="891" t="s">
        <v>580</v>
      </c>
      <c r="AV29" s="891"/>
      <c r="AW29" s="891"/>
      <c r="AX29" s="891"/>
      <c r="AY29" s="891"/>
      <c r="AZ29" s="892" t="s">
        <v>580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400</v>
      </c>
      <c r="C30" s="816"/>
      <c r="D30" s="816"/>
      <c r="E30" s="816"/>
      <c r="F30" s="816"/>
      <c r="G30" s="816"/>
      <c r="H30" s="816"/>
      <c r="I30" s="816"/>
      <c r="J30" s="816"/>
      <c r="K30" s="816"/>
      <c r="L30" s="816"/>
      <c r="M30" s="816"/>
      <c r="N30" s="816"/>
      <c r="O30" s="816"/>
      <c r="P30" s="817"/>
      <c r="Q30" s="818">
        <v>331</v>
      </c>
      <c r="R30" s="819"/>
      <c r="S30" s="819"/>
      <c r="T30" s="819"/>
      <c r="U30" s="819"/>
      <c r="V30" s="819">
        <v>328</v>
      </c>
      <c r="W30" s="819"/>
      <c r="X30" s="819"/>
      <c r="Y30" s="819"/>
      <c r="Z30" s="819"/>
      <c r="AA30" s="819">
        <v>3</v>
      </c>
      <c r="AB30" s="819"/>
      <c r="AC30" s="819"/>
      <c r="AD30" s="819"/>
      <c r="AE30" s="820"/>
      <c r="AF30" s="821">
        <v>3</v>
      </c>
      <c r="AG30" s="822"/>
      <c r="AH30" s="822"/>
      <c r="AI30" s="822"/>
      <c r="AJ30" s="823"/>
      <c r="AK30" s="890">
        <v>112</v>
      </c>
      <c r="AL30" s="891"/>
      <c r="AM30" s="891"/>
      <c r="AN30" s="891"/>
      <c r="AO30" s="891"/>
      <c r="AP30" s="891" t="s">
        <v>580</v>
      </c>
      <c r="AQ30" s="891"/>
      <c r="AR30" s="891"/>
      <c r="AS30" s="891"/>
      <c r="AT30" s="891"/>
      <c r="AU30" s="891" t="s">
        <v>580</v>
      </c>
      <c r="AV30" s="891"/>
      <c r="AW30" s="891"/>
      <c r="AX30" s="891"/>
      <c r="AY30" s="891"/>
      <c r="AZ30" s="892" t="s">
        <v>580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401</v>
      </c>
      <c r="C31" s="816"/>
      <c r="D31" s="816"/>
      <c r="E31" s="816"/>
      <c r="F31" s="816"/>
      <c r="G31" s="816"/>
      <c r="H31" s="816"/>
      <c r="I31" s="816"/>
      <c r="J31" s="816"/>
      <c r="K31" s="816"/>
      <c r="L31" s="816"/>
      <c r="M31" s="816"/>
      <c r="N31" s="816"/>
      <c r="O31" s="816"/>
      <c r="P31" s="817"/>
      <c r="Q31" s="818">
        <v>433</v>
      </c>
      <c r="R31" s="819"/>
      <c r="S31" s="819"/>
      <c r="T31" s="819"/>
      <c r="U31" s="819"/>
      <c r="V31" s="819">
        <v>375</v>
      </c>
      <c r="W31" s="819"/>
      <c r="X31" s="819"/>
      <c r="Y31" s="819"/>
      <c r="Z31" s="819"/>
      <c r="AA31" s="819">
        <v>58</v>
      </c>
      <c r="AB31" s="819"/>
      <c r="AC31" s="819"/>
      <c r="AD31" s="819"/>
      <c r="AE31" s="820"/>
      <c r="AF31" s="821">
        <v>741</v>
      </c>
      <c r="AG31" s="822"/>
      <c r="AH31" s="822"/>
      <c r="AI31" s="822"/>
      <c r="AJ31" s="823"/>
      <c r="AK31" s="890">
        <v>2</v>
      </c>
      <c r="AL31" s="891"/>
      <c r="AM31" s="891"/>
      <c r="AN31" s="891"/>
      <c r="AO31" s="891"/>
      <c r="AP31" s="891">
        <v>2067</v>
      </c>
      <c r="AQ31" s="891"/>
      <c r="AR31" s="891"/>
      <c r="AS31" s="891"/>
      <c r="AT31" s="891"/>
      <c r="AU31" s="891" t="s">
        <v>580</v>
      </c>
      <c r="AV31" s="891"/>
      <c r="AW31" s="891"/>
      <c r="AX31" s="891"/>
      <c r="AY31" s="891"/>
      <c r="AZ31" s="892" t="s">
        <v>580</v>
      </c>
      <c r="BA31" s="892"/>
      <c r="BB31" s="892"/>
      <c r="BC31" s="892"/>
      <c r="BD31" s="892"/>
      <c r="BE31" s="888" t="s">
        <v>402</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403</v>
      </c>
      <c r="C32" s="816"/>
      <c r="D32" s="816"/>
      <c r="E32" s="816"/>
      <c r="F32" s="816"/>
      <c r="G32" s="816"/>
      <c r="H32" s="816"/>
      <c r="I32" s="816"/>
      <c r="J32" s="816"/>
      <c r="K32" s="816"/>
      <c r="L32" s="816"/>
      <c r="M32" s="816"/>
      <c r="N32" s="816"/>
      <c r="O32" s="816"/>
      <c r="P32" s="817"/>
      <c r="Q32" s="818">
        <v>671</v>
      </c>
      <c r="R32" s="819"/>
      <c r="S32" s="819"/>
      <c r="T32" s="819"/>
      <c r="U32" s="819"/>
      <c r="V32" s="819">
        <v>668</v>
      </c>
      <c r="W32" s="819"/>
      <c r="X32" s="819"/>
      <c r="Y32" s="819"/>
      <c r="Z32" s="819"/>
      <c r="AA32" s="819">
        <v>3</v>
      </c>
      <c r="AB32" s="819"/>
      <c r="AC32" s="819"/>
      <c r="AD32" s="819"/>
      <c r="AE32" s="820"/>
      <c r="AF32" s="821">
        <v>388</v>
      </c>
      <c r="AG32" s="822"/>
      <c r="AH32" s="822"/>
      <c r="AI32" s="822"/>
      <c r="AJ32" s="823"/>
      <c r="AK32" s="890">
        <v>102</v>
      </c>
      <c r="AL32" s="891"/>
      <c r="AM32" s="891"/>
      <c r="AN32" s="891"/>
      <c r="AO32" s="891"/>
      <c r="AP32" s="891">
        <v>528</v>
      </c>
      <c r="AQ32" s="891"/>
      <c r="AR32" s="891"/>
      <c r="AS32" s="891"/>
      <c r="AT32" s="891"/>
      <c r="AU32" s="891">
        <v>295</v>
      </c>
      <c r="AV32" s="891"/>
      <c r="AW32" s="891"/>
      <c r="AX32" s="891"/>
      <c r="AY32" s="891"/>
      <c r="AZ32" s="892" t="s">
        <v>580</v>
      </c>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404</v>
      </c>
      <c r="C33" s="816"/>
      <c r="D33" s="816"/>
      <c r="E33" s="816"/>
      <c r="F33" s="816"/>
      <c r="G33" s="816"/>
      <c r="H33" s="816"/>
      <c r="I33" s="816"/>
      <c r="J33" s="816"/>
      <c r="K33" s="816"/>
      <c r="L33" s="816"/>
      <c r="M33" s="816"/>
      <c r="N33" s="816"/>
      <c r="O33" s="816"/>
      <c r="P33" s="817"/>
      <c r="Q33" s="818">
        <v>815</v>
      </c>
      <c r="R33" s="819"/>
      <c r="S33" s="819"/>
      <c r="T33" s="819"/>
      <c r="U33" s="819"/>
      <c r="V33" s="819">
        <v>785</v>
      </c>
      <c r="W33" s="819"/>
      <c r="X33" s="819"/>
      <c r="Y33" s="819"/>
      <c r="Z33" s="819"/>
      <c r="AA33" s="819">
        <v>30</v>
      </c>
      <c r="AB33" s="819"/>
      <c r="AC33" s="819"/>
      <c r="AD33" s="819"/>
      <c r="AE33" s="820"/>
      <c r="AF33" s="821">
        <v>17</v>
      </c>
      <c r="AG33" s="822"/>
      <c r="AH33" s="822"/>
      <c r="AI33" s="822"/>
      <c r="AJ33" s="823"/>
      <c r="AK33" s="890">
        <v>244</v>
      </c>
      <c r="AL33" s="891"/>
      <c r="AM33" s="891"/>
      <c r="AN33" s="891"/>
      <c r="AO33" s="891"/>
      <c r="AP33" s="891">
        <v>3331</v>
      </c>
      <c r="AQ33" s="891"/>
      <c r="AR33" s="891"/>
      <c r="AS33" s="891"/>
      <c r="AT33" s="891"/>
      <c r="AU33" s="891">
        <v>2894</v>
      </c>
      <c r="AV33" s="891"/>
      <c r="AW33" s="891"/>
      <c r="AX33" s="891"/>
      <c r="AY33" s="891"/>
      <c r="AZ33" s="892" t="s">
        <v>580</v>
      </c>
      <c r="BA33" s="892"/>
      <c r="BB33" s="892"/>
      <c r="BC33" s="892"/>
      <c r="BD33" s="892"/>
      <c r="BE33" s="888" t="s">
        <v>405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386</v>
      </c>
      <c r="B63" s="850" t="s">
        <v>407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1390</v>
      </c>
      <c r="AG63" s="902"/>
      <c r="AH63" s="902"/>
      <c r="AI63" s="902"/>
      <c r="AJ63" s="903"/>
      <c r="AK63" s="904"/>
      <c r="AL63" s="899"/>
      <c r="AM63" s="899"/>
      <c r="AN63" s="899"/>
      <c r="AO63" s="899"/>
      <c r="AP63" s="902">
        <v>5926</v>
      </c>
      <c r="AQ63" s="902"/>
      <c r="AR63" s="902"/>
      <c r="AS63" s="902"/>
      <c r="AT63" s="902"/>
      <c r="AU63" s="902">
        <v>3189</v>
      </c>
      <c r="AV63" s="902"/>
      <c r="AW63" s="902"/>
      <c r="AX63" s="902"/>
      <c r="AY63" s="902"/>
      <c r="AZ63" s="906"/>
      <c r="BA63" s="906"/>
      <c r="BB63" s="906"/>
      <c r="BC63" s="906"/>
      <c r="BD63" s="906"/>
      <c r="BE63" s="907"/>
      <c r="BF63" s="907"/>
      <c r="BG63" s="907"/>
      <c r="BH63" s="907"/>
      <c r="BI63" s="908"/>
      <c r="BJ63" s="909" t="s">
        <v>408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410</v>
      </c>
      <c r="B66" s="801"/>
      <c r="C66" s="801"/>
      <c r="D66" s="801"/>
      <c r="E66" s="801"/>
      <c r="F66" s="801"/>
      <c r="G66" s="801"/>
      <c r="H66" s="801"/>
      <c r="I66" s="801"/>
      <c r="J66" s="801"/>
      <c r="K66" s="801"/>
      <c r="L66" s="801"/>
      <c r="M66" s="801"/>
      <c r="N66" s="801"/>
      <c r="O66" s="801"/>
      <c r="P66" s="802"/>
      <c r="Q66" s="777" t="s">
        <v>411</v>
      </c>
      <c r="R66" s="778"/>
      <c r="S66" s="778"/>
      <c r="T66" s="778"/>
      <c r="U66" s="779"/>
      <c r="V66" s="777" t="s">
        <v>391</v>
      </c>
      <c r="W66" s="778"/>
      <c r="X66" s="778"/>
      <c r="Y66" s="778"/>
      <c r="Z66" s="779"/>
      <c r="AA66" s="777" t="s">
        <v>392</v>
      </c>
      <c r="AB66" s="778"/>
      <c r="AC66" s="778"/>
      <c r="AD66" s="778"/>
      <c r="AE66" s="779"/>
      <c r="AF66" s="912" t="s">
        <v>412</v>
      </c>
      <c r="AG66" s="873"/>
      <c r="AH66" s="873"/>
      <c r="AI66" s="873"/>
      <c r="AJ66" s="913"/>
      <c r="AK66" s="777" t="s">
        <v>413</v>
      </c>
      <c r="AL66" s="801"/>
      <c r="AM66" s="801"/>
      <c r="AN66" s="801"/>
      <c r="AO66" s="802"/>
      <c r="AP66" s="777" t="s">
        <v>395</v>
      </c>
      <c r="AQ66" s="778"/>
      <c r="AR66" s="778"/>
      <c r="AS66" s="778"/>
      <c r="AT66" s="779"/>
      <c r="AU66" s="777" t="s">
        <v>414</v>
      </c>
      <c r="AV66" s="778"/>
      <c r="AW66" s="778"/>
      <c r="AX66" s="778"/>
      <c r="AY66" s="779"/>
      <c r="AZ66" s="777" t="s">
        <v>374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574</v>
      </c>
      <c r="C68" s="930"/>
      <c r="D68" s="930"/>
      <c r="E68" s="930"/>
      <c r="F68" s="930"/>
      <c r="G68" s="930"/>
      <c r="H68" s="930"/>
      <c r="I68" s="930"/>
      <c r="J68" s="930"/>
      <c r="K68" s="930"/>
      <c r="L68" s="930"/>
      <c r="M68" s="930"/>
      <c r="N68" s="930"/>
      <c r="O68" s="930"/>
      <c r="P68" s="931"/>
      <c r="Q68" s="932">
        <v>821</v>
      </c>
      <c r="R68" s="926"/>
      <c r="S68" s="926"/>
      <c r="T68" s="926"/>
      <c r="U68" s="926"/>
      <c r="V68" s="926">
        <v>759</v>
      </c>
      <c r="W68" s="926"/>
      <c r="X68" s="926"/>
      <c r="Y68" s="926"/>
      <c r="Z68" s="926"/>
      <c r="AA68" s="926">
        <v>63</v>
      </c>
      <c r="AB68" s="926"/>
      <c r="AC68" s="926"/>
      <c r="AD68" s="926"/>
      <c r="AE68" s="926"/>
      <c r="AF68" s="926">
        <v>63</v>
      </c>
      <c r="AG68" s="926"/>
      <c r="AH68" s="926"/>
      <c r="AI68" s="926"/>
      <c r="AJ68" s="926"/>
      <c r="AK68" s="926" t="s">
        <v>580</v>
      </c>
      <c r="AL68" s="926"/>
      <c r="AM68" s="926"/>
      <c r="AN68" s="926"/>
      <c r="AO68" s="926"/>
      <c r="AP68" s="926" t="s">
        <v>580</v>
      </c>
      <c r="AQ68" s="926"/>
      <c r="AR68" s="926"/>
      <c r="AS68" s="926"/>
      <c r="AT68" s="926"/>
      <c r="AU68" s="926" t="s">
        <v>580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575</v>
      </c>
      <c r="C69" s="934"/>
      <c r="D69" s="934"/>
      <c r="E69" s="934"/>
      <c r="F69" s="934"/>
      <c r="G69" s="934"/>
      <c r="H69" s="934"/>
      <c r="I69" s="934"/>
      <c r="J69" s="934"/>
      <c r="K69" s="934"/>
      <c r="L69" s="934"/>
      <c r="M69" s="934"/>
      <c r="N69" s="934"/>
      <c r="O69" s="934"/>
      <c r="P69" s="935"/>
      <c r="Q69" s="936">
        <v>243</v>
      </c>
      <c r="R69" s="891"/>
      <c r="S69" s="891"/>
      <c r="T69" s="891"/>
      <c r="U69" s="891"/>
      <c r="V69" s="891">
        <v>232</v>
      </c>
      <c r="W69" s="891"/>
      <c r="X69" s="891"/>
      <c r="Y69" s="891"/>
      <c r="Z69" s="891"/>
      <c r="AA69" s="891">
        <v>11</v>
      </c>
      <c r="AB69" s="891"/>
      <c r="AC69" s="891"/>
      <c r="AD69" s="891"/>
      <c r="AE69" s="891"/>
      <c r="AF69" s="891">
        <v>11</v>
      </c>
      <c r="AG69" s="891"/>
      <c r="AH69" s="891"/>
      <c r="AI69" s="891"/>
      <c r="AJ69" s="891"/>
      <c r="AK69" s="891" t="s">
        <v>580</v>
      </c>
      <c r="AL69" s="891"/>
      <c r="AM69" s="891"/>
      <c r="AN69" s="891"/>
      <c r="AO69" s="891"/>
      <c r="AP69" s="891" t="s">
        <v>580</v>
      </c>
      <c r="AQ69" s="891"/>
      <c r="AR69" s="891"/>
      <c r="AS69" s="891"/>
      <c r="AT69" s="891"/>
      <c r="AU69" s="891" t="s">
        <v>580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576</v>
      </c>
      <c r="C70" s="934"/>
      <c r="D70" s="934"/>
      <c r="E70" s="934"/>
      <c r="F70" s="934"/>
      <c r="G70" s="934"/>
      <c r="H70" s="934"/>
      <c r="I70" s="934"/>
      <c r="J70" s="934"/>
      <c r="K70" s="934"/>
      <c r="L70" s="934"/>
      <c r="M70" s="934"/>
      <c r="N70" s="934"/>
      <c r="O70" s="934"/>
      <c r="P70" s="935"/>
      <c r="Q70" s="936">
        <v>14739</v>
      </c>
      <c r="R70" s="891"/>
      <c r="S70" s="891"/>
      <c r="T70" s="891"/>
      <c r="U70" s="891"/>
      <c r="V70" s="891">
        <v>14662</v>
      </c>
      <c r="W70" s="891"/>
      <c r="X70" s="891"/>
      <c r="Y70" s="891"/>
      <c r="Z70" s="891"/>
      <c r="AA70" s="891">
        <v>77</v>
      </c>
      <c r="AB70" s="891"/>
      <c r="AC70" s="891"/>
      <c r="AD70" s="891"/>
      <c r="AE70" s="891"/>
      <c r="AF70" s="891">
        <v>77</v>
      </c>
      <c r="AG70" s="891"/>
      <c r="AH70" s="891"/>
      <c r="AI70" s="891"/>
      <c r="AJ70" s="891"/>
      <c r="AK70" s="891">
        <v>500</v>
      </c>
      <c r="AL70" s="891"/>
      <c r="AM70" s="891"/>
      <c r="AN70" s="891"/>
      <c r="AO70" s="891"/>
      <c r="AP70" s="891" t="s">
        <v>580</v>
      </c>
      <c r="AQ70" s="891"/>
      <c r="AR70" s="891"/>
      <c r="AS70" s="891"/>
      <c r="AT70" s="891"/>
      <c r="AU70" s="891" t="s">
        <v>580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577</v>
      </c>
      <c r="C71" s="934"/>
      <c r="D71" s="934"/>
      <c r="E71" s="934"/>
      <c r="F71" s="934"/>
      <c r="G71" s="934"/>
      <c r="H71" s="934"/>
      <c r="I71" s="934"/>
      <c r="J71" s="934"/>
      <c r="K71" s="934"/>
      <c r="L71" s="934"/>
      <c r="M71" s="934"/>
      <c r="N71" s="934"/>
      <c r="O71" s="934"/>
      <c r="P71" s="935"/>
      <c r="Q71" s="936">
        <v>1732</v>
      </c>
      <c r="R71" s="891"/>
      <c r="S71" s="891"/>
      <c r="T71" s="891"/>
      <c r="U71" s="891"/>
      <c r="V71" s="891">
        <v>1728</v>
      </c>
      <c r="W71" s="891"/>
      <c r="X71" s="891"/>
      <c r="Y71" s="891"/>
      <c r="Z71" s="891"/>
      <c r="AA71" s="891">
        <v>4</v>
      </c>
      <c r="AB71" s="891"/>
      <c r="AC71" s="891"/>
      <c r="AD71" s="891"/>
      <c r="AE71" s="891"/>
      <c r="AF71" s="891">
        <v>4</v>
      </c>
      <c r="AG71" s="891"/>
      <c r="AH71" s="891"/>
      <c r="AI71" s="891"/>
      <c r="AJ71" s="891"/>
      <c r="AK71" s="891">
        <v>2</v>
      </c>
      <c r="AL71" s="891"/>
      <c r="AM71" s="891"/>
      <c r="AN71" s="891"/>
      <c r="AO71" s="891"/>
      <c r="AP71" s="891" t="s">
        <v>580</v>
      </c>
      <c r="AQ71" s="891"/>
      <c r="AR71" s="891"/>
      <c r="AS71" s="891"/>
      <c r="AT71" s="891"/>
      <c r="AU71" s="891" t="s">
        <v>580</v>
      </c>
      <c r="AV71" s="891"/>
      <c r="AW71" s="891"/>
      <c r="AX71" s="891"/>
      <c r="AY71" s="891"/>
      <c r="AZ71" s="937" t="s">
        <v>578</v>
      </c>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577</v>
      </c>
      <c r="C72" s="934"/>
      <c r="D72" s="934"/>
      <c r="E72" s="934"/>
      <c r="F72" s="934"/>
      <c r="G72" s="934"/>
      <c r="H72" s="934"/>
      <c r="I72" s="934"/>
      <c r="J72" s="934"/>
      <c r="K72" s="934"/>
      <c r="L72" s="934"/>
      <c r="M72" s="934"/>
      <c r="N72" s="934"/>
      <c r="O72" s="934"/>
      <c r="P72" s="935"/>
      <c r="Q72" s="936">
        <v>281185</v>
      </c>
      <c r="R72" s="891"/>
      <c r="S72" s="891"/>
      <c r="T72" s="891"/>
      <c r="U72" s="891"/>
      <c r="V72" s="891">
        <v>271261</v>
      </c>
      <c r="W72" s="891"/>
      <c r="X72" s="891"/>
      <c r="Y72" s="891"/>
      <c r="Z72" s="891"/>
      <c r="AA72" s="891">
        <v>9925</v>
      </c>
      <c r="AB72" s="891"/>
      <c r="AC72" s="891"/>
      <c r="AD72" s="891"/>
      <c r="AE72" s="891"/>
      <c r="AF72" s="891">
        <v>9925</v>
      </c>
      <c r="AG72" s="891"/>
      <c r="AH72" s="891"/>
      <c r="AI72" s="891"/>
      <c r="AJ72" s="891"/>
      <c r="AK72" s="891">
        <v>1647</v>
      </c>
      <c r="AL72" s="891"/>
      <c r="AM72" s="891"/>
      <c r="AN72" s="891"/>
      <c r="AO72" s="891"/>
      <c r="AP72" s="891" t="s">
        <v>580</v>
      </c>
      <c r="AQ72" s="891"/>
      <c r="AR72" s="891"/>
      <c r="AS72" s="891"/>
      <c r="AT72" s="891"/>
      <c r="AU72" s="891" t="s">
        <v>580</v>
      </c>
      <c r="AV72" s="891"/>
      <c r="AW72" s="891"/>
      <c r="AX72" s="891"/>
      <c r="AY72" s="891"/>
      <c r="AZ72" s="937" t="s">
        <v>579</v>
      </c>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386</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10080</v>
      </c>
      <c r="AG88" s="902"/>
      <c r="AH88" s="902"/>
      <c r="AI88" s="902"/>
      <c r="AJ88" s="902"/>
      <c r="AK88" s="899"/>
      <c r="AL88" s="899"/>
      <c r="AM88" s="899"/>
      <c r="AN88" s="899"/>
      <c r="AO88" s="899"/>
      <c r="AP88" s="902" t="s">
        <v>582</v>
      </c>
      <c r="AQ88" s="902"/>
      <c r="AR88" s="902"/>
      <c r="AS88" s="902"/>
      <c r="AT88" s="902"/>
      <c r="AU88" s="902" t="s">
        <v>582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156</v>
      </c>
      <c r="CS102" s="910"/>
      <c r="CT102" s="910"/>
      <c r="CU102" s="910"/>
      <c r="CV102" s="953"/>
      <c r="CW102" s="952" t="s">
        <v>582</v>
      </c>
      <c r="CX102" s="910"/>
      <c r="CY102" s="910"/>
      <c r="CZ102" s="910"/>
      <c r="DA102" s="953"/>
      <c r="DB102" s="952" t="s">
        <v>582</v>
      </c>
      <c r="DC102" s="910"/>
      <c r="DD102" s="910"/>
      <c r="DE102" s="910"/>
      <c r="DF102" s="953"/>
      <c r="DG102" s="952">
        <v>40</v>
      </c>
      <c r="DH102" s="910"/>
      <c r="DI102" s="910"/>
      <c r="DJ102" s="910"/>
      <c r="DK102" s="953"/>
      <c r="DL102" s="952">
        <v>162</v>
      </c>
      <c r="DM102" s="910"/>
      <c r="DN102" s="910"/>
      <c r="DO102" s="910"/>
      <c r="DP102" s="953"/>
      <c r="DQ102" s="952">
        <v>81</v>
      </c>
      <c r="DR102" s="910"/>
      <c r="DS102" s="910"/>
      <c r="DT102" s="910"/>
      <c r="DU102" s="953"/>
      <c r="DV102" s="976" t="s">
        <v>582</v>
      </c>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305</v>
      </c>
      <c r="AG109" s="955"/>
      <c r="AH109" s="955"/>
      <c r="AI109" s="955"/>
      <c r="AJ109" s="956"/>
      <c r="AK109" s="954" t="s">
        <v>304</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305</v>
      </c>
      <c r="BW109" s="955"/>
      <c r="BX109" s="955"/>
      <c r="BY109" s="955"/>
      <c r="BZ109" s="956"/>
      <c r="CA109" s="954" t="s">
        <v>304</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305</v>
      </c>
      <c r="DM109" s="955"/>
      <c r="DN109" s="955"/>
      <c r="DO109" s="955"/>
      <c r="DP109" s="956"/>
      <c r="DQ109" s="954" t="s">
        <v>304</v>
      </c>
      <c r="DR109" s="955"/>
      <c r="DS109" s="955"/>
      <c r="DT109" s="955"/>
      <c r="DU109" s="956"/>
      <c r="DV109" s="954" t="s">
        <v>425</v>
      </c>
      <c r="DW109" s="955"/>
      <c r="DX109" s="955"/>
      <c r="DY109" s="955"/>
      <c r="DZ109" s="957"/>
    </row>
    <row r="110" spans="1:131" s="226" customFormat="1" ht="26.25" customHeight="1">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1344339</v>
      </c>
      <c r="AB110" s="962"/>
      <c r="AC110" s="962"/>
      <c r="AD110" s="962"/>
      <c r="AE110" s="963"/>
      <c r="AF110" s="964">
        <v>1254000</v>
      </c>
      <c r="AG110" s="962"/>
      <c r="AH110" s="962"/>
      <c r="AI110" s="962"/>
      <c r="AJ110" s="963"/>
      <c r="AK110" s="964">
        <v>1122468</v>
      </c>
      <c r="AL110" s="962"/>
      <c r="AM110" s="962"/>
      <c r="AN110" s="962"/>
      <c r="AO110" s="963"/>
      <c r="AP110" s="965">
        <v>21.4</v>
      </c>
      <c r="AQ110" s="966"/>
      <c r="AR110" s="966"/>
      <c r="AS110" s="966"/>
      <c r="AT110" s="967"/>
      <c r="AU110" s="968" t="s">
        <v>67</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10719406</v>
      </c>
      <c r="BR110" s="997"/>
      <c r="BS110" s="997"/>
      <c r="BT110" s="997"/>
      <c r="BU110" s="997"/>
      <c r="BV110" s="997">
        <v>10668716</v>
      </c>
      <c r="BW110" s="997"/>
      <c r="BX110" s="997"/>
      <c r="BY110" s="997"/>
      <c r="BZ110" s="997"/>
      <c r="CA110" s="997">
        <v>10641711</v>
      </c>
      <c r="CB110" s="997"/>
      <c r="CC110" s="997"/>
      <c r="CD110" s="997"/>
      <c r="CE110" s="997"/>
      <c r="CF110" s="1011">
        <v>203.3</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431</v>
      </c>
      <c r="DH110" s="997"/>
      <c r="DI110" s="997"/>
      <c r="DJ110" s="997"/>
      <c r="DK110" s="997"/>
      <c r="DL110" s="997" t="s">
        <v>431</v>
      </c>
      <c r="DM110" s="997"/>
      <c r="DN110" s="997"/>
      <c r="DO110" s="997"/>
      <c r="DP110" s="997"/>
      <c r="DQ110" s="997" t="s">
        <v>408</v>
      </c>
      <c r="DR110" s="997"/>
      <c r="DS110" s="997"/>
      <c r="DT110" s="997"/>
      <c r="DU110" s="997"/>
      <c r="DV110" s="998" t="s">
        <v>408</v>
      </c>
      <c r="DW110" s="998"/>
      <c r="DX110" s="998"/>
      <c r="DY110" s="998"/>
      <c r="DZ110" s="999"/>
    </row>
    <row r="111" spans="1:131" s="226" customFormat="1" ht="26.25" customHeight="1">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408</v>
      </c>
      <c r="AB111" s="1004"/>
      <c r="AC111" s="1004"/>
      <c r="AD111" s="1004"/>
      <c r="AE111" s="1005"/>
      <c r="AF111" s="1006" t="s">
        <v>408</v>
      </c>
      <c r="AG111" s="1004"/>
      <c r="AH111" s="1004"/>
      <c r="AI111" s="1004"/>
      <c r="AJ111" s="1005"/>
      <c r="AK111" s="1006" t="s">
        <v>408</v>
      </c>
      <c r="AL111" s="1004"/>
      <c r="AM111" s="1004"/>
      <c r="AN111" s="1004"/>
      <c r="AO111" s="1005"/>
      <c r="AP111" s="1007" t="s">
        <v>408</v>
      </c>
      <c r="AQ111" s="1008"/>
      <c r="AR111" s="1008"/>
      <c r="AS111" s="1008"/>
      <c r="AT111" s="1009"/>
      <c r="AU111" s="970"/>
      <c r="AV111" s="971"/>
      <c r="AW111" s="971"/>
      <c r="AX111" s="971"/>
      <c r="AY111" s="971"/>
      <c r="AZ111" s="1019" t="s">
        <v>433</v>
      </c>
      <c r="BA111" s="1020"/>
      <c r="BB111" s="1020"/>
      <c r="BC111" s="1020"/>
      <c r="BD111" s="1020"/>
      <c r="BE111" s="1020"/>
      <c r="BF111" s="1020"/>
      <c r="BG111" s="1020"/>
      <c r="BH111" s="1020"/>
      <c r="BI111" s="1020"/>
      <c r="BJ111" s="1020"/>
      <c r="BK111" s="1020"/>
      <c r="BL111" s="1020"/>
      <c r="BM111" s="1020"/>
      <c r="BN111" s="1020"/>
      <c r="BO111" s="1020"/>
      <c r="BP111" s="1021"/>
      <c r="BQ111" s="989">
        <v>16194</v>
      </c>
      <c r="BR111" s="990"/>
      <c r="BS111" s="990"/>
      <c r="BT111" s="990"/>
      <c r="BU111" s="990"/>
      <c r="BV111" s="990">
        <v>13066</v>
      </c>
      <c r="BW111" s="990"/>
      <c r="BX111" s="990"/>
      <c r="BY111" s="990"/>
      <c r="BZ111" s="990"/>
      <c r="CA111" s="990">
        <v>9935</v>
      </c>
      <c r="CB111" s="990"/>
      <c r="CC111" s="990"/>
      <c r="CD111" s="990"/>
      <c r="CE111" s="990"/>
      <c r="CF111" s="984">
        <v>0.2</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408</v>
      </c>
      <c r="DH111" s="990"/>
      <c r="DI111" s="990"/>
      <c r="DJ111" s="990"/>
      <c r="DK111" s="990"/>
      <c r="DL111" s="990" t="s">
        <v>431</v>
      </c>
      <c r="DM111" s="990"/>
      <c r="DN111" s="990"/>
      <c r="DO111" s="990"/>
      <c r="DP111" s="990"/>
      <c r="DQ111" s="990" t="s">
        <v>408</v>
      </c>
      <c r="DR111" s="990"/>
      <c r="DS111" s="990"/>
      <c r="DT111" s="990"/>
      <c r="DU111" s="990"/>
      <c r="DV111" s="991" t="s">
        <v>408</v>
      </c>
      <c r="DW111" s="991"/>
      <c r="DX111" s="991"/>
      <c r="DY111" s="991"/>
      <c r="DZ111" s="992"/>
    </row>
    <row r="112" spans="1:131" s="226" customFormat="1" ht="26.25" customHeight="1">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408</v>
      </c>
      <c r="AB112" s="1029"/>
      <c r="AC112" s="1029"/>
      <c r="AD112" s="1029"/>
      <c r="AE112" s="1030"/>
      <c r="AF112" s="1031" t="s">
        <v>408</v>
      </c>
      <c r="AG112" s="1029"/>
      <c r="AH112" s="1029"/>
      <c r="AI112" s="1029"/>
      <c r="AJ112" s="1030"/>
      <c r="AK112" s="1031" t="s">
        <v>238</v>
      </c>
      <c r="AL112" s="1029"/>
      <c r="AM112" s="1029"/>
      <c r="AN112" s="1029"/>
      <c r="AO112" s="1030"/>
      <c r="AP112" s="1032" t="s">
        <v>431</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3439073</v>
      </c>
      <c r="BR112" s="990"/>
      <c r="BS112" s="990"/>
      <c r="BT112" s="990"/>
      <c r="BU112" s="990"/>
      <c r="BV112" s="990">
        <v>3293048</v>
      </c>
      <c r="BW112" s="990"/>
      <c r="BX112" s="990"/>
      <c r="BY112" s="990"/>
      <c r="BZ112" s="990"/>
      <c r="CA112" s="990">
        <v>3189219</v>
      </c>
      <c r="CB112" s="990"/>
      <c r="CC112" s="990"/>
      <c r="CD112" s="990"/>
      <c r="CE112" s="990"/>
      <c r="CF112" s="984">
        <v>60.9</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408</v>
      </c>
      <c r="DH112" s="990"/>
      <c r="DI112" s="990"/>
      <c r="DJ112" s="990"/>
      <c r="DK112" s="990"/>
      <c r="DL112" s="990" t="s">
        <v>408</v>
      </c>
      <c r="DM112" s="990"/>
      <c r="DN112" s="990"/>
      <c r="DO112" s="990"/>
      <c r="DP112" s="990"/>
      <c r="DQ112" s="990" t="s">
        <v>238</v>
      </c>
      <c r="DR112" s="990"/>
      <c r="DS112" s="990"/>
      <c r="DT112" s="990"/>
      <c r="DU112" s="990"/>
      <c r="DV112" s="991" t="s">
        <v>408</v>
      </c>
      <c r="DW112" s="991"/>
      <c r="DX112" s="991"/>
      <c r="DY112" s="991"/>
      <c r="DZ112" s="992"/>
    </row>
    <row r="113" spans="1:130" s="226" customFormat="1" ht="26.25" customHeight="1">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249298</v>
      </c>
      <c r="AB113" s="1004"/>
      <c r="AC113" s="1004"/>
      <c r="AD113" s="1004"/>
      <c r="AE113" s="1005"/>
      <c r="AF113" s="1006">
        <v>236140</v>
      </c>
      <c r="AG113" s="1004"/>
      <c r="AH113" s="1004"/>
      <c r="AI113" s="1004"/>
      <c r="AJ113" s="1005"/>
      <c r="AK113" s="1006">
        <v>241046</v>
      </c>
      <c r="AL113" s="1004"/>
      <c r="AM113" s="1004"/>
      <c r="AN113" s="1004"/>
      <c r="AO113" s="1005"/>
      <c r="AP113" s="1007">
        <v>4.5999999999999996</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t="s">
        <v>408</v>
      </c>
      <c r="BR113" s="990"/>
      <c r="BS113" s="990"/>
      <c r="BT113" s="990"/>
      <c r="BU113" s="990"/>
      <c r="BV113" s="990" t="s">
        <v>408</v>
      </c>
      <c r="BW113" s="990"/>
      <c r="BX113" s="990"/>
      <c r="BY113" s="990"/>
      <c r="BZ113" s="990"/>
      <c r="CA113" s="990" t="s">
        <v>408</v>
      </c>
      <c r="CB113" s="990"/>
      <c r="CC113" s="990"/>
      <c r="CD113" s="990"/>
      <c r="CE113" s="990"/>
      <c r="CF113" s="984" t="s">
        <v>431</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238</v>
      </c>
      <c r="DH113" s="1029"/>
      <c r="DI113" s="1029"/>
      <c r="DJ113" s="1029"/>
      <c r="DK113" s="1030"/>
      <c r="DL113" s="1031" t="s">
        <v>408</v>
      </c>
      <c r="DM113" s="1029"/>
      <c r="DN113" s="1029"/>
      <c r="DO113" s="1029"/>
      <c r="DP113" s="1030"/>
      <c r="DQ113" s="1031" t="s">
        <v>408</v>
      </c>
      <c r="DR113" s="1029"/>
      <c r="DS113" s="1029"/>
      <c r="DT113" s="1029"/>
      <c r="DU113" s="1030"/>
      <c r="DV113" s="1032" t="s">
        <v>408</v>
      </c>
      <c r="DW113" s="1033"/>
      <c r="DX113" s="1033"/>
      <c r="DY113" s="1033"/>
      <c r="DZ113" s="1034"/>
    </row>
    <row r="114" spans="1:130" s="226" customFormat="1" ht="26.25" customHeight="1">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408</v>
      </c>
      <c r="AB114" s="1029"/>
      <c r="AC114" s="1029"/>
      <c r="AD114" s="1029"/>
      <c r="AE114" s="1030"/>
      <c r="AF114" s="1031" t="s">
        <v>408</v>
      </c>
      <c r="AG114" s="1029"/>
      <c r="AH114" s="1029"/>
      <c r="AI114" s="1029"/>
      <c r="AJ114" s="1030"/>
      <c r="AK114" s="1031" t="s">
        <v>431</v>
      </c>
      <c r="AL114" s="1029"/>
      <c r="AM114" s="1029"/>
      <c r="AN114" s="1029"/>
      <c r="AO114" s="1030"/>
      <c r="AP114" s="1032" t="s">
        <v>408</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3284999</v>
      </c>
      <c r="BR114" s="990"/>
      <c r="BS114" s="990"/>
      <c r="BT114" s="990"/>
      <c r="BU114" s="990"/>
      <c r="BV114" s="990">
        <v>3225497</v>
      </c>
      <c r="BW114" s="990"/>
      <c r="BX114" s="990"/>
      <c r="BY114" s="990"/>
      <c r="BZ114" s="990"/>
      <c r="CA114" s="990">
        <v>3147916</v>
      </c>
      <c r="CB114" s="990"/>
      <c r="CC114" s="990"/>
      <c r="CD114" s="990"/>
      <c r="CE114" s="990"/>
      <c r="CF114" s="984">
        <v>60.1</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v>16194</v>
      </c>
      <c r="DH114" s="1029"/>
      <c r="DI114" s="1029"/>
      <c r="DJ114" s="1029"/>
      <c r="DK114" s="1030"/>
      <c r="DL114" s="1031">
        <v>13066</v>
      </c>
      <c r="DM114" s="1029"/>
      <c r="DN114" s="1029"/>
      <c r="DO114" s="1029"/>
      <c r="DP114" s="1030"/>
      <c r="DQ114" s="1031">
        <v>9935</v>
      </c>
      <c r="DR114" s="1029"/>
      <c r="DS114" s="1029"/>
      <c r="DT114" s="1029"/>
      <c r="DU114" s="1030"/>
      <c r="DV114" s="1032">
        <v>0.2</v>
      </c>
      <c r="DW114" s="1033"/>
      <c r="DX114" s="1033"/>
      <c r="DY114" s="1033"/>
      <c r="DZ114" s="1034"/>
    </row>
    <row r="115" spans="1:130" s="226" customFormat="1" ht="26.25" customHeight="1">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5143</v>
      </c>
      <c r="AB115" s="1004"/>
      <c r="AC115" s="1004"/>
      <c r="AD115" s="1004"/>
      <c r="AE115" s="1005"/>
      <c r="AF115" s="1006">
        <v>3128</v>
      </c>
      <c r="AG115" s="1004"/>
      <c r="AH115" s="1004"/>
      <c r="AI115" s="1004"/>
      <c r="AJ115" s="1005"/>
      <c r="AK115" s="1006">
        <v>3131</v>
      </c>
      <c r="AL115" s="1004"/>
      <c r="AM115" s="1004"/>
      <c r="AN115" s="1004"/>
      <c r="AO115" s="1005"/>
      <c r="AP115" s="1007">
        <v>0.1</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v>238686</v>
      </c>
      <c r="BR115" s="990"/>
      <c r="BS115" s="990"/>
      <c r="BT115" s="990"/>
      <c r="BU115" s="990"/>
      <c r="BV115" s="990">
        <v>112050</v>
      </c>
      <c r="BW115" s="990"/>
      <c r="BX115" s="990"/>
      <c r="BY115" s="990"/>
      <c r="BZ115" s="990"/>
      <c r="CA115" s="990">
        <v>80667</v>
      </c>
      <c r="CB115" s="990"/>
      <c r="CC115" s="990"/>
      <c r="CD115" s="990"/>
      <c r="CE115" s="990"/>
      <c r="CF115" s="984">
        <v>1.5</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431</v>
      </c>
      <c r="DH115" s="1029"/>
      <c r="DI115" s="1029"/>
      <c r="DJ115" s="1029"/>
      <c r="DK115" s="1030"/>
      <c r="DL115" s="1031" t="s">
        <v>431</v>
      </c>
      <c r="DM115" s="1029"/>
      <c r="DN115" s="1029"/>
      <c r="DO115" s="1029"/>
      <c r="DP115" s="1030"/>
      <c r="DQ115" s="1031" t="s">
        <v>408</v>
      </c>
      <c r="DR115" s="1029"/>
      <c r="DS115" s="1029"/>
      <c r="DT115" s="1029"/>
      <c r="DU115" s="1030"/>
      <c r="DV115" s="1032" t="s">
        <v>431</v>
      </c>
      <c r="DW115" s="1033"/>
      <c r="DX115" s="1033"/>
      <c r="DY115" s="1033"/>
      <c r="DZ115" s="1034"/>
    </row>
    <row r="116" spans="1:130" s="226" customFormat="1" ht="26.25" customHeight="1">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316</v>
      </c>
      <c r="AB116" s="1029"/>
      <c r="AC116" s="1029"/>
      <c r="AD116" s="1029"/>
      <c r="AE116" s="1030"/>
      <c r="AF116" s="1031">
        <v>290</v>
      </c>
      <c r="AG116" s="1029"/>
      <c r="AH116" s="1029"/>
      <c r="AI116" s="1029"/>
      <c r="AJ116" s="1030"/>
      <c r="AK116" s="1031">
        <v>272</v>
      </c>
      <c r="AL116" s="1029"/>
      <c r="AM116" s="1029"/>
      <c r="AN116" s="1029"/>
      <c r="AO116" s="1030"/>
      <c r="AP116" s="1032">
        <v>0</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431</v>
      </c>
      <c r="BR116" s="990"/>
      <c r="BS116" s="990"/>
      <c r="BT116" s="990"/>
      <c r="BU116" s="990"/>
      <c r="BV116" s="990" t="s">
        <v>408</v>
      </c>
      <c r="BW116" s="990"/>
      <c r="BX116" s="990"/>
      <c r="BY116" s="990"/>
      <c r="BZ116" s="990"/>
      <c r="CA116" s="990" t="s">
        <v>408</v>
      </c>
      <c r="CB116" s="990"/>
      <c r="CC116" s="990"/>
      <c r="CD116" s="990"/>
      <c r="CE116" s="990"/>
      <c r="CF116" s="984" t="s">
        <v>408</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408</v>
      </c>
      <c r="DH116" s="1029"/>
      <c r="DI116" s="1029"/>
      <c r="DJ116" s="1029"/>
      <c r="DK116" s="1030"/>
      <c r="DL116" s="1031" t="s">
        <v>408</v>
      </c>
      <c r="DM116" s="1029"/>
      <c r="DN116" s="1029"/>
      <c r="DO116" s="1029"/>
      <c r="DP116" s="1030"/>
      <c r="DQ116" s="1031" t="s">
        <v>408</v>
      </c>
      <c r="DR116" s="1029"/>
      <c r="DS116" s="1029"/>
      <c r="DT116" s="1029"/>
      <c r="DU116" s="1030"/>
      <c r="DV116" s="1032" t="s">
        <v>408</v>
      </c>
      <c r="DW116" s="1033"/>
      <c r="DX116" s="1033"/>
      <c r="DY116" s="1033"/>
      <c r="DZ116" s="1034"/>
    </row>
    <row r="117" spans="1:130" s="226" customFormat="1" ht="26.25" customHeight="1">
      <c r="A117" s="974" t="s">
        <v>184</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1599096</v>
      </c>
      <c r="AB117" s="1047"/>
      <c r="AC117" s="1047"/>
      <c r="AD117" s="1047"/>
      <c r="AE117" s="1048"/>
      <c r="AF117" s="1049">
        <v>1493558</v>
      </c>
      <c r="AG117" s="1047"/>
      <c r="AH117" s="1047"/>
      <c r="AI117" s="1047"/>
      <c r="AJ117" s="1048"/>
      <c r="AK117" s="1049">
        <v>1366917</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408</v>
      </c>
      <c r="BR117" s="990"/>
      <c r="BS117" s="990"/>
      <c r="BT117" s="990"/>
      <c r="BU117" s="990"/>
      <c r="BV117" s="990" t="s">
        <v>431</v>
      </c>
      <c r="BW117" s="990"/>
      <c r="BX117" s="990"/>
      <c r="BY117" s="990"/>
      <c r="BZ117" s="990"/>
      <c r="CA117" s="990" t="s">
        <v>431</v>
      </c>
      <c r="CB117" s="990"/>
      <c r="CC117" s="990"/>
      <c r="CD117" s="990"/>
      <c r="CE117" s="990"/>
      <c r="CF117" s="984" t="s">
        <v>408</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431</v>
      </c>
      <c r="DH117" s="1029"/>
      <c r="DI117" s="1029"/>
      <c r="DJ117" s="1029"/>
      <c r="DK117" s="1030"/>
      <c r="DL117" s="1031" t="s">
        <v>408</v>
      </c>
      <c r="DM117" s="1029"/>
      <c r="DN117" s="1029"/>
      <c r="DO117" s="1029"/>
      <c r="DP117" s="1030"/>
      <c r="DQ117" s="1031" t="s">
        <v>408</v>
      </c>
      <c r="DR117" s="1029"/>
      <c r="DS117" s="1029"/>
      <c r="DT117" s="1029"/>
      <c r="DU117" s="1030"/>
      <c r="DV117" s="1032" t="s">
        <v>408</v>
      </c>
      <c r="DW117" s="1033"/>
      <c r="DX117" s="1033"/>
      <c r="DY117" s="1033"/>
      <c r="DZ117" s="1034"/>
    </row>
    <row r="118" spans="1:130" s="226" customFormat="1" ht="26.25" customHeight="1">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305</v>
      </c>
      <c r="AG118" s="955"/>
      <c r="AH118" s="955"/>
      <c r="AI118" s="955"/>
      <c r="AJ118" s="956"/>
      <c r="AK118" s="954" t="s">
        <v>304</v>
      </c>
      <c r="AL118" s="955"/>
      <c r="AM118" s="955"/>
      <c r="AN118" s="955"/>
      <c r="AO118" s="956"/>
      <c r="AP118" s="1041" t="s">
        <v>425</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408</v>
      </c>
      <c r="BR118" s="1068"/>
      <c r="BS118" s="1068"/>
      <c r="BT118" s="1068"/>
      <c r="BU118" s="1068"/>
      <c r="BV118" s="1068" t="s">
        <v>431</v>
      </c>
      <c r="BW118" s="1068"/>
      <c r="BX118" s="1068"/>
      <c r="BY118" s="1068"/>
      <c r="BZ118" s="1068"/>
      <c r="CA118" s="1068" t="s">
        <v>431</v>
      </c>
      <c r="CB118" s="1068"/>
      <c r="CC118" s="1068"/>
      <c r="CD118" s="1068"/>
      <c r="CE118" s="1068"/>
      <c r="CF118" s="984" t="s">
        <v>408</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431</v>
      </c>
      <c r="DH118" s="1029"/>
      <c r="DI118" s="1029"/>
      <c r="DJ118" s="1029"/>
      <c r="DK118" s="1030"/>
      <c r="DL118" s="1031" t="s">
        <v>431</v>
      </c>
      <c r="DM118" s="1029"/>
      <c r="DN118" s="1029"/>
      <c r="DO118" s="1029"/>
      <c r="DP118" s="1030"/>
      <c r="DQ118" s="1031" t="s">
        <v>431</v>
      </c>
      <c r="DR118" s="1029"/>
      <c r="DS118" s="1029"/>
      <c r="DT118" s="1029"/>
      <c r="DU118" s="1030"/>
      <c r="DV118" s="1032" t="s">
        <v>408</v>
      </c>
      <c r="DW118" s="1033"/>
      <c r="DX118" s="1033"/>
      <c r="DY118" s="1033"/>
      <c r="DZ118" s="1034"/>
    </row>
    <row r="119" spans="1:130" s="226" customFormat="1" ht="26.25" customHeight="1">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408</v>
      </c>
      <c r="AB119" s="962"/>
      <c r="AC119" s="962"/>
      <c r="AD119" s="962"/>
      <c r="AE119" s="963"/>
      <c r="AF119" s="964" t="s">
        <v>431</v>
      </c>
      <c r="AG119" s="962"/>
      <c r="AH119" s="962"/>
      <c r="AI119" s="962"/>
      <c r="AJ119" s="963"/>
      <c r="AK119" s="964" t="s">
        <v>431</v>
      </c>
      <c r="AL119" s="962"/>
      <c r="AM119" s="962"/>
      <c r="AN119" s="962"/>
      <c r="AO119" s="963"/>
      <c r="AP119" s="965" t="s">
        <v>431</v>
      </c>
      <c r="AQ119" s="966"/>
      <c r="AR119" s="966"/>
      <c r="AS119" s="966"/>
      <c r="AT119" s="967"/>
      <c r="AU119" s="972"/>
      <c r="AV119" s="973"/>
      <c r="AW119" s="973"/>
      <c r="AX119" s="973"/>
      <c r="AY119" s="973"/>
      <c r="AZ119" s="257" t="s">
        <v>184</v>
      </c>
      <c r="BA119" s="257"/>
      <c r="BB119" s="257"/>
      <c r="BC119" s="257"/>
      <c r="BD119" s="257"/>
      <c r="BE119" s="257"/>
      <c r="BF119" s="257"/>
      <c r="BG119" s="257"/>
      <c r="BH119" s="257"/>
      <c r="BI119" s="257"/>
      <c r="BJ119" s="257"/>
      <c r="BK119" s="257"/>
      <c r="BL119" s="257"/>
      <c r="BM119" s="257"/>
      <c r="BN119" s="257"/>
      <c r="BO119" s="1045" t="s">
        <v>456</v>
      </c>
      <c r="BP119" s="1076"/>
      <c r="BQ119" s="1067">
        <v>17698358</v>
      </c>
      <c r="BR119" s="1068"/>
      <c r="BS119" s="1068"/>
      <c r="BT119" s="1068"/>
      <c r="BU119" s="1068"/>
      <c r="BV119" s="1068">
        <v>17312377</v>
      </c>
      <c r="BW119" s="1068"/>
      <c r="BX119" s="1068"/>
      <c r="BY119" s="1068"/>
      <c r="BZ119" s="1068"/>
      <c r="CA119" s="1068">
        <v>17069448</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431</v>
      </c>
      <c r="DH119" s="1054"/>
      <c r="DI119" s="1054"/>
      <c r="DJ119" s="1054"/>
      <c r="DK119" s="1055"/>
      <c r="DL119" s="1053" t="s">
        <v>408</v>
      </c>
      <c r="DM119" s="1054"/>
      <c r="DN119" s="1054"/>
      <c r="DO119" s="1054"/>
      <c r="DP119" s="1055"/>
      <c r="DQ119" s="1053" t="s">
        <v>408</v>
      </c>
      <c r="DR119" s="1054"/>
      <c r="DS119" s="1054"/>
      <c r="DT119" s="1054"/>
      <c r="DU119" s="1055"/>
      <c r="DV119" s="1056" t="s">
        <v>408</v>
      </c>
      <c r="DW119" s="1057"/>
      <c r="DX119" s="1057"/>
      <c r="DY119" s="1057"/>
      <c r="DZ119" s="1058"/>
    </row>
    <row r="120" spans="1:130" s="226" customFormat="1" ht="26.25" customHeight="1">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408</v>
      </c>
      <c r="AB120" s="1029"/>
      <c r="AC120" s="1029"/>
      <c r="AD120" s="1029"/>
      <c r="AE120" s="1030"/>
      <c r="AF120" s="1031" t="s">
        <v>431</v>
      </c>
      <c r="AG120" s="1029"/>
      <c r="AH120" s="1029"/>
      <c r="AI120" s="1029"/>
      <c r="AJ120" s="1030"/>
      <c r="AK120" s="1031" t="s">
        <v>408</v>
      </c>
      <c r="AL120" s="1029"/>
      <c r="AM120" s="1029"/>
      <c r="AN120" s="1029"/>
      <c r="AO120" s="1030"/>
      <c r="AP120" s="1032" t="s">
        <v>431</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1790243</v>
      </c>
      <c r="BR120" s="997"/>
      <c r="BS120" s="997"/>
      <c r="BT120" s="997"/>
      <c r="BU120" s="997"/>
      <c r="BV120" s="997">
        <v>1930430</v>
      </c>
      <c r="BW120" s="997"/>
      <c r="BX120" s="997"/>
      <c r="BY120" s="997"/>
      <c r="BZ120" s="997"/>
      <c r="CA120" s="997">
        <v>2224239</v>
      </c>
      <c r="CB120" s="997"/>
      <c r="CC120" s="997"/>
      <c r="CD120" s="997"/>
      <c r="CE120" s="997"/>
      <c r="CF120" s="1011">
        <v>42.5</v>
      </c>
      <c r="CG120" s="1012"/>
      <c r="CH120" s="1012"/>
      <c r="CI120" s="1012"/>
      <c r="CJ120" s="1012"/>
      <c r="CK120" s="1077" t="s">
        <v>460</v>
      </c>
      <c r="CL120" s="1078"/>
      <c r="CM120" s="1078"/>
      <c r="CN120" s="1078"/>
      <c r="CO120" s="1079"/>
      <c r="CP120" s="1085" t="s">
        <v>404</v>
      </c>
      <c r="CQ120" s="1086"/>
      <c r="CR120" s="1086"/>
      <c r="CS120" s="1086"/>
      <c r="CT120" s="1086"/>
      <c r="CU120" s="1086"/>
      <c r="CV120" s="1086"/>
      <c r="CW120" s="1086"/>
      <c r="CX120" s="1086"/>
      <c r="CY120" s="1086"/>
      <c r="CZ120" s="1086"/>
      <c r="DA120" s="1086"/>
      <c r="DB120" s="1086"/>
      <c r="DC120" s="1086"/>
      <c r="DD120" s="1086"/>
      <c r="DE120" s="1086"/>
      <c r="DF120" s="1087"/>
      <c r="DG120" s="996">
        <v>3110438</v>
      </c>
      <c r="DH120" s="997"/>
      <c r="DI120" s="997"/>
      <c r="DJ120" s="997"/>
      <c r="DK120" s="997"/>
      <c r="DL120" s="997">
        <v>2991519</v>
      </c>
      <c r="DM120" s="997"/>
      <c r="DN120" s="997"/>
      <c r="DO120" s="997"/>
      <c r="DP120" s="997"/>
      <c r="DQ120" s="997">
        <v>2894221</v>
      </c>
      <c r="DR120" s="997"/>
      <c r="DS120" s="997"/>
      <c r="DT120" s="997"/>
      <c r="DU120" s="997"/>
      <c r="DV120" s="998">
        <v>55.3</v>
      </c>
      <c r="DW120" s="998"/>
      <c r="DX120" s="998"/>
      <c r="DY120" s="998"/>
      <c r="DZ120" s="999"/>
    </row>
    <row r="121" spans="1:130" s="226" customFormat="1" ht="26.25" customHeight="1">
      <c r="A121" s="1129"/>
      <c r="B121" s="1016"/>
      <c r="C121" s="1037" t="s">
        <v>461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431</v>
      </c>
      <c r="AB121" s="1029"/>
      <c r="AC121" s="1029"/>
      <c r="AD121" s="1029"/>
      <c r="AE121" s="1030"/>
      <c r="AF121" s="1031" t="s">
        <v>408</v>
      </c>
      <c r="AG121" s="1029"/>
      <c r="AH121" s="1029"/>
      <c r="AI121" s="1029"/>
      <c r="AJ121" s="1030"/>
      <c r="AK121" s="1031" t="s">
        <v>408</v>
      </c>
      <c r="AL121" s="1029"/>
      <c r="AM121" s="1029"/>
      <c r="AN121" s="1029"/>
      <c r="AO121" s="1030"/>
      <c r="AP121" s="1032" t="s">
        <v>408</v>
      </c>
      <c r="AQ121" s="1033"/>
      <c r="AR121" s="1033"/>
      <c r="AS121" s="1033"/>
      <c r="AT121" s="1034"/>
      <c r="AU121" s="1062"/>
      <c r="AV121" s="1063"/>
      <c r="AW121" s="1063"/>
      <c r="AX121" s="1063"/>
      <c r="AY121" s="1064"/>
      <c r="AZ121" s="1019" t="s">
        <v>462</v>
      </c>
      <c r="BA121" s="1020"/>
      <c r="BB121" s="1020"/>
      <c r="BC121" s="1020"/>
      <c r="BD121" s="1020"/>
      <c r="BE121" s="1020"/>
      <c r="BF121" s="1020"/>
      <c r="BG121" s="1020"/>
      <c r="BH121" s="1020"/>
      <c r="BI121" s="1020"/>
      <c r="BJ121" s="1020"/>
      <c r="BK121" s="1020"/>
      <c r="BL121" s="1020"/>
      <c r="BM121" s="1020"/>
      <c r="BN121" s="1020"/>
      <c r="BO121" s="1020"/>
      <c r="BP121" s="1021"/>
      <c r="BQ121" s="989">
        <v>578930</v>
      </c>
      <c r="BR121" s="990"/>
      <c r="BS121" s="990"/>
      <c r="BT121" s="990"/>
      <c r="BU121" s="990"/>
      <c r="BV121" s="990">
        <v>609774</v>
      </c>
      <c r="BW121" s="990"/>
      <c r="BX121" s="990"/>
      <c r="BY121" s="990"/>
      <c r="BZ121" s="990"/>
      <c r="CA121" s="990">
        <v>695021</v>
      </c>
      <c r="CB121" s="990"/>
      <c r="CC121" s="990"/>
      <c r="CD121" s="990"/>
      <c r="CE121" s="990"/>
      <c r="CF121" s="984">
        <v>13.3</v>
      </c>
      <c r="CG121" s="985"/>
      <c r="CH121" s="985"/>
      <c r="CI121" s="985"/>
      <c r="CJ121" s="985"/>
      <c r="CK121" s="1080"/>
      <c r="CL121" s="1081"/>
      <c r="CM121" s="1081"/>
      <c r="CN121" s="1081"/>
      <c r="CO121" s="1082"/>
      <c r="CP121" s="1090" t="s">
        <v>463</v>
      </c>
      <c r="CQ121" s="1091"/>
      <c r="CR121" s="1091"/>
      <c r="CS121" s="1091"/>
      <c r="CT121" s="1091"/>
      <c r="CU121" s="1091"/>
      <c r="CV121" s="1091"/>
      <c r="CW121" s="1091"/>
      <c r="CX121" s="1091"/>
      <c r="CY121" s="1091"/>
      <c r="CZ121" s="1091"/>
      <c r="DA121" s="1091"/>
      <c r="DB121" s="1091"/>
      <c r="DC121" s="1091"/>
      <c r="DD121" s="1091"/>
      <c r="DE121" s="1091"/>
      <c r="DF121" s="1092"/>
      <c r="DG121" s="989">
        <v>328635</v>
      </c>
      <c r="DH121" s="990"/>
      <c r="DI121" s="990"/>
      <c r="DJ121" s="990"/>
      <c r="DK121" s="990"/>
      <c r="DL121" s="990">
        <v>299377</v>
      </c>
      <c r="DM121" s="990"/>
      <c r="DN121" s="990"/>
      <c r="DO121" s="990"/>
      <c r="DP121" s="990"/>
      <c r="DQ121" s="990">
        <v>294998</v>
      </c>
      <c r="DR121" s="990"/>
      <c r="DS121" s="990"/>
      <c r="DT121" s="990"/>
      <c r="DU121" s="990"/>
      <c r="DV121" s="991">
        <v>5.6</v>
      </c>
      <c r="DW121" s="991"/>
      <c r="DX121" s="991"/>
      <c r="DY121" s="991"/>
      <c r="DZ121" s="992"/>
    </row>
    <row r="122" spans="1:130" s="226" customFormat="1" ht="26.25" customHeight="1">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v>5035</v>
      </c>
      <c r="AB122" s="1029"/>
      <c r="AC122" s="1029"/>
      <c r="AD122" s="1029"/>
      <c r="AE122" s="1030"/>
      <c r="AF122" s="1031">
        <v>3128</v>
      </c>
      <c r="AG122" s="1029"/>
      <c r="AH122" s="1029"/>
      <c r="AI122" s="1029"/>
      <c r="AJ122" s="1030"/>
      <c r="AK122" s="1031">
        <v>3131</v>
      </c>
      <c r="AL122" s="1029"/>
      <c r="AM122" s="1029"/>
      <c r="AN122" s="1029"/>
      <c r="AO122" s="1030"/>
      <c r="AP122" s="1032">
        <v>0.1</v>
      </c>
      <c r="AQ122" s="1033"/>
      <c r="AR122" s="1033"/>
      <c r="AS122" s="1033"/>
      <c r="AT122" s="1034"/>
      <c r="AU122" s="1062"/>
      <c r="AV122" s="1063"/>
      <c r="AW122" s="1063"/>
      <c r="AX122" s="1063"/>
      <c r="AY122" s="1064"/>
      <c r="AZ122" s="1044" t="s">
        <v>464</v>
      </c>
      <c r="BA122" s="1035"/>
      <c r="BB122" s="1035"/>
      <c r="BC122" s="1035"/>
      <c r="BD122" s="1035"/>
      <c r="BE122" s="1035"/>
      <c r="BF122" s="1035"/>
      <c r="BG122" s="1035"/>
      <c r="BH122" s="1035"/>
      <c r="BI122" s="1035"/>
      <c r="BJ122" s="1035"/>
      <c r="BK122" s="1035"/>
      <c r="BL122" s="1035"/>
      <c r="BM122" s="1035"/>
      <c r="BN122" s="1035"/>
      <c r="BO122" s="1035"/>
      <c r="BP122" s="1036"/>
      <c r="BQ122" s="1067">
        <v>8908951</v>
      </c>
      <c r="BR122" s="1068"/>
      <c r="BS122" s="1068"/>
      <c r="BT122" s="1068"/>
      <c r="BU122" s="1068"/>
      <c r="BV122" s="1068">
        <v>8925639</v>
      </c>
      <c r="BW122" s="1068"/>
      <c r="BX122" s="1068"/>
      <c r="BY122" s="1068"/>
      <c r="BZ122" s="1068"/>
      <c r="CA122" s="1068">
        <v>8993237</v>
      </c>
      <c r="CB122" s="1068"/>
      <c r="CC122" s="1068"/>
      <c r="CD122" s="1068"/>
      <c r="CE122" s="1068"/>
      <c r="CF122" s="1088">
        <v>171.8</v>
      </c>
      <c r="CG122" s="1089"/>
      <c r="CH122" s="1089"/>
      <c r="CI122" s="1089"/>
      <c r="CJ122" s="1089"/>
      <c r="CK122" s="1080"/>
      <c r="CL122" s="1081"/>
      <c r="CM122" s="1081"/>
      <c r="CN122" s="1081"/>
      <c r="CO122" s="1082"/>
      <c r="CP122" s="1090" t="s">
        <v>401</v>
      </c>
      <c r="CQ122" s="1091"/>
      <c r="CR122" s="1091"/>
      <c r="CS122" s="1091"/>
      <c r="CT122" s="1091"/>
      <c r="CU122" s="1091"/>
      <c r="CV122" s="1091"/>
      <c r="CW122" s="1091"/>
      <c r="CX122" s="1091"/>
      <c r="CY122" s="1091"/>
      <c r="CZ122" s="1091"/>
      <c r="DA122" s="1091"/>
      <c r="DB122" s="1091"/>
      <c r="DC122" s="1091"/>
      <c r="DD122" s="1091"/>
      <c r="DE122" s="1091"/>
      <c r="DF122" s="1092"/>
      <c r="DG122" s="989" t="s">
        <v>238</v>
      </c>
      <c r="DH122" s="990"/>
      <c r="DI122" s="990"/>
      <c r="DJ122" s="990"/>
      <c r="DK122" s="990"/>
      <c r="DL122" s="990">
        <v>2152</v>
      </c>
      <c r="DM122" s="990"/>
      <c r="DN122" s="990"/>
      <c r="DO122" s="990"/>
      <c r="DP122" s="990"/>
      <c r="DQ122" s="990" t="s">
        <v>408</v>
      </c>
      <c r="DR122" s="990"/>
      <c r="DS122" s="990"/>
      <c r="DT122" s="990"/>
      <c r="DU122" s="990"/>
      <c r="DV122" s="991" t="s">
        <v>238</v>
      </c>
      <c r="DW122" s="991"/>
      <c r="DX122" s="991"/>
      <c r="DY122" s="991"/>
      <c r="DZ122" s="992"/>
    </row>
    <row r="123" spans="1:130" s="226" customFormat="1" ht="26.25" customHeight="1">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408</v>
      </c>
      <c r="AB123" s="1029"/>
      <c r="AC123" s="1029"/>
      <c r="AD123" s="1029"/>
      <c r="AE123" s="1030"/>
      <c r="AF123" s="1031" t="s">
        <v>408</v>
      </c>
      <c r="AG123" s="1029"/>
      <c r="AH123" s="1029"/>
      <c r="AI123" s="1029"/>
      <c r="AJ123" s="1030"/>
      <c r="AK123" s="1031" t="s">
        <v>238</v>
      </c>
      <c r="AL123" s="1029"/>
      <c r="AM123" s="1029"/>
      <c r="AN123" s="1029"/>
      <c r="AO123" s="1030"/>
      <c r="AP123" s="1032" t="s">
        <v>238</v>
      </c>
      <c r="AQ123" s="1033"/>
      <c r="AR123" s="1033"/>
      <c r="AS123" s="1033"/>
      <c r="AT123" s="1034"/>
      <c r="AU123" s="1065"/>
      <c r="AV123" s="1066"/>
      <c r="AW123" s="1066"/>
      <c r="AX123" s="1066"/>
      <c r="AY123" s="1066"/>
      <c r="AZ123" s="257" t="s">
        <v>184</v>
      </c>
      <c r="BA123" s="257"/>
      <c r="BB123" s="257"/>
      <c r="BC123" s="257"/>
      <c r="BD123" s="257"/>
      <c r="BE123" s="257"/>
      <c r="BF123" s="257"/>
      <c r="BG123" s="257"/>
      <c r="BH123" s="257"/>
      <c r="BI123" s="257"/>
      <c r="BJ123" s="257"/>
      <c r="BK123" s="257"/>
      <c r="BL123" s="257"/>
      <c r="BM123" s="257"/>
      <c r="BN123" s="257"/>
      <c r="BO123" s="1045" t="s">
        <v>465</v>
      </c>
      <c r="BP123" s="1076"/>
      <c r="BQ123" s="1135">
        <v>11278124</v>
      </c>
      <c r="BR123" s="1136"/>
      <c r="BS123" s="1136"/>
      <c r="BT123" s="1136"/>
      <c r="BU123" s="1136"/>
      <c r="BV123" s="1136">
        <v>11465843</v>
      </c>
      <c r="BW123" s="1136"/>
      <c r="BX123" s="1136"/>
      <c r="BY123" s="1136"/>
      <c r="BZ123" s="1136"/>
      <c r="CA123" s="1136">
        <v>11912497</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408</v>
      </c>
      <c r="AB124" s="1029"/>
      <c r="AC124" s="1029"/>
      <c r="AD124" s="1029"/>
      <c r="AE124" s="1030"/>
      <c r="AF124" s="1031" t="s">
        <v>408</v>
      </c>
      <c r="AG124" s="1029"/>
      <c r="AH124" s="1029"/>
      <c r="AI124" s="1029"/>
      <c r="AJ124" s="1030"/>
      <c r="AK124" s="1031" t="s">
        <v>408</v>
      </c>
      <c r="AL124" s="1029"/>
      <c r="AM124" s="1029"/>
      <c r="AN124" s="1029"/>
      <c r="AO124" s="1030"/>
      <c r="AP124" s="1032" t="s">
        <v>408</v>
      </c>
      <c r="AQ124" s="1033"/>
      <c r="AR124" s="1033"/>
      <c r="AS124" s="1033"/>
      <c r="AT124" s="1034"/>
      <c r="AU124" s="1131" t="s">
        <v>466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119</v>
      </c>
      <c r="BR124" s="1098"/>
      <c r="BS124" s="1098"/>
      <c r="BT124" s="1098"/>
      <c r="BU124" s="1098"/>
      <c r="BV124" s="1098">
        <v>110.7</v>
      </c>
      <c r="BW124" s="1098"/>
      <c r="BX124" s="1098"/>
      <c r="BY124" s="1098"/>
      <c r="BZ124" s="1098"/>
      <c r="CA124" s="1098">
        <v>98.5</v>
      </c>
      <c r="CB124" s="1098"/>
      <c r="CC124" s="1098"/>
      <c r="CD124" s="1098"/>
      <c r="CE124" s="1098"/>
      <c r="CF124" s="1099"/>
      <c r="CG124" s="1100"/>
      <c r="CH124" s="1100"/>
      <c r="CI124" s="1100"/>
      <c r="CJ124" s="1101"/>
      <c r="CK124" s="1083"/>
      <c r="CL124" s="1083"/>
      <c r="CM124" s="1083"/>
      <c r="CN124" s="1083"/>
      <c r="CO124" s="1084"/>
      <c r="CP124" s="1090" t="s">
        <v>467</v>
      </c>
      <c r="CQ124" s="1091"/>
      <c r="CR124" s="1091"/>
      <c r="CS124" s="1091"/>
      <c r="CT124" s="1091"/>
      <c r="CU124" s="1091"/>
      <c r="CV124" s="1091"/>
      <c r="CW124" s="1091"/>
      <c r="CX124" s="1091"/>
      <c r="CY124" s="1091"/>
      <c r="CZ124" s="1091"/>
      <c r="DA124" s="1091"/>
      <c r="DB124" s="1091"/>
      <c r="DC124" s="1091"/>
      <c r="DD124" s="1091"/>
      <c r="DE124" s="1091"/>
      <c r="DF124" s="1092"/>
      <c r="DG124" s="1075" t="s">
        <v>238</v>
      </c>
      <c r="DH124" s="1054"/>
      <c r="DI124" s="1054"/>
      <c r="DJ124" s="1054"/>
      <c r="DK124" s="1055"/>
      <c r="DL124" s="1053" t="s">
        <v>238</v>
      </c>
      <c r="DM124" s="1054"/>
      <c r="DN124" s="1054"/>
      <c r="DO124" s="1054"/>
      <c r="DP124" s="1055"/>
      <c r="DQ124" s="1053" t="s">
        <v>408</v>
      </c>
      <c r="DR124" s="1054"/>
      <c r="DS124" s="1054"/>
      <c r="DT124" s="1054"/>
      <c r="DU124" s="1055"/>
      <c r="DV124" s="1056" t="s">
        <v>238</v>
      </c>
      <c r="DW124" s="1057"/>
      <c r="DX124" s="1057"/>
      <c r="DY124" s="1057"/>
      <c r="DZ124" s="1058"/>
    </row>
    <row r="125" spans="1:130" s="226" customFormat="1" ht="26.25" customHeight="1">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238</v>
      </c>
      <c r="AB125" s="1029"/>
      <c r="AC125" s="1029"/>
      <c r="AD125" s="1029"/>
      <c r="AE125" s="1030"/>
      <c r="AF125" s="1031" t="s">
        <v>408</v>
      </c>
      <c r="AG125" s="1029"/>
      <c r="AH125" s="1029"/>
      <c r="AI125" s="1029"/>
      <c r="AJ125" s="1030"/>
      <c r="AK125" s="1031" t="s">
        <v>408</v>
      </c>
      <c r="AL125" s="1029"/>
      <c r="AM125" s="1029"/>
      <c r="AN125" s="1029"/>
      <c r="AO125" s="1030"/>
      <c r="AP125" s="1032" t="s">
        <v>238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468</v>
      </c>
      <c r="CL125" s="1078"/>
      <c r="CM125" s="1078"/>
      <c r="CN125" s="1078"/>
      <c r="CO125" s="1079"/>
      <c r="CP125" s="1010" t="s">
        <v>469</v>
      </c>
      <c r="CQ125" s="959"/>
      <c r="CR125" s="959"/>
      <c r="CS125" s="959"/>
      <c r="CT125" s="959"/>
      <c r="CU125" s="959"/>
      <c r="CV125" s="959"/>
      <c r="CW125" s="959"/>
      <c r="CX125" s="959"/>
      <c r="CY125" s="959"/>
      <c r="CZ125" s="959"/>
      <c r="DA125" s="959"/>
      <c r="DB125" s="959"/>
      <c r="DC125" s="959"/>
      <c r="DD125" s="959"/>
      <c r="DE125" s="959"/>
      <c r="DF125" s="960"/>
      <c r="DG125" s="996" t="s">
        <v>238</v>
      </c>
      <c r="DH125" s="997"/>
      <c r="DI125" s="997"/>
      <c r="DJ125" s="997"/>
      <c r="DK125" s="997"/>
      <c r="DL125" s="997" t="s">
        <v>238</v>
      </c>
      <c r="DM125" s="997"/>
      <c r="DN125" s="997"/>
      <c r="DO125" s="997"/>
      <c r="DP125" s="997"/>
      <c r="DQ125" s="997" t="s">
        <v>238</v>
      </c>
      <c r="DR125" s="997"/>
      <c r="DS125" s="997"/>
      <c r="DT125" s="997"/>
      <c r="DU125" s="997"/>
      <c r="DV125" s="998" t="s">
        <v>408</v>
      </c>
      <c r="DW125" s="998"/>
      <c r="DX125" s="998"/>
      <c r="DY125" s="998"/>
      <c r="DZ125" s="999"/>
    </row>
    <row r="126" spans="1:130" s="226" customFormat="1" ht="26.25" customHeight="1" thickBot="1">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108</v>
      </c>
      <c r="AB126" s="1029"/>
      <c r="AC126" s="1029"/>
      <c r="AD126" s="1029"/>
      <c r="AE126" s="1030"/>
      <c r="AF126" s="1031" t="s">
        <v>238</v>
      </c>
      <c r="AG126" s="1029"/>
      <c r="AH126" s="1029"/>
      <c r="AI126" s="1029"/>
      <c r="AJ126" s="1030"/>
      <c r="AK126" s="1031" t="s">
        <v>408</v>
      </c>
      <c r="AL126" s="1029"/>
      <c r="AM126" s="1029"/>
      <c r="AN126" s="1029"/>
      <c r="AO126" s="1030"/>
      <c r="AP126" s="1032" t="s">
        <v>238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470</v>
      </c>
      <c r="CQ126" s="1020"/>
      <c r="CR126" s="1020"/>
      <c r="CS126" s="1020"/>
      <c r="CT126" s="1020"/>
      <c r="CU126" s="1020"/>
      <c r="CV126" s="1020"/>
      <c r="CW126" s="1020"/>
      <c r="CX126" s="1020"/>
      <c r="CY126" s="1020"/>
      <c r="CZ126" s="1020"/>
      <c r="DA126" s="1020"/>
      <c r="DB126" s="1020"/>
      <c r="DC126" s="1020"/>
      <c r="DD126" s="1020"/>
      <c r="DE126" s="1020"/>
      <c r="DF126" s="1021"/>
      <c r="DG126" s="989">
        <v>188189</v>
      </c>
      <c r="DH126" s="990"/>
      <c r="DI126" s="990"/>
      <c r="DJ126" s="990"/>
      <c r="DK126" s="990"/>
      <c r="DL126" s="990">
        <v>64701</v>
      </c>
      <c r="DM126" s="990"/>
      <c r="DN126" s="990"/>
      <c r="DO126" s="990"/>
      <c r="DP126" s="990"/>
      <c r="DQ126" s="990">
        <v>36508</v>
      </c>
      <c r="DR126" s="990"/>
      <c r="DS126" s="990"/>
      <c r="DT126" s="990"/>
      <c r="DU126" s="990"/>
      <c r="DV126" s="991">
        <v>0.7</v>
      </c>
      <c r="DW126" s="991"/>
      <c r="DX126" s="991"/>
      <c r="DY126" s="991"/>
      <c r="DZ126" s="992"/>
    </row>
    <row r="127" spans="1:130" s="226" customFormat="1" ht="26.25" customHeight="1">
      <c r="A127" s="1130"/>
      <c r="B127" s="1018"/>
      <c r="C127" s="1072" t="s">
        <v>471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408</v>
      </c>
      <c r="AB127" s="1029"/>
      <c r="AC127" s="1029"/>
      <c r="AD127" s="1029"/>
      <c r="AE127" s="1030"/>
      <c r="AF127" s="1031" t="s">
        <v>238</v>
      </c>
      <c r="AG127" s="1029"/>
      <c r="AH127" s="1029"/>
      <c r="AI127" s="1029"/>
      <c r="AJ127" s="1030"/>
      <c r="AK127" s="1031" t="s">
        <v>238</v>
      </c>
      <c r="AL127" s="1029"/>
      <c r="AM127" s="1029"/>
      <c r="AN127" s="1029"/>
      <c r="AO127" s="1030"/>
      <c r="AP127" s="1032" t="s">
        <v>408</v>
      </c>
      <c r="AQ127" s="1033"/>
      <c r="AR127" s="1033"/>
      <c r="AS127" s="1033"/>
      <c r="AT127" s="1034"/>
      <c r="AU127" s="262"/>
      <c r="AV127" s="262"/>
      <c r="AW127" s="262"/>
      <c r="AX127" s="1102" t="s">
        <v>472</v>
      </c>
      <c r="AY127" s="1103"/>
      <c r="AZ127" s="1103"/>
      <c r="BA127" s="1103"/>
      <c r="BB127" s="1103"/>
      <c r="BC127" s="1103"/>
      <c r="BD127" s="1103"/>
      <c r="BE127" s="1104"/>
      <c r="BF127" s="1105" t="s">
        <v>473</v>
      </c>
      <c r="BG127" s="1103"/>
      <c r="BH127" s="1103"/>
      <c r="BI127" s="1103"/>
      <c r="BJ127" s="1103"/>
      <c r="BK127" s="1103"/>
      <c r="BL127" s="1104"/>
      <c r="BM127" s="1105" t="s">
        <v>474</v>
      </c>
      <c r="BN127" s="1103"/>
      <c r="BO127" s="1103"/>
      <c r="BP127" s="1103"/>
      <c r="BQ127" s="1103"/>
      <c r="BR127" s="1103"/>
      <c r="BS127" s="1104"/>
      <c r="BT127" s="1105" t="s">
        <v>475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476</v>
      </c>
      <c r="CQ127" s="1020"/>
      <c r="CR127" s="1020"/>
      <c r="CS127" s="1020"/>
      <c r="CT127" s="1020"/>
      <c r="CU127" s="1020"/>
      <c r="CV127" s="1020"/>
      <c r="CW127" s="1020"/>
      <c r="CX127" s="1020"/>
      <c r="CY127" s="1020"/>
      <c r="CZ127" s="1020"/>
      <c r="DA127" s="1020"/>
      <c r="DB127" s="1020"/>
      <c r="DC127" s="1020"/>
      <c r="DD127" s="1020"/>
      <c r="DE127" s="1020"/>
      <c r="DF127" s="1021"/>
      <c r="DG127" s="989" t="s">
        <v>408</v>
      </c>
      <c r="DH127" s="990"/>
      <c r="DI127" s="990"/>
      <c r="DJ127" s="990"/>
      <c r="DK127" s="990"/>
      <c r="DL127" s="990" t="s">
        <v>238</v>
      </c>
      <c r="DM127" s="990"/>
      <c r="DN127" s="990"/>
      <c r="DO127" s="990"/>
      <c r="DP127" s="990"/>
      <c r="DQ127" s="990" t="s">
        <v>238</v>
      </c>
      <c r="DR127" s="990"/>
      <c r="DS127" s="990"/>
      <c r="DT127" s="990"/>
      <c r="DU127" s="990"/>
      <c r="DV127" s="991" t="s">
        <v>238</v>
      </c>
      <c r="DW127" s="991"/>
      <c r="DX127" s="991"/>
      <c r="DY127" s="991"/>
      <c r="DZ127" s="992"/>
    </row>
    <row r="128" spans="1:130" s="226" customFormat="1" ht="26.25" customHeight="1" thickBot="1">
      <c r="A128" s="1113" t="s">
        <v>477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478</v>
      </c>
      <c r="X128" s="1115"/>
      <c r="Y128" s="1115"/>
      <c r="Z128" s="1116"/>
      <c r="AA128" s="1117">
        <v>54339</v>
      </c>
      <c r="AB128" s="1118"/>
      <c r="AC128" s="1118"/>
      <c r="AD128" s="1118"/>
      <c r="AE128" s="1119"/>
      <c r="AF128" s="1120">
        <v>63080</v>
      </c>
      <c r="AG128" s="1118"/>
      <c r="AH128" s="1118"/>
      <c r="AI128" s="1118"/>
      <c r="AJ128" s="1119"/>
      <c r="AK128" s="1120">
        <v>70925</v>
      </c>
      <c r="AL128" s="1118"/>
      <c r="AM128" s="1118"/>
      <c r="AN128" s="1118"/>
      <c r="AO128" s="1119"/>
      <c r="AP128" s="1121"/>
      <c r="AQ128" s="1122"/>
      <c r="AR128" s="1122"/>
      <c r="AS128" s="1122"/>
      <c r="AT128" s="1123"/>
      <c r="AU128" s="262"/>
      <c r="AV128" s="262"/>
      <c r="AW128" s="262"/>
      <c r="AX128" s="958" t="s">
        <v>479</v>
      </c>
      <c r="AY128" s="959"/>
      <c r="AZ128" s="959"/>
      <c r="BA128" s="959"/>
      <c r="BB128" s="959"/>
      <c r="BC128" s="959"/>
      <c r="BD128" s="959"/>
      <c r="BE128" s="960"/>
      <c r="BF128" s="1124" t="s">
        <v>238</v>
      </c>
      <c r="BG128" s="1125"/>
      <c r="BH128" s="1125"/>
      <c r="BI128" s="1125"/>
      <c r="BJ128" s="1125"/>
      <c r="BK128" s="1125"/>
      <c r="BL128" s="1126"/>
      <c r="BM128" s="1124">
        <v>14.45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480</v>
      </c>
      <c r="CQ128" s="1107"/>
      <c r="CR128" s="1107"/>
      <c r="CS128" s="1107"/>
      <c r="CT128" s="1107"/>
      <c r="CU128" s="1107"/>
      <c r="CV128" s="1107"/>
      <c r="CW128" s="1107"/>
      <c r="CX128" s="1107"/>
      <c r="CY128" s="1107"/>
      <c r="CZ128" s="1107"/>
      <c r="DA128" s="1107"/>
      <c r="DB128" s="1107"/>
      <c r="DC128" s="1107"/>
      <c r="DD128" s="1107"/>
      <c r="DE128" s="1107"/>
      <c r="DF128" s="1108"/>
      <c r="DG128" s="1109">
        <v>50497</v>
      </c>
      <c r="DH128" s="1110"/>
      <c r="DI128" s="1110"/>
      <c r="DJ128" s="1110"/>
      <c r="DK128" s="1110"/>
      <c r="DL128" s="1110">
        <v>47349</v>
      </c>
      <c r="DM128" s="1110"/>
      <c r="DN128" s="1110"/>
      <c r="DO128" s="1110"/>
      <c r="DP128" s="1110"/>
      <c r="DQ128" s="1110">
        <v>44159</v>
      </c>
      <c r="DR128" s="1110"/>
      <c r="DS128" s="1110"/>
      <c r="DT128" s="1110"/>
      <c r="DU128" s="1110"/>
      <c r="DV128" s="1111">
        <v>0.8</v>
      </c>
      <c r="DW128" s="1111"/>
      <c r="DX128" s="1111"/>
      <c r="DY128" s="1111"/>
      <c r="DZ128" s="1112"/>
    </row>
    <row r="129" spans="1:131" s="226" customFormat="1" ht="26.25" customHeight="1">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481</v>
      </c>
      <c r="X129" s="1144"/>
      <c r="Y129" s="1144"/>
      <c r="Z129" s="1145"/>
      <c r="AA129" s="1028">
        <v>6329696</v>
      </c>
      <c r="AB129" s="1029"/>
      <c r="AC129" s="1029"/>
      <c r="AD129" s="1029"/>
      <c r="AE129" s="1030"/>
      <c r="AF129" s="1031">
        <v>6141887</v>
      </c>
      <c r="AG129" s="1029"/>
      <c r="AH129" s="1029"/>
      <c r="AI129" s="1029"/>
      <c r="AJ129" s="1030"/>
      <c r="AK129" s="1031">
        <v>5987547</v>
      </c>
      <c r="AL129" s="1029"/>
      <c r="AM129" s="1029"/>
      <c r="AN129" s="1029"/>
      <c r="AO129" s="1030"/>
      <c r="AP129" s="1146"/>
      <c r="AQ129" s="1147"/>
      <c r="AR129" s="1147"/>
      <c r="AS129" s="1147"/>
      <c r="AT129" s="1148"/>
      <c r="AU129" s="264"/>
      <c r="AV129" s="264"/>
      <c r="AW129" s="264"/>
      <c r="AX129" s="1137" t="s">
        <v>482</v>
      </c>
      <c r="AY129" s="1020"/>
      <c r="AZ129" s="1020"/>
      <c r="BA129" s="1020"/>
      <c r="BB129" s="1020"/>
      <c r="BC129" s="1020"/>
      <c r="BD129" s="1020"/>
      <c r="BE129" s="1021"/>
      <c r="BF129" s="1138" t="s">
        <v>408</v>
      </c>
      <c r="BG129" s="1139"/>
      <c r="BH129" s="1139"/>
      <c r="BI129" s="1139"/>
      <c r="BJ129" s="1139"/>
      <c r="BK129" s="1139"/>
      <c r="BL129" s="1140"/>
      <c r="BM129" s="1138">
        <v>19.45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484</v>
      </c>
      <c r="X130" s="1144"/>
      <c r="Y130" s="1144"/>
      <c r="Z130" s="1145"/>
      <c r="AA130" s="1028">
        <v>935687</v>
      </c>
      <c r="AB130" s="1029"/>
      <c r="AC130" s="1029"/>
      <c r="AD130" s="1029"/>
      <c r="AE130" s="1030"/>
      <c r="AF130" s="1031">
        <v>860520</v>
      </c>
      <c r="AG130" s="1029"/>
      <c r="AH130" s="1029"/>
      <c r="AI130" s="1029"/>
      <c r="AJ130" s="1030"/>
      <c r="AK130" s="1031">
        <v>753066</v>
      </c>
      <c r="AL130" s="1029"/>
      <c r="AM130" s="1029"/>
      <c r="AN130" s="1029"/>
      <c r="AO130" s="1030"/>
      <c r="AP130" s="1146"/>
      <c r="AQ130" s="1147"/>
      <c r="AR130" s="1147"/>
      <c r="AS130" s="1147"/>
      <c r="AT130" s="1148"/>
      <c r="AU130" s="264"/>
      <c r="AV130" s="264"/>
      <c r="AW130" s="264"/>
      <c r="AX130" s="1137" t="s">
        <v>485</v>
      </c>
      <c r="AY130" s="1020"/>
      <c r="AZ130" s="1020"/>
      <c r="BA130" s="1020"/>
      <c r="BB130" s="1020"/>
      <c r="BC130" s="1020"/>
      <c r="BD130" s="1020"/>
      <c r="BE130" s="1021"/>
      <c r="BF130" s="1174">
        <v>10.8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486</v>
      </c>
      <c r="X131" s="1182"/>
      <c r="Y131" s="1182"/>
      <c r="Z131" s="1183"/>
      <c r="AA131" s="1075">
        <v>5394009</v>
      </c>
      <c r="AB131" s="1054"/>
      <c r="AC131" s="1054"/>
      <c r="AD131" s="1054"/>
      <c r="AE131" s="1055"/>
      <c r="AF131" s="1053">
        <v>5281367</v>
      </c>
      <c r="AG131" s="1054"/>
      <c r="AH131" s="1054"/>
      <c r="AI131" s="1054"/>
      <c r="AJ131" s="1055"/>
      <c r="AK131" s="1053">
        <v>5234481</v>
      </c>
      <c r="AL131" s="1054"/>
      <c r="AM131" s="1054"/>
      <c r="AN131" s="1054"/>
      <c r="AO131" s="1055"/>
      <c r="AP131" s="1184"/>
      <c r="AQ131" s="1185"/>
      <c r="AR131" s="1185"/>
      <c r="AS131" s="1185"/>
      <c r="AT131" s="1186"/>
      <c r="AU131" s="264"/>
      <c r="AV131" s="264"/>
      <c r="AW131" s="264"/>
      <c r="AX131" s="1156" t="s">
        <v>487</v>
      </c>
      <c r="AY131" s="1107"/>
      <c r="AZ131" s="1107"/>
      <c r="BA131" s="1107"/>
      <c r="BB131" s="1107"/>
      <c r="BC131" s="1107"/>
      <c r="BD131" s="1107"/>
      <c r="BE131" s="1108"/>
      <c r="BF131" s="1157">
        <v>98.5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489</v>
      </c>
      <c r="W132" s="1167"/>
      <c r="X132" s="1167"/>
      <c r="Y132" s="1167"/>
      <c r="Z132" s="1168"/>
      <c r="AA132" s="1169">
        <v>11.291601480000001</v>
      </c>
      <c r="AB132" s="1170"/>
      <c r="AC132" s="1170"/>
      <c r="AD132" s="1170"/>
      <c r="AE132" s="1171"/>
      <c r="AF132" s="1172">
        <v>10.791865059999999</v>
      </c>
      <c r="AG132" s="1170"/>
      <c r="AH132" s="1170"/>
      <c r="AI132" s="1170"/>
      <c r="AJ132" s="1171"/>
      <c r="AK132" s="1172">
        <v>10.372107570000001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490</v>
      </c>
      <c r="W133" s="1150"/>
      <c r="X133" s="1150"/>
      <c r="Y133" s="1150"/>
      <c r="Z133" s="1151"/>
      <c r="AA133" s="1152">
        <v>12</v>
      </c>
      <c r="AB133" s="1153"/>
      <c r="AC133" s="1153"/>
      <c r="AD133" s="1153"/>
      <c r="AE133" s="1154"/>
      <c r="AF133" s="1152">
        <v>11.3</v>
      </c>
      <c r="AG133" s="1153"/>
      <c r="AH133" s="1153"/>
      <c r="AI133" s="1153"/>
      <c r="AJ133" s="1154"/>
      <c r="AK133" s="1152">
        <v>10.8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c0nZlu4whmwmcX7snsdAcLa5n1HKJgN4+3zOAvU0KKbdBWT6Q0pSMN60QEQITgwCCd7qSt4UYAtBS1nm1L4GiQ==" saltValue="QALtFn4tyE5OMsJhSY57B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W8jC3ersYg1FBa+/1b35j1ujvcwfemQc8W3BWwl9TJWhqdWtcKLMGeIy+nouVG/z5esAwEvMD+Q7mVbk7GfIyg==" saltValue="wOtvQ0wgS22j+Gdccopu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h2jqv9Fjcxs7FIiupqdXzK37R6TTtRJAi4pRknrNvnzrF1JIwlvbK+Klpxjbl3NKnuxq29/u6b9GE0l+yWVw==" saltValue="8GYfRTFc6YXjHiCLb/pc+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494</v>
      </c>
      <c r="AP7" s="283"/>
      <c r="AQ7" s="284" t="s">
        <v>495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496</v>
      </c>
      <c r="AQ8" s="290" t="s">
        <v>497</v>
      </c>
      <c r="AR8" s="291" t="s">
        <v>498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499</v>
      </c>
      <c r="AL9" s="1193"/>
      <c r="AM9" s="1193"/>
      <c r="AN9" s="1194"/>
      <c r="AO9" s="292">
        <v>2255717</v>
      </c>
      <c r="AP9" s="292">
        <v>103440</v>
      </c>
      <c r="AQ9" s="293">
        <v>89546</v>
      </c>
      <c r="AR9" s="294">
        <v>15.5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500</v>
      </c>
      <c r="AL10" s="1193"/>
      <c r="AM10" s="1193"/>
      <c r="AN10" s="1194"/>
      <c r="AO10" s="295">
        <v>14901</v>
      </c>
      <c r="AP10" s="295">
        <v>683</v>
      </c>
      <c r="AQ10" s="296">
        <v>7518</v>
      </c>
      <c r="AR10" s="297">
        <v>-90.9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501</v>
      </c>
      <c r="AL11" s="1193"/>
      <c r="AM11" s="1193"/>
      <c r="AN11" s="1194"/>
      <c r="AO11" s="295">
        <v>14848</v>
      </c>
      <c r="AP11" s="295">
        <v>681</v>
      </c>
      <c r="AQ11" s="296">
        <v>9181</v>
      </c>
      <c r="AR11" s="297">
        <v>-92.6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502</v>
      </c>
      <c r="AL12" s="1193"/>
      <c r="AM12" s="1193"/>
      <c r="AN12" s="1194"/>
      <c r="AO12" s="295" t="s">
        <v>503</v>
      </c>
      <c r="AP12" s="295" t="s">
        <v>503</v>
      </c>
      <c r="AQ12" s="296">
        <v>1021</v>
      </c>
      <c r="AR12" s="297" t="s">
        <v>503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504</v>
      </c>
      <c r="AL13" s="1193"/>
      <c r="AM13" s="1193"/>
      <c r="AN13" s="1194"/>
      <c r="AO13" s="295" t="s">
        <v>503</v>
      </c>
      <c r="AP13" s="295" t="s">
        <v>503</v>
      </c>
      <c r="AQ13" s="296">
        <v>11</v>
      </c>
      <c r="AR13" s="297" t="s">
        <v>503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505</v>
      </c>
      <c r="AL14" s="1193"/>
      <c r="AM14" s="1193"/>
      <c r="AN14" s="1194"/>
      <c r="AO14" s="295">
        <v>99453</v>
      </c>
      <c r="AP14" s="295">
        <v>4561</v>
      </c>
      <c r="AQ14" s="296">
        <v>4082</v>
      </c>
      <c r="AR14" s="297">
        <v>11.7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506</v>
      </c>
      <c r="AL15" s="1193"/>
      <c r="AM15" s="1193"/>
      <c r="AN15" s="1194"/>
      <c r="AO15" s="295">
        <v>124093</v>
      </c>
      <c r="AP15" s="295">
        <v>5691</v>
      </c>
      <c r="AQ15" s="296">
        <v>2228</v>
      </c>
      <c r="AR15" s="297">
        <v>155.4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507</v>
      </c>
      <c r="AL16" s="1196"/>
      <c r="AM16" s="1196"/>
      <c r="AN16" s="1197"/>
      <c r="AO16" s="295">
        <v>-276515</v>
      </c>
      <c r="AP16" s="295">
        <v>-12680</v>
      </c>
      <c r="AQ16" s="296">
        <v>-8980</v>
      </c>
      <c r="AR16" s="297">
        <v>41.2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184</v>
      </c>
      <c r="AL17" s="1196"/>
      <c r="AM17" s="1196"/>
      <c r="AN17" s="1197"/>
      <c r="AO17" s="295">
        <v>2232497</v>
      </c>
      <c r="AP17" s="295">
        <v>102375</v>
      </c>
      <c r="AQ17" s="296">
        <v>104606</v>
      </c>
      <c r="AR17" s="297">
        <v>-2.1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512</v>
      </c>
      <c r="AL21" s="1188"/>
      <c r="AM21" s="1188"/>
      <c r="AN21" s="1189"/>
      <c r="AO21" s="307">
        <v>11.19</v>
      </c>
      <c r="AP21" s="308">
        <v>10.09</v>
      </c>
      <c r="AQ21" s="309">
        <v>1.1000000000000001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513</v>
      </c>
      <c r="AL22" s="1188"/>
      <c r="AM22" s="1188"/>
      <c r="AN22" s="1189"/>
      <c r="AO22" s="312">
        <v>98</v>
      </c>
      <c r="AP22" s="313">
        <v>97.8</v>
      </c>
      <c r="AQ22" s="314">
        <v>0.2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515</v>
      </c>
      <c r="AO27" s="273"/>
      <c r="AP27" s="273"/>
      <c r="AQ27" s="273"/>
      <c r="AR27" s="273"/>
      <c r="AS27" s="273"/>
      <c r="AT27" s="273"/>
    </row>
    <row r="28" spans="1:46" ht="17.2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494</v>
      </c>
      <c r="AP30" s="283"/>
      <c r="AQ30" s="284" t="s">
        <v>495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496</v>
      </c>
      <c r="AQ31" s="290" t="s">
        <v>497</v>
      </c>
      <c r="AR31" s="291" t="s">
        <v>498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518</v>
      </c>
      <c r="AL32" s="1204"/>
      <c r="AM32" s="1204"/>
      <c r="AN32" s="1205"/>
      <c r="AO32" s="322">
        <v>1122468</v>
      </c>
      <c r="AP32" s="322">
        <v>51473</v>
      </c>
      <c r="AQ32" s="323">
        <v>67805</v>
      </c>
      <c r="AR32" s="324">
        <v>-24.1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519</v>
      </c>
      <c r="AL33" s="1204"/>
      <c r="AM33" s="1204"/>
      <c r="AN33" s="1205"/>
      <c r="AO33" s="322" t="s">
        <v>503</v>
      </c>
      <c r="AP33" s="322" t="s">
        <v>503</v>
      </c>
      <c r="AQ33" s="323" t="s">
        <v>503</v>
      </c>
      <c r="AR33" s="324" t="s">
        <v>503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520</v>
      </c>
      <c r="AL34" s="1204"/>
      <c r="AM34" s="1204"/>
      <c r="AN34" s="1205"/>
      <c r="AO34" s="322" t="s">
        <v>503</v>
      </c>
      <c r="AP34" s="322" t="s">
        <v>503</v>
      </c>
      <c r="AQ34" s="323">
        <v>11</v>
      </c>
      <c r="AR34" s="324" t="s">
        <v>503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521</v>
      </c>
      <c r="AL35" s="1204"/>
      <c r="AM35" s="1204"/>
      <c r="AN35" s="1205"/>
      <c r="AO35" s="322">
        <v>241046</v>
      </c>
      <c r="AP35" s="322">
        <v>11054</v>
      </c>
      <c r="AQ35" s="323">
        <v>18110</v>
      </c>
      <c r="AR35" s="324">
        <v>-39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522</v>
      </c>
      <c r="AL36" s="1204"/>
      <c r="AM36" s="1204"/>
      <c r="AN36" s="1205"/>
      <c r="AO36" s="322" t="s">
        <v>503</v>
      </c>
      <c r="AP36" s="322" t="s">
        <v>503</v>
      </c>
      <c r="AQ36" s="323">
        <v>2781</v>
      </c>
      <c r="AR36" s="324" t="s">
        <v>503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523</v>
      </c>
      <c r="AL37" s="1204"/>
      <c r="AM37" s="1204"/>
      <c r="AN37" s="1205"/>
      <c r="AO37" s="322">
        <v>3131</v>
      </c>
      <c r="AP37" s="322">
        <v>144</v>
      </c>
      <c r="AQ37" s="323">
        <v>1073</v>
      </c>
      <c r="AR37" s="324">
        <v>-86.6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524</v>
      </c>
      <c r="AL38" s="1207"/>
      <c r="AM38" s="1207"/>
      <c r="AN38" s="1208"/>
      <c r="AO38" s="325">
        <v>272</v>
      </c>
      <c r="AP38" s="325">
        <v>12</v>
      </c>
      <c r="AQ38" s="326">
        <v>5</v>
      </c>
      <c r="AR38" s="314">
        <v>140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525</v>
      </c>
      <c r="AL39" s="1207"/>
      <c r="AM39" s="1207"/>
      <c r="AN39" s="1208"/>
      <c r="AO39" s="322">
        <v>-70925</v>
      </c>
      <c r="AP39" s="322">
        <v>-3252</v>
      </c>
      <c r="AQ39" s="323">
        <v>-3858</v>
      </c>
      <c r="AR39" s="324">
        <v>-15.7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526</v>
      </c>
      <c r="AL40" s="1204"/>
      <c r="AM40" s="1204"/>
      <c r="AN40" s="1205"/>
      <c r="AO40" s="322">
        <v>-753066</v>
      </c>
      <c r="AP40" s="322">
        <v>-34533</v>
      </c>
      <c r="AQ40" s="323">
        <v>-59194</v>
      </c>
      <c r="AR40" s="324">
        <v>-41.7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299</v>
      </c>
      <c r="AL41" s="1210"/>
      <c r="AM41" s="1210"/>
      <c r="AN41" s="1211"/>
      <c r="AO41" s="322">
        <v>542926</v>
      </c>
      <c r="AP41" s="322">
        <v>24897</v>
      </c>
      <c r="AQ41" s="323">
        <v>26732</v>
      </c>
      <c r="AR41" s="324">
        <v>-6.9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494</v>
      </c>
      <c r="AN49" s="1200" t="s">
        <v>530</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531</v>
      </c>
      <c r="AO50" s="339" t="s">
        <v>532</v>
      </c>
      <c r="AP50" s="340" t="s">
        <v>533</v>
      </c>
      <c r="AQ50" s="341" t="s">
        <v>534</v>
      </c>
      <c r="AR50" s="342" t="s">
        <v>535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1151273</v>
      </c>
      <c r="AN51" s="344">
        <v>49286</v>
      </c>
      <c r="AO51" s="345">
        <v>90.5</v>
      </c>
      <c r="AP51" s="346">
        <v>90961</v>
      </c>
      <c r="AQ51" s="347">
        <v>20.100000000000001</v>
      </c>
      <c r="AR51" s="348">
        <v>70.400000000000006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550298</v>
      </c>
      <c r="AN52" s="352">
        <v>23558</v>
      </c>
      <c r="AO52" s="353">
        <v>33.9</v>
      </c>
      <c r="AP52" s="354">
        <v>37720</v>
      </c>
      <c r="AQ52" s="355">
        <v>7.1</v>
      </c>
      <c r="AR52" s="356">
        <v>26.8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1030282</v>
      </c>
      <c r="AN53" s="344">
        <v>44783</v>
      </c>
      <c r="AO53" s="345">
        <v>-9.1</v>
      </c>
      <c r="AP53" s="346">
        <v>106614</v>
      </c>
      <c r="AQ53" s="347">
        <v>17.2</v>
      </c>
      <c r="AR53" s="348">
        <v>-26.3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598599</v>
      </c>
      <c r="AN54" s="352">
        <v>26019</v>
      </c>
      <c r="AO54" s="353">
        <v>10.4</v>
      </c>
      <c r="AP54" s="354">
        <v>45545</v>
      </c>
      <c r="AQ54" s="355">
        <v>20.7</v>
      </c>
      <c r="AR54" s="356">
        <v>-10.3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1355891</v>
      </c>
      <c r="AN55" s="344">
        <v>59942</v>
      </c>
      <c r="AO55" s="345">
        <v>33.799999999999997</v>
      </c>
      <c r="AP55" s="346">
        <v>85459</v>
      </c>
      <c r="AQ55" s="347">
        <v>-19.8</v>
      </c>
      <c r="AR55" s="348">
        <v>53.6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771428</v>
      </c>
      <c r="AN56" s="352">
        <v>34104</v>
      </c>
      <c r="AO56" s="353">
        <v>31.1</v>
      </c>
      <c r="AP56" s="354">
        <v>44378</v>
      </c>
      <c r="AQ56" s="355">
        <v>-2.6</v>
      </c>
      <c r="AR56" s="356">
        <v>33.700000000000003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1476789</v>
      </c>
      <c r="AN57" s="344">
        <v>66546</v>
      </c>
      <c r="AO57" s="345">
        <v>11</v>
      </c>
      <c r="AP57" s="346">
        <v>83280</v>
      </c>
      <c r="AQ57" s="347">
        <v>-2.5</v>
      </c>
      <c r="AR57" s="348">
        <v>13.5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988069</v>
      </c>
      <c r="AN58" s="352">
        <v>44524</v>
      </c>
      <c r="AO58" s="353">
        <v>30.6</v>
      </c>
      <c r="AP58" s="354">
        <v>43123</v>
      </c>
      <c r="AQ58" s="355">
        <v>-2.8</v>
      </c>
      <c r="AR58" s="356">
        <v>33.4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1295166</v>
      </c>
      <c r="AN59" s="344">
        <v>59392</v>
      </c>
      <c r="AO59" s="345">
        <v>-10.8</v>
      </c>
      <c r="AP59" s="346">
        <v>88968</v>
      </c>
      <c r="AQ59" s="347">
        <v>6.8</v>
      </c>
      <c r="AR59" s="348">
        <v>-17.600000000000001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784554</v>
      </c>
      <c r="AN60" s="352">
        <v>35977</v>
      </c>
      <c r="AO60" s="353">
        <v>-19.2</v>
      </c>
      <c r="AP60" s="354">
        <v>45482</v>
      </c>
      <c r="AQ60" s="355">
        <v>5.5</v>
      </c>
      <c r="AR60" s="356">
        <v>-24.7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1261880</v>
      </c>
      <c r="AN61" s="359">
        <v>55990</v>
      </c>
      <c r="AO61" s="360">
        <v>23.1</v>
      </c>
      <c r="AP61" s="361">
        <v>91056</v>
      </c>
      <c r="AQ61" s="362">
        <v>4.4000000000000004</v>
      </c>
      <c r="AR61" s="348">
        <v>18.7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738590</v>
      </c>
      <c r="AN62" s="352">
        <v>32836</v>
      </c>
      <c r="AO62" s="353">
        <v>17.399999999999999</v>
      </c>
      <c r="AP62" s="354">
        <v>43250</v>
      </c>
      <c r="AQ62" s="355">
        <v>5.6</v>
      </c>
      <c r="AR62" s="356">
        <v>11.8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jjjdp3xC4VpZ1kr9q2FxQfCfNlLlMR537Xzu52iw3T1NInLOXSWMqGOYiesRXRpkMsI9aWhOLL7PFPlCJG6hgg==" saltValue="feWga42pi5zuqceL+BpQ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491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J1SFQ7ZxlWggATnEm9M0/1eI0Sb4Ulx4Hou+9IwhwInNwm09m4Xl10MC+xIgGEXM9DMX9hGE0aZLpEmtpnXhg==" saltValue="RcaRszCJPKrByI68NujRb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3afXhaWbzDX3KBwwb460eaZkM+iawCIrLayid4v7cAbqjILY0qgt0e8AwiVhgFdCw3j+F8EUCUqeay6WubADg==" saltValue="qWmKRg7AkWfbpWgWGSmTi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212" t="s">
        <v>3</v>
      </c>
      <c r="D47" s="1212"/>
      <c r="E47" s="1213"/>
      <c r="F47" s="11">
        <v>14.71</v>
      </c>
      <c r="G47" s="12">
        <v>16.440000000000001</v>
      </c>
      <c r="H47" s="12">
        <v>17.57</v>
      </c>
      <c r="I47" s="12">
        <v>17.47</v>
      </c>
      <c r="J47" s="13">
        <v>18.64</v>
      </c>
    </row>
    <row r="48" spans="2:10" ht="57.75" customHeight="1">
      <c r="B48" s="14"/>
      <c r="C48" s="1214" t="s">
        <v>4</v>
      </c>
      <c r="D48" s="1214"/>
      <c r="E48" s="1215"/>
      <c r="F48" s="15">
        <v>5.98</v>
      </c>
      <c r="G48" s="16">
        <v>5.89</v>
      </c>
      <c r="H48" s="16">
        <v>6.11</v>
      </c>
      <c r="I48" s="16">
        <v>5.83</v>
      </c>
      <c r="J48" s="17">
        <v>6.41</v>
      </c>
    </row>
    <row r="49" spans="2:10" ht="57.75" customHeight="1" thickBot="1">
      <c r="B49" s="18"/>
      <c r="C49" s="1216" t="s">
        <v>5</v>
      </c>
      <c r="D49" s="1216"/>
      <c r="E49" s="1217"/>
      <c r="F49" s="19">
        <v>1.81</v>
      </c>
      <c r="G49" s="20">
        <v>1.66</v>
      </c>
      <c r="H49" s="20">
        <v>1.48</v>
      </c>
      <c r="I49" s="20" t="s">
        <v>550</v>
      </c>
      <c r="J49" s="21">
        <v>1.97</v>
      </c>
    </row>
    <row r="50" spans="2:10" ht="13.5" customHeight="1"/>
    <row r="51" spans="2:10" ht="13.5" hidden="1" customHeight="1"/>
    <row r="52" spans="2:10" ht="13.5" hidden="1" customHeight="1"/>
    <row r="53" spans="2:10" ht="13.5" hidden="1" customHeight="1"/>
  </sheetData>
  <sheetProtection algorithmName="SHA-512" hashValue="lCsglRdtLvWM0Ett+dJX8vHlJyVi/RZW0HdlOFmYkhN49HTa7nno8WpZaEu4c/lSoqp5MzB1/szE78q4bgRJ1Q==" saltValue="k0IKvilhjoce+wOuLOIc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44" orientation="portrait" verticalDpi="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2019-10-31T02:38:23Z</cp:lastPrinted>
  <dcterms:created xsi:type="dcterms:W3CDTF">2019-02-14T05:23:30Z</dcterms:created>
  <dcterms:modified xsi:type="dcterms:W3CDTF">2019-11-10T23:40:36Z</dcterms:modified>
  <cp:category/>
</cp:coreProperties>
</file>