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3\共有（成枝）\★★H31成枝\42 普通会計決算統計総括\H30\32 【国照会】平成29年度財政状況資料集の作成及び提出について\19 再度２回目起案時添付用\保存ルール確認前\"/>
    </mc:Choice>
  </mc:AlternateContent>
  <bookViews>
    <workbookView xWindow="-675" yWindow="-90" windowWidth="20610" windowHeight="4485" tabRatio="85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9" i="10"/>
  <c r="AO38"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U39" i="10"/>
  <c r="C39" i="10"/>
  <c r="BW38" i="10"/>
  <c r="BE38" i="10"/>
  <c r="U38" i="10"/>
  <c r="C38" i="10"/>
  <c r="BW37" i="10"/>
  <c r="BE37" i="10"/>
  <c r="U37" i="10"/>
  <c r="BE36" i="10"/>
  <c r="C34" i="10"/>
  <c r="C35" i="10" l="1"/>
  <c r="C36" i="10" s="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s="1"/>
  <c r="AM36" i="10" s="1"/>
  <c r="AM37" i="10" s="1"/>
  <c r="AM38" i="10" s="1"/>
  <c r="AM39" i="10" s="1"/>
  <c r="BE34" i="10" l="1"/>
  <c r="BE35" i="10" s="1"/>
  <c r="BW34" i="10" l="1"/>
  <c r="BW35" i="10" s="1"/>
  <c r="BW36"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<sst xmlns="http://schemas.openxmlformats.org/spreadsheetml/2006/main" count="1160" uniqueCount="639">
  <si>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</si>
  <si>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</si>
  <si>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</si>
  <si>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</si>
  <si>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</si>
  <si>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</si>
  <si>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</si>
  <si>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</si>
  <si>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</si>
  <si>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</si>
  <si>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</si>
  <si>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</si>
  <si>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</si>
  <si>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</si>
  <si>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</si>
  <si>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</si>
  <si>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</si>
  <si>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</si>
  <si>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</si>
  <si>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</si>
  <si>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</si>
  <si>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</si>
  <si>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</si>
  <si>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</si>
  <si>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</si>
  <si>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</si>
  <si>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</si>
  <si>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</si>
  <si>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</si>
  <si>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</si>
  <si>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</si>
  <si>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</si>
  <si>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</si>
  <si>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</si>
  <si>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</si>
  <si>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</si>
  <si>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</si>
  <si>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</si>
  <si>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</si>
  <si>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</si>
  <si>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</si>
  <si>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</si>
  <si>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</si>
  <si>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</si>
  <si>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</si>
  <si>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</si>
  <si>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</si>
  <si>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</si>
  <si>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</si>
  <si>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</si>
  <si>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</si>
  <si>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</si>
  <si>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</si>
  <si>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</si>
  <si>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</si>
  <si>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</si>
  <si>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</si>
  <si>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</si>
  <si>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</si>
  <si>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</si>
  <si>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</si>
  <si>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</si>
  <si>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</si>
  <si>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</si>
  <si>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</si>
  <si>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</si>
  <si>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</si>
  <si>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</si>
  <si>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</si>
  <si>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</si>
  <si>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</si>
  <si>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</si>
  <si>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</si>
  <si>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</si>
  <si>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</si>
  <si>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</si>
  <si>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</si>
  <si>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</si>
  <si>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中核市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</si>
  <si>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</si>
  <si>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</si>
  <si>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</si>
  <si>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</si>
  <si>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</si>
  <si>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</si>
  <si>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</si>
  <si>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</si>
  <si>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</si>
  <si>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</si>
  <si>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</si>
  <si>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</si>
  <si>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鹿児島市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</si>
  <si>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</si>
  <si>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</si>
  <si>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</si>
  <si>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</si>
  <si>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</si>
  <si>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</si>
  <si>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</si>
  <si>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</si>
  <si>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</si>
  <si>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</si>
  <si>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</si>
  <si>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</si>
  <si>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</si>
  <si>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</si>
  <si>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</si>
  <si>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</si>
  <si>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</si>
  <si>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</si>
  <si>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</si>
  <si>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</si>
  <si>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</si>
  <si>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</si>
  <si>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</si>
  <si>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</si>
  <si>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</si>
  <si>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</si>
  <si>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</si>
  <si>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</si>
  <si>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</si>
  <si>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</si>
  <si>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</si>
  <si>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</si>
  <si>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</si>
  <si>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</si>
  <si>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</si>
  <si>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</si>
  <si>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</si>
  <si>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</si>
  <si>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</si>
  <si>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</si>
  <si>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</si>
  <si>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</si>
  <si>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</si>
  <si>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</si>
  <si>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</si>
  <si>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</si>
  <si>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</si>
  <si>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</si>
  <si>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</si>
  <si>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</si>
  <si>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</si>
  <si>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</si>
  <si>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</si>
  <si>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</si>
  <si>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</si>
  <si>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</si>
  <si>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</si>
  <si>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</si>
  <si>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</si>
  <si>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</si>
  <si>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</si>
  <si>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</si>
  <si>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</si>
  <si>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</si>
  <si>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</si>
  <si>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</si>
  <si>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</si>
  <si>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</si>
  <si>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</si>
  <si>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</si>
  <si>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</si>
  <si>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</si>
  <si>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</si>
  <si>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</si>
  <si>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</si>
  <si>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</si>
  <si>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</si>
  <si>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</si>
  <si>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</si>
  <si>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</si>
  <si>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</si>
  <si>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</si>
  <si>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</si>
  <si>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</si>
  <si>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</si>
  <si>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</si>
  <si>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</si>
  <si>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</si>
  <si>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</si>
  <si>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</si>
  <si>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</si>
  <si>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</si>
  <si>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</si>
  <si>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</si>
  <si>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</si>
  <si>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</si>
  <si>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</si>
  <si>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</si>
  <si>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</si>
  <si>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</si>
  <si>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</si>
  <si>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</si>
  <si>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</si>
  <si>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</si>
  <si>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</si>
  <si>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</si>
  <si>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</si>
  <si>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</si>
  <si>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</si>
  <si>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</si>
  <si>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</si>
  <si>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</si>
  <si>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</si>
  <si>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</si>
  <si>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</si>
  <si>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</si>
  <si>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鹿児島県鹿児島市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</si>
  <si>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</si>
  <si>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</si>
  <si>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</si>
  <si>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</si>
  <si>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</si>
  <si>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</si>
  <si>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</si>
  <si>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</si>
  <si>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</si>
  <si>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</si>
  <si>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</si>
  <si>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</si>
  <si>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</si>
  <si>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</si>
  <si>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</si>
  <si>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</si>
  <si>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</si>
  <si>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</si>
  <si>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</si>
  <si>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</si>
  <si>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</si>
  <si>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</si>
  <si>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</si>
  <si>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</si>
  <si>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</si>
  <si>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</si>
  <si>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</si>
  <si>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</si>
  <si>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</si>
  <si>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</si>
  <si>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</si>
  <si>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</si>
  <si>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</si>
  <si>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</si>
  <si>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</si>
  <si>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</si>
  <si>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</si>
  <si>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</si>
  <si>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</si>
  <si>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</si>
  <si>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</si>
  <si>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</si>
  <si>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</si>
  <si>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</si>
  <si>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</si>
  <si>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</si>
  <si>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</si>
  <si>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</si>
  <si>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</si>
  <si>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</si>
  <si>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</si>
  <si>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</si>
  <si>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</si>
  <si>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</si>
  <si>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</si>
  <si>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</si>
  <si>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</si>
  <si>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</si>
  <si>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</si>
  <si>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</si>
  <si>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</si>
  <si>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</si>
  <si>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</si>
  <si>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</si>
  <si>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</si>
  <si>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</si>
  <si>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</si>
  <si>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</si>
  <si>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</si>
  <si>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</si>
  <si>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</si>
  <si>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</si>
  <si>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</si>
  <si>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</si>
  <si>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</si>
  <si>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</si>
  <si>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</si>
  <si>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</si>
  <si>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</si>
  <si>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</si>
  <si>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</si>
  <si>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</si>
  <si>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</si>
  <si>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</si>
  <si>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</si>
  <si>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</si>
  <si>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</si>
  <si>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</si>
  <si>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</si>
  <si>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</si>
  <si>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</si>
  <si>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</si>
  <si>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</si>
  <si>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</si>
  <si>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</si>
  <si>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</si>
  <si>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</si>
  <si>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</si>
  <si>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</si>
  <si>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</si>
  <si>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</si>
  <si>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</si>
  <si>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</si>
  <si>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</si>
  <si>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</si>
  <si>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</si>
  <si>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</si>
  <si>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</si>
  <si>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</si>
  <si>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</si>
  <si>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</si>
  <si>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</si>
  <si>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</si>
  <si>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</si>
  <si>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</si>
  <si>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</si>
  <si>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</si>
  <si>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</si>
  <si>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</si>
  <si>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交通</t>
    <phoneticPr fontId="5"/>
  </si>
  <si>
    <t>加入世帯数(世帯)</t>
  </si>
  <si>
    <t>　　うち一部事務組合負担金</t>
    <phoneticPr fontId="5"/>
  </si>
  <si>
    <t>歳入合計</t>
    <phoneticPr fontId="5"/>
  </si>
  <si>
    <t>下水道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</si>
  <si>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</si>
  <si>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</si>
  <si>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</si>
  <si>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</si>
  <si>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</si>
  <si>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</si>
  <si>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</si>
  <si>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</si>
  <si>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</si>
  <si>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</si>
  <si>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</si>
  <si>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</si>
  <si>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</si>
  <si>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</si>
  <si>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</si>
  <si>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</si>
  <si>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</si>
  <si>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</si>
  <si>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</si>
  <si>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</si>
  <si>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</si>
  <si>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</si>
  <si>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</si>
  <si>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</si>
  <si>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</si>
  <si>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鹿児島県鹿児島市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</si>
  <si>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</si>
  <si>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</si>
  <si>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</si>
  <si>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</si>
  <si>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</si>
  <si>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</si>
  <si>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</si>
  <si>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</si>
  <si>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</si>
  <si>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</si>
  <si>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</si>
  <si>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</si>
  <si>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</si>
  <si>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</si>
  <si>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</si>
  <si>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</si>
  <si>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</si>
  <si>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</si>
  <si>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</si>
  <si>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</si>
  <si>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鹿児島市土地区画整理事業清算特別会計</t>
    <phoneticPr fontId="5"/>
  </si>
  <si>
    <t>鹿児島市地域下水道事業特別会計</t>
    <phoneticPr fontId="5"/>
  </si>
  <si>
    <t>鹿児島市母子父子寡婦福祉資金貸付事業特別会計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</si>
  <si>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</si>
  <si>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</si>
  <si>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</si>
  <si>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</si>
  <si>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</si>
  <si>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</si>
  <si>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</si>
  <si>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</si>
  <si>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</si>
  <si>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</si>
  <si>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</si>
  <si>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</si>
  <si>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</si>
  <si>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</si>
  <si>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鹿児島市国民健康保険事業特別会計</t>
    <phoneticPr fontId="5"/>
  </si>
  <si>
    <t>鹿児島市介護保険特別会計</t>
    <phoneticPr fontId="5"/>
  </si>
  <si>
    <t>鹿児島市後期高齢者医療特別会計</t>
    <phoneticPr fontId="5"/>
  </si>
  <si>
    <t>鹿児島市病院事業特別会計</t>
    <phoneticPr fontId="5"/>
  </si>
  <si>
    <t>法適用企業</t>
    <phoneticPr fontId="5"/>
  </si>
  <si>
    <t>鹿児島市交通事業特別会計</t>
    <phoneticPr fontId="5"/>
  </si>
  <si>
    <t>鹿児島市水道事業特別会計</t>
    <phoneticPr fontId="5"/>
  </si>
  <si>
    <t>法適用企業</t>
    <phoneticPr fontId="5"/>
  </si>
  <si>
    <t>鹿児島市工業用水道事業特別会計</t>
    <phoneticPr fontId="5"/>
  </si>
  <si>
    <t>法適用企業</t>
    <phoneticPr fontId="5"/>
  </si>
  <si>
    <t>鹿児島市公共下水道事業特別会計</t>
    <phoneticPr fontId="5"/>
  </si>
  <si>
    <t>法適用企業</t>
    <phoneticPr fontId="5"/>
  </si>
  <si>
    <t>鹿児島市船舶事業特別会計</t>
    <phoneticPr fontId="5"/>
  </si>
  <si>
    <t>法適用企業</t>
    <phoneticPr fontId="5"/>
  </si>
  <si>
    <t>鹿児島市中央卸売市場特別会計</t>
    <phoneticPr fontId="5"/>
  </si>
  <si>
    <t>法非適用企業</t>
    <phoneticPr fontId="5"/>
  </si>
  <si>
    <t>鹿児島市桜島観光施設特別会計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</si>
  <si>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</si>
  <si>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</si>
  <si>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</si>
  <si>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</si>
  <si>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</si>
  <si>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</si>
  <si>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</si>
  <si>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</si>
  <si>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</si>
  <si>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</si>
  <si>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</si>
  <si>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</si>
  <si>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</si>
  <si>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</si>
  <si>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</si>
  <si>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</si>
  <si>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</si>
  <si>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</si>
  <si>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</si>
  <si>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</si>
  <si>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</si>
  <si>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</si>
  <si>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</si>
  <si>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</si>
  <si>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</si>
  <si>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</si>
  <si>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</si>
  <si>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</si>
  <si>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</si>
  <si>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</si>
  <si>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</si>
  <si>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</si>
  <si>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</si>
  <si>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</si>
  <si>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</si>
  <si>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</si>
  <si>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</si>
  <si>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</si>
  <si>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</si>
  <si>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</si>
  <si>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</si>
  <si>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</si>
  <si>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</si>
  <si>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</si>
  <si>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</si>
  <si>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</si>
  <si>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</si>
  <si>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</si>
  <si>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</si>
  <si>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t>
    <phoneticPr fontId="5"/>
  </si>
  <si>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</si>
  <si>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</si>
  <si>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</si>
  <si>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</si>
  <si>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</si>
  <si>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</si>
  <si>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</si>
  <si>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</si>
  <si>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</si>
  <si>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</si>
  <si>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</si>
  <si>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</si>
  <si>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</si>
  <si>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</si>
  <si>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</si>
  <si>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</si>
  <si>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</si>
  <si>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</si>
  <si>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</si>
  <si>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</si>
  <si>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</si>
  <si>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</si>
  <si>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</si>
  <si>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鹿児島市公共下水道事業特別会計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</si>
  <si>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</si>
  <si>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鹿児島市中央卸売市場特別会計</t>
    <phoneticPr fontId="5"/>
  </si>
  <si>
    <t>(Ｆ)</t>
    <phoneticPr fontId="5"/>
  </si>
  <si>
    <t>鹿児島市水道事業特別会計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</si>
  <si>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</si>
  <si>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</si>
  <si>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</si>
  <si>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</si>
  <si>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</si>
  <si>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</si>
  <si>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</si>
  <si>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</si>
  <si>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</si>
  <si>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</si>
  <si>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</si>
  <si>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</si>
  <si>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</si>
  <si>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</si>
  <si>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</si>
  <si>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</si>
  <si>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</si>
  <si>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</si>
  <si>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</si>
  <si>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</si>
  <si>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</si>
  <si>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</si>
  <si>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</si>
  <si>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</si>
  <si>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</si>
  <si>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</si>
  <si>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</si>
  <si>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</si>
  <si>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</si>
  <si>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</si>
  <si>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</si>
  <si>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</si>
  <si>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</si>
  <si>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</si>
  <si>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</si>
  <si>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</si>
  <si>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</si>
  <si>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</si>
  <si>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</si>
  <si>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</si>
  <si>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</si>
  <si>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</si>
  <si>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</si>
  <si>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</si>
  <si>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</si>
  <si>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</si>
  <si>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</si>
  <si>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</si>
  <si>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</si>
  <si>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</si>
  <si>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</si>
  <si>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</si>
  <si>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</si>
  <si>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</si>
  <si>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</si>
  <si>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</si>
  <si>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</si>
  <si>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</si>
  <si>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</si>
  <si>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</si>
  <si>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</si>
  <si>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</si>
  <si>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</si>
  <si>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</si>
  <si>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</si>
  <si>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</si>
  <si>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</si>
  <si>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</si>
  <si>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</si>
  <si>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</si>
  <si>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</si>
  <si>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</si>
  <si>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</si>
  <si>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</si>
  <si>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</si>
  <si>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</si>
  <si>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</si>
  <si>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</si>
  <si>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</si>
  <si>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</si>
  <si>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</si>
  <si>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</si>
  <si>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</si>
  <si>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</si>
  <si>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</si>
  <si>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0.98</t>
  </si>
  <si>
    <t>鹿児島市国民健康保険事業特別会計</t>
  </si>
  <si>
    <t>▲ 2.45</t>
  </si>
  <si>
    <t>▲ 3.15</t>
  </si>
  <si>
    <t>▲ 3.97</t>
  </si>
  <si>
    <t>▲ 4.09</t>
  </si>
  <si>
    <t>▲ 2.89</t>
  </si>
  <si>
    <t>鹿児島市病院事業特別会計</t>
  </si>
  <si>
    <t>鹿児島市水道事業特別会計</t>
  </si>
  <si>
    <t>一般会計</t>
  </si>
  <si>
    <t>鹿児島市公共下水道事業特別会計</t>
  </si>
  <si>
    <t>鹿児島市交通事業特別会計</t>
  </si>
  <si>
    <t>▲ 0.19</t>
  </si>
  <si>
    <t>▲ 0.22</t>
  </si>
  <si>
    <t>鹿児島市介護保険特別会計</t>
  </si>
  <si>
    <t>鹿児島市船舶事業特別会計</t>
  </si>
  <si>
    <t>その他会計（赤字）</t>
  </si>
  <si>
    <t>その他会計（黒字）</t>
  </si>
  <si>
    <t>鹿児島市衛生公社</t>
  </si>
  <si>
    <t>鹿児島まちづくり土地区画整理協会</t>
  </si>
  <si>
    <t>鹿児島市中小企業勤労者福祉サービスセンター</t>
  </si>
  <si>
    <t>かごしま教育文化振興財団</t>
  </si>
  <si>
    <t>鹿児島市水族館公社</t>
  </si>
  <si>
    <t>鹿児島国際観光</t>
    <rPh sb="0" eb="3">
      <t>カゴシマ</t>
    </rPh>
    <rPh sb="3" eb="5">
      <t>コクサイ</t>
    </rPh>
    <rPh sb="5" eb="7">
      <t>カンコウ</t>
    </rPh>
    <phoneticPr fontId="2"/>
  </si>
  <si>
    <t>鹿児島市健康交流推進財団</t>
  </si>
  <si>
    <t>鹿児島中央地下駐車場</t>
  </si>
  <si>
    <t>西郷南洲顕彰会</t>
  </si>
  <si>
    <t>鹿児島観光コンベンション協会</t>
  </si>
  <si>
    <t>まちづくり鹿児島</t>
  </si>
  <si>
    <t>鹿児島市国際交流財団</t>
    <rPh sb="0" eb="4">
      <t>カゴシマシ</t>
    </rPh>
    <rPh sb="4" eb="6">
      <t>コクサイ</t>
    </rPh>
    <rPh sb="6" eb="8">
      <t>コウリュウ</t>
    </rPh>
    <rPh sb="8" eb="10">
      <t>ザイダン</t>
    </rPh>
    <phoneticPr fontId="30"/>
  </si>
  <si>
    <t>かごしま環境未来財団</t>
    <rPh sb="4" eb="6">
      <t>カンキョウ</t>
    </rPh>
    <rPh sb="6" eb="8">
      <t>ミライ</t>
    </rPh>
    <rPh sb="8" eb="10">
      <t>ザイダン</t>
    </rPh>
    <phoneticPr fontId="30"/>
  </si>
  <si>
    <t>鹿児島県市町村総合事務組合</t>
    <rPh sb="0" eb="4">
      <t>カゴシマケン</t>
    </rPh>
    <rPh sb="4" eb="7">
      <t>シチョウソン</t>
    </rPh>
    <rPh sb="7" eb="9">
      <t>ソウゴウ</t>
    </rPh>
    <rPh sb="9" eb="11">
      <t>ジム</t>
    </rPh>
    <rPh sb="11" eb="13">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</si>
  <si>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</si>
  <si>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</si>
  <si>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t>
    <phoneticPr fontId="2"/>
  </si>
  <si>
    <t>-</t>
    <phoneticPr fontId="2"/>
  </si>
  <si>
    <t>-</t>
    <phoneticPr fontId="2"/>
  </si>
  <si>
    <t>-</t>
    <phoneticPr fontId="2"/>
  </si>
  <si>
    <t>-</t>
    <phoneticPr fontId="2"/>
  </si>
  <si>
    <t>-</t>
    <phoneticPr fontId="2"/>
  </si>
  <si>
    <t>建設事業基金</t>
    <rPh sb="0" eb="2">
      <t>ケンセツ</t>
    </rPh>
    <rPh sb="2" eb="4">
      <t>ジギョウ</t>
    </rPh>
    <rPh sb="4" eb="6">
      <t>キキン</t>
    </rPh>
    <phoneticPr fontId="11"/>
  </si>
  <si>
    <t>高齢者福祉施設管理基金</t>
    <rPh sb="0" eb="3">
      <t>コウレイシャ</t>
    </rPh>
    <rPh sb="3" eb="5">
      <t>フクシ</t>
    </rPh>
    <rPh sb="5" eb="7">
      <t>シセツ</t>
    </rPh>
    <rPh sb="7" eb="9">
      <t>カンリ</t>
    </rPh>
    <rPh sb="9" eb="11">
      <t>キキン</t>
    </rPh>
    <phoneticPr fontId="11"/>
  </si>
  <si>
    <t>文学振興基金</t>
    <rPh sb="0" eb="2">
      <t>ブンガク</t>
    </rPh>
    <rPh sb="2" eb="4">
      <t>シンコウ</t>
    </rPh>
    <rPh sb="4" eb="6">
      <t>キキン</t>
    </rPh>
    <phoneticPr fontId="11"/>
  </si>
  <si>
    <t>合併まちづくり基金</t>
    <rPh sb="0" eb="2">
      <t>ガッペイ</t>
    </rPh>
    <rPh sb="7" eb="9">
      <t>キキン</t>
    </rPh>
    <phoneticPr fontId="11"/>
  </si>
  <si>
    <t>地域振興基金</t>
    <rPh sb="0" eb="2">
      <t>チイキ</t>
    </rPh>
    <rPh sb="2" eb="4">
      <t>シンコウ</t>
    </rPh>
    <rPh sb="4" eb="6">
      <t>キキン</t>
    </rPh>
    <phoneticPr fontId="11"/>
  </si>
  <si>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</si>
  <si>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</si>
  <si>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</si>
  <si>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</si>
  <si>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</si>
  <si>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</si>
  <si>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</si>
  <si>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将来負担比率、有形固定資産減価償却率共に類似団体平均値より低くなっており、将来負担の健全度は確保されていると考えている。
今後も、将来負担額の抑制を図るとともに、鹿児島市公共施設等総合管理計画等に基づき施設の長寿命化や施設総量の適正化等に取り組む。</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</si>
  <si>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</si>
  <si>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</si>
  <si>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</si>
  <si>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</si>
  <si>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</si>
  <si>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</si>
  <si>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</si>
  <si>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</si>
  <si>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</si>
  <si>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将来負担比率と実質公債費比率は、共に類似団体平均値より低くなっており、公債費負担の健全度は確保されていると考えている。
今後も、将来負担額を抑制するとともに、充当可能財源等の増加を図り、将来負担比率の減少に努める。</t>
    <rPh sb="11" eb="12">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</si>
</sst>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47677</c:v>
                </c:pt>
                <c:pt idx="1">
                  <c:v>51613</c:v>
                </c:pt>
                <c:pt idx="2">
                  <c:v>50880</c:v>
                </c:pt>
                <c:pt idx="3">
                  <c:v>46395</c:v>
                </c:pt>
                <c:pt idx="4">
                  <c:v>48088</c:v>
                </c:pt>
              </c:numCache>
            </c:numRef>
          </c:val>
          <c:smooth val="0"/>
          <c:extLst>
            <c:ext xmlns:c16="http://schemas.microsoft.com/office/drawing/2014/chart" uri="{C3380CC4-5D6E-409C-BE32-E72D297353CC}">
              <c16:uniqueId val="{00000000-5885-4DA2-8809-8F8C7ECA1BB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62825</c:v>
                </c:pt>
                <c:pt idx="1">
                  <c:v>70007</c:v>
                </c:pt>
                <c:pt idx="2">
                  <c:v>61544</c:v>
                </c:pt>
                <c:pt idx="3">
                  <c:v>51553</c:v>
                </c:pt>
                <c:pt idx="4">
                  <c:v>53339</c:v>
                </c:pt>
              </c:numCache>
            </c:numRef>
          </c:val>
          <c:smooth val="0"/>
          <c:extLst>
            <c:ext xmlns:c16="http://schemas.microsoft.com/office/drawing/2014/chart" uri="{C3380CC4-5D6E-409C-BE32-E72D297353CC}">
              <c16:uniqueId val="{00000001-5885-4DA2-8809-8F8C7ECA1BB9}"/>
            </c:ext>
          </c:extLst>
        </c:ser>
        <c:dLbls>
          <c:showLegendKey val="0"/>
          <c:showVal val="0"/>
          <c:showCatName val="0"/>
          <c:showSerName val="0"/>
          <c:showPercent val="0"/>
          <c:showBubbleSize val="0"/>
        </c:dLbls>
        <c:marker val="1"/>
        <c:smooth val="0"/>
        <c:axId val="167425152"/>
        <c:axId val="167427072"/>
      </c:lineChart>
      <c:catAx>
        <c:axId val="167425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7427072"/>
        <c:crosses val="autoZero"/>
        <c:auto val="1"/>
        <c:lblAlgn val="ctr"/>
        <c:lblOffset val="100"/>
        <c:tickLblSkip val="1"/>
        <c:tickMarkSkip val="1"/>
        <c:noMultiLvlLbl val="0"/>
      </c:catAx>
      <c:valAx>
        <c:axId val="16742707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7425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4.78</c:v>
                </c:pt>
                <c:pt idx="1">
                  <c:v>4.16</c:v>
                </c:pt>
                <c:pt idx="2">
                  <c:v>5.43</c:v>
                </c:pt>
                <c:pt idx="3">
                  <c:v>4.47</c:v>
                </c:pt>
                <c:pt idx="4">
                  <c:v>4.51</c:v>
                </c:pt>
              </c:numCache>
            </c:numRef>
          </c:val>
          <c:extLst>
            <c:ext xmlns:c16="http://schemas.microsoft.com/office/drawing/2014/chart" uri="{C3380CC4-5D6E-409C-BE32-E72D297353CC}">
              <c16:uniqueId val="{00000000-319B-446B-8FD7-3377E785C03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7.74</c:v>
                </c:pt>
                <c:pt idx="1">
                  <c:v>8.56</c:v>
                </c:pt>
                <c:pt idx="2">
                  <c:v>9.3699999999999992</c:v>
                </c:pt>
                <c:pt idx="3">
                  <c:v>9.42</c:v>
                </c:pt>
                <c:pt idx="4">
                  <c:v>9.39</c:v>
                </c:pt>
              </c:numCache>
            </c:numRef>
          </c:val>
          <c:extLst>
            <c:ext xmlns:c16="http://schemas.microsoft.com/office/drawing/2014/chart" uri="{C3380CC4-5D6E-409C-BE32-E72D297353CC}">
              <c16:uniqueId val="{00000001-319B-446B-8FD7-3377E785C03C}"/>
            </c:ext>
          </c:extLst>
        </c:ser>
        <c:dLbls>
          <c:showLegendKey val="0"/>
          <c:showVal val="0"/>
          <c:showCatName val="0"/>
          <c:showSerName val="0"/>
          <c:showPercent val="0"/>
          <c:showBubbleSize val="0"/>
        </c:dLbls>
        <c:gapWidth val="250"/>
        <c:overlap val="100"/>
        <c:axId val="296603648"/>
        <c:axId val="2966055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1.51</c:v>
                </c:pt>
                <c:pt idx="1">
                  <c:v>0.31</c:v>
                </c:pt>
                <c:pt idx="2">
                  <c:v>2.0299999999999998</c:v>
                </c:pt>
                <c:pt idx="3">
                  <c:v>-0.98</c:v>
                </c:pt>
                <c:pt idx="4">
                  <c:v>0.06</c:v>
                </c:pt>
              </c:numCache>
            </c:numRef>
          </c:val>
          <c:smooth val="0"/>
          <c:extLst>
            <c:ext xmlns:c16="http://schemas.microsoft.com/office/drawing/2014/chart" uri="{C3380CC4-5D6E-409C-BE32-E72D297353CC}">
              <c16:uniqueId val="{00000002-319B-446B-8FD7-3377E785C03C}"/>
            </c:ext>
          </c:extLst>
        </c:ser>
        <c:dLbls>
          <c:showLegendKey val="0"/>
          <c:showVal val="0"/>
          <c:showCatName val="0"/>
          <c:showSerName val="0"/>
          <c:showPercent val="0"/>
          <c:showBubbleSize val="0"/>
        </c:dLbls>
        <c:marker val="1"/>
        <c:smooth val="0"/>
        <c:axId val="296603648"/>
        <c:axId val="296605568"/>
      </c:lineChart>
      <c:catAx>
        <c:axId val="296603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6605568"/>
        <c:crosses val="autoZero"/>
        <c:auto val="1"/>
        <c:lblAlgn val="ctr"/>
        <c:lblOffset val="100"/>
        <c:tickLblSkip val="1"/>
        <c:tickMarkSkip val="1"/>
        <c:noMultiLvlLbl val="0"/>
      </c:catAx>
      <c:valAx>
        <c:axId val="296605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6603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0.32</c:v>
                </c:pt>
                <c:pt idx="2">
                  <c:v>#N/A</c:v>
                </c:pt>
                <c:pt idx="3">
                  <c:v>0.39</c:v>
                </c:pt>
                <c:pt idx="4">
                  <c:v>#N/A</c:v>
                </c:pt>
                <c:pt idx="5">
                  <c:v>0.46</c:v>
                </c:pt>
                <c:pt idx="6">
                  <c:v>#N/A</c:v>
                </c:pt>
                <c:pt idx="7">
                  <c:v>0.5</c:v>
                </c:pt>
                <c:pt idx="8">
                  <c:v>#N/A</c:v>
                </c:pt>
                <c:pt idx="9">
                  <c:v>0.38</c:v>
                </c:pt>
              </c:numCache>
            </c:numRef>
          </c:val>
          <c:extLst>
            <c:ext xmlns:c16="http://schemas.microsoft.com/office/drawing/2014/chart" uri="{C3380CC4-5D6E-409C-BE32-E72D297353CC}">
              <c16:uniqueId val="{00000000-3363-48A1-B8C7-CECBD6F931B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363-48A1-B8C7-CECBD6F931B4}"/>
            </c:ext>
          </c:extLst>
        </c:ser>
        <c:ser>
          <c:idx val="2"/>
          <c:order val="2"/>
          <c:tx>
            <c:strRef>
              <c:f>データシート!$A$29</c:f>
              <c:strCache>
                <c:ptCount val="1"/>
                <c:pt idx="0">
                  <c:v>鹿児島市船舶事業特別会計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0.82</c:v>
                </c:pt>
                <c:pt idx="2">
                  <c:v>#N/A</c:v>
                </c:pt>
                <c:pt idx="3">
                  <c:v>0.89</c:v>
                </c:pt>
                <c:pt idx="4">
                  <c:v>#N/A</c:v>
                </c:pt>
                <c:pt idx="5">
                  <c:v>0.86</c:v>
                </c:pt>
                <c:pt idx="6">
                  <c:v>#N/A</c:v>
                </c:pt>
                <c:pt idx="7">
                  <c:v>0.72</c:v>
                </c:pt>
                <c:pt idx="8">
                  <c:v>#N/A</c:v>
                </c:pt>
                <c:pt idx="9">
                  <c:v>0.67</c:v>
                </c:pt>
              </c:numCache>
            </c:numRef>
          </c:val>
          <c:extLst>
            <c:ext xmlns:c16="http://schemas.microsoft.com/office/drawing/2014/chart" uri="{C3380CC4-5D6E-409C-BE32-E72D297353CC}">
              <c16:uniqueId val="{00000002-3363-48A1-B8C7-CECBD6F931B4}"/>
            </c:ext>
          </c:extLst>
        </c:ser>
        <c:ser>
          <c:idx val="3"/>
          <c:order val="3"/>
          <c:tx>
            <c:strRef>
              <c:f>データシート!$A$30</c:f>
              <c:strCache>
                <c:ptCount val="1"/>
                <c:pt idx="0">
                  <c:v>鹿児島市介護保険特別会計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0.32</c:v>
                </c:pt>
                <c:pt idx="2">
                  <c:v>#N/A</c:v>
                </c:pt>
                <c:pt idx="3">
                  <c:v>0.22</c:v>
                </c:pt>
                <c:pt idx="4">
                  <c:v>#N/A</c:v>
                </c:pt>
                <c:pt idx="5">
                  <c:v>0.54</c:v>
                </c:pt>
                <c:pt idx="6">
                  <c:v>#N/A</c:v>
                </c:pt>
                <c:pt idx="7">
                  <c:v>0.49</c:v>
                </c:pt>
                <c:pt idx="8">
                  <c:v>#N/A</c:v>
                </c:pt>
                <c:pt idx="9">
                  <c:v>1.0900000000000001</c:v>
                </c:pt>
              </c:numCache>
            </c:numRef>
          </c:val>
          <c:extLst>
            <c:ext xmlns:c16="http://schemas.microsoft.com/office/drawing/2014/chart" uri="{C3380CC4-5D6E-409C-BE32-E72D297353CC}">
              <c16:uniqueId val="{00000003-3363-48A1-B8C7-CECBD6F931B4}"/>
            </c:ext>
          </c:extLst>
        </c:ser>
        <c:ser>
          <c:idx val="4"/>
          <c:order val="4"/>
          <c:tx>
            <c:strRef>
              <c:f>データシート!$A$31</c:f>
              <c:strCache>
                <c:ptCount val="1"/>
                <c:pt idx="0">
                  <c:v>鹿児島市交通事業特別会計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0.19</c:v>
                </c:pt>
                <c:pt idx="1">
                  <c:v>#N/A</c:v>
                </c:pt>
                <c:pt idx="2">
                  <c:v>0.22</c:v>
                </c:pt>
                <c:pt idx="3">
                  <c:v>#N/A</c:v>
                </c:pt>
                <c:pt idx="4">
                  <c:v>#N/A</c:v>
                </c:pt>
                <c:pt idx="5">
                  <c:v>0.1</c:v>
                </c:pt>
                <c:pt idx="6">
                  <c:v>#N/A</c:v>
                </c:pt>
                <c:pt idx="7">
                  <c:v>2.09</c:v>
                </c:pt>
                <c:pt idx="8">
                  <c:v>#N/A</c:v>
                </c:pt>
                <c:pt idx="9">
                  <c:v>1.28</c:v>
                </c:pt>
              </c:numCache>
            </c:numRef>
          </c:val>
          <c:extLst>
            <c:ext xmlns:c16="http://schemas.microsoft.com/office/drawing/2014/chart" uri="{C3380CC4-5D6E-409C-BE32-E72D297353CC}">
              <c16:uniqueId val="{00000004-3363-48A1-B8C7-CECBD6F931B4}"/>
            </c:ext>
          </c:extLst>
        </c:ser>
        <c:ser>
          <c:idx val="5"/>
          <c:order val="5"/>
          <c:tx>
            <c:strRef>
              <c:f>データシート!$A$32</c:f>
              <c:strCache>
                <c:ptCount val="1"/>
                <c:pt idx="0">
                  <c:v>鹿児島市公共下水道事業特別会計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2.38</c:v>
                </c:pt>
                <c:pt idx="2">
                  <c:v>#N/A</c:v>
                </c:pt>
                <c:pt idx="3">
                  <c:v>2.46</c:v>
                </c:pt>
                <c:pt idx="4">
                  <c:v>#N/A</c:v>
                </c:pt>
                <c:pt idx="5">
                  <c:v>2.81</c:v>
                </c:pt>
                <c:pt idx="6">
                  <c:v>#N/A</c:v>
                </c:pt>
                <c:pt idx="7">
                  <c:v>3.42</c:v>
                </c:pt>
                <c:pt idx="8">
                  <c:v>#N/A</c:v>
                </c:pt>
                <c:pt idx="9">
                  <c:v>3.94</c:v>
                </c:pt>
              </c:numCache>
            </c:numRef>
          </c:val>
          <c:extLst>
            <c:ext xmlns:c16="http://schemas.microsoft.com/office/drawing/2014/chart" uri="{C3380CC4-5D6E-409C-BE32-E72D297353CC}">
              <c16:uniqueId val="{00000005-3363-48A1-B8C7-CECBD6F931B4}"/>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4.66</c:v>
                </c:pt>
                <c:pt idx="2">
                  <c:v>#N/A</c:v>
                </c:pt>
                <c:pt idx="3">
                  <c:v>3.95</c:v>
                </c:pt>
                <c:pt idx="4">
                  <c:v>#N/A</c:v>
                </c:pt>
                <c:pt idx="5">
                  <c:v>5.1100000000000003</c:v>
                </c:pt>
                <c:pt idx="6">
                  <c:v>#N/A</c:v>
                </c:pt>
                <c:pt idx="7">
                  <c:v>4.1100000000000003</c:v>
                </c:pt>
                <c:pt idx="8">
                  <c:v>#N/A</c:v>
                </c:pt>
                <c:pt idx="9">
                  <c:v>4.2699999999999996</c:v>
                </c:pt>
              </c:numCache>
            </c:numRef>
          </c:val>
          <c:extLst>
            <c:ext xmlns:c16="http://schemas.microsoft.com/office/drawing/2014/chart" uri="{C3380CC4-5D6E-409C-BE32-E72D297353CC}">
              <c16:uniqueId val="{00000006-3363-48A1-B8C7-CECBD6F931B4}"/>
            </c:ext>
          </c:extLst>
        </c:ser>
        <c:ser>
          <c:idx val="7"/>
          <c:order val="7"/>
          <c:tx>
            <c:strRef>
              <c:f>データシート!$A$34</c:f>
              <c:strCache>
                <c:ptCount val="1"/>
                <c:pt idx="0">
                  <c:v>鹿児島市水道事業特別会計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6.13</c:v>
                </c:pt>
                <c:pt idx="2">
                  <c:v>#N/A</c:v>
                </c:pt>
                <c:pt idx="3">
                  <c:v>6.74</c:v>
                </c:pt>
                <c:pt idx="4">
                  <c:v>#N/A</c:v>
                </c:pt>
                <c:pt idx="5">
                  <c:v>7.52</c:v>
                </c:pt>
                <c:pt idx="6">
                  <c:v>#N/A</c:v>
                </c:pt>
                <c:pt idx="7">
                  <c:v>7.82</c:v>
                </c:pt>
                <c:pt idx="8">
                  <c:v>#N/A</c:v>
                </c:pt>
                <c:pt idx="9">
                  <c:v>7.57</c:v>
                </c:pt>
              </c:numCache>
            </c:numRef>
          </c:val>
          <c:extLst>
            <c:ext xmlns:c16="http://schemas.microsoft.com/office/drawing/2014/chart" uri="{C3380CC4-5D6E-409C-BE32-E72D297353CC}">
              <c16:uniqueId val="{00000007-3363-48A1-B8C7-CECBD6F931B4}"/>
            </c:ext>
          </c:extLst>
        </c:ser>
        <c:ser>
          <c:idx val="8"/>
          <c:order val="8"/>
          <c:tx>
            <c:strRef>
              <c:f>データシート!$A$35</c:f>
              <c:strCache>
                <c:ptCount val="1"/>
                <c:pt idx="0">
                  <c:v>鹿児島市病院事業特別会計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8.58</c:v>
                </c:pt>
                <c:pt idx="2">
                  <c:v>#N/A</c:v>
                </c:pt>
                <c:pt idx="3">
                  <c:v>4.96</c:v>
                </c:pt>
                <c:pt idx="4">
                  <c:v>#N/A</c:v>
                </c:pt>
                <c:pt idx="5">
                  <c:v>4.2300000000000004</c:v>
                </c:pt>
                <c:pt idx="6">
                  <c:v>#N/A</c:v>
                </c:pt>
                <c:pt idx="7">
                  <c:v>7.59</c:v>
                </c:pt>
                <c:pt idx="8">
                  <c:v>#N/A</c:v>
                </c:pt>
                <c:pt idx="9">
                  <c:v>7.93</c:v>
                </c:pt>
              </c:numCache>
            </c:numRef>
          </c:val>
          <c:extLst>
            <c:ext xmlns:c16="http://schemas.microsoft.com/office/drawing/2014/chart" uri="{C3380CC4-5D6E-409C-BE32-E72D297353CC}">
              <c16:uniqueId val="{00000008-3363-48A1-B8C7-CECBD6F931B4}"/>
            </c:ext>
          </c:extLst>
        </c:ser>
        <c:ser>
          <c:idx val="9"/>
          <c:order val="9"/>
          <c:tx>
            <c:strRef>
              <c:f>データシート!$A$36</c:f>
              <c:strCache>
                <c:ptCount val="1"/>
                <c:pt idx="0">
                  <c:v>鹿児島市国民健康保険事業特別会計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2.4500000000000002</c:v>
                </c:pt>
                <c:pt idx="1">
                  <c:v>#N/A</c:v>
                </c:pt>
                <c:pt idx="2">
                  <c:v>3.15</c:v>
                </c:pt>
                <c:pt idx="3">
                  <c:v>#N/A</c:v>
                </c:pt>
                <c:pt idx="4">
                  <c:v>3.97</c:v>
                </c:pt>
                <c:pt idx="5">
                  <c:v>#N/A</c:v>
                </c:pt>
                <c:pt idx="6">
                  <c:v>4.09</c:v>
                </c:pt>
                <c:pt idx="7">
                  <c:v>#N/A</c:v>
                </c:pt>
                <c:pt idx="8">
                  <c:v>2.89</c:v>
                </c:pt>
                <c:pt idx="9">
                  <c:v>#N/A</c:v>
                </c:pt>
              </c:numCache>
            </c:numRef>
          </c:val>
          <c:extLst>
            <c:ext xmlns:c16="http://schemas.microsoft.com/office/drawing/2014/chart" uri="{C3380CC4-5D6E-409C-BE32-E72D297353CC}">
              <c16:uniqueId val="{00000009-3363-48A1-B8C7-CECBD6F931B4}"/>
            </c:ext>
          </c:extLst>
        </c:ser>
        <c:dLbls>
          <c:showLegendKey val="0"/>
          <c:showVal val="0"/>
          <c:showCatName val="0"/>
          <c:showSerName val="0"/>
          <c:showPercent val="0"/>
          <c:showBubbleSize val="0"/>
        </c:dLbls>
        <c:gapWidth val="150"/>
        <c:overlap val="100"/>
        <c:axId val="296818560"/>
        <c:axId val="296820096"/>
      </c:barChart>
      <c:catAx>
        <c:axId val="296818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6820096"/>
        <c:crosses val="autoZero"/>
        <c:auto val="1"/>
        <c:lblAlgn val="ctr"/>
        <c:lblOffset val="100"/>
        <c:tickLblSkip val="1"/>
        <c:tickMarkSkip val="1"/>
        <c:noMultiLvlLbl val="0"/>
      </c:catAx>
      <c:valAx>
        <c:axId val="296820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6818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22450</c:v>
                </c:pt>
                <c:pt idx="5">
                  <c:v>23262</c:v>
                </c:pt>
                <c:pt idx="8">
                  <c:v>22902</c:v>
                </c:pt>
                <c:pt idx="11">
                  <c:v>22819</c:v>
                </c:pt>
                <c:pt idx="14">
                  <c:v>22409</c:v>
                </c:pt>
              </c:numCache>
            </c:numRef>
          </c:val>
          <c:extLst>
            <c:ext xmlns:c16="http://schemas.microsoft.com/office/drawing/2014/chart" uri="{C3380CC4-5D6E-409C-BE32-E72D297353CC}">
              <c16:uniqueId val="{00000000-0CC7-4D6E-98AA-A7DDA6F2255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CC7-4D6E-98AA-A7DDA6F2255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60</c:v>
                </c:pt>
                <c:pt idx="3">
                  <c:v>66</c:v>
                </c:pt>
                <c:pt idx="6">
                  <c:v>67</c:v>
                </c:pt>
                <c:pt idx="9">
                  <c:v>67</c:v>
                </c:pt>
                <c:pt idx="12">
                  <c:v>73</c:v>
                </c:pt>
              </c:numCache>
            </c:numRef>
          </c:val>
          <c:extLst>
            <c:ext xmlns:c16="http://schemas.microsoft.com/office/drawing/2014/chart" uri="{C3380CC4-5D6E-409C-BE32-E72D297353CC}">
              <c16:uniqueId val="{00000002-0CC7-4D6E-98AA-A7DDA6F2255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CC7-4D6E-98AA-A7DDA6F2255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1400</c:v>
                </c:pt>
                <c:pt idx="3">
                  <c:v>1596</c:v>
                </c:pt>
                <c:pt idx="6">
                  <c:v>1663</c:v>
                </c:pt>
                <c:pt idx="9">
                  <c:v>1591</c:v>
                </c:pt>
                <c:pt idx="12">
                  <c:v>1298</c:v>
                </c:pt>
              </c:numCache>
            </c:numRef>
          </c:val>
          <c:extLst>
            <c:ext xmlns:c16="http://schemas.microsoft.com/office/drawing/2014/chart" uri="{C3380CC4-5D6E-409C-BE32-E72D297353CC}">
              <c16:uniqueId val="{00000004-0CC7-4D6E-98AA-A7DDA6F2255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CC7-4D6E-98AA-A7DDA6F2255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CC7-4D6E-98AA-A7DDA6F2255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25766</c:v>
                </c:pt>
                <c:pt idx="3">
                  <c:v>26003</c:v>
                </c:pt>
                <c:pt idx="6">
                  <c:v>25216</c:v>
                </c:pt>
                <c:pt idx="9">
                  <c:v>23842</c:v>
                </c:pt>
                <c:pt idx="12">
                  <c:v>23539</c:v>
                </c:pt>
              </c:numCache>
            </c:numRef>
          </c:val>
          <c:extLst>
            <c:ext xmlns:c16="http://schemas.microsoft.com/office/drawing/2014/chart" uri="{C3380CC4-5D6E-409C-BE32-E72D297353CC}">
              <c16:uniqueId val="{00000007-0CC7-4D6E-98AA-A7DDA6F22557}"/>
            </c:ext>
          </c:extLst>
        </c:ser>
        <c:dLbls>
          <c:showLegendKey val="0"/>
          <c:showVal val="0"/>
          <c:showCatName val="0"/>
          <c:showSerName val="0"/>
          <c:showPercent val="0"/>
          <c:showBubbleSize val="0"/>
        </c:dLbls>
        <c:gapWidth val="100"/>
        <c:overlap val="100"/>
        <c:axId val="297932288"/>
        <c:axId val="297934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4776</c:v>
                </c:pt>
                <c:pt idx="2">
                  <c:v>#N/A</c:v>
                </c:pt>
                <c:pt idx="3">
                  <c:v>#N/A</c:v>
                </c:pt>
                <c:pt idx="4">
                  <c:v>4403</c:v>
                </c:pt>
                <c:pt idx="5">
                  <c:v>#N/A</c:v>
                </c:pt>
                <c:pt idx="6">
                  <c:v>#N/A</c:v>
                </c:pt>
                <c:pt idx="7">
                  <c:v>4044</c:v>
                </c:pt>
                <c:pt idx="8">
                  <c:v>#N/A</c:v>
                </c:pt>
                <c:pt idx="9">
                  <c:v>#N/A</c:v>
                </c:pt>
                <c:pt idx="10">
                  <c:v>2681</c:v>
                </c:pt>
                <c:pt idx="11">
                  <c:v>#N/A</c:v>
                </c:pt>
                <c:pt idx="12">
                  <c:v>#N/A</c:v>
                </c:pt>
                <c:pt idx="13">
                  <c:v>2501</c:v>
                </c:pt>
                <c:pt idx="14">
                  <c:v>#N/A</c:v>
                </c:pt>
              </c:numCache>
            </c:numRef>
          </c:val>
          <c:smooth val="0"/>
          <c:extLst>
            <c:ext xmlns:c16="http://schemas.microsoft.com/office/drawing/2014/chart" uri="{C3380CC4-5D6E-409C-BE32-E72D297353CC}">
              <c16:uniqueId val="{00000008-0CC7-4D6E-98AA-A7DDA6F22557}"/>
            </c:ext>
          </c:extLst>
        </c:ser>
        <c:dLbls>
          <c:showLegendKey val="0"/>
          <c:showVal val="0"/>
          <c:showCatName val="0"/>
          <c:showSerName val="0"/>
          <c:showPercent val="0"/>
          <c:showBubbleSize val="0"/>
        </c:dLbls>
        <c:marker val="1"/>
        <c:smooth val="0"/>
        <c:axId val="297932288"/>
        <c:axId val="297934208"/>
      </c:lineChart>
      <c:catAx>
        <c:axId val="297932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7934208"/>
        <c:crosses val="autoZero"/>
        <c:auto val="1"/>
        <c:lblAlgn val="ctr"/>
        <c:lblOffset val="100"/>
        <c:tickLblSkip val="1"/>
        <c:tickMarkSkip val="1"/>
        <c:noMultiLvlLbl val="0"/>
      </c:catAx>
      <c:valAx>
        <c:axId val="297934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7932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199339</c:v>
                </c:pt>
                <c:pt idx="5">
                  <c:v>201802</c:v>
                </c:pt>
                <c:pt idx="8">
                  <c:v>203650</c:v>
                </c:pt>
                <c:pt idx="11">
                  <c:v>201019</c:v>
                </c:pt>
                <c:pt idx="14">
                  <c:v>198455</c:v>
                </c:pt>
              </c:numCache>
            </c:numRef>
          </c:val>
          <c:extLst>
            <c:ext xmlns:c16="http://schemas.microsoft.com/office/drawing/2014/chart" uri="{C3380CC4-5D6E-409C-BE32-E72D297353CC}">
              <c16:uniqueId val="{00000000-04A5-48B2-B6A5-09069232ED3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57667</c:v>
                </c:pt>
                <c:pt idx="5">
                  <c:v>57828</c:v>
                </c:pt>
                <c:pt idx="8">
                  <c:v>58597</c:v>
                </c:pt>
                <c:pt idx="11">
                  <c:v>55862</c:v>
                </c:pt>
                <c:pt idx="14">
                  <c:v>58993</c:v>
                </c:pt>
              </c:numCache>
            </c:numRef>
          </c:val>
          <c:extLst>
            <c:ext xmlns:c16="http://schemas.microsoft.com/office/drawing/2014/chart" uri="{C3380CC4-5D6E-409C-BE32-E72D297353CC}">
              <c16:uniqueId val="{00000001-04A5-48B2-B6A5-09069232ED3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47607</c:v>
                </c:pt>
                <c:pt idx="5">
                  <c:v>50920</c:v>
                </c:pt>
                <c:pt idx="8">
                  <c:v>49710</c:v>
                </c:pt>
                <c:pt idx="11">
                  <c:v>51661</c:v>
                </c:pt>
                <c:pt idx="14">
                  <c:v>51157</c:v>
                </c:pt>
              </c:numCache>
            </c:numRef>
          </c:val>
          <c:extLst>
            <c:ext xmlns:c16="http://schemas.microsoft.com/office/drawing/2014/chart" uri="{C3380CC4-5D6E-409C-BE32-E72D297353CC}">
              <c16:uniqueId val="{00000002-04A5-48B2-B6A5-09069232ED3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4A5-48B2-B6A5-09069232ED3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4A5-48B2-B6A5-09069232ED3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2067</c:v>
                </c:pt>
                <c:pt idx="3">
                  <c:v>285</c:v>
                </c:pt>
                <c:pt idx="6">
                  <c:v>290</c:v>
                </c:pt>
                <c:pt idx="9">
                  <c:v>196</c:v>
                </c:pt>
                <c:pt idx="12">
                  <c:v>207</c:v>
                </c:pt>
              </c:numCache>
            </c:numRef>
          </c:val>
          <c:extLst>
            <c:ext xmlns:c16="http://schemas.microsoft.com/office/drawing/2014/chart" uri="{C3380CC4-5D6E-409C-BE32-E72D297353CC}">
              <c16:uniqueId val="{00000005-04A5-48B2-B6A5-09069232ED3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35191</c:v>
                </c:pt>
                <c:pt idx="3">
                  <c:v>33266</c:v>
                </c:pt>
                <c:pt idx="6">
                  <c:v>33941</c:v>
                </c:pt>
                <c:pt idx="9">
                  <c:v>32355</c:v>
                </c:pt>
                <c:pt idx="12">
                  <c:v>31932</c:v>
                </c:pt>
              </c:numCache>
            </c:numRef>
          </c:val>
          <c:extLst>
            <c:ext xmlns:c16="http://schemas.microsoft.com/office/drawing/2014/chart" uri="{C3380CC4-5D6E-409C-BE32-E72D297353CC}">
              <c16:uniqueId val="{00000006-04A5-48B2-B6A5-09069232ED3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4A5-48B2-B6A5-09069232ED3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21102</c:v>
                </c:pt>
                <c:pt idx="3">
                  <c:v>24947</c:v>
                </c:pt>
                <c:pt idx="6">
                  <c:v>24509</c:v>
                </c:pt>
                <c:pt idx="9">
                  <c:v>24523</c:v>
                </c:pt>
                <c:pt idx="12">
                  <c:v>26223</c:v>
                </c:pt>
              </c:numCache>
            </c:numRef>
          </c:val>
          <c:extLst>
            <c:ext xmlns:c16="http://schemas.microsoft.com/office/drawing/2014/chart" uri="{C3380CC4-5D6E-409C-BE32-E72D297353CC}">
              <c16:uniqueId val="{00000008-04A5-48B2-B6A5-09069232ED3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692</c:v>
                </c:pt>
                <c:pt idx="3">
                  <c:v>636</c:v>
                </c:pt>
                <c:pt idx="6">
                  <c:v>580</c:v>
                </c:pt>
                <c:pt idx="9">
                  <c:v>524</c:v>
                </c:pt>
                <c:pt idx="12">
                  <c:v>524</c:v>
                </c:pt>
              </c:numCache>
            </c:numRef>
          </c:val>
          <c:extLst>
            <c:ext xmlns:c16="http://schemas.microsoft.com/office/drawing/2014/chart" uri="{C3380CC4-5D6E-409C-BE32-E72D297353CC}">
              <c16:uniqueId val="{00000009-04A5-48B2-B6A5-09069232ED3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271054</c:v>
                </c:pt>
                <c:pt idx="3">
                  <c:v>280358</c:v>
                </c:pt>
                <c:pt idx="6">
                  <c:v>280124</c:v>
                </c:pt>
                <c:pt idx="9">
                  <c:v>278200</c:v>
                </c:pt>
                <c:pt idx="12">
                  <c:v>273389</c:v>
                </c:pt>
              </c:numCache>
            </c:numRef>
          </c:val>
          <c:extLst>
            <c:ext xmlns:c16="http://schemas.microsoft.com/office/drawing/2014/chart" uri="{C3380CC4-5D6E-409C-BE32-E72D297353CC}">
              <c16:uniqueId val="{0000000A-04A5-48B2-B6A5-09069232ED33}"/>
            </c:ext>
          </c:extLst>
        </c:ser>
        <c:dLbls>
          <c:showLegendKey val="0"/>
          <c:showVal val="0"/>
          <c:showCatName val="0"/>
          <c:showSerName val="0"/>
          <c:showPercent val="0"/>
          <c:showBubbleSize val="0"/>
        </c:dLbls>
        <c:gapWidth val="100"/>
        <c:overlap val="100"/>
        <c:axId val="300499328"/>
        <c:axId val="3005012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25493</c:v>
                </c:pt>
                <c:pt idx="2">
                  <c:v>#N/A</c:v>
                </c:pt>
                <c:pt idx="3">
                  <c:v>#N/A</c:v>
                </c:pt>
                <c:pt idx="4">
                  <c:v>28943</c:v>
                </c:pt>
                <c:pt idx="5">
                  <c:v>#N/A</c:v>
                </c:pt>
                <c:pt idx="6">
                  <c:v>#N/A</c:v>
                </c:pt>
                <c:pt idx="7">
                  <c:v>27486</c:v>
                </c:pt>
                <c:pt idx="8">
                  <c:v>#N/A</c:v>
                </c:pt>
                <c:pt idx="9">
                  <c:v>#N/A</c:v>
                </c:pt>
                <c:pt idx="10">
                  <c:v>27258</c:v>
                </c:pt>
                <c:pt idx="11">
                  <c:v>#N/A</c:v>
                </c:pt>
                <c:pt idx="12">
                  <c:v>#N/A</c:v>
                </c:pt>
                <c:pt idx="13">
                  <c:v>23671</c:v>
                </c:pt>
                <c:pt idx="14">
                  <c:v>#N/A</c:v>
                </c:pt>
              </c:numCache>
            </c:numRef>
          </c:val>
          <c:smooth val="0"/>
          <c:extLst>
            <c:ext xmlns:c16="http://schemas.microsoft.com/office/drawing/2014/chart" uri="{C3380CC4-5D6E-409C-BE32-E72D297353CC}">
              <c16:uniqueId val="{0000000B-04A5-48B2-B6A5-09069232ED33}"/>
            </c:ext>
          </c:extLst>
        </c:ser>
        <c:dLbls>
          <c:showLegendKey val="0"/>
          <c:showVal val="0"/>
          <c:showCatName val="0"/>
          <c:showSerName val="0"/>
          <c:showPercent val="0"/>
          <c:showBubbleSize val="0"/>
        </c:dLbls>
        <c:marker val="1"/>
        <c:smooth val="0"/>
        <c:axId val="300499328"/>
        <c:axId val="300501248"/>
      </c:lineChart>
      <c:catAx>
        <c:axId val="300499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0501248"/>
        <c:crosses val="autoZero"/>
        <c:auto val="1"/>
        <c:lblAlgn val="ctr"/>
        <c:lblOffset val="100"/>
        <c:tickLblSkip val="1"/>
        <c:tickMarkSkip val="1"/>
        <c:noMultiLvlLbl val="0"/>
      </c:catAx>
      <c:valAx>
        <c:axId val="300501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0499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12200</c:v>
                </c:pt>
                <c:pt idx="1">
                  <c:v>12209</c:v>
                </c:pt>
                <c:pt idx="2">
                  <c:v>12216</c:v>
                </c:pt>
              </c:numCache>
            </c:numRef>
          </c:val>
          <c:extLst>
            <c:ext xmlns:c16="http://schemas.microsoft.com/office/drawing/2014/chart" uri="{C3380CC4-5D6E-409C-BE32-E72D297353CC}">
              <c16:uniqueId val="{00000000-207A-4907-8B4F-66F38B820F2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13647</c:v>
                </c:pt>
                <c:pt idx="1">
                  <c:v>14597</c:v>
                </c:pt>
                <c:pt idx="2">
                  <c:v>14831</c:v>
                </c:pt>
              </c:numCache>
            </c:numRef>
          </c:val>
          <c:extLst>
            <c:ext xmlns:c16="http://schemas.microsoft.com/office/drawing/2014/chart" uri="{C3380CC4-5D6E-409C-BE32-E72D297353CC}">
              <c16:uniqueId val="{00000001-207A-4907-8B4F-66F38B820F2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24896</c:v>
                </c:pt>
                <c:pt idx="1">
                  <c:v>26062</c:v>
                </c:pt>
                <c:pt idx="2">
                  <c:v>24606</c:v>
                </c:pt>
              </c:numCache>
            </c:numRef>
          </c:val>
          <c:extLst>
            <c:ext xmlns:c16="http://schemas.microsoft.com/office/drawing/2014/chart" uri="{C3380CC4-5D6E-409C-BE32-E72D297353CC}">
              <c16:uniqueId val="{00000002-207A-4907-8B4F-66F38B820F25}"/>
            </c:ext>
          </c:extLst>
        </c:ser>
        <c:dLbls>
          <c:showLegendKey val="0"/>
          <c:showVal val="0"/>
          <c:showCatName val="0"/>
          <c:showSerName val="0"/>
          <c:showPercent val="0"/>
          <c:showBubbleSize val="0"/>
        </c:dLbls>
        <c:gapWidth val="120"/>
        <c:overlap val="100"/>
        <c:axId val="300819584"/>
        <c:axId val="300821120"/>
      </c:barChart>
      <c:catAx>
        <c:axId val="300819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00821120"/>
        <c:crosses val="autoZero"/>
        <c:auto val="1"/>
        <c:lblAlgn val="ctr"/>
        <c:lblOffset val="100"/>
        <c:tickLblSkip val="1"/>
        <c:tickMarkSkip val="1"/>
        <c:noMultiLvlLbl val="0"/>
      </c:catAx>
      <c:valAx>
        <c:axId val="3008211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00819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{DF07335A-01E7-4E96-BAA6-197FB5BF2D60}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3B26-4863-B912-C6E0D842F87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{606F2D7A-0CBA-4A45-8B10-598E684375D0}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B26-4863-B912-C6E0D842F87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{1A4DED21-04F9-43D0-87C2-9AAE9A050AC1}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B26-4863-B912-C6E0D842F87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{724FEC78-3E35-4230-9502-BF83B7B79584}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B26-4863-B912-C6E0D842F87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{1281F8FB-EE39-42CD-ABA2-B47E82D6FFD4}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B26-4863-B912-C6E0D842F87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{E19097B9-134C-41E4-8B52-2101FD46BC98}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3B26-4863-B912-C6E0D842F877}"/>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{D4E0EF4F-4C67-4C8C-96BE-5BE990A83EEB}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3B26-4863-B912-C6E0D842F877}"/>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{29CCCC6F-3CC3-48D2-9AC1-B77FEF392D55}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3B26-4863-B912-C6E0D842F877}"/>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{4C792A32-90CE-450E-8B39-2721354BEC47}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3B26-4863-B912-C6E0D842F87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54.8</c:v>
                </c:pt>
                <c:pt idx="24">
                  <c:v>56.2</c:v>
                </c:pt>
                <c:pt idx="32">
                  <c:v>57.6</c:v>
                </c:pt>
              </c:numCache>
            </c:numRef>
          </c:xVal>
          <c:yVal>
            <c:numRef>
              <c:f>公会計指標分析・財政指標組合せ分析表!$BP$51:$DC$51</c:f>
              <c:numCache>
                <c:formatCode>#,##0.0;"▲ "#,##0.0</c:formatCode>
                <c:ptCount val="40"/>
                <c:pt idx="16">
                  <c:v>24.4</c:v>
                </c:pt>
                <c:pt idx="24">
                  <c:v>24.2</c:v>
                </c:pt>
                <c:pt idx="32">
                  <c:v>21</c:v>
                </c:pt>
              </c:numCache>
            </c:numRef>
          </c:yVal>
          <c:smooth val="0"/>
          <c:extLst>
            <c:ext xmlns:c16="http://schemas.microsoft.com/office/drawing/2014/chart" uri="{C3380CC4-5D6E-409C-BE32-E72D297353CC}">
              <c16:uniqueId val="{00000009-3B26-4863-B912-C6E0D842F87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{2B6A9C0D-04D9-4284-9F24-184C842550AA}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3B26-4863-B912-C6E0D842F87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{1C741B29-EBF1-4AB7-A344-91E4873861D6}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B26-4863-B912-C6E0D842F87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{50D20769-C0E4-43F7-B45F-30EEBEB6CBBF}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B26-4863-B912-C6E0D842F87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{13C09C46-7CB1-48B3-ACCF-A38E6623CB05}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B26-4863-B912-C6E0D842F87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{54696908-59A0-43E8-BA3A-7B14C64E6DBC}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B26-4863-B912-C6E0D842F87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{E5CEA037-7BBF-4E3B-B385-3A6BC8FD8B70}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3B26-4863-B912-C6E0D842F877}"/>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{C9EACF30-233D-4304-9EE7-99505F8EC3C1}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3B26-4863-B912-C6E0D842F877}"/>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{548A3FEC-97BB-4CD7-AC45-67170A0DD36C}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3B26-4863-B912-C6E0D842F877}"/>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{47A76720-0969-4C79-996E-221DC30D06AF}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3B26-4863-B912-C6E0D842F87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60.2</c:v>
                </c:pt>
                <c:pt idx="24">
                  <c:v>59.3</c:v>
                </c:pt>
                <c:pt idx="32">
                  <c:v>60</c:v>
                </c:pt>
              </c:numCache>
            </c:numRef>
          </c:xVal>
          <c:yVal>
            <c:numRef>
              <c:f>公会計指標分析・財政指標組合せ分析表!$BP$55:$DC$55</c:f>
              <c:numCache>
                <c:formatCode>#,##0.0;"▲ "#,##0.0</c:formatCode>
                <c:ptCount val="40"/>
                <c:pt idx="16">
                  <c:v>41.4</c:v>
                </c:pt>
                <c:pt idx="24">
                  <c:v>38.9</c:v>
                </c:pt>
                <c:pt idx="32">
                  <c:v>37.6</c:v>
                </c:pt>
              </c:numCache>
            </c:numRef>
          </c:yVal>
          <c:smooth val="0"/>
          <c:extLst>
            <c:ext xmlns:c16="http://schemas.microsoft.com/office/drawing/2014/chart" uri="{C3380CC4-5D6E-409C-BE32-E72D297353CC}">
              <c16:uniqueId val="{00000013-3B26-4863-B912-C6E0D842F877}"/>
            </c:ext>
          </c:extLst>
        </c:ser>
        <c:dLbls>
          <c:showLegendKey val="0"/>
          <c:showVal val="1"/>
          <c:showCatName val="0"/>
          <c:showSerName val="0"/>
          <c:showPercent val="0"/>
          <c:showBubbleSize val="0"/>
        </c:dLbls>
        <c:axId val="303883392"/>
        <c:axId val="303885312"/>
      </c:scatterChart>
      <c:valAx>
        <c:axId val="303883392"/>
        <c:scaling>
          <c:orientation val="minMax"/>
          <c:max val="60.7"/>
          <c:min val="54.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3885312"/>
        <c:crosses val="autoZero"/>
        <c:crossBetween val="midCat"/>
      </c:valAx>
      <c:valAx>
        <c:axId val="303885312"/>
        <c:scaling>
          <c:orientation val="minMax"/>
          <c:max val="45"/>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38833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{96DA2BC6-1780-4316-B725-210D06BAABC2}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7EB-45E1-BECE-3D82727C23C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{2DE40C81-8DEF-48B9-88B1-2ED0A4D7846B}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7EB-45E1-BECE-3D82727C23C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{C22D8143-2534-4434-A404-CBAB2D81437A}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7EB-45E1-BECE-3D82727C23C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{227CA071-4F7B-4536-89BC-AB3F4AEA1853}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7EB-45E1-BECE-3D82727C23C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{EBF9E040-8889-46FA-BFA5-6C8C65C46C49}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7EB-45E1-BECE-3D82727C23CC}"/>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{4D892F63-064C-4543-8A7B-E9B5AFAB3AC8}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7EB-45E1-BECE-3D82727C23CC}"/>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{00F7CCED-A247-452C-BF32-6AFB2F0E74DE}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7EB-45E1-BECE-3D82727C23CC}"/>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{5ABFD102-AE2F-403C-9DB6-87BDE768207D}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7EB-45E1-BECE-3D82727C23CC}"/>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{99FC115A-69A6-478C-A416-74131DC60255}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7EB-45E1-BECE-3D82727C23C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4.5999999999999996</c:v>
                </c:pt>
                <c:pt idx="8">
                  <c:v>4.2</c:v>
                </c:pt>
                <c:pt idx="16">
                  <c:v>3.9</c:v>
                </c:pt>
                <c:pt idx="24">
                  <c:v>3.2</c:v>
                </c:pt>
                <c:pt idx="32">
                  <c:v>2.7</c:v>
                </c:pt>
              </c:numCache>
            </c:numRef>
          </c:xVal>
          <c:yVal>
            <c:numRef>
              <c:f>公会計指標分析・財政指標組合せ分析表!$BP$73:$DC$73</c:f>
              <c:numCache>
                <c:formatCode>#,##0.0;"▲ "#,##0.0</c:formatCode>
                <c:ptCount val="40"/>
                <c:pt idx="0">
                  <c:v>22.7</c:v>
                </c:pt>
                <c:pt idx="8">
                  <c:v>25.6</c:v>
                </c:pt>
                <c:pt idx="16">
                  <c:v>24.4</c:v>
                </c:pt>
                <c:pt idx="24">
                  <c:v>24.2</c:v>
                </c:pt>
                <c:pt idx="32">
                  <c:v>21</c:v>
                </c:pt>
              </c:numCache>
            </c:numRef>
          </c:yVal>
          <c:smooth val="0"/>
          <c:extLst>
            <c:ext xmlns:c16="http://schemas.microsoft.com/office/drawing/2014/chart" uri="{C3380CC4-5D6E-409C-BE32-E72D297353CC}">
              <c16:uniqueId val="{00000009-F7EB-45E1-BECE-3D82727C23C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{CEF1114F-0E8C-4DC7-B4C0-622C58C3A865}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7EB-45E1-BECE-3D82727C23C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{82A0DF13-A223-488F-B526-9C55C2F7B373}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7EB-45E1-BECE-3D82727C23C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{A09E7EF8-52BF-4C70-ACC6-E7A1ED14D439}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7EB-45E1-BECE-3D82727C23C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{74736310-8CBD-4530-89DC-4735E9CC5678}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7EB-45E1-BECE-3D82727C23C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{4EAA89BB-80FC-4289-8705-9203C59E089E}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7EB-45E1-BECE-3D82727C23CC}"/>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{0850BF02-9B54-4BF0-A767-93A2ED5A52D3}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7EB-45E1-BECE-3D82727C23CC}"/>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{80D79247-52E4-48F6-8CBD-F93ABC100ED8}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7EB-45E1-BECE-3D82727C23CC}"/>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{8CDD214F-EB12-4FAA-96AE-FAF983C38315}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7EB-45E1-BECE-3D82727C23CC}"/>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{1D69AA6E-3069-42C7-A2C2-8B3943941702}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7EB-45E1-BECE-3D82727C23C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6.7</c:v>
                </c:pt>
                <c:pt idx="24">
                  <c:v>6.4</c:v>
                </c:pt>
                <c:pt idx="32">
                  <c:v>6.1</c:v>
                </c:pt>
              </c:numCache>
            </c:numRef>
          </c:xVal>
          <c:yVal>
            <c:numRef>
              <c:f>公会計指標分析・財政指標組合せ分析表!$BP$77:$DC$77</c:f>
              <c:numCache>
                <c:formatCode>#,##0.0;"▲ "#,##0.0</c:formatCode>
                <c:ptCount val="40"/>
                <c:pt idx="0">
                  <c:v>54.4</c:v>
                </c:pt>
                <c:pt idx="8">
                  <c:v>47</c:v>
                </c:pt>
                <c:pt idx="16">
                  <c:v>41.4</c:v>
                </c:pt>
                <c:pt idx="24">
                  <c:v>38.9</c:v>
                </c:pt>
                <c:pt idx="32">
                  <c:v>37.6</c:v>
                </c:pt>
              </c:numCache>
            </c:numRef>
          </c:yVal>
          <c:smooth val="0"/>
          <c:extLst>
            <c:ext xmlns:c16="http://schemas.microsoft.com/office/drawing/2014/chart" uri="{C3380CC4-5D6E-409C-BE32-E72D297353CC}">
              <c16:uniqueId val="{00000013-F7EB-45E1-BECE-3D82727C23CC}"/>
            </c:ext>
          </c:extLst>
        </c:ser>
        <c:dLbls>
          <c:showLegendKey val="0"/>
          <c:showVal val="1"/>
          <c:showCatName val="0"/>
          <c:showSerName val="0"/>
          <c:showPercent val="0"/>
          <c:showBubbleSize val="0"/>
        </c:dLbls>
        <c:axId val="303915776"/>
        <c:axId val="303917696"/>
      </c:scatterChart>
      <c:valAx>
        <c:axId val="303915776"/>
        <c:scaling>
          <c:orientation val="minMax"/>
          <c:max val="8.6"/>
          <c:min val="2.299999999999999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3917696"/>
        <c:crosses val="autoZero"/>
        <c:crossBetween val="midCat"/>
      </c:valAx>
      <c:valAx>
        <c:axId val="303917696"/>
        <c:scaling>
          <c:orientation val="minMax"/>
          <c:max val="60"/>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3915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鹿児島県鹿児島市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控除される特定財源等は横ばいであるが、元利償還金は減少してきていることにより、実質公債費比率の分子は、年々減少してきている。</a:t>
          </a:r>
        </a:p>
        <a:p>
          <a:r>
            <a:rPr kumimoji="1" lang="ja-JP" altLang="en-US" sz="1400">
              <a:latin typeface="ＭＳ ゴシック" pitchFamily="49" charset="-128"/>
              <a:ea typeface="ＭＳ ゴシック" pitchFamily="49" charset="-128"/>
            </a:rPr>
            <a:t>　今後も、借入額を元金償還額の範囲内に抑制するなど、実質的な市債残高を減少させ、健全財政の維持に努める。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鹿児島県鹿児島市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一般会計等に係る地方債の現在高や基準財政需要額算入見込額は横ばいで推移しており、一定の水準を保っていることから、健全な財政を維持できているものと考えている。</a:t>
          </a:r>
        </a:p>
        <a:p>
          <a:r>
            <a:rPr kumimoji="1" lang="ja-JP" altLang="en-US" sz="1400">
              <a:latin typeface="ＭＳ ゴシック" pitchFamily="49" charset="-128"/>
              <a:ea typeface="ＭＳ ゴシック" pitchFamily="49" charset="-128"/>
            </a:rPr>
            <a:t>　今後も、将来負担額を抑制するとともに、充当可能財源等の増加を図り、将来負担比率の減少に努める。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鹿児島県鹿児島市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等を減債基金に約２６．７億円、建設事業基金に約７．５億円積み立てた一方、本庁舎整備や清掃工場の施設整備等に充てるため、「建設事業基金」を１５億円取り崩したこと、市債償還のため「減債基金」を約２４．４億円取り崩したこと等により、基金全体としては約１２．１億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今後は、本市を取り巻く財政状況が一段と厳しくなることが予想されることから、基金残高に配慮し、年度間の財源調整機能を果たせる額を確保する。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・建設事業基金：大規模な市施設の整備事業又は公共用地取得事業に必要な資金に充てる。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・合併まちづくり基金：新市まちづくり計画に基づくソフト事業で、新市の一体感の醸成に資する事業又は旧市町村単位の地域振興事業に必要な資金に充てる。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・建設事業基金：決算剰余金等を７．５億円積み立てた一方で、本庁舎整備や清掃工場の施設整備等の財源として１５億円を充当したことにより減少。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・合併まちづくり基金：基金の運用利子約５百万円を積み立てた一方で、コミュニティビジョン推進事業や鹿児島マラソン開催事業等の財源として４億円を充当したことにより減少。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・建設事業：新清掃工場や国体関連施設等の大規模施設の建設が予定されていることから、平成３１年度まで毎年３０億円を取り崩す予定。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・合併まちづくり基金：地域住民の連携強化と地域振興等を図るため、毎年４億円を取り崩す予定。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基金の運用利子約７百万円を積み立てた一方、基金の取り崩しは行わなかったことから、財政調整基金は約７百万円の増となった。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今後は、本市を取り巻く財政状況が一段と厳しくなることが予想されることから、基金残高に配慮し、年度間の財源調整機能を果たせる額を確保する。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決算剰余金等約２６．７億円を積み立てた一方、市債償還のため約２４．４億円取り崩したことから、減債基金は約２．３億円の増となった。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今後も社会基盤整備等に係る市債の活用が見込まれており、公債費の財源確保が必要なことから、基金残高に配慮し、年度間の財源調整機能を果たせる額を確保する。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鹿児島県鹿児島市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605,506
602,835
547.58
244,450,628
237,252,005
5,859,508
130,044,740
273,388,803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過去に取得した固定資産の減価償却費が投資的経費を上回っていることから、数値が上昇している。</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今後も、鹿児島市公共施設等総合管理計画等に基づき施設の長寿命化や施設総量の適正化等に取り組む。</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34</xdr:row>
      <xdr:rowOff>100965</xdr:rowOff>
    </xdr:to>
    <xdr:cxnSp macro="">
      <xdr:nvCxnSpPr>
        <xdr:cNvPr id="64" name="直線コネクタ 63"/>
        <xdr:cNvCxnSpPr/>
      </xdr:nvCxnSpPr>
      <xdr:spPr>
        <a:xfrm flipV="1">
          <a:off x="4760595" y="5391997"/>
          <a:ext cx="1270" cy="1309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65"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66" name="直線コネクタ 65"/>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67" name="有形固定資産減価償却率最大値テキスト"/>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68" name="直線コネクタ 67"/>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89552</xdr:rowOff>
    </xdr:from>
    <xdr:ext cx="405111" cy="259045"/>
    <xdr:sp macro="" textlink="">
      <xdr:nvSpPr>
        <xdr:cNvPr id="69" name="有形固定資産減価償却率平均値テキスト"/>
        <xdr:cNvSpPr txBox="1"/>
      </xdr:nvSpPr>
      <xdr:spPr>
        <a:xfrm>
          <a:off x="4813300" y="5833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66675</xdr:rowOff>
    </xdr:from>
    <xdr:to>
      <xdr:col>23</xdr:col>
      <xdr:colOff>136525</xdr:colOff>
      <xdr:row>30</xdr:row>
      <xdr:rowOff>168275</xdr:rowOff>
    </xdr:to>
    <xdr:sp macro="" textlink="">
      <xdr:nvSpPr>
        <xdr:cNvPr id="70" name="フローチャート: 判断 69"/>
        <xdr:cNvSpPr/>
      </xdr:nvSpPr>
      <xdr:spPr>
        <a:xfrm>
          <a:off x="4711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1" name="フローチャート: 判断 70"/>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2" name="フローチャート: 判断 71"/>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8" name="楕円 77"/>
        <xdr:cNvSpPr/>
      </xdr:nvSpPr>
      <xdr:spPr>
        <a:xfrm>
          <a:off x="47117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131462</xdr:rowOff>
    </xdr:from>
    <xdr:ext cx="405111" cy="259045"/>
    <xdr:sp macro="" textlink="">
      <xdr:nvSpPr>
        <xdr:cNvPr id="79" name="有形固定資産減価償却率該当値テキスト"/>
        <xdr:cNvSpPr txBox="1"/>
      </xdr:nvSpPr>
      <xdr:spPr>
        <a:xfrm>
          <a:off x="4813300" y="6046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31962</xdr:rowOff>
    </xdr:from>
    <xdr:to>
      <xdr:col>19</xdr:col>
      <xdr:colOff>187325</xdr:colOff>
      <xdr:row>31</xdr:row>
      <xdr:rowOff>133562</xdr:rowOff>
    </xdr:to>
    <xdr:sp macro="" textlink="">
      <xdr:nvSpPr>
        <xdr:cNvPr id="80" name="楕円 79"/>
        <xdr:cNvSpPr/>
      </xdr:nvSpPr>
      <xdr:spPr>
        <a:xfrm>
          <a:off x="4000500" y="611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32385</xdr:rowOff>
    </xdr:from>
    <xdr:to>
      <xdr:col>23</xdr:col>
      <xdr:colOff>85725</xdr:colOff>
      <xdr:row>31</xdr:row>
      <xdr:rowOff>82762</xdr:rowOff>
    </xdr:to>
    <xdr:cxnSp macro="">
      <xdr:nvCxnSpPr>
        <xdr:cNvPr id="81" name="直線コネクタ 80"/>
        <xdr:cNvCxnSpPr/>
      </xdr:nvCxnSpPr>
      <xdr:spPr>
        <a:xfrm flipV="1">
          <a:off x="4051300" y="6118860"/>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82338</xdr:rowOff>
    </xdr:from>
    <xdr:to>
      <xdr:col>15</xdr:col>
      <xdr:colOff>187325</xdr:colOff>
      <xdr:row>32</xdr:row>
      <xdr:rowOff>12488</xdr:rowOff>
    </xdr:to>
    <xdr:sp macro="" textlink="">
      <xdr:nvSpPr>
        <xdr:cNvPr id="82" name="楕円 81"/>
        <xdr:cNvSpPr/>
      </xdr:nvSpPr>
      <xdr:spPr>
        <a:xfrm>
          <a:off x="3238500" y="616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82762</xdr:rowOff>
    </xdr:from>
    <xdr:to>
      <xdr:col>19</xdr:col>
      <xdr:colOff>136525</xdr:colOff>
      <xdr:row>31</xdr:row>
      <xdr:rowOff>133138</xdr:rowOff>
    </xdr:to>
    <xdr:cxnSp macro="">
      <xdr:nvCxnSpPr>
        <xdr:cNvPr id="83" name="直線コネクタ 82"/>
        <xdr:cNvCxnSpPr/>
      </xdr:nvCxnSpPr>
      <xdr:spPr>
        <a:xfrm flipV="1">
          <a:off x="3289300" y="6169237"/>
          <a:ext cx="7620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38540</xdr:rowOff>
    </xdr:from>
    <xdr:ext cx="405111" cy="259045"/>
    <xdr:sp macro="" textlink="">
      <xdr:nvSpPr>
        <xdr:cNvPr id="84" name="n_1aveValue有形固定資産減価償却率"/>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85" name="n_2aveValue有形固定資産減価償却率"/>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124689</xdr:rowOff>
    </xdr:from>
    <xdr:ext cx="405111" cy="259045"/>
    <xdr:sp macro="" textlink="">
      <xdr:nvSpPr>
        <xdr:cNvPr id="86" name="n_1mainValue有形固定資産減価償却率"/>
        <xdr:cNvSpPr txBox="1"/>
      </xdr:nvSpPr>
      <xdr:spPr>
        <a:xfrm>
          <a:off x="3836044" y="621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3615</xdr:rowOff>
    </xdr:from>
    <xdr:ext cx="405111" cy="259045"/>
    <xdr:sp macro="" textlink="">
      <xdr:nvSpPr>
        <xdr:cNvPr id="87" name="n_2mainValue有形固定資産減価償却率"/>
        <xdr:cNvSpPr txBox="1"/>
      </xdr:nvSpPr>
      <xdr:spPr>
        <a:xfrm>
          <a:off x="3086744" y="6261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今後も、将来負担額の抑制を図るとともに、事業のしゅん別、見直し等により財政の健全化に努める。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171097</xdr:rowOff>
    </xdr:from>
    <xdr:to>
      <xdr:col>76</xdr:col>
      <xdr:colOff>21589</xdr:colOff>
      <xdr:row>34</xdr:row>
      <xdr:rowOff>151342</xdr:rowOff>
    </xdr:to>
    <xdr:cxnSp macro="">
      <xdr:nvCxnSpPr>
        <xdr:cNvPr id="116" name="直線コネクタ 115"/>
        <xdr:cNvCxnSpPr/>
      </xdr:nvCxnSpPr>
      <xdr:spPr>
        <a:xfrm flipV="1">
          <a:off x="14793595" y="5228872"/>
          <a:ext cx="1269" cy="152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117774</xdr:rowOff>
    </xdr:from>
    <xdr:ext cx="405111" cy="259045"/>
    <xdr:sp macro="" textlink="">
      <xdr:nvSpPr>
        <xdr:cNvPr id="119" name="債務償還可能年数最大値テキスト"/>
        <xdr:cNvSpPr txBox="1"/>
      </xdr:nvSpPr>
      <xdr:spPr>
        <a:xfrm>
          <a:off x="14846300" y="500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171097</xdr:rowOff>
    </xdr:from>
    <xdr:to>
      <xdr:col>76</xdr:col>
      <xdr:colOff>111125</xdr:colOff>
      <xdr:row>25</xdr:row>
      <xdr:rowOff>171097</xdr:rowOff>
    </xdr:to>
    <xdr:cxnSp macro="">
      <xdr:nvCxnSpPr>
        <xdr:cNvPr id="120" name="直線コネクタ 119"/>
        <xdr:cNvCxnSpPr/>
      </xdr:nvCxnSpPr>
      <xdr:spPr>
        <a:xfrm>
          <a:off x="14706600" y="52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29580</xdr:rowOff>
    </xdr:from>
    <xdr:ext cx="340478" cy="259045"/>
    <xdr:sp macro="" textlink="">
      <xdr:nvSpPr>
        <xdr:cNvPr id="121" name="債務償還可能年数平均値テキスト"/>
        <xdr:cNvSpPr txBox="1"/>
      </xdr:nvSpPr>
      <xdr:spPr>
        <a:xfrm>
          <a:off x="14846300" y="577315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6703</xdr:rowOff>
    </xdr:from>
    <xdr:to>
      <xdr:col>76</xdr:col>
      <xdr:colOff>73025</xdr:colOff>
      <xdr:row>30</xdr:row>
      <xdr:rowOff>108303</xdr:rowOff>
    </xdr:to>
    <xdr:sp macro="" textlink="">
      <xdr:nvSpPr>
        <xdr:cNvPr id="122" name="フローチャート: 判断 121"/>
        <xdr:cNvSpPr/>
      </xdr:nvSpPr>
      <xdr:spPr>
        <a:xfrm>
          <a:off x="14744700" y="592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6703</xdr:rowOff>
    </xdr:from>
    <xdr:to>
      <xdr:col>76</xdr:col>
      <xdr:colOff>73025</xdr:colOff>
      <xdr:row>30</xdr:row>
      <xdr:rowOff>108303</xdr:rowOff>
    </xdr:to>
    <xdr:sp macro="" textlink="">
      <xdr:nvSpPr>
        <xdr:cNvPr id="128" name="楕円 127"/>
        <xdr:cNvSpPr/>
      </xdr:nvSpPr>
      <xdr:spPr>
        <a:xfrm>
          <a:off x="14744700" y="592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156580</xdr:rowOff>
    </xdr:from>
    <xdr:ext cx="340478" cy="259045"/>
    <xdr:sp macro="" textlink="">
      <xdr:nvSpPr>
        <xdr:cNvPr id="129" name="債務償還可能年数該当値テキスト"/>
        <xdr:cNvSpPr txBox="1"/>
      </xdr:nvSpPr>
      <xdr:spPr>
        <a:xfrm>
          <a:off x="14846300" y="59001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鹿児島県鹿児島市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605,506
602,835
547.58
244,450,628
237,252,005
5,859,508
130,044,740
273,388,803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16764</xdr:rowOff>
    </xdr:from>
    <xdr:to>
      <xdr:col>24</xdr:col>
      <xdr:colOff>62865</xdr:colOff>
      <xdr:row>42</xdr:row>
      <xdr:rowOff>5334</xdr:rowOff>
    </xdr:to>
    <xdr:cxnSp macro="">
      <xdr:nvCxnSpPr>
        <xdr:cNvPr id="54" name="直線コネクタ 53"/>
        <xdr:cNvCxnSpPr/>
      </xdr:nvCxnSpPr>
      <xdr:spPr>
        <a:xfrm flipV="1">
          <a:off x="4634865" y="5846064"/>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9161</xdr:rowOff>
    </xdr:from>
    <xdr:ext cx="405111" cy="259045"/>
    <xdr:sp macro="" textlink="">
      <xdr:nvSpPr>
        <xdr:cNvPr id="55" name="【道路】&#10;有形固定資産減価償却率最小値テキスト"/>
        <xdr:cNvSpPr txBox="1"/>
      </xdr:nvSpPr>
      <xdr:spPr>
        <a:xfrm>
          <a:off x="4673600" y="721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xdr:rowOff>
    </xdr:from>
    <xdr:to>
      <xdr:col>24</xdr:col>
      <xdr:colOff>152400</xdr:colOff>
      <xdr:row>42</xdr:row>
      <xdr:rowOff>5334</xdr:rowOff>
    </xdr:to>
    <xdr:cxnSp macro="">
      <xdr:nvCxnSpPr>
        <xdr:cNvPr id="56" name="直線コネクタ 55"/>
        <xdr:cNvCxnSpPr/>
      </xdr:nvCxnSpPr>
      <xdr:spPr>
        <a:xfrm>
          <a:off x="4546600" y="72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134891</xdr:rowOff>
    </xdr:from>
    <xdr:ext cx="405111" cy="259045"/>
    <xdr:sp macro="" textlink="">
      <xdr:nvSpPr>
        <xdr:cNvPr id="57" name="【道路】&#10;有形固定資産減価償却率最大値テキスト"/>
        <xdr:cNvSpPr txBox="1"/>
      </xdr:nvSpPr>
      <xdr:spPr>
        <a:xfrm>
          <a:off x="4673600" y="56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16764</xdr:rowOff>
    </xdr:from>
    <xdr:to>
      <xdr:col>24</xdr:col>
      <xdr:colOff>152400</xdr:colOff>
      <xdr:row>34</xdr:row>
      <xdr:rowOff>16764</xdr:rowOff>
    </xdr:to>
    <xdr:cxnSp macro="">
      <xdr:nvCxnSpPr>
        <xdr:cNvPr id="58" name="直線コネクタ 57"/>
        <xdr:cNvCxnSpPr/>
      </xdr:nvCxnSpPr>
      <xdr:spPr>
        <a:xfrm>
          <a:off x="4546600" y="5846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158005</xdr:rowOff>
    </xdr:from>
    <xdr:ext cx="405111" cy="259045"/>
    <xdr:sp macro="" textlink="">
      <xdr:nvSpPr>
        <xdr:cNvPr id="59" name="【道路】&#10;有形固定資産減価償却率平均値テキスト"/>
        <xdr:cNvSpPr txBox="1"/>
      </xdr:nvSpPr>
      <xdr:spPr>
        <a:xfrm>
          <a:off x="4673600" y="6501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xdr:cNvSpPr/>
      </xdr:nvSpPr>
      <xdr:spPr>
        <a:xfrm>
          <a:off x="45847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167132</xdr:rowOff>
    </xdr:from>
    <xdr:to>
      <xdr:col>20</xdr:col>
      <xdr:colOff>38100</xdr:colOff>
      <xdr:row>39</xdr:row>
      <xdr:rowOff>97282</xdr:rowOff>
    </xdr:to>
    <xdr:sp macro="" textlink="">
      <xdr:nvSpPr>
        <xdr:cNvPr id="61" name="フローチャート: 判断 60"/>
        <xdr:cNvSpPr/>
      </xdr:nvSpPr>
      <xdr:spPr>
        <a:xfrm>
          <a:off x="3746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87122</xdr:rowOff>
    </xdr:from>
    <xdr:to>
      <xdr:col>15</xdr:col>
      <xdr:colOff>101600</xdr:colOff>
      <xdr:row>39</xdr:row>
      <xdr:rowOff>17272</xdr:rowOff>
    </xdr:to>
    <xdr:sp macro="" textlink="">
      <xdr:nvSpPr>
        <xdr:cNvPr id="62" name="フローチャート: 判断 61"/>
        <xdr:cNvSpPr/>
      </xdr:nvSpPr>
      <xdr:spPr>
        <a:xfrm>
          <a:off x="2857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164846</xdr:rowOff>
    </xdr:from>
    <xdr:to>
      <xdr:col>24</xdr:col>
      <xdr:colOff>114300</xdr:colOff>
      <xdr:row>39</xdr:row>
      <xdr:rowOff>94996</xdr:rowOff>
    </xdr:to>
    <xdr:sp macro="" textlink="">
      <xdr:nvSpPr>
        <xdr:cNvPr id="68" name="楕円 67"/>
        <xdr:cNvSpPr/>
      </xdr:nvSpPr>
      <xdr:spPr>
        <a:xfrm>
          <a:off x="45847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143273</xdr:rowOff>
    </xdr:from>
    <xdr:ext cx="405111" cy="259045"/>
    <xdr:sp macro="" textlink="">
      <xdr:nvSpPr>
        <xdr:cNvPr id="69" name="【道路】&#10;有形固定資産減価償却率該当値テキスト"/>
        <xdr:cNvSpPr txBox="1"/>
      </xdr:nvSpPr>
      <xdr:spPr>
        <a:xfrm>
          <a:off x="4673600" y="665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16256</xdr:rowOff>
    </xdr:from>
    <xdr:to>
      <xdr:col>20</xdr:col>
      <xdr:colOff>38100</xdr:colOff>
      <xdr:row>39</xdr:row>
      <xdr:rowOff>117856</xdr:rowOff>
    </xdr:to>
    <xdr:sp macro="" textlink="">
      <xdr:nvSpPr>
        <xdr:cNvPr id="70" name="楕円 69"/>
        <xdr:cNvSpPr/>
      </xdr:nvSpPr>
      <xdr:spPr>
        <a:xfrm>
          <a:off x="3746500" y="670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44196</xdr:rowOff>
    </xdr:from>
    <xdr:to>
      <xdr:col>24</xdr:col>
      <xdr:colOff>63500</xdr:colOff>
      <xdr:row>39</xdr:row>
      <xdr:rowOff>67056</xdr:rowOff>
    </xdr:to>
    <xdr:cxnSp macro="">
      <xdr:nvCxnSpPr>
        <xdr:cNvPr id="71" name="直線コネクタ 70"/>
        <xdr:cNvCxnSpPr/>
      </xdr:nvCxnSpPr>
      <xdr:spPr>
        <a:xfrm flipV="1">
          <a:off x="3797300" y="673074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48260</xdr:rowOff>
    </xdr:from>
    <xdr:to>
      <xdr:col>15</xdr:col>
      <xdr:colOff>101600</xdr:colOff>
      <xdr:row>39</xdr:row>
      <xdr:rowOff>149860</xdr:rowOff>
    </xdr:to>
    <xdr:sp macro="" textlink="">
      <xdr:nvSpPr>
        <xdr:cNvPr id="72" name="楕円 71"/>
        <xdr:cNvSpPr/>
      </xdr:nvSpPr>
      <xdr:spPr>
        <a:xfrm>
          <a:off x="2857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67056</xdr:rowOff>
    </xdr:from>
    <xdr:to>
      <xdr:col>19</xdr:col>
      <xdr:colOff>177800</xdr:colOff>
      <xdr:row>39</xdr:row>
      <xdr:rowOff>99060</xdr:rowOff>
    </xdr:to>
    <xdr:cxnSp macro="">
      <xdr:nvCxnSpPr>
        <xdr:cNvPr id="73" name="直線コネクタ 72"/>
        <xdr:cNvCxnSpPr/>
      </xdr:nvCxnSpPr>
      <xdr:spPr>
        <a:xfrm flipV="1">
          <a:off x="2908300" y="675360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113809</xdr:rowOff>
    </xdr:from>
    <xdr:ext cx="405111" cy="259045"/>
    <xdr:sp macro="" textlink="">
      <xdr:nvSpPr>
        <xdr:cNvPr id="74" name="n_1aveValue【道路】&#10;有形固定資産減価償却率"/>
        <xdr:cNvSpPr txBox="1"/>
      </xdr:nvSpPr>
      <xdr:spPr>
        <a:xfrm>
          <a:off x="3582044" y="645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33799</xdr:rowOff>
    </xdr:from>
    <xdr:ext cx="405111" cy="259045"/>
    <xdr:sp macro="" textlink="">
      <xdr:nvSpPr>
        <xdr:cNvPr id="75" name="n_2aveValue【道路】&#10;有形固定資産減価償却率"/>
        <xdr:cNvSpPr txBox="1"/>
      </xdr:nvSpPr>
      <xdr:spPr>
        <a:xfrm>
          <a:off x="270574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108983</xdr:rowOff>
    </xdr:from>
    <xdr:ext cx="405111" cy="259045"/>
    <xdr:sp macro="" textlink="">
      <xdr:nvSpPr>
        <xdr:cNvPr id="76" name="n_1mainValue【道路】&#10;有形固定資産減価償却率"/>
        <xdr:cNvSpPr txBox="1"/>
      </xdr:nvSpPr>
      <xdr:spPr>
        <a:xfrm>
          <a:off x="3582044" y="6795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140987</xdr:rowOff>
    </xdr:from>
    <xdr:ext cx="405111" cy="259045"/>
    <xdr:sp macro="" textlink="">
      <xdr:nvSpPr>
        <xdr:cNvPr id="77" name="n_2mainValue【道路】&#10;有形固定資産減価償却率"/>
        <xdr:cNvSpPr txBox="1"/>
      </xdr:nvSpPr>
      <xdr:spPr>
        <a:xfrm>
          <a:off x="27057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9" name="テキスト ボックス 98"/>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81207</xdr:rowOff>
    </xdr:from>
    <xdr:to>
      <xdr:col>54</xdr:col>
      <xdr:colOff>189865</xdr:colOff>
      <xdr:row>42</xdr:row>
      <xdr:rowOff>55952</xdr:rowOff>
    </xdr:to>
    <xdr:cxnSp macro="">
      <xdr:nvCxnSpPr>
        <xdr:cNvPr id="103" name="直線コネクタ 102"/>
        <xdr:cNvCxnSpPr/>
      </xdr:nvCxnSpPr>
      <xdr:spPr>
        <a:xfrm flipV="1">
          <a:off x="10476865" y="5739057"/>
          <a:ext cx="0" cy="151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59779</xdr:rowOff>
    </xdr:from>
    <xdr:ext cx="469744" cy="259045"/>
    <xdr:sp macro="" textlink="">
      <xdr:nvSpPr>
        <xdr:cNvPr id="104" name="【道路】&#10;一人当たり延長最小値テキスト"/>
        <xdr:cNvSpPr txBox="1"/>
      </xdr:nvSpPr>
      <xdr:spPr>
        <a:xfrm>
          <a:off x="10515600" y="726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55952</xdr:rowOff>
    </xdr:from>
    <xdr:to>
      <xdr:col>55</xdr:col>
      <xdr:colOff>88900</xdr:colOff>
      <xdr:row>42</xdr:row>
      <xdr:rowOff>55952</xdr:rowOff>
    </xdr:to>
    <xdr:cxnSp macro="">
      <xdr:nvCxnSpPr>
        <xdr:cNvPr id="105" name="直線コネクタ 104"/>
        <xdr:cNvCxnSpPr/>
      </xdr:nvCxnSpPr>
      <xdr:spPr>
        <a:xfrm>
          <a:off x="10388600" y="725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27884</xdr:rowOff>
    </xdr:from>
    <xdr:ext cx="534377" cy="259045"/>
    <xdr:sp macro="" textlink="">
      <xdr:nvSpPr>
        <xdr:cNvPr id="106" name="【道路】&#10;一人当たり延長最大値テキスト"/>
        <xdr:cNvSpPr txBox="1"/>
      </xdr:nvSpPr>
      <xdr:spPr>
        <a:xfrm>
          <a:off x="10515600" y="551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81207</xdr:rowOff>
    </xdr:from>
    <xdr:to>
      <xdr:col>55</xdr:col>
      <xdr:colOff>88900</xdr:colOff>
      <xdr:row>33</xdr:row>
      <xdr:rowOff>81207</xdr:rowOff>
    </xdr:to>
    <xdr:cxnSp macro="">
      <xdr:nvCxnSpPr>
        <xdr:cNvPr id="107" name="直線コネクタ 106"/>
        <xdr:cNvCxnSpPr/>
      </xdr:nvCxnSpPr>
      <xdr:spPr>
        <a:xfrm>
          <a:off x="10388600" y="573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133186</xdr:rowOff>
    </xdr:from>
    <xdr:ext cx="469744" cy="259045"/>
    <xdr:sp macro="" textlink="">
      <xdr:nvSpPr>
        <xdr:cNvPr id="108" name="【道路】&#10;一人当たり延長平均値テキスト"/>
        <xdr:cNvSpPr txBox="1"/>
      </xdr:nvSpPr>
      <xdr:spPr>
        <a:xfrm>
          <a:off x="10515600" y="6476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110309</xdr:rowOff>
    </xdr:from>
    <xdr:to>
      <xdr:col>55</xdr:col>
      <xdr:colOff>50800</xdr:colOff>
      <xdr:row>39</xdr:row>
      <xdr:rowOff>40459</xdr:rowOff>
    </xdr:to>
    <xdr:sp macro="" textlink="">
      <xdr:nvSpPr>
        <xdr:cNvPr id="109" name="フローチャート: 判断 108"/>
        <xdr:cNvSpPr/>
      </xdr:nvSpPr>
      <xdr:spPr>
        <a:xfrm>
          <a:off x="10426700" y="662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124787</xdr:rowOff>
    </xdr:from>
    <xdr:to>
      <xdr:col>50</xdr:col>
      <xdr:colOff>165100</xdr:colOff>
      <xdr:row>39</xdr:row>
      <xdr:rowOff>54937</xdr:rowOff>
    </xdr:to>
    <xdr:sp macro="" textlink="">
      <xdr:nvSpPr>
        <xdr:cNvPr id="110" name="フローチャート: 判断 109"/>
        <xdr:cNvSpPr/>
      </xdr:nvSpPr>
      <xdr:spPr>
        <a:xfrm>
          <a:off x="9588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101056</xdr:rowOff>
    </xdr:from>
    <xdr:to>
      <xdr:col>46</xdr:col>
      <xdr:colOff>38100</xdr:colOff>
      <xdr:row>39</xdr:row>
      <xdr:rowOff>31206</xdr:rowOff>
    </xdr:to>
    <xdr:sp macro="" textlink="">
      <xdr:nvSpPr>
        <xdr:cNvPr id="111" name="フローチャート: 判断 110"/>
        <xdr:cNvSpPr/>
      </xdr:nvSpPr>
      <xdr:spPr>
        <a:xfrm>
          <a:off x="8699500" y="661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80155</xdr:rowOff>
    </xdr:from>
    <xdr:to>
      <xdr:col>55</xdr:col>
      <xdr:colOff>50800</xdr:colOff>
      <xdr:row>40</xdr:row>
      <xdr:rowOff>10305</xdr:rowOff>
    </xdr:to>
    <xdr:sp macro="" textlink="">
      <xdr:nvSpPr>
        <xdr:cNvPr id="117" name="楕円 116"/>
        <xdr:cNvSpPr/>
      </xdr:nvSpPr>
      <xdr:spPr>
        <a:xfrm>
          <a:off x="10426700" y="67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58582</xdr:rowOff>
    </xdr:from>
    <xdr:ext cx="469744" cy="259045"/>
    <xdr:sp macro="" textlink="">
      <xdr:nvSpPr>
        <xdr:cNvPr id="118" name="【道路】&#10;一人当たり延長該当値テキスト"/>
        <xdr:cNvSpPr txBox="1"/>
      </xdr:nvSpPr>
      <xdr:spPr>
        <a:xfrm>
          <a:off x="10515600" y="674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82006</xdr:rowOff>
    </xdr:from>
    <xdr:to>
      <xdr:col>50</xdr:col>
      <xdr:colOff>165100</xdr:colOff>
      <xdr:row>40</xdr:row>
      <xdr:rowOff>12156</xdr:rowOff>
    </xdr:to>
    <xdr:sp macro="" textlink="">
      <xdr:nvSpPr>
        <xdr:cNvPr id="119" name="楕円 118"/>
        <xdr:cNvSpPr/>
      </xdr:nvSpPr>
      <xdr:spPr>
        <a:xfrm>
          <a:off x="9588500" y="676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130955</xdr:rowOff>
    </xdr:from>
    <xdr:to>
      <xdr:col>55</xdr:col>
      <xdr:colOff>0</xdr:colOff>
      <xdr:row>39</xdr:row>
      <xdr:rowOff>132806</xdr:rowOff>
    </xdr:to>
    <xdr:cxnSp macro="">
      <xdr:nvCxnSpPr>
        <xdr:cNvPr id="120" name="直線コネクタ 119"/>
        <xdr:cNvCxnSpPr/>
      </xdr:nvCxnSpPr>
      <xdr:spPr>
        <a:xfrm flipV="1">
          <a:off x="9639300" y="6817505"/>
          <a:ext cx="8382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83638</xdr:rowOff>
    </xdr:from>
    <xdr:to>
      <xdr:col>46</xdr:col>
      <xdr:colOff>38100</xdr:colOff>
      <xdr:row>40</xdr:row>
      <xdr:rowOff>13788</xdr:rowOff>
    </xdr:to>
    <xdr:sp macro="" textlink="">
      <xdr:nvSpPr>
        <xdr:cNvPr id="121" name="楕円 120"/>
        <xdr:cNvSpPr/>
      </xdr:nvSpPr>
      <xdr:spPr>
        <a:xfrm>
          <a:off x="8699500" y="677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132806</xdr:rowOff>
    </xdr:from>
    <xdr:to>
      <xdr:col>50</xdr:col>
      <xdr:colOff>114300</xdr:colOff>
      <xdr:row>39</xdr:row>
      <xdr:rowOff>134438</xdr:rowOff>
    </xdr:to>
    <xdr:cxnSp macro="">
      <xdr:nvCxnSpPr>
        <xdr:cNvPr id="122" name="直線コネクタ 121"/>
        <xdr:cNvCxnSpPr/>
      </xdr:nvCxnSpPr>
      <xdr:spPr>
        <a:xfrm flipV="1">
          <a:off x="8750300" y="681935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71464</xdr:rowOff>
    </xdr:from>
    <xdr:ext cx="469744" cy="259045"/>
    <xdr:sp macro="" textlink="">
      <xdr:nvSpPr>
        <xdr:cNvPr id="123" name="n_1aveValue【道路】&#10;一人当たり延長"/>
        <xdr:cNvSpPr txBox="1"/>
      </xdr:nvSpPr>
      <xdr:spPr>
        <a:xfrm>
          <a:off x="9391727" y="641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47733</xdr:rowOff>
    </xdr:from>
    <xdr:ext cx="469744" cy="259045"/>
    <xdr:sp macro="" textlink="">
      <xdr:nvSpPr>
        <xdr:cNvPr id="124" name="n_2aveValue【道路】&#10;一人当たり延長"/>
        <xdr:cNvSpPr txBox="1"/>
      </xdr:nvSpPr>
      <xdr:spPr>
        <a:xfrm>
          <a:off x="8515427" y="639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3283</xdr:rowOff>
    </xdr:from>
    <xdr:ext cx="469744" cy="259045"/>
    <xdr:sp macro="" textlink="">
      <xdr:nvSpPr>
        <xdr:cNvPr id="125" name="n_1mainValue【道路】&#10;一人当たり延長"/>
        <xdr:cNvSpPr txBox="1"/>
      </xdr:nvSpPr>
      <xdr:spPr>
        <a:xfrm>
          <a:off x="9391727" y="686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4915</xdr:rowOff>
    </xdr:from>
    <xdr:ext cx="469744" cy="259045"/>
    <xdr:sp macro="" textlink="">
      <xdr:nvSpPr>
        <xdr:cNvPr id="126" name="n_2mainValue【道路】&#10;一人当たり延長"/>
        <xdr:cNvSpPr txBox="1"/>
      </xdr:nvSpPr>
      <xdr:spPr>
        <a:xfrm>
          <a:off x="8515427" y="686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8" name="テキスト ボックス 13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6" name="テキスト ボックス 14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160020</xdr:rowOff>
    </xdr:from>
    <xdr:to>
      <xdr:col>24</xdr:col>
      <xdr:colOff>62865</xdr:colOff>
      <xdr:row>63</xdr:row>
      <xdr:rowOff>34290</xdr:rowOff>
    </xdr:to>
    <xdr:cxnSp macro="">
      <xdr:nvCxnSpPr>
        <xdr:cNvPr id="150" name="直線コネクタ 149"/>
        <xdr:cNvCxnSpPr/>
      </xdr:nvCxnSpPr>
      <xdr:spPr>
        <a:xfrm flipV="1">
          <a:off x="4634865" y="97612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51" name="【橋りょう・トンネ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52" name="直線コネクタ 151"/>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106697</xdr:rowOff>
    </xdr:from>
    <xdr:ext cx="405111" cy="259045"/>
    <xdr:sp macro="" textlink="">
      <xdr:nvSpPr>
        <xdr:cNvPr id="153" name="【橋りょう・トンネル】&#10;有形固定資産減価償却率最大値テキスト"/>
        <xdr:cNvSpPr txBox="1"/>
      </xdr:nvSpPr>
      <xdr:spPr>
        <a:xfrm>
          <a:off x="4673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160020</xdr:rowOff>
    </xdr:from>
    <xdr:to>
      <xdr:col>24</xdr:col>
      <xdr:colOff>152400</xdr:colOff>
      <xdr:row>56</xdr:row>
      <xdr:rowOff>160020</xdr:rowOff>
    </xdr:to>
    <xdr:cxnSp macro="">
      <xdr:nvCxnSpPr>
        <xdr:cNvPr id="154" name="直線コネクタ 153"/>
        <xdr:cNvCxnSpPr/>
      </xdr:nvCxnSpPr>
      <xdr:spPr>
        <a:xfrm>
          <a:off x="4546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31132</xdr:rowOff>
    </xdr:from>
    <xdr:ext cx="405111" cy="259045"/>
    <xdr:sp macro="" textlink="">
      <xdr:nvSpPr>
        <xdr:cNvPr id="155" name="【橋りょう・トンネル】&#10;有形固定資産減価償却率平均値テキスト"/>
        <xdr:cNvSpPr txBox="1"/>
      </xdr:nvSpPr>
      <xdr:spPr>
        <a:xfrm>
          <a:off x="4673600" y="9803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8255</xdr:rowOff>
    </xdr:from>
    <xdr:to>
      <xdr:col>24</xdr:col>
      <xdr:colOff>114300</xdr:colOff>
      <xdr:row>58</xdr:row>
      <xdr:rowOff>109855</xdr:rowOff>
    </xdr:to>
    <xdr:sp macro="" textlink="">
      <xdr:nvSpPr>
        <xdr:cNvPr id="156" name="フローチャート: 判断 155"/>
        <xdr:cNvSpPr/>
      </xdr:nvSpPr>
      <xdr:spPr>
        <a:xfrm>
          <a:off x="45847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160655</xdr:rowOff>
    </xdr:from>
    <xdr:to>
      <xdr:col>20</xdr:col>
      <xdr:colOff>38100</xdr:colOff>
      <xdr:row>58</xdr:row>
      <xdr:rowOff>90805</xdr:rowOff>
    </xdr:to>
    <xdr:sp macro="" textlink="">
      <xdr:nvSpPr>
        <xdr:cNvPr id="157" name="フローチャート: 判断 156"/>
        <xdr:cNvSpPr/>
      </xdr:nvSpPr>
      <xdr:spPr>
        <a:xfrm>
          <a:off x="3746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52070</xdr:rowOff>
    </xdr:from>
    <xdr:to>
      <xdr:col>15</xdr:col>
      <xdr:colOff>101600</xdr:colOff>
      <xdr:row>58</xdr:row>
      <xdr:rowOff>153670</xdr:rowOff>
    </xdr:to>
    <xdr:sp macro="" textlink="">
      <xdr:nvSpPr>
        <xdr:cNvPr id="158" name="フローチャート: 判断 157"/>
        <xdr:cNvSpPr/>
      </xdr:nvSpPr>
      <xdr:spPr>
        <a:xfrm>
          <a:off x="2857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80645</xdr:rowOff>
    </xdr:from>
    <xdr:to>
      <xdr:col>24</xdr:col>
      <xdr:colOff>114300</xdr:colOff>
      <xdr:row>59</xdr:row>
      <xdr:rowOff>10795</xdr:rowOff>
    </xdr:to>
    <xdr:sp macro="" textlink="">
      <xdr:nvSpPr>
        <xdr:cNvPr id="164" name="楕円 163"/>
        <xdr:cNvSpPr/>
      </xdr:nvSpPr>
      <xdr:spPr>
        <a:xfrm>
          <a:off x="45847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59072</xdr:rowOff>
    </xdr:from>
    <xdr:ext cx="405111" cy="259045"/>
    <xdr:sp macro="" textlink="">
      <xdr:nvSpPr>
        <xdr:cNvPr id="165" name="【橋りょう・トンネル】&#10;有形固定資産減価償却率該当値テキスト"/>
        <xdr:cNvSpPr txBox="1"/>
      </xdr:nvSpPr>
      <xdr:spPr>
        <a:xfrm>
          <a:off x="4673600" y="1000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113030</xdr:rowOff>
    </xdr:from>
    <xdr:to>
      <xdr:col>20</xdr:col>
      <xdr:colOff>38100</xdr:colOff>
      <xdr:row>59</xdr:row>
      <xdr:rowOff>43180</xdr:rowOff>
    </xdr:to>
    <xdr:sp macro="" textlink="">
      <xdr:nvSpPr>
        <xdr:cNvPr id="166" name="楕円 165"/>
        <xdr:cNvSpPr/>
      </xdr:nvSpPr>
      <xdr:spPr>
        <a:xfrm>
          <a:off x="3746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131445</xdr:rowOff>
    </xdr:from>
    <xdr:to>
      <xdr:col>24</xdr:col>
      <xdr:colOff>63500</xdr:colOff>
      <xdr:row>58</xdr:row>
      <xdr:rowOff>163830</xdr:rowOff>
    </xdr:to>
    <xdr:cxnSp macro="">
      <xdr:nvCxnSpPr>
        <xdr:cNvPr id="167" name="直線コネクタ 166"/>
        <xdr:cNvCxnSpPr/>
      </xdr:nvCxnSpPr>
      <xdr:spPr>
        <a:xfrm flipV="1">
          <a:off x="3797300" y="1007554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145415</xdr:rowOff>
    </xdr:from>
    <xdr:to>
      <xdr:col>15</xdr:col>
      <xdr:colOff>101600</xdr:colOff>
      <xdr:row>59</xdr:row>
      <xdr:rowOff>75565</xdr:rowOff>
    </xdr:to>
    <xdr:sp macro="" textlink="">
      <xdr:nvSpPr>
        <xdr:cNvPr id="168" name="楕円 167"/>
        <xdr:cNvSpPr/>
      </xdr:nvSpPr>
      <xdr:spPr>
        <a:xfrm>
          <a:off x="2857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163830</xdr:rowOff>
    </xdr:from>
    <xdr:to>
      <xdr:col>19</xdr:col>
      <xdr:colOff>177800</xdr:colOff>
      <xdr:row>59</xdr:row>
      <xdr:rowOff>24765</xdr:rowOff>
    </xdr:to>
    <xdr:cxnSp macro="">
      <xdr:nvCxnSpPr>
        <xdr:cNvPr id="169" name="直線コネクタ 168"/>
        <xdr:cNvCxnSpPr/>
      </xdr:nvCxnSpPr>
      <xdr:spPr>
        <a:xfrm flipV="1">
          <a:off x="2908300" y="101079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107332</xdr:rowOff>
    </xdr:from>
    <xdr:ext cx="405111" cy="259045"/>
    <xdr:sp macro="" textlink="">
      <xdr:nvSpPr>
        <xdr:cNvPr id="170" name="n_1aveValue【橋りょう・トンネル】&#10;有形固定資産減価償却率"/>
        <xdr:cNvSpPr txBox="1"/>
      </xdr:nvSpPr>
      <xdr:spPr>
        <a:xfrm>
          <a:off x="35820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170197</xdr:rowOff>
    </xdr:from>
    <xdr:ext cx="405111" cy="259045"/>
    <xdr:sp macro="" textlink="">
      <xdr:nvSpPr>
        <xdr:cNvPr id="171" name="n_2aveValue【橋りょう・トンネル】&#10;有形固定資産減価償却率"/>
        <xdr:cNvSpPr txBox="1"/>
      </xdr:nvSpPr>
      <xdr:spPr>
        <a:xfrm>
          <a:off x="2705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34307</xdr:rowOff>
    </xdr:from>
    <xdr:ext cx="405111" cy="259045"/>
    <xdr:sp macro="" textlink="">
      <xdr:nvSpPr>
        <xdr:cNvPr id="172" name="n_1mainValue【橋りょう・トンネル】&#10;有形固定資産減価償却率"/>
        <xdr:cNvSpPr txBox="1"/>
      </xdr:nvSpPr>
      <xdr:spPr>
        <a:xfrm>
          <a:off x="35820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66692</xdr:rowOff>
    </xdr:from>
    <xdr:ext cx="405111" cy="259045"/>
    <xdr:sp macro="" textlink="">
      <xdr:nvSpPr>
        <xdr:cNvPr id="173" name="n_2mainValue【橋りょう・トンネル】&#10;有形固定資産減価償却率"/>
        <xdr:cNvSpPr txBox="1"/>
      </xdr:nvSpPr>
      <xdr:spPr>
        <a:xfrm>
          <a:off x="27057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5" name="テキスト ボックス 18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7" name="テキスト ボックス 18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9" name="テキスト ボックス 18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1" name="テキスト ボックス 19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3" name="テキスト ボックス 19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79315</xdr:rowOff>
    </xdr:from>
    <xdr:to>
      <xdr:col>54</xdr:col>
      <xdr:colOff>189865</xdr:colOff>
      <xdr:row>63</xdr:row>
      <xdr:rowOff>168108</xdr:rowOff>
    </xdr:to>
    <xdr:cxnSp macro="">
      <xdr:nvCxnSpPr>
        <xdr:cNvPr id="195" name="直線コネクタ 194"/>
        <xdr:cNvCxnSpPr/>
      </xdr:nvCxnSpPr>
      <xdr:spPr>
        <a:xfrm flipV="1">
          <a:off x="10476865" y="9680515"/>
          <a:ext cx="0" cy="128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485</xdr:rowOff>
    </xdr:from>
    <xdr:ext cx="378565" cy="259045"/>
    <xdr:sp macro="" textlink="">
      <xdr:nvSpPr>
        <xdr:cNvPr id="196" name="【橋りょう・トンネル】&#10;一人当たり有形固定資産（償却資産）額最小値テキスト"/>
        <xdr:cNvSpPr txBox="1"/>
      </xdr:nvSpPr>
      <xdr:spPr>
        <a:xfrm>
          <a:off x="10515600" y="10973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168108</xdr:rowOff>
    </xdr:from>
    <xdr:to>
      <xdr:col>55</xdr:col>
      <xdr:colOff>88900</xdr:colOff>
      <xdr:row>63</xdr:row>
      <xdr:rowOff>168108</xdr:rowOff>
    </xdr:to>
    <xdr:cxnSp macro="">
      <xdr:nvCxnSpPr>
        <xdr:cNvPr id="197" name="直線コネクタ 196"/>
        <xdr:cNvCxnSpPr/>
      </xdr:nvCxnSpPr>
      <xdr:spPr>
        <a:xfrm>
          <a:off x="10388600" y="1096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25992</xdr:rowOff>
    </xdr:from>
    <xdr:ext cx="599010" cy="259045"/>
    <xdr:sp macro="" textlink="">
      <xdr:nvSpPr>
        <xdr:cNvPr id="198" name="【橋りょう・トンネル】&#10;一人当たり有形固定資産（償却資産）額最大値テキスト"/>
        <xdr:cNvSpPr txBox="1"/>
      </xdr:nvSpPr>
      <xdr:spPr>
        <a:xfrm>
          <a:off x="10515600" y="945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79315</xdr:rowOff>
    </xdr:from>
    <xdr:to>
      <xdr:col>55</xdr:col>
      <xdr:colOff>88900</xdr:colOff>
      <xdr:row>56</xdr:row>
      <xdr:rowOff>79315</xdr:rowOff>
    </xdr:to>
    <xdr:cxnSp macro="">
      <xdr:nvCxnSpPr>
        <xdr:cNvPr id="199" name="直線コネクタ 198"/>
        <xdr:cNvCxnSpPr/>
      </xdr:nvCxnSpPr>
      <xdr:spPr>
        <a:xfrm>
          <a:off x="10388600" y="968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159734</xdr:rowOff>
    </xdr:from>
    <xdr:ext cx="534377" cy="259045"/>
    <xdr:sp macro="" textlink="">
      <xdr:nvSpPr>
        <xdr:cNvPr id="200" name="【橋りょう・トンネル】&#10;一人当たり有形固定資産（償却資産）額平均値テキスト"/>
        <xdr:cNvSpPr txBox="1"/>
      </xdr:nvSpPr>
      <xdr:spPr>
        <a:xfrm>
          <a:off x="10515600" y="10446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9857</xdr:rowOff>
    </xdr:from>
    <xdr:to>
      <xdr:col>55</xdr:col>
      <xdr:colOff>50800</xdr:colOff>
      <xdr:row>61</xdr:row>
      <xdr:rowOff>111457</xdr:rowOff>
    </xdr:to>
    <xdr:sp macro="" textlink="">
      <xdr:nvSpPr>
        <xdr:cNvPr id="201" name="フローチャート: 判断 200"/>
        <xdr:cNvSpPr/>
      </xdr:nvSpPr>
      <xdr:spPr>
        <a:xfrm>
          <a:off x="10426700" y="104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38523</xdr:rowOff>
    </xdr:from>
    <xdr:to>
      <xdr:col>50</xdr:col>
      <xdr:colOff>165100</xdr:colOff>
      <xdr:row>61</xdr:row>
      <xdr:rowOff>140123</xdr:rowOff>
    </xdr:to>
    <xdr:sp macro="" textlink="">
      <xdr:nvSpPr>
        <xdr:cNvPr id="202" name="フローチャート: 判断 201"/>
        <xdr:cNvSpPr/>
      </xdr:nvSpPr>
      <xdr:spPr>
        <a:xfrm>
          <a:off x="9588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20843</xdr:rowOff>
    </xdr:from>
    <xdr:to>
      <xdr:col>46</xdr:col>
      <xdr:colOff>38100</xdr:colOff>
      <xdr:row>61</xdr:row>
      <xdr:rowOff>122443</xdr:rowOff>
    </xdr:to>
    <xdr:sp macro="" textlink="">
      <xdr:nvSpPr>
        <xdr:cNvPr id="203" name="フローチャート: 判断 202"/>
        <xdr:cNvSpPr/>
      </xdr:nvSpPr>
      <xdr:spPr>
        <a:xfrm>
          <a:off x="8699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129771</xdr:rowOff>
    </xdr:from>
    <xdr:to>
      <xdr:col>55</xdr:col>
      <xdr:colOff>50800</xdr:colOff>
      <xdr:row>60</xdr:row>
      <xdr:rowOff>59921</xdr:rowOff>
    </xdr:to>
    <xdr:sp macro="" textlink="">
      <xdr:nvSpPr>
        <xdr:cNvPr id="209" name="楕円 208"/>
        <xdr:cNvSpPr/>
      </xdr:nvSpPr>
      <xdr:spPr>
        <a:xfrm>
          <a:off x="10426700" y="1024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152648</xdr:rowOff>
    </xdr:from>
    <xdr:ext cx="599010" cy="259045"/>
    <xdr:sp macro="" textlink="">
      <xdr:nvSpPr>
        <xdr:cNvPr id="210" name="【橋りょう・トンネル】&#10;一人当たり有形固定資産（償却資産）額該当値テキスト"/>
        <xdr:cNvSpPr txBox="1"/>
      </xdr:nvSpPr>
      <xdr:spPr>
        <a:xfrm>
          <a:off x="10515600" y="10096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131111</xdr:rowOff>
    </xdr:from>
    <xdr:to>
      <xdr:col>50</xdr:col>
      <xdr:colOff>165100</xdr:colOff>
      <xdr:row>60</xdr:row>
      <xdr:rowOff>61261</xdr:rowOff>
    </xdr:to>
    <xdr:sp macro="" textlink="">
      <xdr:nvSpPr>
        <xdr:cNvPr id="211" name="楕円 210"/>
        <xdr:cNvSpPr/>
      </xdr:nvSpPr>
      <xdr:spPr>
        <a:xfrm>
          <a:off x="9588500" y="1024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9121</xdr:rowOff>
    </xdr:from>
    <xdr:to>
      <xdr:col>55</xdr:col>
      <xdr:colOff>0</xdr:colOff>
      <xdr:row>60</xdr:row>
      <xdr:rowOff>10461</xdr:rowOff>
    </xdr:to>
    <xdr:cxnSp macro="">
      <xdr:nvCxnSpPr>
        <xdr:cNvPr id="212" name="直線コネクタ 211"/>
        <xdr:cNvCxnSpPr/>
      </xdr:nvCxnSpPr>
      <xdr:spPr>
        <a:xfrm flipV="1">
          <a:off x="9639300" y="10296121"/>
          <a:ext cx="8382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131860</xdr:rowOff>
    </xdr:from>
    <xdr:to>
      <xdr:col>46</xdr:col>
      <xdr:colOff>38100</xdr:colOff>
      <xdr:row>60</xdr:row>
      <xdr:rowOff>62010</xdr:rowOff>
    </xdr:to>
    <xdr:sp macro="" textlink="">
      <xdr:nvSpPr>
        <xdr:cNvPr id="213" name="楕円 212"/>
        <xdr:cNvSpPr/>
      </xdr:nvSpPr>
      <xdr:spPr>
        <a:xfrm>
          <a:off x="8699500" y="102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10461</xdr:rowOff>
    </xdr:from>
    <xdr:to>
      <xdr:col>50</xdr:col>
      <xdr:colOff>114300</xdr:colOff>
      <xdr:row>60</xdr:row>
      <xdr:rowOff>11210</xdr:rowOff>
    </xdr:to>
    <xdr:cxnSp macro="">
      <xdr:nvCxnSpPr>
        <xdr:cNvPr id="214" name="直線コネクタ 213"/>
        <xdr:cNvCxnSpPr/>
      </xdr:nvCxnSpPr>
      <xdr:spPr>
        <a:xfrm flipV="1">
          <a:off x="8750300" y="10297461"/>
          <a:ext cx="889000" cy="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131250</xdr:rowOff>
    </xdr:from>
    <xdr:ext cx="534377" cy="259045"/>
    <xdr:sp macro="" textlink="">
      <xdr:nvSpPr>
        <xdr:cNvPr id="215" name="n_1aveValue【橋りょう・トンネル】&#10;一人当たり有形固定資産（償却資産）額"/>
        <xdr:cNvSpPr txBox="1"/>
      </xdr:nvSpPr>
      <xdr:spPr>
        <a:xfrm>
          <a:off x="9359411" y="1058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113570</xdr:rowOff>
    </xdr:from>
    <xdr:ext cx="534377" cy="259045"/>
    <xdr:sp macro="" textlink="">
      <xdr:nvSpPr>
        <xdr:cNvPr id="216" name="n_2aveValue【橋りょう・トンネル】&#10;一人当たり有形固定資産（償却資産）額"/>
        <xdr:cNvSpPr txBox="1"/>
      </xdr:nvSpPr>
      <xdr:spPr>
        <a:xfrm>
          <a:off x="8483111" y="1057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77788</xdr:rowOff>
    </xdr:from>
    <xdr:ext cx="599010" cy="259045"/>
    <xdr:sp macro="" textlink="">
      <xdr:nvSpPr>
        <xdr:cNvPr id="217" name="n_1mainValue【橋りょう・トンネル】&#10;一人当たり有形固定資産（償却資産）額"/>
        <xdr:cNvSpPr txBox="1"/>
      </xdr:nvSpPr>
      <xdr:spPr>
        <a:xfrm>
          <a:off x="9327095" y="10021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78537</xdr:rowOff>
    </xdr:from>
    <xdr:ext cx="599010" cy="259045"/>
    <xdr:sp macro="" textlink="">
      <xdr:nvSpPr>
        <xdr:cNvPr id="218" name="n_2mainValue【橋りょう・トンネル】&#10;一人当たり有形固定資産（償却資産）額"/>
        <xdr:cNvSpPr txBox="1"/>
      </xdr:nvSpPr>
      <xdr:spPr>
        <a:xfrm>
          <a:off x="8450795" y="10022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9" name="テキスト ボックス 22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9" name="テキスト ボックス 23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1" name="テキスト ボックス 24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129539</xdr:rowOff>
    </xdr:from>
    <xdr:to>
      <xdr:col>24</xdr:col>
      <xdr:colOff>62865</xdr:colOff>
      <xdr:row>87</xdr:row>
      <xdr:rowOff>3811</xdr:rowOff>
    </xdr:to>
    <xdr:cxnSp macro="">
      <xdr:nvCxnSpPr>
        <xdr:cNvPr id="243" name="直線コネクタ 242"/>
        <xdr:cNvCxnSpPr/>
      </xdr:nvCxnSpPr>
      <xdr:spPr>
        <a:xfrm flipV="1">
          <a:off x="4634865" y="13331189"/>
          <a:ext cx="0" cy="158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7638</xdr:rowOff>
    </xdr:from>
    <xdr:ext cx="405111" cy="259045"/>
    <xdr:sp macro="" textlink="">
      <xdr:nvSpPr>
        <xdr:cNvPr id="244" name="【公営住宅】&#10;有形固定資産減価償却率最小値テキスト"/>
        <xdr:cNvSpPr txBox="1"/>
      </xdr:nvSpPr>
      <xdr:spPr>
        <a:xfrm>
          <a:off x="4673600" y="1492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3811</xdr:rowOff>
    </xdr:from>
    <xdr:to>
      <xdr:col>24</xdr:col>
      <xdr:colOff>152400</xdr:colOff>
      <xdr:row>87</xdr:row>
      <xdr:rowOff>3811</xdr:rowOff>
    </xdr:to>
    <xdr:cxnSp macro="">
      <xdr:nvCxnSpPr>
        <xdr:cNvPr id="245" name="直線コネクタ 244"/>
        <xdr:cNvCxnSpPr/>
      </xdr:nvCxnSpPr>
      <xdr:spPr>
        <a:xfrm>
          <a:off x="4546600" y="1491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76216</xdr:rowOff>
    </xdr:from>
    <xdr:ext cx="405111" cy="259045"/>
    <xdr:sp macro="" textlink="">
      <xdr:nvSpPr>
        <xdr:cNvPr id="246" name="【公営住宅】&#10;有形固定資産減価償却率最大値テキスト"/>
        <xdr:cNvSpPr txBox="1"/>
      </xdr:nvSpPr>
      <xdr:spPr>
        <a:xfrm>
          <a:off x="4673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129539</xdr:rowOff>
    </xdr:from>
    <xdr:to>
      <xdr:col>24</xdr:col>
      <xdr:colOff>152400</xdr:colOff>
      <xdr:row>77</xdr:row>
      <xdr:rowOff>129539</xdr:rowOff>
    </xdr:to>
    <xdr:cxnSp macro="">
      <xdr:nvCxnSpPr>
        <xdr:cNvPr id="247" name="直線コネクタ 246"/>
        <xdr:cNvCxnSpPr/>
      </xdr:nvCxnSpPr>
      <xdr:spPr>
        <a:xfrm>
          <a:off x="4546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78757</xdr:rowOff>
    </xdr:from>
    <xdr:ext cx="405111" cy="259045"/>
    <xdr:sp macro="" textlink="">
      <xdr:nvSpPr>
        <xdr:cNvPr id="248" name="【公営住宅】&#10;有形固定資産減価償却率平均値テキスト"/>
        <xdr:cNvSpPr txBox="1"/>
      </xdr:nvSpPr>
      <xdr:spPr>
        <a:xfrm>
          <a:off x="4673600" y="1379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55880</xdr:rowOff>
    </xdr:from>
    <xdr:to>
      <xdr:col>24</xdr:col>
      <xdr:colOff>114300</xdr:colOff>
      <xdr:row>81</xdr:row>
      <xdr:rowOff>157480</xdr:rowOff>
    </xdr:to>
    <xdr:sp macro="" textlink="">
      <xdr:nvSpPr>
        <xdr:cNvPr id="249" name="フローチャート: 判断 248"/>
        <xdr:cNvSpPr/>
      </xdr:nvSpPr>
      <xdr:spPr>
        <a:xfrm>
          <a:off x="45847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50" name="フローチャート: 判断 249"/>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139700</xdr:rowOff>
    </xdr:from>
    <xdr:to>
      <xdr:col>15</xdr:col>
      <xdr:colOff>101600</xdr:colOff>
      <xdr:row>82</xdr:row>
      <xdr:rowOff>69850</xdr:rowOff>
    </xdr:to>
    <xdr:sp macro="" textlink="">
      <xdr:nvSpPr>
        <xdr:cNvPr id="251" name="フローチャート: 判断 250"/>
        <xdr:cNvSpPr/>
      </xdr:nvSpPr>
      <xdr:spPr>
        <a:xfrm>
          <a:off x="2857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166370</xdr:rowOff>
    </xdr:from>
    <xdr:to>
      <xdr:col>24</xdr:col>
      <xdr:colOff>114300</xdr:colOff>
      <xdr:row>85</xdr:row>
      <xdr:rowOff>96520</xdr:rowOff>
    </xdr:to>
    <xdr:sp macro="" textlink="">
      <xdr:nvSpPr>
        <xdr:cNvPr id="257" name="楕円 256"/>
        <xdr:cNvSpPr/>
      </xdr:nvSpPr>
      <xdr:spPr>
        <a:xfrm>
          <a:off x="45847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144797</xdr:rowOff>
    </xdr:from>
    <xdr:ext cx="405111" cy="259045"/>
    <xdr:sp macro="" textlink="">
      <xdr:nvSpPr>
        <xdr:cNvPr id="258" name="【公営住宅】&#10;有形固定資産減価償却率該当値テキスト"/>
        <xdr:cNvSpPr txBox="1"/>
      </xdr:nvSpPr>
      <xdr:spPr>
        <a:xfrm>
          <a:off x="4673600"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71120</xdr:rowOff>
    </xdr:from>
    <xdr:to>
      <xdr:col>20</xdr:col>
      <xdr:colOff>38100</xdr:colOff>
      <xdr:row>86</xdr:row>
      <xdr:rowOff>1270</xdr:rowOff>
    </xdr:to>
    <xdr:sp macro="" textlink="">
      <xdr:nvSpPr>
        <xdr:cNvPr id="259" name="楕円 258"/>
        <xdr:cNvSpPr/>
      </xdr:nvSpPr>
      <xdr:spPr>
        <a:xfrm>
          <a:off x="3746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45720</xdr:rowOff>
    </xdr:from>
    <xdr:to>
      <xdr:col>24</xdr:col>
      <xdr:colOff>63500</xdr:colOff>
      <xdr:row>85</xdr:row>
      <xdr:rowOff>121920</xdr:rowOff>
    </xdr:to>
    <xdr:cxnSp macro="">
      <xdr:nvCxnSpPr>
        <xdr:cNvPr id="260" name="直線コネクタ 259"/>
        <xdr:cNvCxnSpPr/>
      </xdr:nvCxnSpPr>
      <xdr:spPr>
        <a:xfrm flipV="1">
          <a:off x="3797300" y="1461897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132080</xdr:rowOff>
    </xdr:from>
    <xdr:to>
      <xdr:col>15</xdr:col>
      <xdr:colOff>101600</xdr:colOff>
      <xdr:row>86</xdr:row>
      <xdr:rowOff>62230</xdr:rowOff>
    </xdr:to>
    <xdr:sp macro="" textlink="">
      <xdr:nvSpPr>
        <xdr:cNvPr id="261" name="楕円 260"/>
        <xdr:cNvSpPr/>
      </xdr:nvSpPr>
      <xdr:spPr>
        <a:xfrm>
          <a:off x="2857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121920</xdr:rowOff>
    </xdr:from>
    <xdr:to>
      <xdr:col>19</xdr:col>
      <xdr:colOff>177800</xdr:colOff>
      <xdr:row>86</xdr:row>
      <xdr:rowOff>11430</xdr:rowOff>
    </xdr:to>
    <xdr:cxnSp macro="">
      <xdr:nvCxnSpPr>
        <xdr:cNvPr id="262" name="直線コネクタ 261"/>
        <xdr:cNvCxnSpPr/>
      </xdr:nvCxnSpPr>
      <xdr:spPr>
        <a:xfrm flipV="1">
          <a:off x="2908300" y="146951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52088</xdr:rowOff>
    </xdr:from>
    <xdr:ext cx="405111" cy="259045"/>
    <xdr:sp macro="" textlink="">
      <xdr:nvSpPr>
        <xdr:cNvPr id="263" name="n_1aveValue【公営住宅】&#10;有形固定資産減価償却率"/>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86377</xdr:rowOff>
    </xdr:from>
    <xdr:ext cx="405111" cy="259045"/>
    <xdr:sp macro="" textlink="">
      <xdr:nvSpPr>
        <xdr:cNvPr id="264" name="n_2aveValue【公営住宅】&#10;有形固定資産減価償却率"/>
        <xdr:cNvSpPr txBox="1"/>
      </xdr:nvSpPr>
      <xdr:spPr>
        <a:xfrm>
          <a:off x="2705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163847</xdr:rowOff>
    </xdr:from>
    <xdr:ext cx="405111" cy="259045"/>
    <xdr:sp macro="" textlink="">
      <xdr:nvSpPr>
        <xdr:cNvPr id="265" name="n_1mainValue【公営住宅】&#10;有形固定資産減価償却率"/>
        <xdr:cNvSpPr txBox="1"/>
      </xdr:nvSpPr>
      <xdr:spPr>
        <a:xfrm>
          <a:off x="3582044" y="1473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53357</xdr:rowOff>
    </xdr:from>
    <xdr:ext cx="405111" cy="259045"/>
    <xdr:sp macro="" textlink="">
      <xdr:nvSpPr>
        <xdr:cNvPr id="266" name="n_2mainValue【公営住宅】&#10;有形固定資産減価償却率"/>
        <xdr:cNvSpPr txBox="1"/>
      </xdr:nvSpPr>
      <xdr:spPr>
        <a:xfrm>
          <a:off x="2705744" y="1479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7" name="直線コネクタ 27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8" name="テキスト ボックス 27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9" name="直線コネクタ 27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0" name="テキスト ボックス 27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1" name="直線コネクタ 28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2" name="テキスト ボックス 28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3" name="直線コネクタ 28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4" name="テキスト ボックス 28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77876</xdr:rowOff>
    </xdr:from>
    <xdr:to>
      <xdr:col>54</xdr:col>
      <xdr:colOff>189865</xdr:colOff>
      <xdr:row>86</xdr:row>
      <xdr:rowOff>33528</xdr:rowOff>
    </xdr:to>
    <xdr:cxnSp macro="">
      <xdr:nvCxnSpPr>
        <xdr:cNvPr id="288" name="直線コネクタ 287"/>
        <xdr:cNvCxnSpPr/>
      </xdr:nvCxnSpPr>
      <xdr:spPr>
        <a:xfrm flipV="1">
          <a:off x="10476865" y="13279526"/>
          <a:ext cx="0"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89" name="【公営住宅】&#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90" name="直線コネクタ 289"/>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24553</xdr:rowOff>
    </xdr:from>
    <xdr:ext cx="469744" cy="259045"/>
    <xdr:sp macro="" textlink="">
      <xdr:nvSpPr>
        <xdr:cNvPr id="291" name="【公営住宅】&#10;一人当たり面積最大値テキスト"/>
        <xdr:cNvSpPr txBox="1"/>
      </xdr:nvSpPr>
      <xdr:spPr>
        <a:xfrm>
          <a:off x="10515600" y="1305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77876</xdr:rowOff>
    </xdr:from>
    <xdr:to>
      <xdr:col>55</xdr:col>
      <xdr:colOff>88900</xdr:colOff>
      <xdr:row>77</xdr:row>
      <xdr:rowOff>77876</xdr:rowOff>
    </xdr:to>
    <xdr:cxnSp macro="">
      <xdr:nvCxnSpPr>
        <xdr:cNvPr id="292" name="直線コネクタ 291"/>
        <xdr:cNvCxnSpPr/>
      </xdr:nvCxnSpPr>
      <xdr:spPr>
        <a:xfrm>
          <a:off x="10388600" y="1327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18763</xdr:rowOff>
    </xdr:from>
    <xdr:ext cx="469744" cy="259045"/>
    <xdr:sp macro="" textlink="">
      <xdr:nvSpPr>
        <xdr:cNvPr id="293" name="【公営住宅】&#10;一人当たり面積平均値テキスト"/>
        <xdr:cNvSpPr txBox="1"/>
      </xdr:nvSpPr>
      <xdr:spPr>
        <a:xfrm>
          <a:off x="10515600" y="14077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40336</xdr:rowOff>
    </xdr:from>
    <xdr:to>
      <xdr:col>55</xdr:col>
      <xdr:colOff>50800</xdr:colOff>
      <xdr:row>82</xdr:row>
      <xdr:rowOff>141936</xdr:rowOff>
    </xdr:to>
    <xdr:sp macro="" textlink="">
      <xdr:nvSpPr>
        <xdr:cNvPr id="294" name="フローチャート: 判断 293"/>
        <xdr:cNvSpPr/>
      </xdr:nvSpPr>
      <xdr:spPr>
        <a:xfrm>
          <a:off x="10426700" y="1409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46737</xdr:rowOff>
    </xdr:from>
    <xdr:to>
      <xdr:col>50</xdr:col>
      <xdr:colOff>165100</xdr:colOff>
      <xdr:row>82</xdr:row>
      <xdr:rowOff>148337</xdr:rowOff>
    </xdr:to>
    <xdr:sp macro="" textlink="">
      <xdr:nvSpPr>
        <xdr:cNvPr id="295" name="フローチャート: 判断 294"/>
        <xdr:cNvSpPr/>
      </xdr:nvSpPr>
      <xdr:spPr>
        <a:xfrm>
          <a:off x="9588500" y="1410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61367</xdr:rowOff>
    </xdr:from>
    <xdr:to>
      <xdr:col>46</xdr:col>
      <xdr:colOff>38100</xdr:colOff>
      <xdr:row>82</xdr:row>
      <xdr:rowOff>162967</xdr:rowOff>
    </xdr:to>
    <xdr:sp macro="" textlink="">
      <xdr:nvSpPr>
        <xdr:cNvPr id="296" name="フローチャート: 判断 295"/>
        <xdr:cNvSpPr/>
      </xdr:nvSpPr>
      <xdr:spPr>
        <a:xfrm>
          <a:off x="8699500" y="14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37134</xdr:rowOff>
    </xdr:from>
    <xdr:to>
      <xdr:col>55</xdr:col>
      <xdr:colOff>50800</xdr:colOff>
      <xdr:row>79</xdr:row>
      <xdr:rowOff>138734</xdr:rowOff>
    </xdr:to>
    <xdr:sp macro="" textlink="">
      <xdr:nvSpPr>
        <xdr:cNvPr id="302" name="楕円 301"/>
        <xdr:cNvSpPr/>
      </xdr:nvSpPr>
      <xdr:spPr>
        <a:xfrm>
          <a:off x="10426700" y="1358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60011</xdr:rowOff>
    </xdr:from>
    <xdr:ext cx="469744" cy="259045"/>
    <xdr:sp macro="" textlink="">
      <xdr:nvSpPr>
        <xdr:cNvPr id="303" name="【公営住宅】&#10;一人当たり面積該当値テキスト"/>
        <xdr:cNvSpPr txBox="1"/>
      </xdr:nvSpPr>
      <xdr:spPr>
        <a:xfrm>
          <a:off x="10515600" y="1343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41708</xdr:rowOff>
    </xdr:from>
    <xdr:to>
      <xdr:col>50</xdr:col>
      <xdr:colOff>165100</xdr:colOff>
      <xdr:row>79</xdr:row>
      <xdr:rowOff>143308</xdr:rowOff>
    </xdr:to>
    <xdr:sp macro="" textlink="">
      <xdr:nvSpPr>
        <xdr:cNvPr id="304" name="楕円 303"/>
        <xdr:cNvSpPr/>
      </xdr:nvSpPr>
      <xdr:spPr>
        <a:xfrm>
          <a:off x="9588500" y="1358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87934</xdr:rowOff>
    </xdr:from>
    <xdr:to>
      <xdr:col>55</xdr:col>
      <xdr:colOff>0</xdr:colOff>
      <xdr:row>79</xdr:row>
      <xdr:rowOff>92508</xdr:rowOff>
    </xdr:to>
    <xdr:cxnSp macro="">
      <xdr:nvCxnSpPr>
        <xdr:cNvPr id="305" name="直線コネクタ 304"/>
        <xdr:cNvCxnSpPr/>
      </xdr:nvCxnSpPr>
      <xdr:spPr>
        <a:xfrm flipV="1">
          <a:off x="9639300" y="13632484"/>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50851</xdr:rowOff>
    </xdr:from>
    <xdr:to>
      <xdr:col>46</xdr:col>
      <xdr:colOff>38100</xdr:colOff>
      <xdr:row>79</xdr:row>
      <xdr:rowOff>152451</xdr:rowOff>
    </xdr:to>
    <xdr:sp macro="" textlink="">
      <xdr:nvSpPr>
        <xdr:cNvPr id="306" name="楕円 305"/>
        <xdr:cNvSpPr/>
      </xdr:nvSpPr>
      <xdr:spPr>
        <a:xfrm>
          <a:off x="8699500" y="1359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92508</xdr:rowOff>
    </xdr:from>
    <xdr:to>
      <xdr:col>50</xdr:col>
      <xdr:colOff>114300</xdr:colOff>
      <xdr:row>79</xdr:row>
      <xdr:rowOff>101651</xdr:rowOff>
    </xdr:to>
    <xdr:cxnSp macro="">
      <xdr:nvCxnSpPr>
        <xdr:cNvPr id="307" name="直線コネクタ 306"/>
        <xdr:cNvCxnSpPr/>
      </xdr:nvCxnSpPr>
      <xdr:spPr>
        <a:xfrm flipV="1">
          <a:off x="8750300" y="13637058"/>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139464</xdr:rowOff>
    </xdr:from>
    <xdr:ext cx="469744" cy="259045"/>
    <xdr:sp macro="" textlink="">
      <xdr:nvSpPr>
        <xdr:cNvPr id="308" name="n_1aveValue【公営住宅】&#10;一人当たり面積"/>
        <xdr:cNvSpPr txBox="1"/>
      </xdr:nvSpPr>
      <xdr:spPr>
        <a:xfrm>
          <a:off x="9391727" y="1419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154094</xdr:rowOff>
    </xdr:from>
    <xdr:ext cx="469744" cy="259045"/>
    <xdr:sp macro="" textlink="">
      <xdr:nvSpPr>
        <xdr:cNvPr id="309" name="n_2aveValue【公営住宅】&#10;一人当たり面積"/>
        <xdr:cNvSpPr txBox="1"/>
      </xdr:nvSpPr>
      <xdr:spPr>
        <a:xfrm>
          <a:off x="8515427" y="1421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159835</xdr:rowOff>
    </xdr:from>
    <xdr:ext cx="469744" cy="259045"/>
    <xdr:sp macro="" textlink="">
      <xdr:nvSpPr>
        <xdr:cNvPr id="310" name="n_1mainValue【公営住宅】&#10;一人当たり面積"/>
        <xdr:cNvSpPr txBox="1"/>
      </xdr:nvSpPr>
      <xdr:spPr>
        <a:xfrm>
          <a:off x="9391727" y="13361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168978</xdr:rowOff>
    </xdr:from>
    <xdr:ext cx="469744" cy="259045"/>
    <xdr:sp macro="" textlink="">
      <xdr:nvSpPr>
        <xdr:cNvPr id="311" name="n_2mainValue【公営住宅】&#10;一人当たり面積"/>
        <xdr:cNvSpPr txBox="1"/>
      </xdr:nvSpPr>
      <xdr:spPr>
        <a:xfrm>
          <a:off x="8515427" y="13370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0" name="テキスト ボックス 31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1" name="直線コネクタ 32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2" name="テキスト ボックス 32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3" name="直線コネクタ 32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4" name="テキスト ボックス 32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5" name="直線コネクタ 32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6" name="テキスト ボックス 32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7" name="直線コネクタ 32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8" name="テキスト ボックス 32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9" name="直線コネクタ 32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0" name="テキスト ボックス 32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1" name="直線コネクタ 33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2" name="テキスト ボックス 33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3" name="直線コネクタ 33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4" name="テキスト ボックス 33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142875</xdr:rowOff>
    </xdr:from>
    <xdr:to>
      <xdr:col>24</xdr:col>
      <xdr:colOff>62865</xdr:colOff>
      <xdr:row>108</xdr:row>
      <xdr:rowOff>36195</xdr:rowOff>
    </xdr:to>
    <xdr:cxnSp macro="">
      <xdr:nvCxnSpPr>
        <xdr:cNvPr id="336" name="直線コネクタ 335"/>
        <xdr:cNvCxnSpPr/>
      </xdr:nvCxnSpPr>
      <xdr:spPr>
        <a:xfrm flipV="1">
          <a:off x="4634865" y="17287875"/>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40022</xdr:rowOff>
    </xdr:from>
    <xdr:ext cx="405111" cy="259045"/>
    <xdr:sp macro="" textlink="">
      <xdr:nvSpPr>
        <xdr:cNvPr id="337" name="【港湾・漁港】&#10;有形固定資産減価償却率最小値テキスト"/>
        <xdr:cNvSpPr txBox="1"/>
      </xdr:nvSpPr>
      <xdr:spPr>
        <a:xfrm>
          <a:off x="4673600" y="185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36195</xdr:rowOff>
    </xdr:from>
    <xdr:to>
      <xdr:col>24</xdr:col>
      <xdr:colOff>152400</xdr:colOff>
      <xdr:row>108</xdr:row>
      <xdr:rowOff>36195</xdr:rowOff>
    </xdr:to>
    <xdr:cxnSp macro="">
      <xdr:nvCxnSpPr>
        <xdr:cNvPr id="338" name="直線コネクタ 337"/>
        <xdr:cNvCxnSpPr/>
      </xdr:nvCxnSpPr>
      <xdr:spPr>
        <a:xfrm>
          <a:off x="4546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89552</xdr:rowOff>
    </xdr:from>
    <xdr:ext cx="405111" cy="259045"/>
    <xdr:sp macro="" textlink="">
      <xdr:nvSpPr>
        <xdr:cNvPr id="339" name="【港湾・漁港】&#10;有形固定資産減価償却率最大値テキスト"/>
        <xdr:cNvSpPr txBox="1"/>
      </xdr:nvSpPr>
      <xdr:spPr>
        <a:xfrm>
          <a:off x="4673600" y="1706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142875</xdr:rowOff>
    </xdr:from>
    <xdr:to>
      <xdr:col>24</xdr:col>
      <xdr:colOff>152400</xdr:colOff>
      <xdr:row>100</xdr:row>
      <xdr:rowOff>142875</xdr:rowOff>
    </xdr:to>
    <xdr:cxnSp macro="">
      <xdr:nvCxnSpPr>
        <xdr:cNvPr id="340" name="直線コネクタ 339"/>
        <xdr:cNvCxnSpPr/>
      </xdr:nvCxnSpPr>
      <xdr:spPr>
        <a:xfrm>
          <a:off x="4546600" y="1728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88282</xdr:rowOff>
    </xdr:from>
    <xdr:ext cx="405111" cy="259045"/>
    <xdr:sp macro="" textlink="">
      <xdr:nvSpPr>
        <xdr:cNvPr id="341" name="【港湾・漁港】&#10;有形固定資産減価償却率平均値テキスト"/>
        <xdr:cNvSpPr txBox="1"/>
      </xdr:nvSpPr>
      <xdr:spPr>
        <a:xfrm>
          <a:off x="4673600" y="1757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65405</xdr:rowOff>
    </xdr:from>
    <xdr:to>
      <xdr:col>24</xdr:col>
      <xdr:colOff>114300</xdr:colOff>
      <xdr:row>103</xdr:row>
      <xdr:rowOff>167005</xdr:rowOff>
    </xdr:to>
    <xdr:sp macro="" textlink="">
      <xdr:nvSpPr>
        <xdr:cNvPr id="342" name="フローチャート: 判断 341"/>
        <xdr:cNvSpPr/>
      </xdr:nvSpPr>
      <xdr:spPr>
        <a:xfrm>
          <a:off x="45847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82550</xdr:rowOff>
    </xdr:from>
    <xdr:to>
      <xdr:col>20</xdr:col>
      <xdr:colOff>38100</xdr:colOff>
      <xdr:row>104</xdr:row>
      <xdr:rowOff>12700</xdr:rowOff>
    </xdr:to>
    <xdr:sp macro="" textlink="">
      <xdr:nvSpPr>
        <xdr:cNvPr id="343" name="フローチャート: 判断 342"/>
        <xdr:cNvSpPr/>
      </xdr:nvSpPr>
      <xdr:spPr>
        <a:xfrm>
          <a:off x="3746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132080</xdr:rowOff>
    </xdr:from>
    <xdr:to>
      <xdr:col>15</xdr:col>
      <xdr:colOff>101600</xdr:colOff>
      <xdr:row>106</xdr:row>
      <xdr:rowOff>62230</xdr:rowOff>
    </xdr:to>
    <xdr:sp macro="" textlink="">
      <xdr:nvSpPr>
        <xdr:cNvPr id="344" name="フローチャート: 判断 343"/>
        <xdr:cNvSpPr/>
      </xdr:nvSpPr>
      <xdr:spPr>
        <a:xfrm>
          <a:off x="2857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5" name="テキスト ボックス 34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6" name="テキスト ボックス 34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7" name="テキスト ボックス 34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8" name="テキスト ボックス 34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9" name="テキスト ボックス 34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71120</xdr:rowOff>
    </xdr:from>
    <xdr:to>
      <xdr:col>24</xdr:col>
      <xdr:colOff>114300</xdr:colOff>
      <xdr:row>106</xdr:row>
      <xdr:rowOff>1270</xdr:rowOff>
    </xdr:to>
    <xdr:sp macro="" textlink="">
      <xdr:nvSpPr>
        <xdr:cNvPr id="350" name="楕円 349"/>
        <xdr:cNvSpPr/>
      </xdr:nvSpPr>
      <xdr:spPr>
        <a:xfrm>
          <a:off x="45847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49547</xdr:rowOff>
    </xdr:from>
    <xdr:ext cx="405111" cy="259045"/>
    <xdr:sp macro="" textlink="">
      <xdr:nvSpPr>
        <xdr:cNvPr id="351" name="【港湾・漁港】&#10;有形固定資産減価償却率該当値テキスト"/>
        <xdr:cNvSpPr txBox="1"/>
      </xdr:nvSpPr>
      <xdr:spPr>
        <a:xfrm>
          <a:off x="4673600"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101600</xdr:rowOff>
    </xdr:from>
    <xdr:to>
      <xdr:col>20</xdr:col>
      <xdr:colOff>38100</xdr:colOff>
      <xdr:row>106</xdr:row>
      <xdr:rowOff>31750</xdr:rowOff>
    </xdr:to>
    <xdr:sp macro="" textlink="">
      <xdr:nvSpPr>
        <xdr:cNvPr id="352" name="楕円 351"/>
        <xdr:cNvSpPr/>
      </xdr:nvSpPr>
      <xdr:spPr>
        <a:xfrm>
          <a:off x="3746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121920</xdr:rowOff>
    </xdr:from>
    <xdr:to>
      <xdr:col>24</xdr:col>
      <xdr:colOff>63500</xdr:colOff>
      <xdr:row>105</xdr:row>
      <xdr:rowOff>152400</xdr:rowOff>
    </xdr:to>
    <xdr:cxnSp macro="">
      <xdr:nvCxnSpPr>
        <xdr:cNvPr id="353" name="直線コネクタ 352"/>
        <xdr:cNvCxnSpPr/>
      </xdr:nvCxnSpPr>
      <xdr:spPr>
        <a:xfrm flipV="1">
          <a:off x="3797300" y="181241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133986</xdr:rowOff>
    </xdr:from>
    <xdr:to>
      <xdr:col>15</xdr:col>
      <xdr:colOff>101600</xdr:colOff>
      <xdr:row>106</xdr:row>
      <xdr:rowOff>64136</xdr:rowOff>
    </xdr:to>
    <xdr:sp macro="" textlink="">
      <xdr:nvSpPr>
        <xdr:cNvPr id="354" name="楕円 353"/>
        <xdr:cNvSpPr/>
      </xdr:nvSpPr>
      <xdr:spPr>
        <a:xfrm>
          <a:off x="2857500" y="181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152400</xdr:rowOff>
    </xdr:from>
    <xdr:to>
      <xdr:col>19</xdr:col>
      <xdr:colOff>177800</xdr:colOff>
      <xdr:row>106</xdr:row>
      <xdr:rowOff>13336</xdr:rowOff>
    </xdr:to>
    <xdr:cxnSp macro="">
      <xdr:nvCxnSpPr>
        <xdr:cNvPr id="355" name="直線コネクタ 354"/>
        <xdr:cNvCxnSpPr/>
      </xdr:nvCxnSpPr>
      <xdr:spPr>
        <a:xfrm flipV="1">
          <a:off x="2908300" y="1815465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29227</xdr:rowOff>
    </xdr:from>
    <xdr:ext cx="405111" cy="259045"/>
    <xdr:sp macro="" textlink="">
      <xdr:nvSpPr>
        <xdr:cNvPr id="356" name="n_1aveValue【港湾・漁港】&#10;有形固定資産減価償却率"/>
        <xdr:cNvSpPr txBox="1"/>
      </xdr:nvSpPr>
      <xdr:spPr>
        <a:xfrm>
          <a:off x="35820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78757</xdr:rowOff>
    </xdr:from>
    <xdr:ext cx="405111" cy="259045"/>
    <xdr:sp macro="" textlink="">
      <xdr:nvSpPr>
        <xdr:cNvPr id="357" name="n_2aveValue【港湾・漁港】&#10;有形固定資産減価償却率"/>
        <xdr:cNvSpPr txBox="1"/>
      </xdr:nvSpPr>
      <xdr:spPr>
        <a:xfrm>
          <a:off x="2705744" y="1790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22877</xdr:rowOff>
    </xdr:from>
    <xdr:ext cx="405111" cy="259045"/>
    <xdr:sp macro="" textlink="">
      <xdr:nvSpPr>
        <xdr:cNvPr id="358" name="n_1mainValue【港湾・漁港】&#10;有形固定資産減価償却率"/>
        <xdr:cNvSpPr txBox="1"/>
      </xdr:nvSpPr>
      <xdr:spPr>
        <a:xfrm>
          <a:off x="3582044" y="181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55263</xdr:rowOff>
    </xdr:from>
    <xdr:ext cx="405111" cy="259045"/>
    <xdr:sp macro="" textlink="">
      <xdr:nvSpPr>
        <xdr:cNvPr id="359" name="n_2mainValue【港湾・漁港】&#10;有形固定資産減価償却率"/>
        <xdr:cNvSpPr txBox="1"/>
      </xdr:nvSpPr>
      <xdr:spPr>
        <a:xfrm>
          <a:off x="2705744" y="1822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0" name="正方形/長方形 35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1" name="正方形/長方形 36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2" name="正方形/長方形 36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3" name="正方形/長方形 36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4" name="正方形/長方形 36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5" name="正方形/長方形 36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6" name="正方形/長方形 36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7" name="正方形/長方形 36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8" name="テキスト ボックス 36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9" name="直線コネクタ 36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0" name="直線コネクタ 36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71" name="テキスト ボックス 370"/>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2" name="直線コネクタ 37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73" name="テキスト ボックス 372"/>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4" name="直線コネクタ 37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75" name="テキスト ボックス 374"/>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6" name="直線コネクタ 37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77" name="テキスト ボックス 376"/>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8" name="直線コネクタ 37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379" name="テキスト ボックス 378"/>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0" name="直線コネクタ 37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1" name="テキスト ボックス 380"/>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114030</xdr:rowOff>
    </xdr:from>
    <xdr:to>
      <xdr:col>54</xdr:col>
      <xdr:colOff>189865</xdr:colOff>
      <xdr:row>108</xdr:row>
      <xdr:rowOff>152050</xdr:rowOff>
    </xdr:to>
    <xdr:cxnSp macro="">
      <xdr:nvCxnSpPr>
        <xdr:cNvPr id="383" name="直線コネクタ 382"/>
        <xdr:cNvCxnSpPr/>
      </xdr:nvCxnSpPr>
      <xdr:spPr>
        <a:xfrm flipV="1">
          <a:off x="10476865" y="17087580"/>
          <a:ext cx="0" cy="158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155877</xdr:rowOff>
    </xdr:from>
    <xdr:ext cx="313932" cy="259045"/>
    <xdr:sp macro="" textlink="">
      <xdr:nvSpPr>
        <xdr:cNvPr id="384" name="【港湾・漁港】&#10;一人当たり有形固定資産（償却資産）額最小値テキスト"/>
        <xdr:cNvSpPr txBox="1"/>
      </xdr:nvSpPr>
      <xdr:spPr>
        <a:xfrm>
          <a:off x="10515600" y="18672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152050</xdr:rowOff>
    </xdr:from>
    <xdr:to>
      <xdr:col>55</xdr:col>
      <xdr:colOff>88900</xdr:colOff>
      <xdr:row>108</xdr:row>
      <xdr:rowOff>152050</xdr:rowOff>
    </xdr:to>
    <xdr:cxnSp macro="">
      <xdr:nvCxnSpPr>
        <xdr:cNvPr id="385" name="直線コネクタ 384"/>
        <xdr:cNvCxnSpPr/>
      </xdr:nvCxnSpPr>
      <xdr:spPr>
        <a:xfrm>
          <a:off x="10388600" y="1866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60707</xdr:rowOff>
    </xdr:from>
    <xdr:ext cx="599010" cy="259045"/>
    <xdr:sp macro="" textlink="">
      <xdr:nvSpPr>
        <xdr:cNvPr id="386" name="【港湾・漁港】&#10;一人当たり有形固定資産（償却資産）額最大値テキスト"/>
        <xdr:cNvSpPr txBox="1"/>
      </xdr:nvSpPr>
      <xdr:spPr>
        <a:xfrm>
          <a:off x="10515600" y="1686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114030</xdr:rowOff>
    </xdr:from>
    <xdr:to>
      <xdr:col>55</xdr:col>
      <xdr:colOff>88900</xdr:colOff>
      <xdr:row>99</xdr:row>
      <xdr:rowOff>114030</xdr:rowOff>
    </xdr:to>
    <xdr:cxnSp macro="">
      <xdr:nvCxnSpPr>
        <xdr:cNvPr id="387" name="直線コネクタ 386"/>
        <xdr:cNvCxnSpPr/>
      </xdr:nvCxnSpPr>
      <xdr:spPr>
        <a:xfrm>
          <a:off x="10388600" y="1708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103785</xdr:rowOff>
    </xdr:from>
    <xdr:ext cx="534377" cy="259045"/>
    <xdr:sp macro="" textlink="">
      <xdr:nvSpPr>
        <xdr:cNvPr id="388" name="【港湾・漁港】&#10;一人当たり有形固定資産（償却資産）額平均値テキスト"/>
        <xdr:cNvSpPr txBox="1"/>
      </xdr:nvSpPr>
      <xdr:spPr>
        <a:xfrm>
          <a:off x="10515600" y="18277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80908</xdr:rowOff>
    </xdr:from>
    <xdr:to>
      <xdr:col>55</xdr:col>
      <xdr:colOff>50800</xdr:colOff>
      <xdr:row>108</xdr:row>
      <xdr:rowOff>11058</xdr:rowOff>
    </xdr:to>
    <xdr:sp macro="" textlink="">
      <xdr:nvSpPr>
        <xdr:cNvPr id="389" name="フローチャート: 判断 388"/>
        <xdr:cNvSpPr/>
      </xdr:nvSpPr>
      <xdr:spPr>
        <a:xfrm>
          <a:off x="10426700" y="1842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66205</xdr:rowOff>
    </xdr:from>
    <xdr:to>
      <xdr:col>50</xdr:col>
      <xdr:colOff>165100</xdr:colOff>
      <xdr:row>107</xdr:row>
      <xdr:rowOff>167805</xdr:rowOff>
    </xdr:to>
    <xdr:sp macro="" textlink="">
      <xdr:nvSpPr>
        <xdr:cNvPr id="390" name="フローチャート: 判断 389"/>
        <xdr:cNvSpPr/>
      </xdr:nvSpPr>
      <xdr:spPr>
        <a:xfrm>
          <a:off x="9588500" y="1841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67188</xdr:rowOff>
    </xdr:from>
    <xdr:to>
      <xdr:col>46</xdr:col>
      <xdr:colOff>38100</xdr:colOff>
      <xdr:row>108</xdr:row>
      <xdr:rowOff>168788</xdr:rowOff>
    </xdr:to>
    <xdr:sp macro="" textlink="">
      <xdr:nvSpPr>
        <xdr:cNvPr id="391" name="フローチャート: 判断 390"/>
        <xdr:cNvSpPr/>
      </xdr:nvSpPr>
      <xdr:spPr>
        <a:xfrm>
          <a:off x="8699500" y="1858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2" name="テキスト ボックス 39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3" name="テキスト ボックス 39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4" name="テキスト ボックス 39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5" name="テキスト ボックス 39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6" name="テキスト ボックス 39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34044</xdr:rowOff>
    </xdr:from>
    <xdr:to>
      <xdr:col>55</xdr:col>
      <xdr:colOff>50800</xdr:colOff>
      <xdr:row>108</xdr:row>
      <xdr:rowOff>135644</xdr:rowOff>
    </xdr:to>
    <xdr:sp macro="" textlink="">
      <xdr:nvSpPr>
        <xdr:cNvPr id="397" name="楕円 396"/>
        <xdr:cNvSpPr/>
      </xdr:nvSpPr>
      <xdr:spPr>
        <a:xfrm>
          <a:off x="10426700" y="1855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120421</xdr:rowOff>
    </xdr:from>
    <xdr:ext cx="534377" cy="259045"/>
    <xdr:sp macro="" textlink="">
      <xdr:nvSpPr>
        <xdr:cNvPr id="398" name="【港湾・漁港】&#10;一人当たり有形固定資産（償却資産）額該当値テキスト"/>
        <xdr:cNvSpPr txBox="1"/>
      </xdr:nvSpPr>
      <xdr:spPr>
        <a:xfrm>
          <a:off x="10515600" y="1846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34612</xdr:rowOff>
    </xdr:from>
    <xdr:to>
      <xdr:col>50</xdr:col>
      <xdr:colOff>165100</xdr:colOff>
      <xdr:row>108</xdr:row>
      <xdr:rowOff>136212</xdr:rowOff>
    </xdr:to>
    <xdr:sp macro="" textlink="">
      <xdr:nvSpPr>
        <xdr:cNvPr id="399" name="楕円 398"/>
        <xdr:cNvSpPr/>
      </xdr:nvSpPr>
      <xdr:spPr>
        <a:xfrm>
          <a:off x="9588500" y="1855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84844</xdr:rowOff>
    </xdr:from>
    <xdr:to>
      <xdr:col>55</xdr:col>
      <xdr:colOff>0</xdr:colOff>
      <xdr:row>108</xdr:row>
      <xdr:rowOff>85412</xdr:rowOff>
    </xdr:to>
    <xdr:cxnSp macro="">
      <xdr:nvCxnSpPr>
        <xdr:cNvPr id="400" name="直線コネクタ 399"/>
        <xdr:cNvCxnSpPr/>
      </xdr:nvCxnSpPr>
      <xdr:spPr>
        <a:xfrm flipV="1">
          <a:off x="9639300" y="18601444"/>
          <a:ext cx="838200" cy="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34975</xdr:rowOff>
    </xdr:from>
    <xdr:to>
      <xdr:col>46</xdr:col>
      <xdr:colOff>38100</xdr:colOff>
      <xdr:row>108</xdr:row>
      <xdr:rowOff>136575</xdr:rowOff>
    </xdr:to>
    <xdr:sp macro="" textlink="">
      <xdr:nvSpPr>
        <xdr:cNvPr id="401" name="楕円 400"/>
        <xdr:cNvSpPr/>
      </xdr:nvSpPr>
      <xdr:spPr>
        <a:xfrm>
          <a:off x="8699500" y="185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85412</xdr:rowOff>
    </xdr:from>
    <xdr:to>
      <xdr:col>50</xdr:col>
      <xdr:colOff>114300</xdr:colOff>
      <xdr:row>108</xdr:row>
      <xdr:rowOff>85775</xdr:rowOff>
    </xdr:to>
    <xdr:cxnSp macro="">
      <xdr:nvCxnSpPr>
        <xdr:cNvPr id="402" name="直線コネクタ 401"/>
        <xdr:cNvCxnSpPr/>
      </xdr:nvCxnSpPr>
      <xdr:spPr>
        <a:xfrm flipV="1">
          <a:off x="8750300" y="18602012"/>
          <a:ext cx="889000" cy="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12882</xdr:rowOff>
    </xdr:from>
    <xdr:ext cx="534377" cy="259045"/>
    <xdr:sp macro="" textlink="">
      <xdr:nvSpPr>
        <xdr:cNvPr id="403" name="n_1aveValue【港湾・漁港】&#10;一人当たり有形固定資産（償却資産）額"/>
        <xdr:cNvSpPr txBox="1"/>
      </xdr:nvSpPr>
      <xdr:spPr>
        <a:xfrm>
          <a:off x="9359411" y="1818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159915</xdr:rowOff>
    </xdr:from>
    <xdr:ext cx="469744" cy="259045"/>
    <xdr:sp macro="" textlink="">
      <xdr:nvSpPr>
        <xdr:cNvPr id="404" name="n_2aveValue【港湾・漁港】&#10;一人当たり有形固定資産（償却資産）額"/>
        <xdr:cNvSpPr txBox="1"/>
      </xdr:nvSpPr>
      <xdr:spPr>
        <a:xfrm>
          <a:off x="8515428" y="18676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127339</xdr:rowOff>
    </xdr:from>
    <xdr:ext cx="534377" cy="259045"/>
    <xdr:sp macro="" textlink="">
      <xdr:nvSpPr>
        <xdr:cNvPr id="405" name="n_1mainValue【港湾・漁港】&#10;一人当たり有形固定資産（償却資産）額"/>
        <xdr:cNvSpPr txBox="1"/>
      </xdr:nvSpPr>
      <xdr:spPr>
        <a:xfrm>
          <a:off x="9359411" y="1864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153102</xdr:rowOff>
    </xdr:from>
    <xdr:ext cx="534377" cy="259045"/>
    <xdr:sp macro="" textlink="">
      <xdr:nvSpPr>
        <xdr:cNvPr id="406" name="n_2mainValue【港湾・漁港】&#10;一人当たり有形固定資産（償却資産）額"/>
        <xdr:cNvSpPr txBox="1"/>
      </xdr:nvSpPr>
      <xdr:spPr>
        <a:xfrm>
          <a:off x="8483111" y="1832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7" name="正方形/長方形 40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8" name="正方形/長方形 40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9" name="正方形/長方形 40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0" name="正方形/長方形 40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1" name="正方形/長方形 41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2" name="正方形/長方形 41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3" name="正方形/長方形 41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正方形/長方形 41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5" name="テキスト ボックス 41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6" name="直線コネクタ 41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7" name="テキスト ボックス 41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18" name="直線コネクタ 41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19" name="テキスト ボックス 41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20" name="直線コネクタ 41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21" name="テキスト ボックス 42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22" name="直線コネクタ 42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23" name="テキスト ボックス 42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24" name="直線コネクタ 42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25" name="テキスト ボックス 42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6" name="直線コネクタ 42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7" name="テキスト ボックス 42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32766</xdr:rowOff>
    </xdr:from>
    <xdr:to>
      <xdr:col>85</xdr:col>
      <xdr:colOff>126364</xdr:colOff>
      <xdr:row>40</xdr:row>
      <xdr:rowOff>51054</xdr:rowOff>
    </xdr:to>
    <xdr:cxnSp macro="">
      <xdr:nvCxnSpPr>
        <xdr:cNvPr id="429" name="直線コネクタ 428"/>
        <xdr:cNvCxnSpPr/>
      </xdr:nvCxnSpPr>
      <xdr:spPr>
        <a:xfrm flipV="1">
          <a:off x="16318864" y="5690616"/>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54881</xdr:rowOff>
    </xdr:from>
    <xdr:ext cx="405111" cy="259045"/>
    <xdr:sp macro="" textlink="">
      <xdr:nvSpPr>
        <xdr:cNvPr id="430" name="【認定こども園・幼稚園・保育所】&#10;有形固定資産減価償却率最小値テキスト"/>
        <xdr:cNvSpPr txBox="1"/>
      </xdr:nvSpPr>
      <xdr:spPr>
        <a:xfrm>
          <a:off x="16357600" y="691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51054</xdr:rowOff>
    </xdr:from>
    <xdr:to>
      <xdr:col>86</xdr:col>
      <xdr:colOff>25400</xdr:colOff>
      <xdr:row>40</xdr:row>
      <xdr:rowOff>51054</xdr:rowOff>
    </xdr:to>
    <xdr:cxnSp macro="">
      <xdr:nvCxnSpPr>
        <xdr:cNvPr id="431" name="直線コネクタ 430"/>
        <xdr:cNvCxnSpPr/>
      </xdr:nvCxnSpPr>
      <xdr:spPr>
        <a:xfrm>
          <a:off x="16230600" y="690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150893</xdr:rowOff>
    </xdr:from>
    <xdr:ext cx="405111" cy="259045"/>
    <xdr:sp macro="" textlink="">
      <xdr:nvSpPr>
        <xdr:cNvPr id="432" name="【認定こども園・幼稚園・保育所】&#10;有形固定資産減価償却率最大値テキスト"/>
        <xdr:cNvSpPr txBox="1"/>
      </xdr:nvSpPr>
      <xdr:spPr>
        <a:xfrm>
          <a:off x="16357600" y="546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32766</xdr:rowOff>
    </xdr:from>
    <xdr:to>
      <xdr:col>86</xdr:col>
      <xdr:colOff>25400</xdr:colOff>
      <xdr:row>33</xdr:row>
      <xdr:rowOff>32766</xdr:rowOff>
    </xdr:to>
    <xdr:cxnSp macro="">
      <xdr:nvCxnSpPr>
        <xdr:cNvPr id="433" name="直線コネクタ 432"/>
        <xdr:cNvCxnSpPr/>
      </xdr:nvCxnSpPr>
      <xdr:spPr>
        <a:xfrm>
          <a:off x="16230600" y="569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51833</xdr:rowOff>
    </xdr:from>
    <xdr:ext cx="405111" cy="259045"/>
    <xdr:sp macro="" textlink="">
      <xdr:nvSpPr>
        <xdr:cNvPr id="434" name="【認定こども園・幼稚園・保育所】&#10;有形固定資産減価償却率平均値テキスト"/>
        <xdr:cNvSpPr txBox="1"/>
      </xdr:nvSpPr>
      <xdr:spPr>
        <a:xfrm>
          <a:off x="16357600" y="6224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73406</xdr:rowOff>
    </xdr:from>
    <xdr:to>
      <xdr:col>85</xdr:col>
      <xdr:colOff>177800</xdr:colOff>
      <xdr:row>37</xdr:row>
      <xdr:rowOff>3556</xdr:rowOff>
    </xdr:to>
    <xdr:sp macro="" textlink="">
      <xdr:nvSpPr>
        <xdr:cNvPr id="435" name="フローチャート: 判断 434"/>
        <xdr:cNvSpPr/>
      </xdr:nvSpPr>
      <xdr:spPr>
        <a:xfrm>
          <a:off x="16268700" y="624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39116</xdr:rowOff>
    </xdr:from>
    <xdr:to>
      <xdr:col>81</xdr:col>
      <xdr:colOff>101600</xdr:colOff>
      <xdr:row>36</xdr:row>
      <xdr:rowOff>140716</xdr:rowOff>
    </xdr:to>
    <xdr:sp macro="" textlink="">
      <xdr:nvSpPr>
        <xdr:cNvPr id="436" name="フローチャート: 判断 435"/>
        <xdr:cNvSpPr/>
      </xdr:nvSpPr>
      <xdr:spPr>
        <a:xfrm>
          <a:off x="15430500" y="621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148844</xdr:rowOff>
    </xdr:from>
    <xdr:to>
      <xdr:col>76</xdr:col>
      <xdr:colOff>165100</xdr:colOff>
      <xdr:row>36</xdr:row>
      <xdr:rowOff>78994</xdr:rowOff>
    </xdr:to>
    <xdr:sp macro="" textlink="">
      <xdr:nvSpPr>
        <xdr:cNvPr id="437" name="フローチャート: 判断 436"/>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8" name="テキスト ボックス 43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9" name="テキスト ボックス 43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0" name="テキスト ボックス 43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1" name="テキスト ボックス 44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2" name="テキスト ボックス 44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91694</xdr:rowOff>
    </xdr:from>
    <xdr:to>
      <xdr:col>85</xdr:col>
      <xdr:colOff>177800</xdr:colOff>
      <xdr:row>36</xdr:row>
      <xdr:rowOff>21844</xdr:rowOff>
    </xdr:to>
    <xdr:sp macro="" textlink="">
      <xdr:nvSpPr>
        <xdr:cNvPr id="443" name="楕円 442"/>
        <xdr:cNvSpPr/>
      </xdr:nvSpPr>
      <xdr:spPr>
        <a:xfrm>
          <a:off x="16268700" y="609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114571</xdr:rowOff>
    </xdr:from>
    <xdr:ext cx="405111" cy="259045"/>
    <xdr:sp macro="" textlink="">
      <xdr:nvSpPr>
        <xdr:cNvPr id="444" name="【認定こども園・幼稚園・保育所】&#10;有形固定資産減価償却率該当値テキスト"/>
        <xdr:cNvSpPr txBox="1"/>
      </xdr:nvSpPr>
      <xdr:spPr>
        <a:xfrm>
          <a:off x="16357600" y="594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141986</xdr:rowOff>
    </xdr:from>
    <xdr:to>
      <xdr:col>81</xdr:col>
      <xdr:colOff>101600</xdr:colOff>
      <xdr:row>36</xdr:row>
      <xdr:rowOff>72136</xdr:rowOff>
    </xdr:to>
    <xdr:sp macro="" textlink="">
      <xdr:nvSpPr>
        <xdr:cNvPr id="445" name="楕円 444"/>
        <xdr:cNvSpPr/>
      </xdr:nvSpPr>
      <xdr:spPr>
        <a:xfrm>
          <a:off x="15430500" y="61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142494</xdr:rowOff>
    </xdr:from>
    <xdr:to>
      <xdr:col>85</xdr:col>
      <xdr:colOff>127000</xdr:colOff>
      <xdr:row>36</xdr:row>
      <xdr:rowOff>21336</xdr:rowOff>
    </xdr:to>
    <xdr:cxnSp macro="">
      <xdr:nvCxnSpPr>
        <xdr:cNvPr id="446" name="直線コネクタ 445"/>
        <xdr:cNvCxnSpPr/>
      </xdr:nvCxnSpPr>
      <xdr:spPr>
        <a:xfrm flipV="1">
          <a:off x="15481300" y="614324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151130</xdr:rowOff>
    </xdr:from>
    <xdr:to>
      <xdr:col>76</xdr:col>
      <xdr:colOff>165100</xdr:colOff>
      <xdr:row>36</xdr:row>
      <xdr:rowOff>81280</xdr:rowOff>
    </xdr:to>
    <xdr:sp macro="" textlink="">
      <xdr:nvSpPr>
        <xdr:cNvPr id="447" name="楕円 446"/>
        <xdr:cNvSpPr/>
      </xdr:nvSpPr>
      <xdr:spPr>
        <a:xfrm>
          <a:off x="14541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21336</xdr:rowOff>
    </xdr:from>
    <xdr:to>
      <xdr:col>81</xdr:col>
      <xdr:colOff>50800</xdr:colOff>
      <xdr:row>36</xdr:row>
      <xdr:rowOff>30480</xdr:rowOff>
    </xdr:to>
    <xdr:cxnSp macro="">
      <xdr:nvCxnSpPr>
        <xdr:cNvPr id="448" name="直線コネクタ 447"/>
        <xdr:cNvCxnSpPr/>
      </xdr:nvCxnSpPr>
      <xdr:spPr>
        <a:xfrm flipV="1">
          <a:off x="14592300" y="61935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131843</xdr:rowOff>
    </xdr:from>
    <xdr:ext cx="405111" cy="259045"/>
    <xdr:sp macro="" textlink="">
      <xdr:nvSpPr>
        <xdr:cNvPr id="449" name="n_1aveValue【認定こども園・幼稚園・保育所】&#10;有形固定資産減価償却率"/>
        <xdr:cNvSpPr txBox="1"/>
      </xdr:nvSpPr>
      <xdr:spPr>
        <a:xfrm>
          <a:off x="15266044" y="630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95521</xdr:rowOff>
    </xdr:from>
    <xdr:ext cx="405111" cy="259045"/>
    <xdr:sp macro="" textlink="">
      <xdr:nvSpPr>
        <xdr:cNvPr id="450" name="n_2aveValue【認定こども園・幼稚園・保育所】&#10;有形固定資産減価償却率"/>
        <xdr:cNvSpPr txBox="1"/>
      </xdr:nvSpPr>
      <xdr:spPr>
        <a:xfrm>
          <a:off x="14389744" y="592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88663</xdr:rowOff>
    </xdr:from>
    <xdr:ext cx="405111" cy="259045"/>
    <xdr:sp macro="" textlink="">
      <xdr:nvSpPr>
        <xdr:cNvPr id="451" name="n_1mainValue【認定こども園・幼稚園・保育所】&#10;有形固定資産減価償却率"/>
        <xdr:cNvSpPr txBox="1"/>
      </xdr:nvSpPr>
      <xdr:spPr>
        <a:xfrm>
          <a:off x="15266044" y="591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72407</xdr:rowOff>
    </xdr:from>
    <xdr:ext cx="405111" cy="259045"/>
    <xdr:sp macro="" textlink="">
      <xdr:nvSpPr>
        <xdr:cNvPr id="452" name="n_2mainValue【認定こども園・幼稚園・保育所】&#10;有形固定資産減価償却率"/>
        <xdr:cNvSpPr txBox="1"/>
      </xdr:nvSpPr>
      <xdr:spPr>
        <a:xfrm>
          <a:off x="143897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3" name="直線コネクタ 4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4" name="テキスト ボックス 46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5" name="直線コネクタ 4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6" name="テキスト ボックス 46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7" name="直線コネクタ 4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8" name="テキスト ボックス 46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9" name="直線コネクタ 4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0" name="テキスト ボックス 46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1" name="直線コネクタ 4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2" name="テキスト ボックス 47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15240</xdr:rowOff>
    </xdr:from>
    <xdr:to>
      <xdr:col>116</xdr:col>
      <xdr:colOff>62864</xdr:colOff>
      <xdr:row>41</xdr:row>
      <xdr:rowOff>163830</xdr:rowOff>
    </xdr:to>
    <xdr:cxnSp macro="">
      <xdr:nvCxnSpPr>
        <xdr:cNvPr id="476" name="直線コネクタ 475"/>
        <xdr:cNvCxnSpPr/>
      </xdr:nvCxnSpPr>
      <xdr:spPr>
        <a:xfrm flipV="1">
          <a:off x="22160864" y="5844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77"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78" name="直線コネクタ 477"/>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133367</xdr:rowOff>
    </xdr:from>
    <xdr:ext cx="469744" cy="259045"/>
    <xdr:sp macro="" textlink="">
      <xdr:nvSpPr>
        <xdr:cNvPr id="479" name="【認定こども園・幼稚園・保育所】&#10;一人当たり面積最大値テキスト"/>
        <xdr:cNvSpPr txBox="1"/>
      </xdr:nvSpPr>
      <xdr:spPr>
        <a:xfrm>
          <a:off x="22199600" y="56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15240</xdr:rowOff>
    </xdr:from>
    <xdr:to>
      <xdr:col>116</xdr:col>
      <xdr:colOff>152400</xdr:colOff>
      <xdr:row>34</xdr:row>
      <xdr:rowOff>15240</xdr:rowOff>
    </xdr:to>
    <xdr:cxnSp macro="">
      <xdr:nvCxnSpPr>
        <xdr:cNvPr id="480" name="直線コネクタ 479"/>
        <xdr:cNvCxnSpPr/>
      </xdr:nvCxnSpPr>
      <xdr:spPr>
        <a:xfrm>
          <a:off x="22072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13987</xdr:rowOff>
    </xdr:from>
    <xdr:ext cx="469744" cy="259045"/>
    <xdr:sp macro="" textlink="">
      <xdr:nvSpPr>
        <xdr:cNvPr id="481" name="【認定こども園・幼稚園・保育所】&#10;一人当たり面積平均値テキスト"/>
        <xdr:cNvSpPr txBox="1"/>
      </xdr:nvSpPr>
      <xdr:spPr>
        <a:xfrm>
          <a:off x="22199600" y="6529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82" name="フローチャート: 判断 481"/>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21590</xdr:rowOff>
    </xdr:from>
    <xdr:to>
      <xdr:col>112</xdr:col>
      <xdr:colOff>38100</xdr:colOff>
      <xdr:row>39</xdr:row>
      <xdr:rowOff>123190</xdr:rowOff>
    </xdr:to>
    <xdr:sp macro="" textlink="">
      <xdr:nvSpPr>
        <xdr:cNvPr id="483" name="フローチャート: 判断 482"/>
        <xdr:cNvSpPr/>
      </xdr:nvSpPr>
      <xdr:spPr>
        <a:xfrm>
          <a:off x="21272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84" name="フローチャート: 判断 483"/>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67310</xdr:rowOff>
    </xdr:from>
    <xdr:to>
      <xdr:col>116</xdr:col>
      <xdr:colOff>114300</xdr:colOff>
      <xdr:row>41</xdr:row>
      <xdr:rowOff>168910</xdr:rowOff>
    </xdr:to>
    <xdr:sp macro="" textlink="">
      <xdr:nvSpPr>
        <xdr:cNvPr id="490" name="楕円 489"/>
        <xdr:cNvSpPr/>
      </xdr:nvSpPr>
      <xdr:spPr>
        <a:xfrm>
          <a:off x="221107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153687</xdr:rowOff>
    </xdr:from>
    <xdr:ext cx="469744" cy="259045"/>
    <xdr:sp macro="" textlink="">
      <xdr:nvSpPr>
        <xdr:cNvPr id="491" name="【認定こども園・幼稚園・保育所】&#10;一人当たり面積該当値テキスト"/>
        <xdr:cNvSpPr txBox="1"/>
      </xdr:nvSpPr>
      <xdr:spPr>
        <a:xfrm>
          <a:off x="22199600" y="701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67310</xdr:rowOff>
    </xdr:from>
    <xdr:to>
      <xdr:col>112</xdr:col>
      <xdr:colOff>38100</xdr:colOff>
      <xdr:row>41</xdr:row>
      <xdr:rowOff>168910</xdr:rowOff>
    </xdr:to>
    <xdr:sp macro="" textlink="">
      <xdr:nvSpPr>
        <xdr:cNvPr id="492" name="楕円 491"/>
        <xdr:cNvSpPr/>
      </xdr:nvSpPr>
      <xdr:spPr>
        <a:xfrm>
          <a:off x="21272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118110</xdr:rowOff>
    </xdr:from>
    <xdr:to>
      <xdr:col>116</xdr:col>
      <xdr:colOff>63500</xdr:colOff>
      <xdr:row>41</xdr:row>
      <xdr:rowOff>118110</xdr:rowOff>
    </xdr:to>
    <xdr:cxnSp macro="">
      <xdr:nvCxnSpPr>
        <xdr:cNvPr id="493" name="直線コネクタ 492"/>
        <xdr:cNvCxnSpPr/>
      </xdr:nvCxnSpPr>
      <xdr:spPr>
        <a:xfrm>
          <a:off x="21323300" y="71475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67310</xdr:rowOff>
    </xdr:from>
    <xdr:to>
      <xdr:col>107</xdr:col>
      <xdr:colOff>101600</xdr:colOff>
      <xdr:row>41</xdr:row>
      <xdr:rowOff>168910</xdr:rowOff>
    </xdr:to>
    <xdr:sp macro="" textlink="">
      <xdr:nvSpPr>
        <xdr:cNvPr id="494" name="楕円 493"/>
        <xdr:cNvSpPr/>
      </xdr:nvSpPr>
      <xdr:spPr>
        <a:xfrm>
          <a:off x="20383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118110</xdr:rowOff>
    </xdr:from>
    <xdr:to>
      <xdr:col>111</xdr:col>
      <xdr:colOff>177800</xdr:colOff>
      <xdr:row>41</xdr:row>
      <xdr:rowOff>118110</xdr:rowOff>
    </xdr:to>
    <xdr:cxnSp macro="">
      <xdr:nvCxnSpPr>
        <xdr:cNvPr id="495" name="直線コネクタ 494"/>
        <xdr:cNvCxnSpPr/>
      </xdr:nvCxnSpPr>
      <xdr:spPr>
        <a:xfrm>
          <a:off x="20434300" y="7147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139717</xdr:rowOff>
    </xdr:from>
    <xdr:ext cx="469744" cy="259045"/>
    <xdr:sp macro="" textlink="">
      <xdr:nvSpPr>
        <xdr:cNvPr id="496" name="n_1aveValue【認定こども園・幼稚園・保育所】&#10;一人当たり面積"/>
        <xdr:cNvSpPr txBox="1"/>
      </xdr:nvSpPr>
      <xdr:spPr>
        <a:xfrm>
          <a:off x="210757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497" name="n_2aveValue【認定こども園・幼稚園・保育所】&#10;一人当たり面積"/>
        <xdr:cNvSpPr txBox="1"/>
      </xdr:nvSpPr>
      <xdr:spPr>
        <a:xfrm>
          <a:off x="20199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160037</xdr:rowOff>
    </xdr:from>
    <xdr:ext cx="469744" cy="259045"/>
    <xdr:sp macro="" textlink="">
      <xdr:nvSpPr>
        <xdr:cNvPr id="498" name="n_1mainValue【認定こども園・幼稚園・保育所】&#10;一人当たり面積"/>
        <xdr:cNvSpPr txBox="1"/>
      </xdr:nvSpPr>
      <xdr:spPr>
        <a:xfrm>
          <a:off x="21075727"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160037</xdr:rowOff>
    </xdr:from>
    <xdr:ext cx="469744" cy="259045"/>
    <xdr:sp macro="" textlink="">
      <xdr:nvSpPr>
        <xdr:cNvPr id="499" name="n_2mainValue【認定こども園・幼稚園・保育所】&#10;一人当たり面積"/>
        <xdr:cNvSpPr txBox="1"/>
      </xdr:nvSpPr>
      <xdr:spPr>
        <a:xfrm>
          <a:off x="20199427"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0" name="正方形/長方形 4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1" name="正方形/長方形 5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2" name="正方形/長方形 5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3" name="正方形/長方形 5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4" name="正方形/長方形 5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5" name="正方形/長方形 5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6" name="正方形/長方形 5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正方形/長方形 5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8" name="テキスト ボックス 5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9" name="直線コネクタ 5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0" name="テキスト ボックス 50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1" name="直線コネクタ 5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2" name="テキスト ボックス 51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3" name="直線コネクタ 5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4" name="テキスト ボックス 5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5" name="直線コネクタ 5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6" name="テキスト ボックス 5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7" name="直線コネクタ 5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8" name="テキスト ボックス 5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9" name="直線コネクタ 5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0" name="テキスト ボックス 51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1" name="直線コネクタ 5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2" name="テキスト ボックス 52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63</xdr:row>
      <xdr:rowOff>11430</xdr:rowOff>
    </xdr:to>
    <xdr:cxnSp macro="">
      <xdr:nvCxnSpPr>
        <xdr:cNvPr id="524" name="直線コネクタ 523"/>
        <xdr:cNvCxnSpPr/>
      </xdr:nvCxnSpPr>
      <xdr:spPr>
        <a:xfrm flipV="1">
          <a:off x="16318864" y="94792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15257</xdr:rowOff>
    </xdr:from>
    <xdr:ext cx="405111" cy="259045"/>
    <xdr:sp macro="" textlink="">
      <xdr:nvSpPr>
        <xdr:cNvPr id="525" name="【学校施設】&#10;有形固定資産減価償却率最小値テキスト"/>
        <xdr:cNvSpPr txBox="1"/>
      </xdr:nvSpPr>
      <xdr:spPr>
        <a:xfrm>
          <a:off x="163576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xdr:rowOff>
    </xdr:from>
    <xdr:to>
      <xdr:col>86</xdr:col>
      <xdr:colOff>25400</xdr:colOff>
      <xdr:row>63</xdr:row>
      <xdr:rowOff>11430</xdr:rowOff>
    </xdr:to>
    <xdr:cxnSp macro="">
      <xdr:nvCxnSpPr>
        <xdr:cNvPr id="526" name="直線コネクタ 525"/>
        <xdr:cNvCxnSpPr/>
      </xdr:nvCxnSpPr>
      <xdr:spPr>
        <a:xfrm>
          <a:off x="16230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527"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528" name="直線コネクタ 527"/>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121937</xdr:rowOff>
    </xdr:from>
    <xdr:ext cx="405111" cy="259045"/>
    <xdr:sp macro="" textlink="">
      <xdr:nvSpPr>
        <xdr:cNvPr id="529" name="【学校施設】&#10;有形固定資産減価償却率平均値テキスト"/>
        <xdr:cNvSpPr txBox="1"/>
      </xdr:nvSpPr>
      <xdr:spPr>
        <a:xfrm>
          <a:off x="16357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530" name="フローチャート: 判断 529"/>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135890</xdr:rowOff>
    </xdr:from>
    <xdr:to>
      <xdr:col>81</xdr:col>
      <xdr:colOff>101600</xdr:colOff>
      <xdr:row>59</xdr:row>
      <xdr:rowOff>66040</xdr:rowOff>
    </xdr:to>
    <xdr:sp macro="" textlink="">
      <xdr:nvSpPr>
        <xdr:cNvPr id="531" name="フローチャート: 判断 530"/>
        <xdr:cNvSpPr/>
      </xdr:nvSpPr>
      <xdr:spPr>
        <a:xfrm>
          <a:off x="15430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32" name="フローチャート: 判断 531"/>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3" name="テキスト ボックス 5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4" name="テキスト ボックス 5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5" name="テキスト ボックス 5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6" name="テキスト ボックス 5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7" name="テキスト ボックス 5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128270</xdr:rowOff>
    </xdr:from>
    <xdr:to>
      <xdr:col>85</xdr:col>
      <xdr:colOff>177800</xdr:colOff>
      <xdr:row>58</xdr:row>
      <xdr:rowOff>58420</xdr:rowOff>
    </xdr:to>
    <xdr:sp macro="" textlink="">
      <xdr:nvSpPr>
        <xdr:cNvPr id="538" name="楕円 537"/>
        <xdr:cNvSpPr/>
      </xdr:nvSpPr>
      <xdr:spPr>
        <a:xfrm>
          <a:off x="162687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151147</xdr:rowOff>
    </xdr:from>
    <xdr:ext cx="405111" cy="259045"/>
    <xdr:sp macro="" textlink="">
      <xdr:nvSpPr>
        <xdr:cNvPr id="539" name="【学校施設】&#10;有形固定資産減価償却率該当値テキスト"/>
        <xdr:cNvSpPr txBox="1"/>
      </xdr:nvSpPr>
      <xdr:spPr>
        <a:xfrm>
          <a:off x="16357600"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36830</xdr:rowOff>
    </xdr:from>
    <xdr:to>
      <xdr:col>81</xdr:col>
      <xdr:colOff>101600</xdr:colOff>
      <xdr:row>58</xdr:row>
      <xdr:rowOff>138430</xdr:rowOff>
    </xdr:to>
    <xdr:sp macro="" textlink="">
      <xdr:nvSpPr>
        <xdr:cNvPr id="540" name="楕円 539"/>
        <xdr:cNvSpPr/>
      </xdr:nvSpPr>
      <xdr:spPr>
        <a:xfrm>
          <a:off x="154305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7620</xdr:rowOff>
    </xdr:from>
    <xdr:to>
      <xdr:col>85</xdr:col>
      <xdr:colOff>127000</xdr:colOff>
      <xdr:row>58</xdr:row>
      <xdr:rowOff>87630</xdr:rowOff>
    </xdr:to>
    <xdr:cxnSp macro="">
      <xdr:nvCxnSpPr>
        <xdr:cNvPr id="541" name="直線コネクタ 540"/>
        <xdr:cNvCxnSpPr/>
      </xdr:nvCxnSpPr>
      <xdr:spPr>
        <a:xfrm flipV="1">
          <a:off x="15481300" y="995172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82550</xdr:rowOff>
    </xdr:from>
    <xdr:to>
      <xdr:col>76</xdr:col>
      <xdr:colOff>165100</xdr:colOff>
      <xdr:row>59</xdr:row>
      <xdr:rowOff>12700</xdr:rowOff>
    </xdr:to>
    <xdr:sp macro="" textlink="">
      <xdr:nvSpPr>
        <xdr:cNvPr id="542" name="楕円 541"/>
        <xdr:cNvSpPr/>
      </xdr:nvSpPr>
      <xdr:spPr>
        <a:xfrm>
          <a:off x="14541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87630</xdr:rowOff>
    </xdr:from>
    <xdr:to>
      <xdr:col>81</xdr:col>
      <xdr:colOff>50800</xdr:colOff>
      <xdr:row>58</xdr:row>
      <xdr:rowOff>133350</xdr:rowOff>
    </xdr:to>
    <xdr:cxnSp macro="">
      <xdr:nvCxnSpPr>
        <xdr:cNvPr id="543" name="直線コネクタ 542"/>
        <xdr:cNvCxnSpPr/>
      </xdr:nvCxnSpPr>
      <xdr:spPr>
        <a:xfrm flipV="1">
          <a:off x="14592300" y="100317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57167</xdr:rowOff>
    </xdr:from>
    <xdr:ext cx="405111" cy="259045"/>
    <xdr:sp macro="" textlink="">
      <xdr:nvSpPr>
        <xdr:cNvPr id="544" name="n_1aveValue【学校施設】&#10;有形固定資産減価償却率"/>
        <xdr:cNvSpPr txBox="1"/>
      </xdr:nvSpPr>
      <xdr:spPr>
        <a:xfrm>
          <a:off x="152660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30497</xdr:rowOff>
    </xdr:from>
    <xdr:ext cx="405111" cy="259045"/>
    <xdr:sp macro="" textlink="">
      <xdr:nvSpPr>
        <xdr:cNvPr id="545" name="n_2aveValue【学校施設】&#10;有形固定資産減価償却率"/>
        <xdr:cNvSpPr txBox="1"/>
      </xdr:nvSpPr>
      <xdr:spPr>
        <a:xfrm>
          <a:off x="14389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154957</xdr:rowOff>
    </xdr:from>
    <xdr:ext cx="405111" cy="259045"/>
    <xdr:sp macro="" textlink="">
      <xdr:nvSpPr>
        <xdr:cNvPr id="546" name="n_1mainValue【学校施設】&#10;有形固定資産減価償却率"/>
        <xdr:cNvSpPr txBox="1"/>
      </xdr:nvSpPr>
      <xdr:spPr>
        <a:xfrm>
          <a:off x="152660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29227</xdr:rowOff>
    </xdr:from>
    <xdr:ext cx="405111" cy="259045"/>
    <xdr:sp macro="" textlink="">
      <xdr:nvSpPr>
        <xdr:cNvPr id="547" name="n_2mainValue【学校施設】&#10;有形固定資産減価償却率"/>
        <xdr:cNvSpPr txBox="1"/>
      </xdr:nvSpPr>
      <xdr:spPr>
        <a:xfrm>
          <a:off x="14389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8" name="正方形/長方形 5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9" name="正方形/長方形 5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0" name="正方形/長方形 5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1" name="正方形/長方形 5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2" name="正方形/長方形 5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3" name="正方形/長方形 5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4" name="正方形/長方形 5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5" name="正方形/長方形 55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6" name="テキスト ボックス 55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7" name="直線コネクタ 55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8" name="テキスト ボックス 55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59" name="直線コネクタ 55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0" name="テキスト ボックス 55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1" name="直線コネクタ 56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2" name="テキスト ボックス 56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3" name="直線コネクタ 56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4" name="テキスト ボックス 56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5" name="直線コネクタ 56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6" name="テキスト ボックス 56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7" name="直線コネクタ 56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8" name="テキスト ボックス 56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9" name="直線コネクタ 56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0" name="テキスト ボックス 56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1" name="直線コネクタ 5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2" name="テキスト ボックス 57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21227</xdr:rowOff>
    </xdr:from>
    <xdr:to>
      <xdr:col>116</xdr:col>
      <xdr:colOff>62864</xdr:colOff>
      <xdr:row>63</xdr:row>
      <xdr:rowOff>73478</xdr:rowOff>
    </xdr:to>
    <xdr:cxnSp macro="">
      <xdr:nvCxnSpPr>
        <xdr:cNvPr id="574" name="直線コネクタ 573"/>
        <xdr:cNvCxnSpPr/>
      </xdr:nvCxnSpPr>
      <xdr:spPr>
        <a:xfrm flipV="1">
          <a:off x="22160864" y="9622427"/>
          <a:ext cx="0" cy="1252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575" name="【学校施設】&#10;一人当たり面積最小値テキスト"/>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576" name="直線コネクタ 575"/>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139354</xdr:rowOff>
    </xdr:from>
    <xdr:ext cx="469744" cy="259045"/>
    <xdr:sp macro="" textlink="">
      <xdr:nvSpPr>
        <xdr:cNvPr id="577" name="【学校施設】&#10;一人当たり面積最大値テキスト"/>
        <xdr:cNvSpPr txBox="1"/>
      </xdr:nvSpPr>
      <xdr:spPr>
        <a:xfrm>
          <a:off x="22199600" y="939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21227</xdr:rowOff>
    </xdr:from>
    <xdr:to>
      <xdr:col>116</xdr:col>
      <xdr:colOff>152400</xdr:colOff>
      <xdr:row>56</xdr:row>
      <xdr:rowOff>21227</xdr:rowOff>
    </xdr:to>
    <xdr:cxnSp macro="">
      <xdr:nvCxnSpPr>
        <xdr:cNvPr id="578" name="直線コネクタ 577"/>
        <xdr:cNvCxnSpPr/>
      </xdr:nvCxnSpPr>
      <xdr:spPr>
        <a:xfrm>
          <a:off x="22072600" y="962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150058</xdr:rowOff>
    </xdr:from>
    <xdr:ext cx="469744" cy="259045"/>
    <xdr:sp macro="" textlink="">
      <xdr:nvSpPr>
        <xdr:cNvPr id="579" name="【学校施設】&#10;一人当たり面積平均値テキスト"/>
        <xdr:cNvSpPr txBox="1"/>
      </xdr:nvSpPr>
      <xdr:spPr>
        <a:xfrm>
          <a:off x="22199600" y="10094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127181</xdr:rowOff>
    </xdr:from>
    <xdr:to>
      <xdr:col>116</xdr:col>
      <xdr:colOff>114300</xdr:colOff>
      <xdr:row>60</xdr:row>
      <xdr:rowOff>57331</xdr:rowOff>
    </xdr:to>
    <xdr:sp macro="" textlink="">
      <xdr:nvSpPr>
        <xdr:cNvPr id="580" name="フローチャート: 判断 579"/>
        <xdr:cNvSpPr/>
      </xdr:nvSpPr>
      <xdr:spPr>
        <a:xfrm>
          <a:off x="22110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55335</xdr:rowOff>
    </xdr:from>
    <xdr:to>
      <xdr:col>112</xdr:col>
      <xdr:colOff>38100</xdr:colOff>
      <xdr:row>59</xdr:row>
      <xdr:rowOff>156935</xdr:rowOff>
    </xdr:to>
    <xdr:sp macro="" textlink="">
      <xdr:nvSpPr>
        <xdr:cNvPr id="581" name="フローチャート: 判断 580"/>
        <xdr:cNvSpPr/>
      </xdr:nvSpPr>
      <xdr:spPr>
        <a:xfrm>
          <a:off x="2127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27577</xdr:rowOff>
    </xdr:from>
    <xdr:to>
      <xdr:col>107</xdr:col>
      <xdr:colOff>101600</xdr:colOff>
      <xdr:row>60</xdr:row>
      <xdr:rowOff>129177</xdr:rowOff>
    </xdr:to>
    <xdr:sp macro="" textlink="">
      <xdr:nvSpPr>
        <xdr:cNvPr id="582" name="フローチャート: 判断 581"/>
        <xdr:cNvSpPr/>
      </xdr:nvSpPr>
      <xdr:spPr>
        <a:xfrm>
          <a:off x="20383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3" name="テキスト ボックス 5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4" name="テキスト ボックス 5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5" name="テキスト ボックス 5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6" name="テキスト ボックス 5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7" name="テキスト ボックス 5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29210</xdr:rowOff>
    </xdr:from>
    <xdr:to>
      <xdr:col>116</xdr:col>
      <xdr:colOff>114300</xdr:colOff>
      <xdr:row>60</xdr:row>
      <xdr:rowOff>130810</xdr:rowOff>
    </xdr:to>
    <xdr:sp macro="" textlink="">
      <xdr:nvSpPr>
        <xdr:cNvPr id="588" name="楕円 587"/>
        <xdr:cNvSpPr/>
      </xdr:nvSpPr>
      <xdr:spPr>
        <a:xfrm>
          <a:off x="221107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7637</xdr:rowOff>
    </xdr:from>
    <xdr:ext cx="469744" cy="259045"/>
    <xdr:sp macro="" textlink="">
      <xdr:nvSpPr>
        <xdr:cNvPr id="589" name="【学校施設】&#10;一人当たり面積該当値テキスト"/>
        <xdr:cNvSpPr txBox="1"/>
      </xdr:nvSpPr>
      <xdr:spPr>
        <a:xfrm>
          <a:off x="22199600" y="1029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32476</xdr:rowOff>
    </xdr:from>
    <xdr:to>
      <xdr:col>112</xdr:col>
      <xdr:colOff>38100</xdr:colOff>
      <xdr:row>60</xdr:row>
      <xdr:rowOff>134076</xdr:rowOff>
    </xdr:to>
    <xdr:sp macro="" textlink="">
      <xdr:nvSpPr>
        <xdr:cNvPr id="590" name="楕円 589"/>
        <xdr:cNvSpPr/>
      </xdr:nvSpPr>
      <xdr:spPr>
        <a:xfrm>
          <a:off x="212725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80010</xdr:rowOff>
    </xdr:from>
    <xdr:to>
      <xdr:col>116</xdr:col>
      <xdr:colOff>63500</xdr:colOff>
      <xdr:row>60</xdr:row>
      <xdr:rowOff>83276</xdr:rowOff>
    </xdr:to>
    <xdr:cxnSp macro="">
      <xdr:nvCxnSpPr>
        <xdr:cNvPr id="591" name="直線コネクタ 590"/>
        <xdr:cNvCxnSpPr/>
      </xdr:nvCxnSpPr>
      <xdr:spPr>
        <a:xfrm flipV="1">
          <a:off x="21323300" y="1036701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37374</xdr:rowOff>
    </xdr:from>
    <xdr:to>
      <xdr:col>107</xdr:col>
      <xdr:colOff>101600</xdr:colOff>
      <xdr:row>60</xdr:row>
      <xdr:rowOff>138974</xdr:rowOff>
    </xdr:to>
    <xdr:sp macro="" textlink="">
      <xdr:nvSpPr>
        <xdr:cNvPr id="592" name="楕円 591"/>
        <xdr:cNvSpPr/>
      </xdr:nvSpPr>
      <xdr:spPr>
        <a:xfrm>
          <a:off x="20383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83276</xdr:rowOff>
    </xdr:from>
    <xdr:to>
      <xdr:col>111</xdr:col>
      <xdr:colOff>177800</xdr:colOff>
      <xdr:row>60</xdr:row>
      <xdr:rowOff>88174</xdr:rowOff>
    </xdr:to>
    <xdr:cxnSp macro="">
      <xdr:nvCxnSpPr>
        <xdr:cNvPr id="593" name="直線コネクタ 592"/>
        <xdr:cNvCxnSpPr/>
      </xdr:nvCxnSpPr>
      <xdr:spPr>
        <a:xfrm flipV="1">
          <a:off x="20434300" y="1037027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2012</xdr:rowOff>
    </xdr:from>
    <xdr:ext cx="469744" cy="259045"/>
    <xdr:sp macro="" textlink="">
      <xdr:nvSpPr>
        <xdr:cNvPr id="594" name="n_1aveValue【学校施設】&#10;一人当たり面積"/>
        <xdr:cNvSpPr txBox="1"/>
      </xdr:nvSpPr>
      <xdr:spPr>
        <a:xfrm>
          <a:off x="210757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145704</xdr:rowOff>
    </xdr:from>
    <xdr:ext cx="469744" cy="259045"/>
    <xdr:sp macro="" textlink="">
      <xdr:nvSpPr>
        <xdr:cNvPr id="595" name="n_2aveValue【学校施設】&#10;一人当たり面積"/>
        <xdr:cNvSpPr txBox="1"/>
      </xdr:nvSpPr>
      <xdr:spPr>
        <a:xfrm>
          <a:off x="20199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125203</xdr:rowOff>
    </xdr:from>
    <xdr:ext cx="469744" cy="259045"/>
    <xdr:sp macro="" textlink="">
      <xdr:nvSpPr>
        <xdr:cNvPr id="596" name="n_1mainValue【学校施設】&#10;一人当たり面積"/>
        <xdr:cNvSpPr txBox="1"/>
      </xdr:nvSpPr>
      <xdr:spPr>
        <a:xfrm>
          <a:off x="21075727" y="1041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130101</xdr:rowOff>
    </xdr:from>
    <xdr:ext cx="469744" cy="259045"/>
    <xdr:sp macro="" textlink="">
      <xdr:nvSpPr>
        <xdr:cNvPr id="597" name="n_2mainValue【学校施設】&#10;一人当たり面積"/>
        <xdr:cNvSpPr txBox="1"/>
      </xdr:nvSpPr>
      <xdr:spPr>
        <a:xfrm>
          <a:off x="20199427" y="1041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6" name="テキスト ボックス 6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7" name="直線コネクタ 6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8" name="テキスト ボックス 60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9" name="直線コネクタ 60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0" name="テキスト ボックス 60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1" name="直線コネクタ 61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2" name="テキスト ボックス 61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3" name="直線コネクタ 61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4" name="テキスト ボックス 61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5" name="直線コネクタ 61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6" name="テキスト ボックス 61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7" name="直線コネクタ 61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18" name="テキスト ボックス 61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9" name="直線コネクタ 6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0" name="テキスト ボックス 61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53339</xdr:rowOff>
    </xdr:from>
    <xdr:to>
      <xdr:col>85</xdr:col>
      <xdr:colOff>126364</xdr:colOff>
      <xdr:row>86</xdr:row>
      <xdr:rowOff>30480</xdr:rowOff>
    </xdr:to>
    <xdr:cxnSp macro="">
      <xdr:nvCxnSpPr>
        <xdr:cNvPr id="622" name="直線コネクタ 621"/>
        <xdr:cNvCxnSpPr/>
      </xdr:nvCxnSpPr>
      <xdr:spPr>
        <a:xfrm flipV="1">
          <a:off x="16318864" y="134264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34307</xdr:rowOff>
    </xdr:from>
    <xdr:ext cx="405111" cy="259045"/>
    <xdr:sp macro="" textlink="">
      <xdr:nvSpPr>
        <xdr:cNvPr id="623" name="【児童館】&#10;有形固定資産減価償却率最小値テキスト"/>
        <xdr:cNvSpPr txBox="1"/>
      </xdr:nvSpPr>
      <xdr:spPr>
        <a:xfrm>
          <a:off x="163576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30480</xdr:rowOff>
    </xdr:from>
    <xdr:to>
      <xdr:col>86</xdr:col>
      <xdr:colOff>25400</xdr:colOff>
      <xdr:row>86</xdr:row>
      <xdr:rowOff>30480</xdr:rowOff>
    </xdr:to>
    <xdr:cxnSp macro="">
      <xdr:nvCxnSpPr>
        <xdr:cNvPr id="624" name="直線コネクタ 623"/>
        <xdr:cNvCxnSpPr/>
      </xdr:nvCxnSpPr>
      <xdr:spPr>
        <a:xfrm>
          <a:off x="16230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xdr:rowOff>
    </xdr:from>
    <xdr:ext cx="405111" cy="259045"/>
    <xdr:sp macro="" textlink="">
      <xdr:nvSpPr>
        <xdr:cNvPr id="625" name="【児童館】&#10;有形固定資産減価償却率最大値テキスト"/>
        <xdr:cNvSpPr txBox="1"/>
      </xdr:nvSpPr>
      <xdr:spPr>
        <a:xfrm>
          <a:off x="16357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53339</xdr:rowOff>
    </xdr:from>
    <xdr:to>
      <xdr:col>86</xdr:col>
      <xdr:colOff>25400</xdr:colOff>
      <xdr:row>78</xdr:row>
      <xdr:rowOff>53339</xdr:rowOff>
    </xdr:to>
    <xdr:cxnSp macro="">
      <xdr:nvCxnSpPr>
        <xdr:cNvPr id="626" name="直線コネクタ 625"/>
        <xdr:cNvCxnSpPr/>
      </xdr:nvCxnSpPr>
      <xdr:spPr>
        <a:xfrm>
          <a:off x="16230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19066</xdr:rowOff>
    </xdr:from>
    <xdr:ext cx="405111" cy="259045"/>
    <xdr:sp macro="" textlink="">
      <xdr:nvSpPr>
        <xdr:cNvPr id="627" name="【児童館】&#10;有形固定資産減価償却率平均値テキスト"/>
        <xdr:cNvSpPr txBox="1"/>
      </xdr:nvSpPr>
      <xdr:spPr>
        <a:xfrm>
          <a:off x="16357600"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628" name="フローチャート: 判断 627"/>
        <xdr:cNvSpPr/>
      </xdr:nvSpPr>
      <xdr:spPr>
        <a:xfrm>
          <a:off x="16268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13970</xdr:rowOff>
    </xdr:from>
    <xdr:to>
      <xdr:col>81</xdr:col>
      <xdr:colOff>101600</xdr:colOff>
      <xdr:row>82</xdr:row>
      <xdr:rowOff>115570</xdr:rowOff>
    </xdr:to>
    <xdr:sp macro="" textlink="">
      <xdr:nvSpPr>
        <xdr:cNvPr id="629" name="フローチャート: 判断 628"/>
        <xdr:cNvSpPr/>
      </xdr:nvSpPr>
      <xdr:spPr>
        <a:xfrm>
          <a:off x="15430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57786</xdr:rowOff>
    </xdr:from>
    <xdr:to>
      <xdr:col>76</xdr:col>
      <xdr:colOff>165100</xdr:colOff>
      <xdr:row>82</xdr:row>
      <xdr:rowOff>159386</xdr:rowOff>
    </xdr:to>
    <xdr:sp macro="" textlink="">
      <xdr:nvSpPr>
        <xdr:cNvPr id="630" name="フローチャート: 判断 629"/>
        <xdr:cNvSpPr/>
      </xdr:nvSpPr>
      <xdr:spPr>
        <a:xfrm>
          <a:off x="14541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147320</xdr:rowOff>
    </xdr:from>
    <xdr:to>
      <xdr:col>85</xdr:col>
      <xdr:colOff>177800</xdr:colOff>
      <xdr:row>81</xdr:row>
      <xdr:rowOff>77470</xdr:rowOff>
    </xdr:to>
    <xdr:sp macro="" textlink="">
      <xdr:nvSpPr>
        <xdr:cNvPr id="636" name="楕円 635"/>
        <xdr:cNvSpPr/>
      </xdr:nvSpPr>
      <xdr:spPr>
        <a:xfrm>
          <a:off x="162687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170197</xdr:rowOff>
    </xdr:from>
    <xdr:ext cx="405111" cy="259045"/>
    <xdr:sp macro="" textlink="">
      <xdr:nvSpPr>
        <xdr:cNvPr id="637" name="【児童館】&#10;有形固定資産減価償却率該当値テキスト"/>
        <xdr:cNvSpPr txBox="1"/>
      </xdr:nvSpPr>
      <xdr:spPr>
        <a:xfrm>
          <a:off x="16357600"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52070</xdr:rowOff>
    </xdr:from>
    <xdr:to>
      <xdr:col>81</xdr:col>
      <xdr:colOff>101600</xdr:colOff>
      <xdr:row>81</xdr:row>
      <xdr:rowOff>153670</xdr:rowOff>
    </xdr:to>
    <xdr:sp macro="" textlink="">
      <xdr:nvSpPr>
        <xdr:cNvPr id="638" name="楕円 637"/>
        <xdr:cNvSpPr/>
      </xdr:nvSpPr>
      <xdr:spPr>
        <a:xfrm>
          <a:off x="15430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26670</xdr:rowOff>
    </xdr:from>
    <xdr:to>
      <xdr:col>85</xdr:col>
      <xdr:colOff>127000</xdr:colOff>
      <xdr:row>81</xdr:row>
      <xdr:rowOff>102870</xdr:rowOff>
    </xdr:to>
    <xdr:cxnSp macro="">
      <xdr:nvCxnSpPr>
        <xdr:cNvPr id="639" name="直線コネクタ 638"/>
        <xdr:cNvCxnSpPr/>
      </xdr:nvCxnSpPr>
      <xdr:spPr>
        <a:xfrm flipV="1">
          <a:off x="15481300" y="139141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130175</xdr:rowOff>
    </xdr:from>
    <xdr:to>
      <xdr:col>76</xdr:col>
      <xdr:colOff>165100</xdr:colOff>
      <xdr:row>82</xdr:row>
      <xdr:rowOff>60325</xdr:rowOff>
    </xdr:to>
    <xdr:sp macro="" textlink="">
      <xdr:nvSpPr>
        <xdr:cNvPr id="640" name="楕円 639"/>
        <xdr:cNvSpPr/>
      </xdr:nvSpPr>
      <xdr:spPr>
        <a:xfrm>
          <a:off x="145415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102870</xdr:rowOff>
    </xdr:from>
    <xdr:to>
      <xdr:col>81</xdr:col>
      <xdr:colOff>50800</xdr:colOff>
      <xdr:row>82</xdr:row>
      <xdr:rowOff>9525</xdr:rowOff>
    </xdr:to>
    <xdr:cxnSp macro="">
      <xdr:nvCxnSpPr>
        <xdr:cNvPr id="641" name="直線コネクタ 640"/>
        <xdr:cNvCxnSpPr/>
      </xdr:nvCxnSpPr>
      <xdr:spPr>
        <a:xfrm flipV="1">
          <a:off x="14592300" y="1399032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106697</xdr:rowOff>
    </xdr:from>
    <xdr:ext cx="405111" cy="259045"/>
    <xdr:sp macro="" textlink="">
      <xdr:nvSpPr>
        <xdr:cNvPr id="642" name="n_1aveValue【児童館】&#10;有形固定資産減価償却率"/>
        <xdr:cNvSpPr txBox="1"/>
      </xdr:nvSpPr>
      <xdr:spPr>
        <a:xfrm>
          <a:off x="152660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150513</xdr:rowOff>
    </xdr:from>
    <xdr:ext cx="405111" cy="259045"/>
    <xdr:sp macro="" textlink="">
      <xdr:nvSpPr>
        <xdr:cNvPr id="643" name="n_2aveValue【児童館】&#10;有形固定資産減価償却率"/>
        <xdr:cNvSpPr txBox="1"/>
      </xdr:nvSpPr>
      <xdr:spPr>
        <a:xfrm>
          <a:off x="143897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170197</xdr:rowOff>
    </xdr:from>
    <xdr:ext cx="405111" cy="259045"/>
    <xdr:sp macro="" textlink="">
      <xdr:nvSpPr>
        <xdr:cNvPr id="644" name="n_1mainValue【児童館】&#10;有形固定資産減価償却率"/>
        <xdr:cNvSpPr txBox="1"/>
      </xdr:nvSpPr>
      <xdr:spPr>
        <a:xfrm>
          <a:off x="152660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76852</xdr:rowOff>
    </xdr:from>
    <xdr:ext cx="405111" cy="259045"/>
    <xdr:sp macro="" textlink="">
      <xdr:nvSpPr>
        <xdr:cNvPr id="645" name="n_2mainValue【児童館】&#10;有形固定資産減価償却率"/>
        <xdr:cNvSpPr txBox="1"/>
      </xdr:nvSpPr>
      <xdr:spPr>
        <a:xfrm>
          <a:off x="14389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6" name="正方形/長方形 6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7" name="正方形/長方形 6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8" name="正方形/長方形 6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9" name="正方形/長方形 6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0" name="正方形/長方形 6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1" name="正方形/長方形 6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2" name="正方形/長方形 6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3" name="正方形/長方形 65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4" name="テキスト ボックス 65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5" name="直線コネクタ 65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6" name="直線コネクタ 65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7" name="テキスト ボックス 65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8" name="直線コネクタ 65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9" name="テキスト ボックス 65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0" name="直線コネクタ 65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1" name="テキスト ボックス 66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2" name="直線コネクタ 66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3" name="テキスト ボックス 66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4" name="直線コネクタ 66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5" name="テキスト ボックス 66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6" name="直線コネクタ 66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7" name="テキスト ボックス 66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19050</xdr:rowOff>
    </xdr:from>
    <xdr:to>
      <xdr:col>116</xdr:col>
      <xdr:colOff>62864</xdr:colOff>
      <xdr:row>86</xdr:row>
      <xdr:rowOff>101600</xdr:rowOff>
    </xdr:to>
    <xdr:cxnSp macro="">
      <xdr:nvCxnSpPr>
        <xdr:cNvPr id="669" name="直線コネクタ 668"/>
        <xdr:cNvCxnSpPr/>
      </xdr:nvCxnSpPr>
      <xdr:spPr>
        <a:xfrm flipV="1">
          <a:off x="22160864" y="135636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70" name="【児童館】&#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71" name="直線コネクタ 670"/>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137177</xdr:rowOff>
    </xdr:from>
    <xdr:ext cx="469744" cy="259045"/>
    <xdr:sp macro="" textlink="">
      <xdr:nvSpPr>
        <xdr:cNvPr id="672" name="【児童館】&#10;一人当たり面積最大値テキスト"/>
        <xdr:cNvSpPr txBox="1"/>
      </xdr:nvSpPr>
      <xdr:spPr>
        <a:xfrm>
          <a:off x="22199600" y="133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19050</xdr:rowOff>
    </xdr:from>
    <xdr:to>
      <xdr:col>116</xdr:col>
      <xdr:colOff>152400</xdr:colOff>
      <xdr:row>79</xdr:row>
      <xdr:rowOff>19050</xdr:rowOff>
    </xdr:to>
    <xdr:cxnSp macro="">
      <xdr:nvCxnSpPr>
        <xdr:cNvPr id="673" name="直線コネクタ 672"/>
        <xdr:cNvCxnSpPr/>
      </xdr:nvCxnSpPr>
      <xdr:spPr>
        <a:xfrm>
          <a:off x="22072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105427</xdr:rowOff>
    </xdr:from>
    <xdr:ext cx="469744" cy="259045"/>
    <xdr:sp macro="" textlink="">
      <xdr:nvSpPr>
        <xdr:cNvPr id="674" name="【児童館】&#10;一人当たり面積平均値テキスト"/>
        <xdr:cNvSpPr txBox="1"/>
      </xdr:nvSpPr>
      <xdr:spPr>
        <a:xfrm>
          <a:off x="22199600" y="1450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75" name="フローチャート: 判断 674"/>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82550</xdr:rowOff>
    </xdr:from>
    <xdr:to>
      <xdr:col>112</xdr:col>
      <xdr:colOff>38100</xdr:colOff>
      <xdr:row>86</xdr:row>
      <xdr:rowOff>12700</xdr:rowOff>
    </xdr:to>
    <xdr:sp macro="" textlink="">
      <xdr:nvSpPr>
        <xdr:cNvPr id="676" name="フローチャート: 判断 675"/>
        <xdr:cNvSpPr/>
      </xdr:nvSpPr>
      <xdr:spPr>
        <a:xfrm>
          <a:off x="21272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69850</xdr:rowOff>
    </xdr:from>
    <xdr:to>
      <xdr:col>107</xdr:col>
      <xdr:colOff>101600</xdr:colOff>
      <xdr:row>86</xdr:row>
      <xdr:rowOff>0</xdr:rowOff>
    </xdr:to>
    <xdr:sp macro="" textlink="">
      <xdr:nvSpPr>
        <xdr:cNvPr id="677" name="フローチャート: 判断 676"/>
        <xdr:cNvSpPr/>
      </xdr:nvSpPr>
      <xdr:spPr>
        <a:xfrm>
          <a:off x="20383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8" name="テキスト ボックス 67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9" name="テキスト ボックス 67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0" name="テキスト ボックス 67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1" name="テキスト ボックス 68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2" name="テキスト ボックス 68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38100</xdr:rowOff>
    </xdr:from>
    <xdr:to>
      <xdr:col>116</xdr:col>
      <xdr:colOff>114300</xdr:colOff>
      <xdr:row>86</xdr:row>
      <xdr:rowOff>139700</xdr:rowOff>
    </xdr:to>
    <xdr:sp macro="" textlink="">
      <xdr:nvSpPr>
        <xdr:cNvPr id="683" name="楕円 682"/>
        <xdr:cNvSpPr/>
      </xdr:nvSpPr>
      <xdr:spPr>
        <a:xfrm>
          <a:off x="221107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124477</xdr:rowOff>
    </xdr:from>
    <xdr:ext cx="469744" cy="259045"/>
    <xdr:sp macro="" textlink="">
      <xdr:nvSpPr>
        <xdr:cNvPr id="684" name="【児童館】&#10;一人当たり面積該当値テキスト"/>
        <xdr:cNvSpPr txBox="1"/>
      </xdr:nvSpPr>
      <xdr:spPr>
        <a:xfrm>
          <a:off x="22199600"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38100</xdr:rowOff>
    </xdr:from>
    <xdr:to>
      <xdr:col>112</xdr:col>
      <xdr:colOff>38100</xdr:colOff>
      <xdr:row>86</xdr:row>
      <xdr:rowOff>139700</xdr:rowOff>
    </xdr:to>
    <xdr:sp macro="" textlink="">
      <xdr:nvSpPr>
        <xdr:cNvPr id="685" name="楕円 684"/>
        <xdr:cNvSpPr/>
      </xdr:nvSpPr>
      <xdr:spPr>
        <a:xfrm>
          <a:off x="212725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88900</xdr:rowOff>
    </xdr:from>
    <xdr:to>
      <xdr:col>116</xdr:col>
      <xdr:colOff>63500</xdr:colOff>
      <xdr:row>86</xdr:row>
      <xdr:rowOff>88900</xdr:rowOff>
    </xdr:to>
    <xdr:cxnSp macro="">
      <xdr:nvCxnSpPr>
        <xdr:cNvPr id="686" name="直線コネクタ 685"/>
        <xdr:cNvCxnSpPr/>
      </xdr:nvCxnSpPr>
      <xdr:spPr>
        <a:xfrm>
          <a:off x="21323300" y="14833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38100</xdr:rowOff>
    </xdr:from>
    <xdr:to>
      <xdr:col>107</xdr:col>
      <xdr:colOff>101600</xdr:colOff>
      <xdr:row>86</xdr:row>
      <xdr:rowOff>139700</xdr:rowOff>
    </xdr:to>
    <xdr:sp macro="" textlink="">
      <xdr:nvSpPr>
        <xdr:cNvPr id="687" name="楕円 686"/>
        <xdr:cNvSpPr/>
      </xdr:nvSpPr>
      <xdr:spPr>
        <a:xfrm>
          <a:off x="203835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88900</xdr:rowOff>
    </xdr:from>
    <xdr:to>
      <xdr:col>111</xdr:col>
      <xdr:colOff>177800</xdr:colOff>
      <xdr:row>86</xdr:row>
      <xdr:rowOff>88900</xdr:rowOff>
    </xdr:to>
    <xdr:cxnSp macro="">
      <xdr:nvCxnSpPr>
        <xdr:cNvPr id="688" name="直線コネクタ 687"/>
        <xdr:cNvCxnSpPr/>
      </xdr:nvCxnSpPr>
      <xdr:spPr>
        <a:xfrm>
          <a:off x="20434300" y="14833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29227</xdr:rowOff>
    </xdr:from>
    <xdr:ext cx="469744" cy="259045"/>
    <xdr:sp macro="" textlink="">
      <xdr:nvSpPr>
        <xdr:cNvPr id="689" name="n_1aveValue【児童館】&#10;一人当たり面積"/>
        <xdr:cNvSpPr txBox="1"/>
      </xdr:nvSpPr>
      <xdr:spPr>
        <a:xfrm>
          <a:off x="210757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16527</xdr:rowOff>
    </xdr:from>
    <xdr:ext cx="469744" cy="259045"/>
    <xdr:sp macro="" textlink="">
      <xdr:nvSpPr>
        <xdr:cNvPr id="690" name="n_2aveValue【児童館】&#10;一人当たり面積"/>
        <xdr:cNvSpPr txBox="1"/>
      </xdr:nvSpPr>
      <xdr:spPr>
        <a:xfrm>
          <a:off x="20199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130827</xdr:rowOff>
    </xdr:from>
    <xdr:ext cx="469744" cy="259045"/>
    <xdr:sp macro="" textlink="">
      <xdr:nvSpPr>
        <xdr:cNvPr id="691" name="n_1mainValue【児童館】&#10;一人当たり面積"/>
        <xdr:cNvSpPr txBox="1"/>
      </xdr:nvSpPr>
      <xdr:spPr>
        <a:xfrm>
          <a:off x="21075727" y="1487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130827</xdr:rowOff>
    </xdr:from>
    <xdr:ext cx="469744" cy="259045"/>
    <xdr:sp macro="" textlink="">
      <xdr:nvSpPr>
        <xdr:cNvPr id="692" name="n_2mainValue【児童館】&#10;一人当たり面積"/>
        <xdr:cNvSpPr txBox="1"/>
      </xdr:nvSpPr>
      <xdr:spPr>
        <a:xfrm>
          <a:off x="20199427" y="1487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3" name="正方形/長方形 6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4" name="正方形/長方形 6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5" name="正方形/長方形 6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6" name="正方形/長方形 6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7" name="正方形/長方形 6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8" name="正方形/長方形 6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9" name="正方形/長方形 6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0" name="正方形/長方形 6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1" name="テキスト ボックス 7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2" name="直線コネクタ 7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03" name="テキスト ボックス 70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4" name="直線コネクタ 70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05" name="テキスト ボックス 70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6" name="直線コネクタ 70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7" name="テキスト ボックス 70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8" name="直線コネクタ 70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9" name="テキスト ボックス 70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0" name="直線コネクタ 70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1" name="テキスト ボックス 71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2" name="直線コネクタ 71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13" name="テキスト ボックス 71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4" name="直線コネクタ 7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5" name="テキスト ボックス 71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41911</xdr:rowOff>
    </xdr:to>
    <xdr:cxnSp macro="">
      <xdr:nvCxnSpPr>
        <xdr:cNvPr id="717" name="直線コネクタ 716"/>
        <xdr:cNvCxnSpPr/>
      </xdr:nvCxnSpPr>
      <xdr:spPr>
        <a:xfrm flipV="1">
          <a:off x="16318864" y="17145000"/>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45738</xdr:rowOff>
    </xdr:from>
    <xdr:ext cx="405111" cy="259045"/>
    <xdr:sp macro="" textlink="">
      <xdr:nvSpPr>
        <xdr:cNvPr id="718" name="【公民館】&#10;有形固定資産減価償却率最小値テキスト"/>
        <xdr:cNvSpPr txBox="1"/>
      </xdr:nvSpPr>
      <xdr:spPr>
        <a:xfrm>
          <a:off x="16357600"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41911</xdr:rowOff>
    </xdr:from>
    <xdr:to>
      <xdr:col>86</xdr:col>
      <xdr:colOff>25400</xdr:colOff>
      <xdr:row>107</xdr:row>
      <xdr:rowOff>41911</xdr:rowOff>
    </xdr:to>
    <xdr:cxnSp macro="">
      <xdr:nvCxnSpPr>
        <xdr:cNvPr id="719" name="直線コネクタ 718"/>
        <xdr:cNvCxnSpPr/>
      </xdr:nvCxnSpPr>
      <xdr:spPr>
        <a:xfrm>
          <a:off x="16230600" y="1838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20"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21" name="直線コネクタ 72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125747</xdr:rowOff>
    </xdr:from>
    <xdr:ext cx="405111" cy="259045"/>
    <xdr:sp macro="" textlink="">
      <xdr:nvSpPr>
        <xdr:cNvPr id="722" name="【公民館】&#10;有形固定資産減価償却率平均値テキスト"/>
        <xdr:cNvSpPr txBox="1"/>
      </xdr:nvSpPr>
      <xdr:spPr>
        <a:xfrm>
          <a:off x="163576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723" name="フローチャート: 判断 722"/>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153036</xdr:rowOff>
    </xdr:from>
    <xdr:to>
      <xdr:col>81</xdr:col>
      <xdr:colOff>101600</xdr:colOff>
      <xdr:row>105</xdr:row>
      <xdr:rowOff>83186</xdr:rowOff>
    </xdr:to>
    <xdr:sp macro="" textlink="">
      <xdr:nvSpPr>
        <xdr:cNvPr id="724" name="フローチャート: 判断 723"/>
        <xdr:cNvSpPr/>
      </xdr:nvSpPr>
      <xdr:spPr>
        <a:xfrm>
          <a:off x="15430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154939</xdr:rowOff>
    </xdr:from>
    <xdr:to>
      <xdr:col>76</xdr:col>
      <xdr:colOff>165100</xdr:colOff>
      <xdr:row>105</xdr:row>
      <xdr:rowOff>85089</xdr:rowOff>
    </xdr:to>
    <xdr:sp macro="" textlink="">
      <xdr:nvSpPr>
        <xdr:cNvPr id="725" name="フローチャート: 判断 724"/>
        <xdr:cNvSpPr/>
      </xdr:nvSpPr>
      <xdr:spPr>
        <a:xfrm>
          <a:off x="14541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6" name="テキスト ボックス 7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7" name="テキスト ボックス 7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8" name="テキスト ボックス 7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9" name="テキスト ボックス 7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0" name="テキスト ボックス 7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147320</xdr:rowOff>
    </xdr:from>
    <xdr:to>
      <xdr:col>85</xdr:col>
      <xdr:colOff>177800</xdr:colOff>
      <xdr:row>104</xdr:row>
      <xdr:rowOff>77470</xdr:rowOff>
    </xdr:to>
    <xdr:sp macro="" textlink="">
      <xdr:nvSpPr>
        <xdr:cNvPr id="731" name="楕円 730"/>
        <xdr:cNvSpPr/>
      </xdr:nvSpPr>
      <xdr:spPr>
        <a:xfrm>
          <a:off x="162687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170197</xdr:rowOff>
    </xdr:from>
    <xdr:ext cx="405111" cy="259045"/>
    <xdr:sp macro="" textlink="">
      <xdr:nvSpPr>
        <xdr:cNvPr id="732" name="【公民館】&#10;有形固定資産減価償却率該当値テキスト"/>
        <xdr:cNvSpPr txBox="1"/>
      </xdr:nvSpPr>
      <xdr:spPr>
        <a:xfrm>
          <a:off x="16357600"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17780</xdr:rowOff>
    </xdr:from>
    <xdr:to>
      <xdr:col>81</xdr:col>
      <xdr:colOff>101600</xdr:colOff>
      <xdr:row>104</xdr:row>
      <xdr:rowOff>119380</xdr:rowOff>
    </xdr:to>
    <xdr:sp macro="" textlink="">
      <xdr:nvSpPr>
        <xdr:cNvPr id="733" name="楕円 732"/>
        <xdr:cNvSpPr/>
      </xdr:nvSpPr>
      <xdr:spPr>
        <a:xfrm>
          <a:off x="15430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26670</xdr:rowOff>
    </xdr:from>
    <xdr:to>
      <xdr:col>85</xdr:col>
      <xdr:colOff>127000</xdr:colOff>
      <xdr:row>104</xdr:row>
      <xdr:rowOff>68580</xdr:rowOff>
    </xdr:to>
    <xdr:cxnSp macro="">
      <xdr:nvCxnSpPr>
        <xdr:cNvPr id="734" name="直線コネクタ 733"/>
        <xdr:cNvCxnSpPr/>
      </xdr:nvCxnSpPr>
      <xdr:spPr>
        <a:xfrm flipV="1">
          <a:off x="15481300" y="178574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63500</xdr:rowOff>
    </xdr:from>
    <xdr:to>
      <xdr:col>76</xdr:col>
      <xdr:colOff>165100</xdr:colOff>
      <xdr:row>104</xdr:row>
      <xdr:rowOff>165100</xdr:rowOff>
    </xdr:to>
    <xdr:sp macro="" textlink="">
      <xdr:nvSpPr>
        <xdr:cNvPr id="735" name="楕円 734"/>
        <xdr:cNvSpPr/>
      </xdr:nvSpPr>
      <xdr:spPr>
        <a:xfrm>
          <a:off x="14541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68580</xdr:rowOff>
    </xdr:from>
    <xdr:to>
      <xdr:col>81</xdr:col>
      <xdr:colOff>50800</xdr:colOff>
      <xdr:row>104</xdr:row>
      <xdr:rowOff>114300</xdr:rowOff>
    </xdr:to>
    <xdr:cxnSp macro="">
      <xdr:nvCxnSpPr>
        <xdr:cNvPr id="736" name="直線コネクタ 735"/>
        <xdr:cNvCxnSpPr/>
      </xdr:nvCxnSpPr>
      <xdr:spPr>
        <a:xfrm flipV="1">
          <a:off x="14592300" y="17899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74313</xdr:rowOff>
    </xdr:from>
    <xdr:ext cx="405111" cy="259045"/>
    <xdr:sp macro="" textlink="">
      <xdr:nvSpPr>
        <xdr:cNvPr id="737" name="n_1aveValue【公民館】&#10;有形固定資産減価償却率"/>
        <xdr:cNvSpPr txBox="1"/>
      </xdr:nvSpPr>
      <xdr:spPr>
        <a:xfrm>
          <a:off x="15266044"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76216</xdr:rowOff>
    </xdr:from>
    <xdr:ext cx="405111" cy="259045"/>
    <xdr:sp macro="" textlink="">
      <xdr:nvSpPr>
        <xdr:cNvPr id="738" name="n_2aveValue【公民館】&#10;有形固定資産減価償却率"/>
        <xdr:cNvSpPr txBox="1"/>
      </xdr:nvSpPr>
      <xdr:spPr>
        <a:xfrm>
          <a:off x="143897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135907</xdr:rowOff>
    </xdr:from>
    <xdr:ext cx="405111" cy="259045"/>
    <xdr:sp macro="" textlink="">
      <xdr:nvSpPr>
        <xdr:cNvPr id="739" name="n_1mainValue【公民館】&#10;有形固定資産減価償却率"/>
        <xdr:cNvSpPr txBox="1"/>
      </xdr:nvSpPr>
      <xdr:spPr>
        <a:xfrm>
          <a:off x="152660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10177</xdr:rowOff>
    </xdr:from>
    <xdr:ext cx="405111" cy="259045"/>
    <xdr:sp macro="" textlink="">
      <xdr:nvSpPr>
        <xdr:cNvPr id="740" name="n_2mainValue【公民館】&#10;有形固定資産減価償却率"/>
        <xdr:cNvSpPr txBox="1"/>
      </xdr:nvSpPr>
      <xdr:spPr>
        <a:xfrm>
          <a:off x="14389744"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1" name="正方形/長方形 74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2" name="正方形/長方形 74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3" name="正方形/長方形 74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4" name="正方形/長方形 74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5" name="正方形/長方形 74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6" name="正方形/長方形 74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7" name="正方形/長方形 74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8" name="正方形/長方形 74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9" name="テキスト ボックス 74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0" name="直線コネクタ 74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1" name="直線コネクタ 75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2" name="テキスト ボックス 75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3" name="直線コネクタ 75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4" name="テキスト ボックス 75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5" name="直線コネクタ 75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6" name="テキスト ボックス 75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7" name="直線コネクタ 75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8" name="テキスト ボックス 75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9" name="直線コネクタ 75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0" name="テキスト ボックス 75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1" name="直線コネクタ 76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2" name="テキスト ボックス 76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148589</xdr:rowOff>
    </xdr:from>
    <xdr:to>
      <xdr:col>116</xdr:col>
      <xdr:colOff>62864</xdr:colOff>
      <xdr:row>108</xdr:row>
      <xdr:rowOff>45720</xdr:rowOff>
    </xdr:to>
    <xdr:cxnSp macro="">
      <xdr:nvCxnSpPr>
        <xdr:cNvPr id="764" name="直線コネクタ 763"/>
        <xdr:cNvCxnSpPr/>
      </xdr:nvCxnSpPr>
      <xdr:spPr>
        <a:xfrm flipV="1">
          <a:off x="22160864" y="171221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765" name="【公民館】&#10;一人当たり面積最小値テキスト"/>
        <xdr:cNvSpPr txBox="1"/>
      </xdr:nvSpPr>
      <xdr:spPr>
        <a:xfrm>
          <a:off x="22199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766" name="直線コネクタ 765"/>
        <xdr:cNvCxnSpPr/>
      </xdr:nvCxnSpPr>
      <xdr:spPr>
        <a:xfrm>
          <a:off x="22072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95266</xdr:rowOff>
    </xdr:from>
    <xdr:ext cx="469744" cy="259045"/>
    <xdr:sp macro="" textlink="">
      <xdr:nvSpPr>
        <xdr:cNvPr id="767" name="【公民館】&#10;一人当たり面積最大値テキスト"/>
        <xdr:cNvSpPr txBox="1"/>
      </xdr:nvSpPr>
      <xdr:spPr>
        <a:xfrm>
          <a:off x="22199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148589</xdr:rowOff>
    </xdr:from>
    <xdr:to>
      <xdr:col>116</xdr:col>
      <xdr:colOff>152400</xdr:colOff>
      <xdr:row>99</xdr:row>
      <xdr:rowOff>148589</xdr:rowOff>
    </xdr:to>
    <xdr:cxnSp macro="">
      <xdr:nvCxnSpPr>
        <xdr:cNvPr id="768" name="直線コネクタ 767"/>
        <xdr:cNvCxnSpPr/>
      </xdr:nvCxnSpPr>
      <xdr:spPr>
        <a:xfrm>
          <a:off x="22072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769" name="【公民館】&#10;一人当たり面積平均値テキスト"/>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70" name="フローチャート: 判断 769"/>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771" name="フローチャート: 判断 770"/>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772" name="フローチャート: 判断 771"/>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3" name="テキスト ボックス 77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4" name="テキスト ボックス 77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5" name="テキスト ボックス 77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6" name="テキスト ボックス 77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7" name="テキスト ボックス 77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78" name="楕円 777"/>
        <xdr:cNvSpPr/>
      </xdr:nvSpPr>
      <xdr:spPr>
        <a:xfrm>
          <a:off x="22110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118127</xdr:rowOff>
    </xdr:from>
    <xdr:ext cx="469744" cy="259045"/>
    <xdr:sp macro="" textlink="">
      <xdr:nvSpPr>
        <xdr:cNvPr id="779" name="【公民館】&#10;一人当たり面積該当値テキスト"/>
        <xdr:cNvSpPr txBox="1"/>
      </xdr:nvSpPr>
      <xdr:spPr>
        <a:xfrm>
          <a:off x="22199600"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139700</xdr:rowOff>
    </xdr:from>
    <xdr:to>
      <xdr:col>112</xdr:col>
      <xdr:colOff>38100</xdr:colOff>
      <xdr:row>107</xdr:row>
      <xdr:rowOff>69850</xdr:rowOff>
    </xdr:to>
    <xdr:sp macro="" textlink="">
      <xdr:nvSpPr>
        <xdr:cNvPr id="780" name="楕円 779"/>
        <xdr:cNvSpPr/>
      </xdr:nvSpPr>
      <xdr:spPr>
        <a:xfrm>
          <a:off x="2127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19050</xdr:rowOff>
    </xdr:from>
    <xdr:to>
      <xdr:col>116</xdr:col>
      <xdr:colOff>63500</xdr:colOff>
      <xdr:row>107</xdr:row>
      <xdr:rowOff>19050</xdr:rowOff>
    </xdr:to>
    <xdr:cxnSp macro="">
      <xdr:nvCxnSpPr>
        <xdr:cNvPr id="781" name="直線コネクタ 780"/>
        <xdr:cNvCxnSpPr/>
      </xdr:nvCxnSpPr>
      <xdr:spPr>
        <a:xfrm>
          <a:off x="21323300" y="1836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139700</xdr:rowOff>
    </xdr:from>
    <xdr:to>
      <xdr:col>107</xdr:col>
      <xdr:colOff>101600</xdr:colOff>
      <xdr:row>107</xdr:row>
      <xdr:rowOff>69850</xdr:rowOff>
    </xdr:to>
    <xdr:sp macro="" textlink="">
      <xdr:nvSpPr>
        <xdr:cNvPr id="782" name="楕円 781"/>
        <xdr:cNvSpPr/>
      </xdr:nvSpPr>
      <xdr:spPr>
        <a:xfrm>
          <a:off x="20383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19050</xdr:rowOff>
    </xdr:from>
    <xdr:to>
      <xdr:col>111</xdr:col>
      <xdr:colOff>177800</xdr:colOff>
      <xdr:row>107</xdr:row>
      <xdr:rowOff>19050</xdr:rowOff>
    </xdr:to>
    <xdr:cxnSp macro="">
      <xdr:nvCxnSpPr>
        <xdr:cNvPr id="783" name="直線コネクタ 782"/>
        <xdr:cNvCxnSpPr/>
      </xdr:nvCxnSpPr>
      <xdr:spPr>
        <a:xfrm>
          <a:off x="20434300" y="1836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52088</xdr:rowOff>
    </xdr:from>
    <xdr:ext cx="469744" cy="259045"/>
    <xdr:sp macro="" textlink="">
      <xdr:nvSpPr>
        <xdr:cNvPr id="784" name="n_1aveValue【公民館】&#10;一人当たり面積"/>
        <xdr:cNvSpPr txBox="1"/>
      </xdr:nvSpPr>
      <xdr:spPr>
        <a:xfrm>
          <a:off x="21075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785" name="n_2aveValue【公民館】&#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60977</xdr:rowOff>
    </xdr:from>
    <xdr:ext cx="469744" cy="259045"/>
    <xdr:sp macro="" textlink="">
      <xdr:nvSpPr>
        <xdr:cNvPr id="786" name="n_1mainValue【公民館】&#10;一人当たり面積"/>
        <xdr:cNvSpPr txBox="1"/>
      </xdr:nvSpPr>
      <xdr:spPr>
        <a:xfrm>
          <a:off x="210757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60977</xdr:rowOff>
    </xdr:from>
    <xdr:ext cx="469744" cy="259045"/>
    <xdr:sp macro="" textlink="">
      <xdr:nvSpPr>
        <xdr:cNvPr id="787" name="n_2mainValue【公民館】&#10;一人当たり面積"/>
        <xdr:cNvSpPr txBox="1"/>
      </xdr:nvSpPr>
      <xdr:spPr>
        <a:xfrm>
          <a:off x="20199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8" name="正方形/長方形 7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9" name="正方形/長方形 78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0" name="テキスト ボックス 78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類似団体と比較して、特に有形固定資産減価償却率が低くなっているのは、公営住宅と港湾・漁港であるが、公営住宅については平成２０年度から合併前の５町地域で地域活性化住宅の建設に取り組んでおり、また、子育て仕様住戸や子育て支援住宅の整備を平成２５年度から進めていることが考えられる。また港湾・漁港については、保有している施設の約半数が耐用年数（５０年）の半分を経過していないもので、比較的新しい施設が約半数を占めているからだと考えられ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鹿児島県鹿児島市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605,506
602,835
547.58
244,450,628
237,252,005
5,859,508
130,044,740
273,388,803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121920</xdr:rowOff>
    </xdr:from>
    <xdr:to>
      <xdr:col>24</xdr:col>
      <xdr:colOff>62865</xdr:colOff>
      <xdr:row>41</xdr:row>
      <xdr:rowOff>100965</xdr:rowOff>
    </xdr:to>
    <xdr:cxnSp macro="">
      <xdr:nvCxnSpPr>
        <xdr:cNvPr id="55" name="直線コネクタ 54"/>
        <xdr:cNvCxnSpPr/>
      </xdr:nvCxnSpPr>
      <xdr:spPr>
        <a:xfrm flipV="1">
          <a:off x="4634865" y="560832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340478" cy="259045"/>
    <xdr:sp macro="" textlink="">
      <xdr:nvSpPr>
        <xdr:cNvPr id="56" name="【図書館】&#10;有形固定資産減価償却率最小値テキスト"/>
        <xdr:cNvSpPr txBox="1"/>
      </xdr:nvSpPr>
      <xdr:spPr>
        <a:xfrm>
          <a:off x="4673600" y="71342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7" name="直線コネクタ 56"/>
        <xdr:cNvCxnSpPr/>
      </xdr:nvCxnSpPr>
      <xdr:spPr>
        <a:xfrm>
          <a:off x="4546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68597</xdr:rowOff>
    </xdr:from>
    <xdr:ext cx="405111" cy="259045"/>
    <xdr:sp macro="" textlink="">
      <xdr:nvSpPr>
        <xdr:cNvPr id="58" name="【図書館】&#10;有形固定資産減価償却率最大値テキスト"/>
        <xdr:cNvSpPr txBox="1"/>
      </xdr:nvSpPr>
      <xdr:spPr>
        <a:xfrm>
          <a:off x="4673600" y="53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121920</xdr:rowOff>
    </xdr:from>
    <xdr:to>
      <xdr:col>24</xdr:col>
      <xdr:colOff>152400</xdr:colOff>
      <xdr:row>32</xdr:row>
      <xdr:rowOff>121920</xdr:rowOff>
    </xdr:to>
    <xdr:cxnSp macro="">
      <xdr:nvCxnSpPr>
        <xdr:cNvPr id="59" name="直線コネクタ 58"/>
        <xdr:cNvCxnSpPr/>
      </xdr:nvCxnSpPr>
      <xdr:spPr>
        <a:xfrm>
          <a:off x="4546600" y="560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30497</xdr:rowOff>
    </xdr:from>
    <xdr:ext cx="405111" cy="259045"/>
    <xdr:sp macro="" textlink="">
      <xdr:nvSpPr>
        <xdr:cNvPr id="60" name="【図書館】&#10;有形固定資産減価償却率平均値テキスト"/>
        <xdr:cNvSpPr txBox="1"/>
      </xdr:nvSpPr>
      <xdr:spPr>
        <a:xfrm>
          <a:off x="4673600" y="637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1" name="フローチャート: 判断 60"/>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25400</xdr:rowOff>
    </xdr:from>
    <xdr:to>
      <xdr:col>20</xdr:col>
      <xdr:colOff>38100</xdr:colOff>
      <xdr:row>37</xdr:row>
      <xdr:rowOff>127000</xdr:rowOff>
    </xdr:to>
    <xdr:sp macro="" textlink="">
      <xdr:nvSpPr>
        <xdr:cNvPr id="62" name="フローチャート: 判断 61"/>
        <xdr:cNvSpPr/>
      </xdr:nvSpPr>
      <xdr:spPr>
        <a:xfrm>
          <a:off x="3746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166370</xdr:rowOff>
    </xdr:from>
    <xdr:to>
      <xdr:col>15</xdr:col>
      <xdr:colOff>101600</xdr:colOff>
      <xdr:row>37</xdr:row>
      <xdr:rowOff>96520</xdr:rowOff>
    </xdr:to>
    <xdr:sp macro="" textlink="">
      <xdr:nvSpPr>
        <xdr:cNvPr id="63" name="フローチャート: 判断 62"/>
        <xdr:cNvSpPr/>
      </xdr:nvSpPr>
      <xdr:spPr>
        <a:xfrm>
          <a:off x="2857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6350</xdr:rowOff>
    </xdr:from>
    <xdr:to>
      <xdr:col>24</xdr:col>
      <xdr:colOff>114300</xdr:colOff>
      <xdr:row>35</xdr:row>
      <xdr:rowOff>107950</xdr:rowOff>
    </xdr:to>
    <xdr:sp macro="" textlink="">
      <xdr:nvSpPr>
        <xdr:cNvPr id="69" name="楕円 68"/>
        <xdr:cNvSpPr/>
      </xdr:nvSpPr>
      <xdr:spPr>
        <a:xfrm>
          <a:off x="45847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29227</xdr:rowOff>
    </xdr:from>
    <xdr:ext cx="405111" cy="259045"/>
    <xdr:sp macro="" textlink="">
      <xdr:nvSpPr>
        <xdr:cNvPr id="70" name="【図書館】&#10;有形固定資産減価償却率該当値テキスト"/>
        <xdr:cNvSpPr txBox="1"/>
      </xdr:nvSpPr>
      <xdr:spPr>
        <a:xfrm>
          <a:off x="4673600"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27305</xdr:rowOff>
    </xdr:from>
    <xdr:to>
      <xdr:col>20</xdr:col>
      <xdr:colOff>38100</xdr:colOff>
      <xdr:row>35</xdr:row>
      <xdr:rowOff>128905</xdr:rowOff>
    </xdr:to>
    <xdr:sp macro="" textlink="">
      <xdr:nvSpPr>
        <xdr:cNvPr id="71" name="楕円 70"/>
        <xdr:cNvSpPr/>
      </xdr:nvSpPr>
      <xdr:spPr>
        <a:xfrm>
          <a:off x="3746500" y="60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57150</xdr:rowOff>
    </xdr:from>
    <xdr:to>
      <xdr:col>24</xdr:col>
      <xdr:colOff>63500</xdr:colOff>
      <xdr:row>35</xdr:row>
      <xdr:rowOff>78105</xdr:rowOff>
    </xdr:to>
    <xdr:cxnSp macro="">
      <xdr:nvCxnSpPr>
        <xdr:cNvPr id="72" name="直線コネクタ 71"/>
        <xdr:cNvCxnSpPr/>
      </xdr:nvCxnSpPr>
      <xdr:spPr>
        <a:xfrm flipV="1">
          <a:off x="3797300" y="605790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48260</xdr:rowOff>
    </xdr:from>
    <xdr:to>
      <xdr:col>15</xdr:col>
      <xdr:colOff>101600</xdr:colOff>
      <xdr:row>35</xdr:row>
      <xdr:rowOff>149860</xdr:rowOff>
    </xdr:to>
    <xdr:sp macro="" textlink="">
      <xdr:nvSpPr>
        <xdr:cNvPr id="73" name="楕円 72"/>
        <xdr:cNvSpPr/>
      </xdr:nvSpPr>
      <xdr:spPr>
        <a:xfrm>
          <a:off x="2857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78105</xdr:rowOff>
    </xdr:from>
    <xdr:to>
      <xdr:col>19</xdr:col>
      <xdr:colOff>177800</xdr:colOff>
      <xdr:row>35</xdr:row>
      <xdr:rowOff>99060</xdr:rowOff>
    </xdr:to>
    <xdr:cxnSp macro="">
      <xdr:nvCxnSpPr>
        <xdr:cNvPr id="74" name="直線コネクタ 73"/>
        <xdr:cNvCxnSpPr/>
      </xdr:nvCxnSpPr>
      <xdr:spPr>
        <a:xfrm flipV="1">
          <a:off x="2908300" y="607885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118127</xdr:rowOff>
    </xdr:from>
    <xdr:ext cx="405111" cy="259045"/>
    <xdr:sp macro="" textlink="">
      <xdr:nvSpPr>
        <xdr:cNvPr id="75" name="n_1aveValue【図書館】&#10;有形固定資産減価償却率"/>
        <xdr:cNvSpPr txBox="1"/>
      </xdr:nvSpPr>
      <xdr:spPr>
        <a:xfrm>
          <a:off x="35820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87647</xdr:rowOff>
    </xdr:from>
    <xdr:ext cx="405111" cy="259045"/>
    <xdr:sp macro="" textlink="">
      <xdr:nvSpPr>
        <xdr:cNvPr id="76" name="n_2aveValue【図書館】&#10;有形固定資産減価償却率"/>
        <xdr:cNvSpPr txBox="1"/>
      </xdr:nvSpPr>
      <xdr:spPr>
        <a:xfrm>
          <a:off x="27057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145432</xdr:rowOff>
    </xdr:from>
    <xdr:ext cx="405111" cy="259045"/>
    <xdr:sp macro="" textlink="">
      <xdr:nvSpPr>
        <xdr:cNvPr id="77" name="n_1mainValue【図書館】&#10;有形固定資産減価償却率"/>
        <xdr:cNvSpPr txBox="1"/>
      </xdr:nvSpPr>
      <xdr:spPr>
        <a:xfrm>
          <a:off x="3582044" y="580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166387</xdr:rowOff>
    </xdr:from>
    <xdr:ext cx="405111" cy="259045"/>
    <xdr:sp macro="" textlink="">
      <xdr:nvSpPr>
        <xdr:cNvPr id="78" name="n_2mainValue【図書館】&#10;有形固定資産減価償却率"/>
        <xdr:cNvSpPr txBox="1"/>
      </xdr:nvSpPr>
      <xdr:spPr>
        <a:xfrm>
          <a:off x="27057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9" name="直線コネクタ 8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0" name="テキスト ボックス 8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1" name="直線コネクタ 9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2" name="テキスト ボックス 9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3" name="直線コネクタ 9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4" name="テキスト ボックス 9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5" name="直線コネクタ 9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6" name="テキスト ボックス 9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7" name="直線コネクタ 9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8" name="テキスト ボックス 9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9" name="直線コネクタ 9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0" name="テキスト ボックス 9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141514</xdr:rowOff>
    </xdr:from>
    <xdr:to>
      <xdr:col>54</xdr:col>
      <xdr:colOff>189865</xdr:colOff>
      <xdr:row>41</xdr:row>
      <xdr:rowOff>68035</xdr:rowOff>
    </xdr:to>
    <xdr:cxnSp macro="">
      <xdr:nvCxnSpPr>
        <xdr:cNvPr id="104" name="直線コネクタ 103"/>
        <xdr:cNvCxnSpPr/>
      </xdr:nvCxnSpPr>
      <xdr:spPr>
        <a:xfrm flipV="1">
          <a:off x="10476865" y="5627914"/>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71862</xdr:rowOff>
    </xdr:from>
    <xdr:ext cx="469744" cy="259045"/>
    <xdr:sp macro="" textlink="">
      <xdr:nvSpPr>
        <xdr:cNvPr id="105" name="【図書館】&#10;一人当たり面積最小値テキスト"/>
        <xdr:cNvSpPr txBox="1"/>
      </xdr:nvSpPr>
      <xdr:spPr>
        <a:xfrm>
          <a:off x="10515600" y="71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68035</xdr:rowOff>
    </xdr:from>
    <xdr:to>
      <xdr:col>55</xdr:col>
      <xdr:colOff>88900</xdr:colOff>
      <xdr:row>41</xdr:row>
      <xdr:rowOff>68035</xdr:rowOff>
    </xdr:to>
    <xdr:cxnSp macro="">
      <xdr:nvCxnSpPr>
        <xdr:cNvPr id="106" name="直線コネクタ 105"/>
        <xdr:cNvCxnSpPr/>
      </xdr:nvCxnSpPr>
      <xdr:spPr>
        <a:xfrm>
          <a:off x="10388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88191</xdr:rowOff>
    </xdr:from>
    <xdr:ext cx="469744" cy="259045"/>
    <xdr:sp macro="" textlink="">
      <xdr:nvSpPr>
        <xdr:cNvPr id="107" name="【図書館】&#10;一人当たり面積最大値テキスト"/>
        <xdr:cNvSpPr txBox="1"/>
      </xdr:nvSpPr>
      <xdr:spPr>
        <a:xfrm>
          <a:off x="105156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141514</xdr:rowOff>
    </xdr:from>
    <xdr:to>
      <xdr:col>55</xdr:col>
      <xdr:colOff>88900</xdr:colOff>
      <xdr:row>32</xdr:row>
      <xdr:rowOff>141514</xdr:rowOff>
    </xdr:to>
    <xdr:cxnSp macro="">
      <xdr:nvCxnSpPr>
        <xdr:cNvPr id="108" name="直線コネクタ 107"/>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105427</xdr:rowOff>
    </xdr:from>
    <xdr:ext cx="469744" cy="259045"/>
    <xdr:sp macro="" textlink="">
      <xdr:nvSpPr>
        <xdr:cNvPr id="109" name="【図書館】&#10;一人当たり面積平均値テキスト"/>
        <xdr:cNvSpPr txBox="1"/>
      </xdr:nvSpPr>
      <xdr:spPr>
        <a:xfrm>
          <a:off x="10515600" y="627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10" name="フローチャート: 判断 109"/>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115207</xdr:rowOff>
    </xdr:from>
    <xdr:to>
      <xdr:col>50</xdr:col>
      <xdr:colOff>165100</xdr:colOff>
      <xdr:row>38</xdr:row>
      <xdr:rowOff>45357</xdr:rowOff>
    </xdr:to>
    <xdr:sp macro="" textlink="">
      <xdr:nvSpPr>
        <xdr:cNvPr id="111" name="フローチャート: 判断 110"/>
        <xdr:cNvSpPr/>
      </xdr:nvSpPr>
      <xdr:spPr>
        <a:xfrm>
          <a:off x="9588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115207</xdr:rowOff>
    </xdr:from>
    <xdr:to>
      <xdr:col>46</xdr:col>
      <xdr:colOff>38100</xdr:colOff>
      <xdr:row>38</xdr:row>
      <xdr:rowOff>45357</xdr:rowOff>
    </xdr:to>
    <xdr:sp macro="" textlink="">
      <xdr:nvSpPr>
        <xdr:cNvPr id="112" name="フローチャート: 判断 111"/>
        <xdr:cNvSpPr/>
      </xdr:nvSpPr>
      <xdr:spPr>
        <a:xfrm>
          <a:off x="8699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18" name="楕円 117"/>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118127</xdr:rowOff>
    </xdr:from>
    <xdr:ext cx="469744" cy="259045"/>
    <xdr:sp macro="" textlink="">
      <xdr:nvSpPr>
        <xdr:cNvPr id="119" name="【図書館】&#10;一人当たり面積該当値テキスト"/>
        <xdr:cNvSpPr txBox="1"/>
      </xdr:nvSpPr>
      <xdr:spPr>
        <a:xfrm>
          <a:off x="10515600"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20" name="楕円 119"/>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19050</xdr:rowOff>
    </xdr:to>
    <xdr:cxnSp macro="">
      <xdr:nvCxnSpPr>
        <xdr:cNvPr id="121" name="直線コネクタ 120"/>
        <xdr:cNvCxnSpPr/>
      </xdr:nvCxnSpPr>
      <xdr:spPr>
        <a:xfrm>
          <a:off x="9639300" y="670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22" name="楕円 121"/>
        <xdr:cNvSpPr/>
      </xdr:nvSpPr>
      <xdr:spPr>
        <a:xfrm>
          <a:off x="869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39</xdr:row>
      <xdr:rowOff>19050</xdr:rowOff>
    </xdr:to>
    <xdr:cxnSp macro="">
      <xdr:nvCxnSpPr>
        <xdr:cNvPr id="123" name="直線コネクタ 122"/>
        <xdr:cNvCxnSpPr/>
      </xdr:nvCxnSpPr>
      <xdr:spPr>
        <a:xfrm>
          <a:off x="8750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61884</xdr:rowOff>
    </xdr:from>
    <xdr:ext cx="469744" cy="259045"/>
    <xdr:sp macro="" textlink="">
      <xdr:nvSpPr>
        <xdr:cNvPr id="124" name="n_1aveValue【図書館】&#10;一人当たり面積"/>
        <xdr:cNvSpPr txBox="1"/>
      </xdr:nvSpPr>
      <xdr:spPr>
        <a:xfrm>
          <a:off x="93917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61884</xdr:rowOff>
    </xdr:from>
    <xdr:ext cx="469744" cy="259045"/>
    <xdr:sp macro="" textlink="">
      <xdr:nvSpPr>
        <xdr:cNvPr id="125" name="n_2aveValue【図書館】&#10;一人当たり面積"/>
        <xdr:cNvSpPr txBox="1"/>
      </xdr:nvSpPr>
      <xdr:spPr>
        <a:xfrm>
          <a:off x="85154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60977</xdr:rowOff>
    </xdr:from>
    <xdr:ext cx="469744" cy="259045"/>
    <xdr:sp macro="" textlink="">
      <xdr:nvSpPr>
        <xdr:cNvPr id="126" name="n_1main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60977</xdr:rowOff>
    </xdr:from>
    <xdr:ext cx="469744" cy="259045"/>
    <xdr:sp macro="" textlink="">
      <xdr:nvSpPr>
        <xdr:cNvPr id="127" name="n_2mainValue【図書館】&#10;一人当たり面積"/>
        <xdr:cNvSpPr txBox="1"/>
      </xdr:nvSpPr>
      <xdr:spPr>
        <a:xfrm>
          <a:off x="8515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9" name="直線コネクタ 13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0" name="テキスト ボックス 13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1" name="直線コネクタ 14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2" name="テキスト ボックス 14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3" name="直線コネクタ 14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4" name="テキスト ボックス 14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5" name="直線コネクタ 14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6" name="テキスト ボックス 14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155448</xdr:rowOff>
    </xdr:from>
    <xdr:to>
      <xdr:col>24</xdr:col>
      <xdr:colOff>62865</xdr:colOff>
      <xdr:row>63</xdr:row>
      <xdr:rowOff>144018</xdr:rowOff>
    </xdr:to>
    <xdr:cxnSp macro="">
      <xdr:nvCxnSpPr>
        <xdr:cNvPr id="150" name="直線コネクタ 149"/>
        <xdr:cNvCxnSpPr/>
      </xdr:nvCxnSpPr>
      <xdr:spPr>
        <a:xfrm flipV="1">
          <a:off x="4634865" y="9756648"/>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147845</xdr:rowOff>
    </xdr:from>
    <xdr:ext cx="405111" cy="259045"/>
    <xdr:sp macro="" textlink="">
      <xdr:nvSpPr>
        <xdr:cNvPr id="151" name="【体育館・プール】&#10;有形固定資産減価償却率最小値テキスト"/>
        <xdr:cNvSpPr txBox="1"/>
      </xdr:nvSpPr>
      <xdr:spPr>
        <a:xfrm>
          <a:off x="4673600" y="1094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144018</xdr:rowOff>
    </xdr:from>
    <xdr:to>
      <xdr:col>24</xdr:col>
      <xdr:colOff>152400</xdr:colOff>
      <xdr:row>63</xdr:row>
      <xdr:rowOff>144018</xdr:rowOff>
    </xdr:to>
    <xdr:cxnSp macro="">
      <xdr:nvCxnSpPr>
        <xdr:cNvPr id="152" name="直線コネクタ 151"/>
        <xdr:cNvCxnSpPr/>
      </xdr:nvCxnSpPr>
      <xdr:spPr>
        <a:xfrm>
          <a:off x="4546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102125</xdr:rowOff>
    </xdr:from>
    <xdr:ext cx="405111" cy="259045"/>
    <xdr:sp macro="" textlink="">
      <xdr:nvSpPr>
        <xdr:cNvPr id="153" name="【体育館・プール】&#10;有形固定資産減価償却率最大値テキスト"/>
        <xdr:cNvSpPr txBox="1"/>
      </xdr:nvSpPr>
      <xdr:spPr>
        <a:xfrm>
          <a:off x="4673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155448</xdr:rowOff>
    </xdr:from>
    <xdr:to>
      <xdr:col>24</xdr:col>
      <xdr:colOff>152400</xdr:colOff>
      <xdr:row>56</xdr:row>
      <xdr:rowOff>155448</xdr:rowOff>
    </xdr:to>
    <xdr:cxnSp macro="">
      <xdr:nvCxnSpPr>
        <xdr:cNvPr id="154" name="直線コネクタ 153"/>
        <xdr:cNvCxnSpPr/>
      </xdr:nvCxnSpPr>
      <xdr:spPr>
        <a:xfrm>
          <a:off x="4546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22369</xdr:rowOff>
    </xdr:from>
    <xdr:ext cx="405111" cy="259045"/>
    <xdr:sp macro="" textlink="">
      <xdr:nvSpPr>
        <xdr:cNvPr id="155" name="【体育館・プール】&#10;有形固定資産減価償却率平均値テキスト"/>
        <xdr:cNvSpPr txBox="1"/>
      </xdr:nvSpPr>
      <xdr:spPr>
        <a:xfrm>
          <a:off x="4673600" y="10137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170942</xdr:rowOff>
    </xdr:from>
    <xdr:to>
      <xdr:col>24</xdr:col>
      <xdr:colOff>114300</xdr:colOff>
      <xdr:row>60</xdr:row>
      <xdr:rowOff>101092</xdr:rowOff>
    </xdr:to>
    <xdr:sp macro="" textlink="">
      <xdr:nvSpPr>
        <xdr:cNvPr id="156" name="フローチャート: 判断 155"/>
        <xdr:cNvSpPr/>
      </xdr:nvSpPr>
      <xdr:spPr>
        <a:xfrm>
          <a:off x="45847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118364</xdr:rowOff>
    </xdr:from>
    <xdr:to>
      <xdr:col>20</xdr:col>
      <xdr:colOff>38100</xdr:colOff>
      <xdr:row>60</xdr:row>
      <xdr:rowOff>48514</xdr:rowOff>
    </xdr:to>
    <xdr:sp macro="" textlink="">
      <xdr:nvSpPr>
        <xdr:cNvPr id="157" name="フローチャート: 判断 156"/>
        <xdr:cNvSpPr/>
      </xdr:nvSpPr>
      <xdr:spPr>
        <a:xfrm>
          <a:off x="3746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72644</xdr:rowOff>
    </xdr:from>
    <xdr:to>
      <xdr:col>15</xdr:col>
      <xdr:colOff>101600</xdr:colOff>
      <xdr:row>60</xdr:row>
      <xdr:rowOff>2794</xdr:rowOff>
    </xdr:to>
    <xdr:sp macro="" textlink="">
      <xdr:nvSpPr>
        <xdr:cNvPr id="158" name="フローチャート: 判断 157"/>
        <xdr:cNvSpPr/>
      </xdr:nvSpPr>
      <xdr:spPr>
        <a:xfrm>
          <a:off x="2857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95504</xdr:rowOff>
    </xdr:from>
    <xdr:to>
      <xdr:col>24</xdr:col>
      <xdr:colOff>114300</xdr:colOff>
      <xdr:row>61</xdr:row>
      <xdr:rowOff>25654</xdr:rowOff>
    </xdr:to>
    <xdr:sp macro="" textlink="">
      <xdr:nvSpPr>
        <xdr:cNvPr id="164" name="楕円 163"/>
        <xdr:cNvSpPr/>
      </xdr:nvSpPr>
      <xdr:spPr>
        <a:xfrm>
          <a:off x="4584700" y="103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73931</xdr:rowOff>
    </xdr:from>
    <xdr:ext cx="405111" cy="259045"/>
    <xdr:sp macro="" textlink="">
      <xdr:nvSpPr>
        <xdr:cNvPr id="165" name="【体育館・プール】&#10;有形固定資産減価償却率該当値テキスト"/>
        <xdr:cNvSpPr txBox="1"/>
      </xdr:nvSpPr>
      <xdr:spPr>
        <a:xfrm>
          <a:off x="4673600" y="1036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97790</xdr:rowOff>
    </xdr:from>
    <xdr:to>
      <xdr:col>20</xdr:col>
      <xdr:colOff>38100</xdr:colOff>
      <xdr:row>61</xdr:row>
      <xdr:rowOff>27940</xdr:rowOff>
    </xdr:to>
    <xdr:sp macro="" textlink="">
      <xdr:nvSpPr>
        <xdr:cNvPr id="166" name="楕円 165"/>
        <xdr:cNvSpPr/>
      </xdr:nvSpPr>
      <xdr:spPr>
        <a:xfrm>
          <a:off x="3746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146304</xdr:rowOff>
    </xdr:from>
    <xdr:to>
      <xdr:col>24</xdr:col>
      <xdr:colOff>63500</xdr:colOff>
      <xdr:row>60</xdr:row>
      <xdr:rowOff>148590</xdr:rowOff>
    </xdr:to>
    <xdr:cxnSp macro="">
      <xdr:nvCxnSpPr>
        <xdr:cNvPr id="167" name="直線コネクタ 166"/>
        <xdr:cNvCxnSpPr/>
      </xdr:nvCxnSpPr>
      <xdr:spPr>
        <a:xfrm flipV="1">
          <a:off x="3797300" y="1043330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143510</xdr:rowOff>
    </xdr:from>
    <xdr:to>
      <xdr:col>15</xdr:col>
      <xdr:colOff>101600</xdr:colOff>
      <xdr:row>61</xdr:row>
      <xdr:rowOff>73660</xdr:rowOff>
    </xdr:to>
    <xdr:sp macro="" textlink="">
      <xdr:nvSpPr>
        <xdr:cNvPr id="168" name="楕円 167"/>
        <xdr:cNvSpPr/>
      </xdr:nvSpPr>
      <xdr:spPr>
        <a:xfrm>
          <a:off x="2857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148590</xdr:rowOff>
    </xdr:from>
    <xdr:to>
      <xdr:col>19</xdr:col>
      <xdr:colOff>177800</xdr:colOff>
      <xdr:row>61</xdr:row>
      <xdr:rowOff>22860</xdr:rowOff>
    </xdr:to>
    <xdr:cxnSp macro="">
      <xdr:nvCxnSpPr>
        <xdr:cNvPr id="169" name="直線コネクタ 168"/>
        <xdr:cNvCxnSpPr/>
      </xdr:nvCxnSpPr>
      <xdr:spPr>
        <a:xfrm flipV="1">
          <a:off x="2908300" y="104355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65041</xdr:rowOff>
    </xdr:from>
    <xdr:ext cx="405111" cy="259045"/>
    <xdr:sp macro="" textlink="">
      <xdr:nvSpPr>
        <xdr:cNvPr id="170" name="n_1aveValue【体育館・プール】&#10;有形固定資産減価償却率"/>
        <xdr:cNvSpPr txBox="1"/>
      </xdr:nvSpPr>
      <xdr:spPr>
        <a:xfrm>
          <a:off x="3582044" y="10009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19321</xdr:rowOff>
    </xdr:from>
    <xdr:ext cx="405111" cy="259045"/>
    <xdr:sp macro="" textlink="">
      <xdr:nvSpPr>
        <xdr:cNvPr id="171" name="n_2aveValue【体育館・プール】&#10;有形固定資産減価償却率"/>
        <xdr:cNvSpPr txBox="1"/>
      </xdr:nvSpPr>
      <xdr:spPr>
        <a:xfrm>
          <a:off x="27057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19067</xdr:rowOff>
    </xdr:from>
    <xdr:ext cx="405111" cy="259045"/>
    <xdr:sp macro="" textlink="">
      <xdr:nvSpPr>
        <xdr:cNvPr id="172" name="n_1mainValue【体育館・プール】&#10;有形固定資産減価償却率"/>
        <xdr:cNvSpPr txBox="1"/>
      </xdr:nvSpPr>
      <xdr:spPr>
        <a:xfrm>
          <a:off x="35820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64787</xdr:rowOff>
    </xdr:from>
    <xdr:ext cx="405111" cy="259045"/>
    <xdr:sp macro="" textlink="">
      <xdr:nvSpPr>
        <xdr:cNvPr id="173" name="n_2mainValue【体育館・プール】&#10;有形固定資産減価償却率"/>
        <xdr:cNvSpPr txBox="1"/>
      </xdr:nvSpPr>
      <xdr:spPr>
        <a:xfrm>
          <a:off x="2705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5" name="テキスト ボックス 18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7" name="テキスト ボックス 18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9" name="テキスト ボックス 18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1" name="テキスト ボックス 19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164592</xdr:rowOff>
    </xdr:from>
    <xdr:to>
      <xdr:col>54</xdr:col>
      <xdr:colOff>189865</xdr:colOff>
      <xdr:row>63</xdr:row>
      <xdr:rowOff>84582</xdr:rowOff>
    </xdr:to>
    <xdr:cxnSp macro="">
      <xdr:nvCxnSpPr>
        <xdr:cNvPr id="195" name="直線コネクタ 194"/>
        <xdr:cNvCxnSpPr/>
      </xdr:nvCxnSpPr>
      <xdr:spPr>
        <a:xfrm flipV="1">
          <a:off x="10476865" y="9765792"/>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96"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97" name="直線コネクタ 196"/>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111269</xdr:rowOff>
    </xdr:from>
    <xdr:ext cx="469744" cy="259045"/>
    <xdr:sp macro="" textlink="">
      <xdr:nvSpPr>
        <xdr:cNvPr id="198" name="【体育館・プール】&#10;一人当たり面積最大値テキスト"/>
        <xdr:cNvSpPr txBox="1"/>
      </xdr:nvSpPr>
      <xdr:spPr>
        <a:xfrm>
          <a:off x="10515600" y="954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164592</xdr:rowOff>
    </xdr:from>
    <xdr:to>
      <xdr:col>55</xdr:col>
      <xdr:colOff>88900</xdr:colOff>
      <xdr:row>56</xdr:row>
      <xdr:rowOff>164592</xdr:rowOff>
    </xdr:to>
    <xdr:cxnSp macro="">
      <xdr:nvCxnSpPr>
        <xdr:cNvPr id="199" name="直線コネクタ 198"/>
        <xdr:cNvCxnSpPr/>
      </xdr:nvCxnSpPr>
      <xdr:spPr>
        <a:xfrm>
          <a:off x="10388600" y="976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165371</xdr:rowOff>
    </xdr:from>
    <xdr:ext cx="469744" cy="259045"/>
    <xdr:sp macro="" textlink="">
      <xdr:nvSpPr>
        <xdr:cNvPr id="200" name="【体育館・プール】&#10;一人当たり面積平均値テキスト"/>
        <xdr:cNvSpPr txBox="1"/>
      </xdr:nvSpPr>
      <xdr:spPr>
        <a:xfrm>
          <a:off x="10515600" y="1045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15494</xdr:rowOff>
    </xdr:from>
    <xdr:to>
      <xdr:col>55</xdr:col>
      <xdr:colOff>50800</xdr:colOff>
      <xdr:row>61</xdr:row>
      <xdr:rowOff>117094</xdr:rowOff>
    </xdr:to>
    <xdr:sp macro="" textlink="">
      <xdr:nvSpPr>
        <xdr:cNvPr id="201" name="フローチャート: 判断 200"/>
        <xdr:cNvSpPr/>
      </xdr:nvSpPr>
      <xdr:spPr>
        <a:xfrm>
          <a:off x="104267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1778</xdr:rowOff>
    </xdr:from>
    <xdr:to>
      <xdr:col>50</xdr:col>
      <xdr:colOff>165100</xdr:colOff>
      <xdr:row>61</xdr:row>
      <xdr:rowOff>103378</xdr:rowOff>
    </xdr:to>
    <xdr:sp macro="" textlink="">
      <xdr:nvSpPr>
        <xdr:cNvPr id="202" name="フローチャート: 判断 201"/>
        <xdr:cNvSpPr/>
      </xdr:nvSpPr>
      <xdr:spPr>
        <a:xfrm>
          <a:off x="9588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70358</xdr:rowOff>
    </xdr:from>
    <xdr:to>
      <xdr:col>46</xdr:col>
      <xdr:colOff>38100</xdr:colOff>
      <xdr:row>62</xdr:row>
      <xdr:rowOff>508</xdr:rowOff>
    </xdr:to>
    <xdr:sp macro="" textlink="">
      <xdr:nvSpPr>
        <xdr:cNvPr id="203" name="フローチャート: 判断 202"/>
        <xdr:cNvSpPr/>
      </xdr:nvSpPr>
      <xdr:spPr>
        <a:xfrm>
          <a:off x="8699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134366</xdr:rowOff>
    </xdr:from>
    <xdr:to>
      <xdr:col>55</xdr:col>
      <xdr:colOff>50800</xdr:colOff>
      <xdr:row>60</xdr:row>
      <xdr:rowOff>64516</xdr:rowOff>
    </xdr:to>
    <xdr:sp macro="" textlink="">
      <xdr:nvSpPr>
        <xdr:cNvPr id="209" name="楕円 208"/>
        <xdr:cNvSpPr/>
      </xdr:nvSpPr>
      <xdr:spPr>
        <a:xfrm>
          <a:off x="10426700" y="102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157243</xdr:rowOff>
    </xdr:from>
    <xdr:ext cx="469744" cy="259045"/>
    <xdr:sp macro="" textlink="">
      <xdr:nvSpPr>
        <xdr:cNvPr id="210" name="【体育館・プール】&#10;一人当たり面積該当値テキスト"/>
        <xdr:cNvSpPr txBox="1"/>
      </xdr:nvSpPr>
      <xdr:spPr>
        <a:xfrm>
          <a:off x="10515600" y="1010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134366</xdr:rowOff>
    </xdr:from>
    <xdr:to>
      <xdr:col>50</xdr:col>
      <xdr:colOff>165100</xdr:colOff>
      <xdr:row>60</xdr:row>
      <xdr:rowOff>64516</xdr:rowOff>
    </xdr:to>
    <xdr:sp macro="" textlink="">
      <xdr:nvSpPr>
        <xdr:cNvPr id="211" name="楕円 210"/>
        <xdr:cNvSpPr/>
      </xdr:nvSpPr>
      <xdr:spPr>
        <a:xfrm>
          <a:off x="9588500" y="102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13716</xdr:rowOff>
    </xdr:from>
    <xdr:to>
      <xdr:col>55</xdr:col>
      <xdr:colOff>0</xdr:colOff>
      <xdr:row>60</xdr:row>
      <xdr:rowOff>13716</xdr:rowOff>
    </xdr:to>
    <xdr:cxnSp macro="">
      <xdr:nvCxnSpPr>
        <xdr:cNvPr id="212" name="直線コネクタ 211"/>
        <xdr:cNvCxnSpPr/>
      </xdr:nvCxnSpPr>
      <xdr:spPr>
        <a:xfrm>
          <a:off x="9639300" y="103007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138938</xdr:rowOff>
    </xdr:from>
    <xdr:to>
      <xdr:col>46</xdr:col>
      <xdr:colOff>38100</xdr:colOff>
      <xdr:row>60</xdr:row>
      <xdr:rowOff>69088</xdr:rowOff>
    </xdr:to>
    <xdr:sp macro="" textlink="">
      <xdr:nvSpPr>
        <xdr:cNvPr id="213" name="楕円 212"/>
        <xdr:cNvSpPr/>
      </xdr:nvSpPr>
      <xdr:spPr>
        <a:xfrm>
          <a:off x="8699500" y="1025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13716</xdr:rowOff>
    </xdr:from>
    <xdr:to>
      <xdr:col>50</xdr:col>
      <xdr:colOff>114300</xdr:colOff>
      <xdr:row>60</xdr:row>
      <xdr:rowOff>18288</xdr:rowOff>
    </xdr:to>
    <xdr:cxnSp macro="">
      <xdr:nvCxnSpPr>
        <xdr:cNvPr id="214" name="直線コネクタ 213"/>
        <xdr:cNvCxnSpPr/>
      </xdr:nvCxnSpPr>
      <xdr:spPr>
        <a:xfrm flipV="1">
          <a:off x="8750300" y="103007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94505</xdr:rowOff>
    </xdr:from>
    <xdr:ext cx="469744" cy="259045"/>
    <xdr:sp macro="" textlink="">
      <xdr:nvSpPr>
        <xdr:cNvPr id="215" name="n_1aveValue【体育館・プール】&#10;一人当たり面積"/>
        <xdr:cNvSpPr txBox="1"/>
      </xdr:nvSpPr>
      <xdr:spPr>
        <a:xfrm>
          <a:off x="9391727" y="1055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163085</xdr:rowOff>
    </xdr:from>
    <xdr:ext cx="469744" cy="259045"/>
    <xdr:sp macro="" textlink="">
      <xdr:nvSpPr>
        <xdr:cNvPr id="216" name="n_2aveValue【体育館・プール】&#10;一人当たり面積"/>
        <xdr:cNvSpPr txBox="1"/>
      </xdr:nvSpPr>
      <xdr:spPr>
        <a:xfrm>
          <a:off x="85154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81043</xdr:rowOff>
    </xdr:from>
    <xdr:ext cx="469744" cy="259045"/>
    <xdr:sp macro="" textlink="">
      <xdr:nvSpPr>
        <xdr:cNvPr id="217" name="n_1mainValue【体育館・プール】&#10;一人当たり面積"/>
        <xdr:cNvSpPr txBox="1"/>
      </xdr:nvSpPr>
      <xdr:spPr>
        <a:xfrm>
          <a:off x="9391727" y="1002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85615</xdr:rowOff>
    </xdr:from>
    <xdr:ext cx="469744" cy="259045"/>
    <xdr:sp macro="" textlink="">
      <xdr:nvSpPr>
        <xdr:cNvPr id="218" name="n_2mainValue【体育館・プール】&#10;一人当たり面積"/>
        <xdr:cNvSpPr txBox="1"/>
      </xdr:nvSpPr>
      <xdr:spPr>
        <a:xfrm>
          <a:off x="8515427" y="1002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0" name="直線コネクタ 22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1" name="テキスト ボックス 23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2" name="直線コネクタ 23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3" name="テキスト ボックス 23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4" name="直線コネクタ 23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5" name="テキスト ボックス 23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6" name="直線コネクタ 23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7" name="テキスト ボックス 23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76963</xdr:rowOff>
    </xdr:from>
    <xdr:to>
      <xdr:col>24</xdr:col>
      <xdr:colOff>62865</xdr:colOff>
      <xdr:row>84</xdr:row>
      <xdr:rowOff>56387</xdr:rowOff>
    </xdr:to>
    <xdr:cxnSp macro="">
      <xdr:nvCxnSpPr>
        <xdr:cNvPr id="241" name="直線コネクタ 240"/>
        <xdr:cNvCxnSpPr/>
      </xdr:nvCxnSpPr>
      <xdr:spPr>
        <a:xfrm flipV="1">
          <a:off x="4634865" y="13278613"/>
          <a:ext cx="0" cy="1179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60214</xdr:rowOff>
    </xdr:from>
    <xdr:ext cx="405111" cy="259045"/>
    <xdr:sp macro="" textlink="">
      <xdr:nvSpPr>
        <xdr:cNvPr id="242" name="【福祉施設】&#10;有形固定資産減価償却率最小値テキスト"/>
        <xdr:cNvSpPr txBox="1"/>
      </xdr:nvSpPr>
      <xdr:spPr>
        <a:xfrm>
          <a:off x="4673600" y="14462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56387</xdr:rowOff>
    </xdr:from>
    <xdr:to>
      <xdr:col>24</xdr:col>
      <xdr:colOff>152400</xdr:colOff>
      <xdr:row>84</xdr:row>
      <xdr:rowOff>56387</xdr:rowOff>
    </xdr:to>
    <xdr:cxnSp macro="">
      <xdr:nvCxnSpPr>
        <xdr:cNvPr id="243" name="直線コネクタ 242"/>
        <xdr:cNvCxnSpPr/>
      </xdr:nvCxnSpPr>
      <xdr:spPr>
        <a:xfrm>
          <a:off x="4546600" y="14458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23640</xdr:rowOff>
    </xdr:from>
    <xdr:ext cx="405111" cy="259045"/>
    <xdr:sp macro="" textlink="">
      <xdr:nvSpPr>
        <xdr:cNvPr id="244" name="【福祉施設】&#10;有形固定資産減価償却率最大値テキスト"/>
        <xdr:cNvSpPr txBox="1"/>
      </xdr:nvSpPr>
      <xdr:spPr>
        <a:xfrm>
          <a:off x="4673600" y="13053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76963</xdr:rowOff>
    </xdr:from>
    <xdr:to>
      <xdr:col>24</xdr:col>
      <xdr:colOff>152400</xdr:colOff>
      <xdr:row>77</xdr:row>
      <xdr:rowOff>76963</xdr:rowOff>
    </xdr:to>
    <xdr:cxnSp macro="">
      <xdr:nvCxnSpPr>
        <xdr:cNvPr id="245" name="直線コネクタ 244"/>
        <xdr:cNvCxnSpPr/>
      </xdr:nvCxnSpPr>
      <xdr:spPr>
        <a:xfrm>
          <a:off x="4546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145051</xdr:rowOff>
    </xdr:from>
    <xdr:ext cx="405111" cy="259045"/>
    <xdr:sp macro="" textlink="">
      <xdr:nvSpPr>
        <xdr:cNvPr id="246" name="【福祉施設】&#10;有形固定資産減価償却率平均値テキスト"/>
        <xdr:cNvSpPr txBox="1"/>
      </xdr:nvSpPr>
      <xdr:spPr>
        <a:xfrm>
          <a:off x="4673600" y="13861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122174</xdr:rowOff>
    </xdr:from>
    <xdr:to>
      <xdr:col>24</xdr:col>
      <xdr:colOff>114300</xdr:colOff>
      <xdr:row>82</xdr:row>
      <xdr:rowOff>52324</xdr:rowOff>
    </xdr:to>
    <xdr:sp macro="" textlink="">
      <xdr:nvSpPr>
        <xdr:cNvPr id="247" name="フローチャート: 判断 246"/>
        <xdr:cNvSpPr/>
      </xdr:nvSpPr>
      <xdr:spPr>
        <a:xfrm>
          <a:off x="45847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48" name="フローチャート: 判断 247"/>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xdr:rowOff>
    </xdr:from>
    <xdr:to>
      <xdr:col>15</xdr:col>
      <xdr:colOff>101600</xdr:colOff>
      <xdr:row>82</xdr:row>
      <xdr:rowOff>104902</xdr:rowOff>
    </xdr:to>
    <xdr:sp macro="" textlink="">
      <xdr:nvSpPr>
        <xdr:cNvPr id="249" name="フローチャート: 判断 248"/>
        <xdr:cNvSpPr/>
      </xdr:nvSpPr>
      <xdr:spPr>
        <a:xfrm>
          <a:off x="2857500" y="140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xdr:rowOff>
    </xdr:from>
    <xdr:to>
      <xdr:col>24</xdr:col>
      <xdr:colOff>114300</xdr:colOff>
      <xdr:row>82</xdr:row>
      <xdr:rowOff>104902</xdr:rowOff>
    </xdr:to>
    <xdr:sp macro="" textlink="">
      <xdr:nvSpPr>
        <xdr:cNvPr id="255" name="楕円 254"/>
        <xdr:cNvSpPr/>
      </xdr:nvSpPr>
      <xdr:spPr>
        <a:xfrm>
          <a:off x="4584700" y="1406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153179</xdr:rowOff>
    </xdr:from>
    <xdr:ext cx="405111" cy="259045"/>
    <xdr:sp macro="" textlink="">
      <xdr:nvSpPr>
        <xdr:cNvPr id="256" name="【福祉施設】&#10;有形固定資産減価償却率該当値テキスト"/>
        <xdr:cNvSpPr txBox="1"/>
      </xdr:nvSpPr>
      <xdr:spPr>
        <a:xfrm>
          <a:off x="4673600" y="1404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21589</xdr:rowOff>
    </xdr:from>
    <xdr:to>
      <xdr:col>20</xdr:col>
      <xdr:colOff>38100</xdr:colOff>
      <xdr:row>82</xdr:row>
      <xdr:rowOff>123189</xdr:rowOff>
    </xdr:to>
    <xdr:sp macro="" textlink="">
      <xdr:nvSpPr>
        <xdr:cNvPr id="257" name="楕円 256"/>
        <xdr:cNvSpPr/>
      </xdr:nvSpPr>
      <xdr:spPr>
        <a:xfrm>
          <a:off x="3746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54102</xdr:rowOff>
    </xdr:from>
    <xdr:to>
      <xdr:col>24</xdr:col>
      <xdr:colOff>63500</xdr:colOff>
      <xdr:row>82</xdr:row>
      <xdr:rowOff>72389</xdr:rowOff>
    </xdr:to>
    <xdr:cxnSp macro="">
      <xdr:nvCxnSpPr>
        <xdr:cNvPr id="258" name="直線コネクタ 257"/>
        <xdr:cNvCxnSpPr/>
      </xdr:nvCxnSpPr>
      <xdr:spPr>
        <a:xfrm flipV="1">
          <a:off x="3797300" y="14113002"/>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161037</xdr:rowOff>
    </xdr:from>
    <xdr:to>
      <xdr:col>15</xdr:col>
      <xdr:colOff>101600</xdr:colOff>
      <xdr:row>82</xdr:row>
      <xdr:rowOff>91187</xdr:rowOff>
    </xdr:to>
    <xdr:sp macro="" textlink="">
      <xdr:nvSpPr>
        <xdr:cNvPr id="259" name="楕円 258"/>
        <xdr:cNvSpPr/>
      </xdr:nvSpPr>
      <xdr:spPr>
        <a:xfrm>
          <a:off x="2857500" y="1404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40387</xdr:rowOff>
    </xdr:from>
    <xdr:to>
      <xdr:col>19</xdr:col>
      <xdr:colOff>177800</xdr:colOff>
      <xdr:row>82</xdr:row>
      <xdr:rowOff>72389</xdr:rowOff>
    </xdr:to>
    <xdr:cxnSp macro="">
      <xdr:nvCxnSpPr>
        <xdr:cNvPr id="260" name="直線コネクタ 259"/>
        <xdr:cNvCxnSpPr/>
      </xdr:nvCxnSpPr>
      <xdr:spPr>
        <a:xfrm>
          <a:off x="2908300" y="14099287"/>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100855</xdr:rowOff>
    </xdr:from>
    <xdr:ext cx="405111" cy="259045"/>
    <xdr:sp macro="" textlink="">
      <xdr:nvSpPr>
        <xdr:cNvPr id="261" name="n_1aveValue【福祉施設】&#10;有形固定資産減価償却率"/>
        <xdr:cNvSpPr txBox="1"/>
      </xdr:nvSpPr>
      <xdr:spPr>
        <a:xfrm>
          <a:off x="3582044" y="1381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96029</xdr:rowOff>
    </xdr:from>
    <xdr:ext cx="405111" cy="259045"/>
    <xdr:sp macro="" textlink="">
      <xdr:nvSpPr>
        <xdr:cNvPr id="262" name="n_2aveValue【福祉施設】&#10;有形固定資産減価償却率"/>
        <xdr:cNvSpPr txBox="1"/>
      </xdr:nvSpPr>
      <xdr:spPr>
        <a:xfrm>
          <a:off x="2705744" y="1415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114316</xdr:rowOff>
    </xdr:from>
    <xdr:ext cx="405111" cy="259045"/>
    <xdr:sp macro="" textlink="">
      <xdr:nvSpPr>
        <xdr:cNvPr id="263" name="n_1mainValue【福祉施設】&#10;有形固定資産減価償却率"/>
        <xdr:cNvSpPr txBox="1"/>
      </xdr:nvSpPr>
      <xdr:spPr>
        <a:xfrm>
          <a:off x="35820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107714</xdr:rowOff>
    </xdr:from>
    <xdr:ext cx="405111" cy="259045"/>
    <xdr:sp macro="" textlink="">
      <xdr:nvSpPr>
        <xdr:cNvPr id="264" name="n_2mainValue【福祉施設】&#10;有形固定資産減価償却率"/>
        <xdr:cNvSpPr txBox="1"/>
      </xdr:nvSpPr>
      <xdr:spPr>
        <a:xfrm>
          <a:off x="2705744" y="13823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5" name="直線コネクタ 27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6" name="テキスト ボックス 27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7" name="直線コネクタ 27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8" name="テキスト ボックス 27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9" name="直線コネクタ 27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0" name="テキスト ボックス 27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1" name="直線コネクタ 28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2" name="テキスト ボックス 28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3" name="直線コネクタ 28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4" name="テキスト ボックス 28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63500</xdr:rowOff>
    </xdr:from>
    <xdr:to>
      <xdr:col>54</xdr:col>
      <xdr:colOff>189865</xdr:colOff>
      <xdr:row>86</xdr:row>
      <xdr:rowOff>25400</xdr:rowOff>
    </xdr:to>
    <xdr:cxnSp macro="">
      <xdr:nvCxnSpPr>
        <xdr:cNvPr id="288" name="直線コネクタ 287"/>
        <xdr:cNvCxnSpPr/>
      </xdr:nvCxnSpPr>
      <xdr:spPr>
        <a:xfrm flipV="1">
          <a:off x="10476865" y="13436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289" name="【福祉施設】&#10;一人当たり面積最小値テキスト"/>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290" name="直線コネクタ 289"/>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10177</xdr:rowOff>
    </xdr:from>
    <xdr:ext cx="469744" cy="259045"/>
    <xdr:sp macro="" textlink="">
      <xdr:nvSpPr>
        <xdr:cNvPr id="291" name="【福祉施設】&#10;一人当たり面積最大値テキスト"/>
        <xdr:cNvSpPr txBox="1"/>
      </xdr:nvSpPr>
      <xdr:spPr>
        <a:xfrm>
          <a:off x="10515600"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63500</xdr:rowOff>
    </xdr:from>
    <xdr:to>
      <xdr:col>55</xdr:col>
      <xdr:colOff>88900</xdr:colOff>
      <xdr:row>78</xdr:row>
      <xdr:rowOff>63500</xdr:rowOff>
    </xdr:to>
    <xdr:cxnSp macro="">
      <xdr:nvCxnSpPr>
        <xdr:cNvPr id="292" name="直線コネクタ 291"/>
        <xdr:cNvCxnSpPr/>
      </xdr:nvCxnSpPr>
      <xdr:spPr>
        <a:xfrm>
          <a:off x="10388600" y="1343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3827</xdr:rowOff>
    </xdr:from>
    <xdr:ext cx="469744" cy="259045"/>
    <xdr:sp macro="" textlink="">
      <xdr:nvSpPr>
        <xdr:cNvPr id="293" name="【福祉施設】&#10;一人当たり面積平均値テキスト"/>
        <xdr:cNvSpPr txBox="1"/>
      </xdr:nvSpPr>
      <xdr:spPr>
        <a:xfrm>
          <a:off x="10515600" y="1406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152400</xdr:rowOff>
    </xdr:from>
    <xdr:to>
      <xdr:col>55</xdr:col>
      <xdr:colOff>50800</xdr:colOff>
      <xdr:row>83</xdr:row>
      <xdr:rowOff>82550</xdr:rowOff>
    </xdr:to>
    <xdr:sp macro="" textlink="">
      <xdr:nvSpPr>
        <xdr:cNvPr id="294" name="フローチャート: 判断 293"/>
        <xdr:cNvSpPr/>
      </xdr:nvSpPr>
      <xdr:spPr>
        <a:xfrm>
          <a:off x="104267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127000</xdr:rowOff>
    </xdr:from>
    <xdr:to>
      <xdr:col>50</xdr:col>
      <xdr:colOff>165100</xdr:colOff>
      <xdr:row>83</xdr:row>
      <xdr:rowOff>57150</xdr:rowOff>
    </xdr:to>
    <xdr:sp macro="" textlink="">
      <xdr:nvSpPr>
        <xdr:cNvPr id="295" name="フローチャート: 判断 294"/>
        <xdr:cNvSpPr/>
      </xdr:nvSpPr>
      <xdr:spPr>
        <a:xfrm>
          <a:off x="9588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165100</xdr:rowOff>
    </xdr:from>
    <xdr:to>
      <xdr:col>46</xdr:col>
      <xdr:colOff>38100</xdr:colOff>
      <xdr:row>83</xdr:row>
      <xdr:rowOff>95250</xdr:rowOff>
    </xdr:to>
    <xdr:sp macro="" textlink="">
      <xdr:nvSpPr>
        <xdr:cNvPr id="296" name="フローチャート: 判断 295"/>
        <xdr:cNvSpPr/>
      </xdr:nvSpPr>
      <xdr:spPr>
        <a:xfrm>
          <a:off x="8699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02" name="楕円 301"/>
        <xdr:cNvSpPr/>
      </xdr:nvSpPr>
      <xdr:spPr>
        <a:xfrm>
          <a:off x="104267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168927</xdr:rowOff>
    </xdr:from>
    <xdr:ext cx="469744" cy="259045"/>
    <xdr:sp macro="" textlink="">
      <xdr:nvSpPr>
        <xdr:cNvPr id="303" name="【福祉施設】&#10;一人当たり面積該当値テキスト"/>
        <xdr:cNvSpPr txBox="1"/>
      </xdr:nvSpPr>
      <xdr:spPr>
        <a:xfrm>
          <a:off x="10515600"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19050</xdr:rowOff>
    </xdr:from>
    <xdr:to>
      <xdr:col>50</xdr:col>
      <xdr:colOff>165100</xdr:colOff>
      <xdr:row>83</xdr:row>
      <xdr:rowOff>120650</xdr:rowOff>
    </xdr:to>
    <xdr:sp macro="" textlink="">
      <xdr:nvSpPr>
        <xdr:cNvPr id="304" name="楕円 303"/>
        <xdr:cNvSpPr/>
      </xdr:nvSpPr>
      <xdr:spPr>
        <a:xfrm>
          <a:off x="95885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69850</xdr:rowOff>
    </xdr:from>
    <xdr:to>
      <xdr:col>55</xdr:col>
      <xdr:colOff>0</xdr:colOff>
      <xdr:row>83</xdr:row>
      <xdr:rowOff>69850</xdr:rowOff>
    </xdr:to>
    <xdr:cxnSp macro="">
      <xdr:nvCxnSpPr>
        <xdr:cNvPr id="305" name="直線コネクタ 304"/>
        <xdr:cNvCxnSpPr/>
      </xdr:nvCxnSpPr>
      <xdr:spPr>
        <a:xfrm>
          <a:off x="9639300" y="14300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69850</xdr:rowOff>
    </xdr:from>
    <xdr:to>
      <xdr:col>46</xdr:col>
      <xdr:colOff>38100</xdr:colOff>
      <xdr:row>84</xdr:row>
      <xdr:rowOff>0</xdr:rowOff>
    </xdr:to>
    <xdr:sp macro="" textlink="">
      <xdr:nvSpPr>
        <xdr:cNvPr id="306" name="楕円 305"/>
        <xdr:cNvSpPr/>
      </xdr:nvSpPr>
      <xdr:spPr>
        <a:xfrm>
          <a:off x="86995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69850</xdr:rowOff>
    </xdr:from>
    <xdr:to>
      <xdr:col>50</xdr:col>
      <xdr:colOff>114300</xdr:colOff>
      <xdr:row>83</xdr:row>
      <xdr:rowOff>120650</xdr:rowOff>
    </xdr:to>
    <xdr:cxnSp macro="">
      <xdr:nvCxnSpPr>
        <xdr:cNvPr id="307" name="直線コネクタ 306"/>
        <xdr:cNvCxnSpPr/>
      </xdr:nvCxnSpPr>
      <xdr:spPr>
        <a:xfrm flipV="1">
          <a:off x="8750300" y="14300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73677</xdr:rowOff>
    </xdr:from>
    <xdr:ext cx="469744" cy="259045"/>
    <xdr:sp macro="" textlink="">
      <xdr:nvSpPr>
        <xdr:cNvPr id="308" name="n_1aveValue【福祉施設】&#10;一人当たり面積"/>
        <xdr:cNvSpPr txBox="1"/>
      </xdr:nvSpPr>
      <xdr:spPr>
        <a:xfrm>
          <a:off x="9391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111777</xdr:rowOff>
    </xdr:from>
    <xdr:ext cx="469744" cy="259045"/>
    <xdr:sp macro="" textlink="">
      <xdr:nvSpPr>
        <xdr:cNvPr id="309" name="n_2aveValue【福祉施設】&#10;一人当たり面積"/>
        <xdr:cNvSpPr txBox="1"/>
      </xdr:nvSpPr>
      <xdr:spPr>
        <a:xfrm>
          <a:off x="8515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111777</xdr:rowOff>
    </xdr:from>
    <xdr:ext cx="469744" cy="259045"/>
    <xdr:sp macro="" textlink="">
      <xdr:nvSpPr>
        <xdr:cNvPr id="310" name="n_1mainValue【福祉施設】&#10;一人当たり面積"/>
        <xdr:cNvSpPr txBox="1"/>
      </xdr:nvSpPr>
      <xdr:spPr>
        <a:xfrm>
          <a:off x="93917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162577</xdr:rowOff>
    </xdr:from>
    <xdr:ext cx="469744" cy="259045"/>
    <xdr:sp macro="" textlink="">
      <xdr:nvSpPr>
        <xdr:cNvPr id="311" name="n_2mainValue【福祉施設】&#10;一人当たり面積"/>
        <xdr:cNvSpPr txBox="1"/>
      </xdr:nvSpPr>
      <xdr:spPr>
        <a:xfrm>
          <a:off x="85154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0" name="テキスト ボックス 31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1" name="直線コネクタ 32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2" name="テキスト ボックス 32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3" name="直線コネクタ 32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4" name="テキスト ボックス 32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5" name="直線コネクタ 32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6" name="テキスト ボックス 32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7" name="直線コネクタ 32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8" name="テキスト ボックス 32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9" name="直線コネクタ 32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0" name="テキスト ボックス 32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1" name="直線コネクタ 33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2" name="テキスト ボックス 33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3" name="直線コネクタ 33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4" name="テキスト ボックス 33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129539</xdr:rowOff>
    </xdr:to>
    <xdr:cxnSp macro="">
      <xdr:nvCxnSpPr>
        <xdr:cNvPr id="336" name="直線コネクタ 335"/>
        <xdr:cNvCxnSpPr/>
      </xdr:nvCxnSpPr>
      <xdr:spPr>
        <a:xfrm flipV="1">
          <a:off x="4634865" y="17145000"/>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133366</xdr:rowOff>
    </xdr:from>
    <xdr:ext cx="405111" cy="259045"/>
    <xdr:sp macro="" textlink="">
      <xdr:nvSpPr>
        <xdr:cNvPr id="337" name="【市民会館】&#10;有形固定資産減価償却率最小値テキスト"/>
        <xdr:cNvSpPr txBox="1"/>
      </xdr:nvSpPr>
      <xdr:spPr>
        <a:xfrm>
          <a:off x="46736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129539</xdr:rowOff>
    </xdr:from>
    <xdr:to>
      <xdr:col>24</xdr:col>
      <xdr:colOff>152400</xdr:colOff>
      <xdr:row>108</xdr:row>
      <xdr:rowOff>129539</xdr:rowOff>
    </xdr:to>
    <xdr:cxnSp macro="">
      <xdr:nvCxnSpPr>
        <xdr:cNvPr id="338" name="直線コネクタ 337"/>
        <xdr:cNvCxnSpPr/>
      </xdr:nvCxnSpPr>
      <xdr:spPr>
        <a:xfrm>
          <a:off x="4546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39"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40" name="直線コネクタ 339"/>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11447</xdr:rowOff>
    </xdr:from>
    <xdr:ext cx="405111" cy="259045"/>
    <xdr:sp macro="" textlink="">
      <xdr:nvSpPr>
        <xdr:cNvPr id="341" name="【市民会館】&#10;有形固定資産減価償却率平均値テキスト"/>
        <xdr:cNvSpPr txBox="1"/>
      </xdr:nvSpPr>
      <xdr:spPr>
        <a:xfrm>
          <a:off x="4673600" y="1801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33020</xdr:rowOff>
    </xdr:from>
    <xdr:to>
      <xdr:col>24</xdr:col>
      <xdr:colOff>114300</xdr:colOff>
      <xdr:row>105</xdr:row>
      <xdr:rowOff>134620</xdr:rowOff>
    </xdr:to>
    <xdr:sp macro="" textlink="">
      <xdr:nvSpPr>
        <xdr:cNvPr id="342" name="フローチャート: 判断 341"/>
        <xdr:cNvSpPr/>
      </xdr:nvSpPr>
      <xdr:spPr>
        <a:xfrm>
          <a:off x="4584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78739</xdr:rowOff>
    </xdr:from>
    <xdr:to>
      <xdr:col>20</xdr:col>
      <xdr:colOff>38100</xdr:colOff>
      <xdr:row>106</xdr:row>
      <xdr:rowOff>8889</xdr:rowOff>
    </xdr:to>
    <xdr:sp macro="" textlink="">
      <xdr:nvSpPr>
        <xdr:cNvPr id="343" name="フローチャート: 判断 342"/>
        <xdr:cNvSpPr/>
      </xdr:nvSpPr>
      <xdr:spPr>
        <a:xfrm>
          <a:off x="3746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2539</xdr:rowOff>
    </xdr:from>
    <xdr:to>
      <xdr:col>15</xdr:col>
      <xdr:colOff>101600</xdr:colOff>
      <xdr:row>105</xdr:row>
      <xdr:rowOff>104139</xdr:rowOff>
    </xdr:to>
    <xdr:sp macro="" textlink="">
      <xdr:nvSpPr>
        <xdr:cNvPr id="344" name="フローチャート: 判断 343"/>
        <xdr:cNvSpPr/>
      </xdr:nvSpPr>
      <xdr:spPr>
        <a:xfrm>
          <a:off x="2857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5" name="テキスト ボックス 34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6" name="テキスト ボックス 34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7" name="テキスト ボックス 34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8" name="テキスト ボックス 34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9" name="テキスト ボックス 34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130175</xdr:rowOff>
    </xdr:from>
    <xdr:to>
      <xdr:col>24</xdr:col>
      <xdr:colOff>114300</xdr:colOff>
      <xdr:row>103</xdr:row>
      <xdr:rowOff>60325</xdr:rowOff>
    </xdr:to>
    <xdr:sp macro="" textlink="">
      <xdr:nvSpPr>
        <xdr:cNvPr id="350" name="楕円 349"/>
        <xdr:cNvSpPr/>
      </xdr:nvSpPr>
      <xdr:spPr>
        <a:xfrm>
          <a:off x="4584700" y="1761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153052</xdr:rowOff>
    </xdr:from>
    <xdr:ext cx="405111" cy="259045"/>
    <xdr:sp macro="" textlink="">
      <xdr:nvSpPr>
        <xdr:cNvPr id="351" name="【市民会館】&#10;有形固定資産減価償却率該当値テキスト"/>
        <xdr:cNvSpPr txBox="1"/>
      </xdr:nvSpPr>
      <xdr:spPr>
        <a:xfrm>
          <a:off x="4673600"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154939</xdr:rowOff>
    </xdr:from>
    <xdr:to>
      <xdr:col>20</xdr:col>
      <xdr:colOff>38100</xdr:colOff>
      <xdr:row>103</xdr:row>
      <xdr:rowOff>85089</xdr:rowOff>
    </xdr:to>
    <xdr:sp macro="" textlink="">
      <xdr:nvSpPr>
        <xdr:cNvPr id="352" name="楕円 351"/>
        <xdr:cNvSpPr/>
      </xdr:nvSpPr>
      <xdr:spPr>
        <a:xfrm>
          <a:off x="37465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9525</xdr:rowOff>
    </xdr:from>
    <xdr:to>
      <xdr:col>24</xdr:col>
      <xdr:colOff>63500</xdr:colOff>
      <xdr:row>103</xdr:row>
      <xdr:rowOff>34289</xdr:rowOff>
    </xdr:to>
    <xdr:cxnSp macro="">
      <xdr:nvCxnSpPr>
        <xdr:cNvPr id="353" name="直線コネクタ 352"/>
        <xdr:cNvCxnSpPr/>
      </xdr:nvCxnSpPr>
      <xdr:spPr>
        <a:xfrm flipV="1">
          <a:off x="3797300" y="17668875"/>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141605</xdr:rowOff>
    </xdr:from>
    <xdr:to>
      <xdr:col>15</xdr:col>
      <xdr:colOff>101600</xdr:colOff>
      <xdr:row>103</xdr:row>
      <xdr:rowOff>71755</xdr:rowOff>
    </xdr:to>
    <xdr:sp macro="" textlink="">
      <xdr:nvSpPr>
        <xdr:cNvPr id="354" name="楕円 353"/>
        <xdr:cNvSpPr/>
      </xdr:nvSpPr>
      <xdr:spPr>
        <a:xfrm>
          <a:off x="2857500" y="1762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20955</xdr:rowOff>
    </xdr:from>
    <xdr:to>
      <xdr:col>19</xdr:col>
      <xdr:colOff>177800</xdr:colOff>
      <xdr:row>103</xdr:row>
      <xdr:rowOff>34289</xdr:rowOff>
    </xdr:to>
    <xdr:cxnSp macro="">
      <xdr:nvCxnSpPr>
        <xdr:cNvPr id="355" name="直線コネクタ 354"/>
        <xdr:cNvCxnSpPr/>
      </xdr:nvCxnSpPr>
      <xdr:spPr>
        <a:xfrm>
          <a:off x="2908300" y="17680305"/>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16</xdr:rowOff>
    </xdr:from>
    <xdr:ext cx="405111" cy="259045"/>
    <xdr:sp macro="" textlink="">
      <xdr:nvSpPr>
        <xdr:cNvPr id="356" name="n_1aveValue【市民会館】&#10;有形固定資産減価償却率"/>
        <xdr:cNvSpPr txBox="1"/>
      </xdr:nvSpPr>
      <xdr:spPr>
        <a:xfrm>
          <a:off x="358204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95266</xdr:rowOff>
    </xdr:from>
    <xdr:ext cx="405111" cy="259045"/>
    <xdr:sp macro="" textlink="">
      <xdr:nvSpPr>
        <xdr:cNvPr id="357" name="n_2aveValue【市民会館】&#10;有形固定資産減価償却率"/>
        <xdr:cNvSpPr txBox="1"/>
      </xdr:nvSpPr>
      <xdr:spPr>
        <a:xfrm>
          <a:off x="2705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101616</xdr:rowOff>
    </xdr:from>
    <xdr:ext cx="405111" cy="259045"/>
    <xdr:sp macro="" textlink="">
      <xdr:nvSpPr>
        <xdr:cNvPr id="358" name="n_1mainValue【市民会館】&#10;有形固定資産減価償却率"/>
        <xdr:cNvSpPr txBox="1"/>
      </xdr:nvSpPr>
      <xdr:spPr>
        <a:xfrm>
          <a:off x="3582044" y="1741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88282</xdr:rowOff>
    </xdr:from>
    <xdr:ext cx="405111" cy="259045"/>
    <xdr:sp macro="" textlink="">
      <xdr:nvSpPr>
        <xdr:cNvPr id="359" name="n_2mainValue【市民会館】&#10;有形固定資産減価償却率"/>
        <xdr:cNvSpPr txBox="1"/>
      </xdr:nvSpPr>
      <xdr:spPr>
        <a:xfrm>
          <a:off x="2705744" y="1740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0" name="正方形/長方形 35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1" name="正方形/長方形 36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2" name="正方形/長方形 36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3" name="正方形/長方形 36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4" name="正方形/長方形 36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5" name="正方形/長方形 36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6" name="正方形/長方形 36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7" name="正方形/長方形 36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8" name="テキスト ボックス 36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9" name="直線コネクタ 36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0" name="直線コネクタ 36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1" name="テキスト ボックス 37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2" name="直線コネクタ 37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3" name="テキスト ボックス 37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4" name="直線コネクタ 37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5" name="テキスト ボックス 37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6" name="直線コネクタ 37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7" name="テキスト ボックス 37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8" name="直線コネクタ 37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9" name="テキスト ボックス 37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0" name="直線コネクタ 37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1" name="テキスト ボックス 38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114300</xdr:rowOff>
    </xdr:to>
    <xdr:cxnSp macro="">
      <xdr:nvCxnSpPr>
        <xdr:cNvPr id="383" name="直線コネクタ 382"/>
        <xdr:cNvCxnSpPr/>
      </xdr:nvCxnSpPr>
      <xdr:spPr>
        <a:xfrm flipV="1">
          <a:off x="10476865" y="171754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84"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85" name="直線コネクタ 384"/>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386" name="【市民会館】&#10;一人当たり面積最大値テキスト"/>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387" name="直線コネクタ 386"/>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67327</xdr:rowOff>
    </xdr:from>
    <xdr:ext cx="469744" cy="259045"/>
    <xdr:sp macro="" textlink="">
      <xdr:nvSpPr>
        <xdr:cNvPr id="388" name="【市民会館】&#10;一人当たり面積平均値テキスト"/>
        <xdr:cNvSpPr txBox="1"/>
      </xdr:nvSpPr>
      <xdr:spPr>
        <a:xfrm>
          <a:off x="10515600" y="1789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44450</xdr:rowOff>
    </xdr:from>
    <xdr:to>
      <xdr:col>55</xdr:col>
      <xdr:colOff>50800</xdr:colOff>
      <xdr:row>105</xdr:row>
      <xdr:rowOff>146050</xdr:rowOff>
    </xdr:to>
    <xdr:sp macro="" textlink="">
      <xdr:nvSpPr>
        <xdr:cNvPr id="389" name="フローチャート: 判断 388"/>
        <xdr:cNvSpPr/>
      </xdr:nvSpPr>
      <xdr:spPr>
        <a:xfrm>
          <a:off x="104267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59689</xdr:rowOff>
    </xdr:from>
    <xdr:to>
      <xdr:col>50</xdr:col>
      <xdr:colOff>165100</xdr:colOff>
      <xdr:row>105</xdr:row>
      <xdr:rowOff>161289</xdr:rowOff>
    </xdr:to>
    <xdr:sp macro="" textlink="">
      <xdr:nvSpPr>
        <xdr:cNvPr id="390" name="フローチャート: 判断 389"/>
        <xdr:cNvSpPr/>
      </xdr:nvSpPr>
      <xdr:spPr>
        <a:xfrm>
          <a:off x="9588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74930</xdr:rowOff>
    </xdr:from>
    <xdr:to>
      <xdr:col>46</xdr:col>
      <xdr:colOff>38100</xdr:colOff>
      <xdr:row>106</xdr:row>
      <xdr:rowOff>5080</xdr:rowOff>
    </xdr:to>
    <xdr:sp macro="" textlink="">
      <xdr:nvSpPr>
        <xdr:cNvPr id="391" name="フローチャート: 判断 390"/>
        <xdr:cNvSpPr/>
      </xdr:nvSpPr>
      <xdr:spPr>
        <a:xfrm>
          <a:off x="8699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2" name="テキスト ボックス 39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3" name="テキスト ボックス 39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4" name="テキスト ボックス 39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5" name="テキスト ボックス 39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6" name="テキスト ボックス 39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124461</xdr:rowOff>
    </xdr:from>
    <xdr:to>
      <xdr:col>55</xdr:col>
      <xdr:colOff>50800</xdr:colOff>
      <xdr:row>107</xdr:row>
      <xdr:rowOff>54611</xdr:rowOff>
    </xdr:to>
    <xdr:sp macro="" textlink="">
      <xdr:nvSpPr>
        <xdr:cNvPr id="397" name="楕円 396"/>
        <xdr:cNvSpPr/>
      </xdr:nvSpPr>
      <xdr:spPr>
        <a:xfrm>
          <a:off x="104267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102888</xdr:rowOff>
    </xdr:from>
    <xdr:ext cx="469744" cy="259045"/>
    <xdr:sp macro="" textlink="">
      <xdr:nvSpPr>
        <xdr:cNvPr id="398" name="【市民会館】&#10;一人当たり面積該当値テキスト"/>
        <xdr:cNvSpPr txBox="1"/>
      </xdr:nvSpPr>
      <xdr:spPr>
        <a:xfrm>
          <a:off x="10515600"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124461</xdr:rowOff>
    </xdr:from>
    <xdr:to>
      <xdr:col>50</xdr:col>
      <xdr:colOff>165100</xdr:colOff>
      <xdr:row>107</xdr:row>
      <xdr:rowOff>54611</xdr:rowOff>
    </xdr:to>
    <xdr:sp macro="" textlink="">
      <xdr:nvSpPr>
        <xdr:cNvPr id="399" name="楕円 398"/>
        <xdr:cNvSpPr/>
      </xdr:nvSpPr>
      <xdr:spPr>
        <a:xfrm>
          <a:off x="9588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3811</xdr:rowOff>
    </xdr:from>
    <xdr:to>
      <xdr:col>55</xdr:col>
      <xdr:colOff>0</xdr:colOff>
      <xdr:row>107</xdr:row>
      <xdr:rowOff>3811</xdr:rowOff>
    </xdr:to>
    <xdr:cxnSp macro="">
      <xdr:nvCxnSpPr>
        <xdr:cNvPr id="400" name="直線コネクタ 399"/>
        <xdr:cNvCxnSpPr/>
      </xdr:nvCxnSpPr>
      <xdr:spPr>
        <a:xfrm>
          <a:off x="9639300" y="183489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124461</xdr:rowOff>
    </xdr:from>
    <xdr:to>
      <xdr:col>46</xdr:col>
      <xdr:colOff>38100</xdr:colOff>
      <xdr:row>107</xdr:row>
      <xdr:rowOff>54611</xdr:rowOff>
    </xdr:to>
    <xdr:sp macro="" textlink="">
      <xdr:nvSpPr>
        <xdr:cNvPr id="401" name="楕円 400"/>
        <xdr:cNvSpPr/>
      </xdr:nvSpPr>
      <xdr:spPr>
        <a:xfrm>
          <a:off x="8699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3811</xdr:rowOff>
    </xdr:from>
    <xdr:to>
      <xdr:col>50</xdr:col>
      <xdr:colOff>114300</xdr:colOff>
      <xdr:row>107</xdr:row>
      <xdr:rowOff>3811</xdr:rowOff>
    </xdr:to>
    <xdr:cxnSp macro="">
      <xdr:nvCxnSpPr>
        <xdr:cNvPr id="402" name="直線コネクタ 401"/>
        <xdr:cNvCxnSpPr/>
      </xdr:nvCxnSpPr>
      <xdr:spPr>
        <a:xfrm>
          <a:off x="8750300" y="18348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6366</xdr:rowOff>
    </xdr:from>
    <xdr:ext cx="469744" cy="259045"/>
    <xdr:sp macro="" textlink="">
      <xdr:nvSpPr>
        <xdr:cNvPr id="403" name="n_1aveValue【市民会館】&#10;一人当たり面積"/>
        <xdr:cNvSpPr txBox="1"/>
      </xdr:nvSpPr>
      <xdr:spPr>
        <a:xfrm>
          <a:off x="9391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21607</xdr:rowOff>
    </xdr:from>
    <xdr:ext cx="469744" cy="259045"/>
    <xdr:sp macro="" textlink="">
      <xdr:nvSpPr>
        <xdr:cNvPr id="404" name="n_2aveValue【市民会館】&#10;一人当たり面積"/>
        <xdr:cNvSpPr txBox="1"/>
      </xdr:nvSpPr>
      <xdr:spPr>
        <a:xfrm>
          <a:off x="8515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45738</xdr:rowOff>
    </xdr:from>
    <xdr:ext cx="469744" cy="259045"/>
    <xdr:sp macro="" textlink="">
      <xdr:nvSpPr>
        <xdr:cNvPr id="405" name="n_1mainValue【市民会館】&#10;一人当たり面積"/>
        <xdr:cNvSpPr txBox="1"/>
      </xdr:nvSpPr>
      <xdr:spPr>
        <a:xfrm>
          <a:off x="93917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45738</xdr:rowOff>
    </xdr:from>
    <xdr:ext cx="469744" cy="259045"/>
    <xdr:sp macro="" textlink="">
      <xdr:nvSpPr>
        <xdr:cNvPr id="406" name="n_2mainValue【市民会館】&#10;一人当たり面積"/>
        <xdr:cNvSpPr txBox="1"/>
      </xdr:nvSpPr>
      <xdr:spPr>
        <a:xfrm>
          <a:off x="85154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7" name="正方形/長方形 40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8" name="正方形/長方形 40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9" name="正方形/長方形 40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0" name="正方形/長方形 40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1" name="正方形/長方形 41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2" name="正方形/長方形 41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3" name="正方形/長方形 41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正方形/長方形 41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5" name="テキスト ボックス 41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6" name="直線コネクタ 41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7" name="テキスト ボックス 41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8" name="直線コネクタ 41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9" name="テキスト ボックス 41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0" name="直線コネクタ 41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1" name="テキスト ボックス 42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2" name="直線コネクタ 42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3" name="テキスト ボックス 42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4" name="直線コネクタ 42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5" name="テキスト ボックス 42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6" name="直線コネクタ 42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7" name="テキスト ボックス 42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8" name="直線コネクタ 42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9" name="テキスト ボックス 42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120015</xdr:rowOff>
    </xdr:from>
    <xdr:to>
      <xdr:col>85</xdr:col>
      <xdr:colOff>126364</xdr:colOff>
      <xdr:row>41</xdr:row>
      <xdr:rowOff>15240</xdr:rowOff>
    </xdr:to>
    <xdr:cxnSp macro="">
      <xdr:nvCxnSpPr>
        <xdr:cNvPr id="431" name="直線コネクタ 430"/>
        <xdr:cNvCxnSpPr/>
      </xdr:nvCxnSpPr>
      <xdr:spPr>
        <a:xfrm flipV="1">
          <a:off x="16318864" y="5949315"/>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432" name="【一般廃棄物処理施設】&#10;有形固定資産減価償却率最小値テキスト"/>
        <xdr:cNvSpPr txBox="1"/>
      </xdr:nvSpPr>
      <xdr:spPr>
        <a:xfrm>
          <a:off x="163576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433" name="直線コネクタ 432"/>
        <xdr:cNvCxnSpPr/>
      </xdr:nvCxnSpPr>
      <xdr:spPr>
        <a:xfrm>
          <a:off x="16230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66692</xdr:rowOff>
    </xdr:from>
    <xdr:ext cx="405111" cy="259045"/>
    <xdr:sp macro="" textlink="">
      <xdr:nvSpPr>
        <xdr:cNvPr id="434" name="【一般廃棄物処理施設】&#10;有形固定資産減価償却率最大値テキスト"/>
        <xdr:cNvSpPr txBox="1"/>
      </xdr:nvSpPr>
      <xdr:spPr>
        <a:xfrm>
          <a:off x="16357600"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120015</xdr:rowOff>
    </xdr:from>
    <xdr:to>
      <xdr:col>86</xdr:col>
      <xdr:colOff>25400</xdr:colOff>
      <xdr:row>34</xdr:row>
      <xdr:rowOff>120015</xdr:rowOff>
    </xdr:to>
    <xdr:cxnSp macro="">
      <xdr:nvCxnSpPr>
        <xdr:cNvPr id="435" name="直線コネクタ 434"/>
        <xdr:cNvCxnSpPr/>
      </xdr:nvCxnSpPr>
      <xdr:spPr>
        <a:xfrm>
          <a:off x="16230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120667</xdr:rowOff>
    </xdr:from>
    <xdr:ext cx="405111" cy="259045"/>
    <xdr:sp macro="" textlink="">
      <xdr:nvSpPr>
        <xdr:cNvPr id="436" name="【一般廃棄物処理施設】&#10;有形固定資産減価償却率平均値テキスト"/>
        <xdr:cNvSpPr txBox="1"/>
      </xdr:nvSpPr>
      <xdr:spPr>
        <a:xfrm>
          <a:off x="16357600" y="6292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437" name="フローチャート: 判断 436"/>
        <xdr:cNvSpPr/>
      </xdr:nvSpPr>
      <xdr:spPr>
        <a:xfrm>
          <a:off x="162687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38" name="フローチャート: 判断 437"/>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97790</xdr:rowOff>
    </xdr:from>
    <xdr:to>
      <xdr:col>76</xdr:col>
      <xdr:colOff>165100</xdr:colOff>
      <xdr:row>38</xdr:row>
      <xdr:rowOff>27940</xdr:rowOff>
    </xdr:to>
    <xdr:sp macro="" textlink="">
      <xdr:nvSpPr>
        <xdr:cNvPr id="439" name="フローチャート: 判断 438"/>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0" name="テキスト ボックス 43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1" name="テキスト ボックス 44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2" name="テキスト ボックス 44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3" name="テキスト ボックス 44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4" name="テキスト ボックス 44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143510</xdr:rowOff>
    </xdr:from>
    <xdr:to>
      <xdr:col>85</xdr:col>
      <xdr:colOff>177800</xdr:colOff>
      <xdr:row>39</xdr:row>
      <xdr:rowOff>73660</xdr:rowOff>
    </xdr:to>
    <xdr:sp macro="" textlink="">
      <xdr:nvSpPr>
        <xdr:cNvPr id="445" name="楕円 444"/>
        <xdr:cNvSpPr/>
      </xdr:nvSpPr>
      <xdr:spPr>
        <a:xfrm>
          <a:off x="162687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121937</xdr:rowOff>
    </xdr:from>
    <xdr:ext cx="405111" cy="259045"/>
    <xdr:sp macro="" textlink="">
      <xdr:nvSpPr>
        <xdr:cNvPr id="446" name="【一般廃棄物処理施設】&#10;有形固定資産減価償却率該当値テキスト"/>
        <xdr:cNvSpPr txBox="1"/>
      </xdr:nvSpPr>
      <xdr:spPr>
        <a:xfrm>
          <a:off x="16357600"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164465</xdr:rowOff>
    </xdr:from>
    <xdr:to>
      <xdr:col>81</xdr:col>
      <xdr:colOff>101600</xdr:colOff>
      <xdr:row>39</xdr:row>
      <xdr:rowOff>94615</xdr:rowOff>
    </xdr:to>
    <xdr:sp macro="" textlink="">
      <xdr:nvSpPr>
        <xdr:cNvPr id="447" name="楕円 446"/>
        <xdr:cNvSpPr/>
      </xdr:nvSpPr>
      <xdr:spPr>
        <a:xfrm>
          <a:off x="15430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22860</xdr:rowOff>
    </xdr:from>
    <xdr:to>
      <xdr:col>85</xdr:col>
      <xdr:colOff>127000</xdr:colOff>
      <xdr:row>39</xdr:row>
      <xdr:rowOff>43815</xdr:rowOff>
    </xdr:to>
    <xdr:cxnSp macro="">
      <xdr:nvCxnSpPr>
        <xdr:cNvPr id="448" name="直線コネクタ 447"/>
        <xdr:cNvCxnSpPr/>
      </xdr:nvCxnSpPr>
      <xdr:spPr>
        <a:xfrm flipV="1">
          <a:off x="15481300" y="670941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36830</xdr:rowOff>
    </xdr:from>
    <xdr:to>
      <xdr:col>76</xdr:col>
      <xdr:colOff>165100</xdr:colOff>
      <xdr:row>39</xdr:row>
      <xdr:rowOff>138430</xdr:rowOff>
    </xdr:to>
    <xdr:sp macro="" textlink="">
      <xdr:nvSpPr>
        <xdr:cNvPr id="449" name="楕円 448"/>
        <xdr:cNvSpPr/>
      </xdr:nvSpPr>
      <xdr:spPr>
        <a:xfrm>
          <a:off x="14541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43815</xdr:rowOff>
    </xdr:from>
    <xdr:to>
      <xdr:col>81</xdr:col>
      <xdr:colOff>50800</xdr:colOff>
      <xdr:row>39</xdr:row>
      <xdr:rowOff>87630</xdr:rowOff>
    </xdr:to>
    <xdr:cxnSp macro="">
      <xdr:nvCxnSpPr>
        <xdr:cNvPr id="450" name="直線コネクタ 449"/>
        <xdr:cNvCxnSpPr/>
      </xdr:nvCxnSpPr>
      <xdr:spPr>
        <a:xfrm flipV="1">
          <a:off x="14592300" y="67303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451" name="n_1aveValue【一般廃棄物処理施設】&#10;有形固定資産減価償却率"/>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44467</xdr:rowOff>
    </xdr:from>
    <xdr:ext cx="405111" cy="259045"/>
    <xdr:sp macro="" textlink="">
      <xdr:nvSpPr>
        <xdr:cNvPr id="452" name="n_2aveValue【一般廃棄物処理施設】&#10;有形固定資産減価償却率"/>
        <xdr:cNvSpPr txBox="1"/>
      </xdr:nvSpPr>
      <xdr:spPr>
        <a:xfrm>
          <a:off x="14389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85742</xdr:rowOff>
    </xdr:from>
    <xdr:ext cx="405111" cy="259045"/>
    <xdr:sp macro="" textlink="">
      <xdr:nvSpPr>
        <xdr:cNvPr id="453" name="n_1mainValue【一般廃棄物処理施設】&#10;有形固定資産減価償却率"/>
        <xdr:cNvSpPr txBox="1"/>
      </xdr:nvSpPr>
      <xdr:spPr>
        <a:xfrm>
          <a:off x="15266044" y="677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129557</xdr:rowOff>
    </xdr:from>
    <xdr:ext cx="405111" cy="259045"/>
    <xdr:sp macro="" textlink="">
      <xdr:nvSpPr>
        <xdr:cNvPr id="454" name="n_2mainValue【一般廃棄物処理施設】&#10;有形固定資産減価償却率"/>
        <xdr:cNvSpPr txBox="1"/>
      </xdr:nvSpPr>
      <xdr:spPr>
        <a:xfrm>
          <a:off x="143897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6" name="テキスト ボックス 46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68" name="テキスト ボックス 46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70" name="テキスト ボックス 469"/>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72" name="テキスト ボックス 471"/>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4" name="テキスト ボックス 47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164376</xdr:rowOff>
    </xdr:from>
    <xdr:to>
      <xdr:col>116</xdr:col>
      <xdr:colOff>62864</xdr:colOff>
      <xdr:row>42</xdr:row>
      <xdr:rowOff>4369</xdr:rowOff>
    </xdr:to>
    <xdr:cxnSp macro="">
      <xdr:nvCxnSpPr>
        <xdr:cNvPr id="478" name="直線コネクタ 477"/>
        <xdr:cNvCxnSpPr/>
      </xdr:nvCxnSpPr>
      <xdr:spPr>
        <a:xfrm flipV="1">
          <a:off x="22160864" y="5650776"/>
          <a:ext cx="0" cy="155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8196</xdr:rowOff>
    </xdr:from>
    <xdr:ext cx="469744" cy="259045"/>
    <xdr:sp macro="" textlink="">
      <xdr:nvSpPr>
        <xdr:cNvPr id="479" name="【一般廃棄物処理施設】&#10;一人当たり有形固定資産（償却資産）額最小値テキスト"/>
        <xdr:cNvSpPr txBox="1"/>
      </xdr:nvSpPr>
      <xdr:spPr>
        <a:xfrm>
          <a:off x="22199600" y="720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4369</xdr:rowOff>
    </xdr:from>
    <xdr:to>
      <xdr:col>116</xdr:col>
      <xdr:colOff>152400</xdr:colOff>
      <xdr:row>42</xdr:row>
      <xdr:rowOff>4369</xdr:rowOff>
    </xdr:to>
    <xdr:cxnSp macro="">
      <xdr:nvCxnSpPr>
        <xdr:cNvPr id="480" name="直線コネクタ 479"/>
        <xdr:cNvCxnSpPr/>
      </xdr:nvCxnSpPr>
      <xdr:spPr>
        <a:xfrm>
          <a:off x="22072600" y="720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111053</xdr:rowOff>
    </xdr:from>
    <xdr:ext cx="599010" cy="259045"/>
    <xdr:sp macro="" textlink="">
      <xdr:nvSpPr>
        <xdr:cNvPr id="481" name="【一般廃棄物処理施設】&#10;一人当たり有形固定資産（償却資産）額最大値テキスト"/>
        <xdr:cNvSpPr txBox="1"/>
      </xdr:nvSpPr>
      <xdr:spPr>
        <a:xfrm>
          <a:off x="22199600" y="542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164376</xdr:rowOff>
    </xdr:from>
    <xdr:to>
      <xdr:col>116</xdr:col>
      <xdr:colOff>152400</xdr:colOff>
      <xdr:row>32</xdr:row>
      <xdr:rowOff>164376</xdr:rowOff>
    </xdr:to>
    <xdr:cxnSp macro="">
      <xdr:nvCxnSpPr>
        <xdr:cNvPr id="482" name="直線コネクタ 481"/>
        <xdr:cNvCxnSpPr/>
      </xdr:nvCxnSpPr>
      <xdr:spPr>
        <a:xfrm>
          <a:off x="22072600" y="565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57078</xdr:rowOff>
    </xdr:from>
    <xdr:ext cx="534377" cy="259045"/>
    <xdr:sp macro="" textlink="">
      <xdr:nvSpPr>
        <xdr:cNvPr id="483" name="【一般廃棄物処理施設】&#10;一人当たり有形固定資産（償却資産）額平均値テキスト"/>
        <xdr:cNvSpPr txBox="1"/>
      </xdr:nvSpPr>
      <xdr:spPr>
        <a:xfrm>
          <a:off x="22199600" y="640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78651</xdr:rowOff>
    </xdr:from>
    <xdr:to>
      <xdr:col>116</xdr:col>
      <xdr:colOff>114300</xdr:colOff>
      <xdr:row>38</xdr:row>
      <xdr:rowOff>8801</xdr:rowOff>
    </xdr:to>
    <xdr:sp macro="" textlink="">
      <xdr:nvSpPr>
        <xdr:cNvPr id="484" name="フローチャート: 判断 483"/>
        <xdr:cNvSpPr/>
      </xdr:nvSpPr>
      <xdr:spPr>
        <a:xfrm>
          <a:off x="22110700" y="642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80277</xdr:rowOff>
    </xdr:from>
    <xdr:to>
      <xdr:col>112</xdr:col>
      <xdr:colOff>38100</xdr:colOff>
      <xdr:row>38</xdr:row>
      <xdr:rowOff>10427</xdr:rowOff>
    </xdr:to>
    <xdr:sp macro="" textlink="">
      <xdr:nvSpPr>
        <xdr:cNvPr id="485" name="フローチャート: 判断 484"/>
        <xdr:cNvSpPr/>
      </xdr:nvSpPr>
      <xdr:spPr>
        <a:xfrm>
          <a:off x="21272500" y="642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12179</xdr:rowOff>
    </xdr:from>
    <xdr:to>
      <xdr:col>107</xdr:col>
      <xdr:colOff>101600</xdr:colOff>
      <xdr:row>37</xdr:row>
      <xdr:rowOff>113779</xdr:rowOff>
    </xdr:to>
    <xdr:sp macro="" textlink="">
      <xdr:nvSpPr>
        <xdr:cNvPr id="486" name="フローチャート: 判断 485"/>
        <xdr:cNvSpPr/>
      </xdr:nvSpPr>
      <xdr:spPr>
        <a:xfrm>
          <a:off x="20383500" y="635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79692</xdr:rowOff>
    </xdr:from>
    <xdr:to>
      <xdr:col>116</xdr:col>
      <xdr:colOff>114300</xdr:colOff>
      <xdr:row>37</xdr:row>
      <xdr:rowOff>9842</xdr:rowOff>
    </xdr:to>
    <xdr:sp macro="" textlink="">
      <xdr:nvSpPr>
        <xdr:cNvPr id="492" name="楕円 491"/>
        <xdr:cNvSpPr/>
      </xdr:nvSpPr>
      <xdr:spPr>
        <a:xfrm>
          <a:off x="22110700" y="625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102569</xdr:rowOff>
    </xdr:from>
    <xdr:ext cx="534377" cy="259045"/>
    <xdr:sp macro="" textlink="">
      <xdr:nvSpPr>
        <xdr:cNvPr id="493" name="【一般廃棄物処理施設】&#10;一人当たり有形固定資産（償却資産）額該当値テキスト"/>
        <xdr:cNvSpPr txBox="1"/>
      </xdr:nvSpPr>
      <xdr:spPr>
        <a:xfrm>
          <a:off x="22199600" y="610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104749</xdr:rowOff>
    </xdr:from>
    <xdr:to>
      <xdr:col>112</xdr:col>
      <xdr:colOff>38100</xdr:colOff>
      <xdr:row>37</xdr:row>
      <xdr:rowOff>34899</xdr:rowOff>
    </xdr:to>
    <xdr:sp macro="" textlink="">
      <xdr:nvSpPr>
        <xdr:cNvPr id="494" name="楕円 493"/>
        <xdr:cNvSpPr/>
      </xdr:nvSpPr>
      <xdr:spPr>
        <a:xfrm>
          <a:off x="21272500" y="627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130492</xdr:rowOff>
    </xdr:from>
    <xdr:to>
      <xdr:col>116</xdr:col>
      <xdr:colOff>63500</xdr:colOff>
      <xdr:row>36</xdr:row>
      <xdr:rowOff>155549</xdr:rowOff>
    </xdr:to>
    <xdr:cxnSp macro="">
      <xdr:nvCxnSpPr>
        <xdr:cNvPr id="495" name="直線コネクタ 494"/>
        <xdr:cNvCxnSpPr/>
      </xdr:nvCxnSpPr>
      <xdr:spPr>
        <a:xfrm flipV="1">
          <a:off x="21323300" y="6302692"/>
          <a:ext cx="838200" cy="2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106261</xdr:rowOff>
    </xdr:from>
    <xdr:to>
      <xdr:col>107</xdr:col>
      <xdr:colOff>101600</xdr:colOff>
      <xdr:row>37</xdr:row>
      <xdr:rowOff>36411</xdr:rowOff>
    </xdr:to>
    <xdr:sp macro="" textlink="">
      <xdr:nvSpPr>
        <xdr:cNvPr id="496" name="楕円 495"/>
        <xdr:cNvSpPr/>
      </xdr:nvSpPr>
      <xdr:spPr>
        <a:xfrm>
          <a:off x="20383500" y="627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155549</xdr:rowOff>
    </xdr:from>
    <xdr:to>
      <xdr:col>111</xdr:col>
      <xdr:colOff>177800</xdr:colOff>
      <xdr:row>36</xdr:row>
      <xdr:rowOff>157061</xdr:rowOff>
    </xdr:to>
    <xdr:cxnSp macro="">
      <xdr:nvCxnSpPr>
        <xdr:cNvPr id="497" name="直線コネクタ 496"/>
        <xdr:cNvCxnSpPr/>
      </xdr:nvCxnSpPr>
      <xdr:spPr>
        <a:xfrm flipV="1">
          <a:off x="20434300" y="6327749"/>
          <a:ext cx="889000" cy="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1553</xdr:rowOff>
    </xdr:from>
    <xdr:ext cx="534377" cy="259045"/>
    <xdr:sp macro="" textlink="">
      <xdr:nvSpPr>
        <xdr:cNvPr id="498" name="n_1aveValue【一般廃棄物処理施設】&#10;一人当たり有形固定資産（償却資産）額"/>
        <xdr:cNvSpPr txBox="1"/>
      </xdr:nvSpPr>
      <xdr:spPr>
        <a:xfrm>
          <a:off x="21043411" y="6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104906</xdr:rowOff>
    </xdr:from>
    <xdr:ext cx="534377" cy="259045"/>
    <xdr:sp macro="" textlink="">
      <xdr:nvSpPr>
        <xdr:cNvPr id="499" name="n_2aveValue【一般廃棄物処理施設】&#10;一人当たり有形固定資産（償却資産）額"/>
        <xdr:cNvSpPr txBox="1"/>
      </xdr:nvSpPr>
      <xdr:spPr>
        <a:xfrm>
          <a:off x="20167111" y="644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35</xdr:row>
      <xdr:rowOff>51426</xdr:rowOff>
    </xdr:from>
    <xdr:ext cx="534377" cy="259045"/>
    <xdr:sp macro="" textlink="">
      <xdr:nvSpPr>
        <xdr:cNvPr id="500" name="n_1mainValue【一般廃棄物処理施設】&#10;一人当たり有形固定資産（償却資産）額"/>
        <xdr:cNvSpPr txBox="1"/>
      </xdr:nvSpPr>
      <xdr:spPr>
        <a:xfrm>
          <a:off x="21043411" y="605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52938</xdr:rowOff>
    </xdr:from>
    <xdr:ext cx="534377" cy="259045"/>
    <xdr:sp macro="" textlink="">
      <xdr:nvSpPr>
        <xdr:cNvPr id="501" name="n_2mainValue【一般廃棄物処理施設】&#10;一人当たり有形固定資産（償却資産）額"/>
        <xdr:cNvSpPr txBox="1"/>
      </xdr:nvSpPr>
      <xdr:spPr>
        <a:xfrm>
          <a:off x="20167111" y="605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2" name="テキスト ボックス 51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3" name="直線コネクタ 5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4" name="テキスト ボックス 51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5" name="直線コネクタ 5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6" name="テキスト ボックス 5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7" name="直線コネクタ 5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8" name="テキスト ボックス 5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9" name="直線コネクタ 5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0" name="テキスト ボックス 5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1" name="直線コネクタ 5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2" name="テキスト ボックス 5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3" name="直線コネクタ 5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4" name="テキスト ボックス 52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64</xdr:row>
      <xdr:rowOff>94706</xdr:rowOff>
    </xdr:to>
    <xdr:cxnSp macro="">
      <xdr:nvCxnSpPr>
        <xdr:cNvPr id="528" name="直線コネクタ 527"/>
        <xdr:cNvCxnSpPr/>
      </xdr:nvCxnSpPr>
      <xdr:spPr>
        <a:xfrm flipV="1">
          <a:off x="16318864" y="9483634"/>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98533</xdr:rowOff>
    </xdr:from>
    <xdr:ext cx="405111" cy="259045"/>
    <xdr:sp macro="" textlink="">
      <xdr:nvSpPr>
        <xdr:cNvPr id="529" name="【保健センター・保健所】&#10;有形固定資産減価償却率最小値テキスト"/>
        <xdr:cNvSpPr txBox="1"/>
      </xdr:nvSpPr>
      <xdr:spPr>
        <a:xfrm>
          <a:off x="16357600" y="1107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94706</xdr:rowOff>
    </xdr:from>
    <xdr:to>
      <xdr:col>86</xdr:col>
      <xdr:colOff>25400</xdr:colOff>
      <xdr:row>64</xdr:row>
      <xdr:rowOff>94706</xdr:rowOff>
    </xdr:to>
    <xdr:cxnSp macro="">
      <xdr:nvCxnSpPr>
        <xdr:cNvPr id="530" name="直線コネクタ 529"/>
        <xdr:cNvCxnSpPr/>
      </xdr:nvCxnSpPr>
      <xdr:spPr>
        <a:xfrm>
          <a:off x="16230600" y="1106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531" name="【保健センター・保健所】&#10;有形固定資産減価償却率最大値テキスト"/>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532" name="直線コネクタ 531"/>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4371</xdr:rowOff>
    </xdr:from>
    <xdr:ext cx="405111" cy="259045"/>
    <xdr:sp macro="" textlink="">
      <xdr:nvSpPr>
        <xdr:cNvPr id="533" name="【保健センター・保健所】&#10;有形固定資産減価償却率平均値テキスト"/>
        <xdr:cNvSpPr txBox="1"/>
      </xdr:nvSpPr>
      <xdr:spPr>
        <a:xfrm>
          <a:off x="16357600" y="10119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25944</xdr:rowOff>
    </xdr:from>
    <xdr:to>
      <xdr:col>85</xdr:col>
      <xdr:colOff>177800</xdr:colOff>
      <xdr:row>59</xdr:row>
      <xdr:rowOff>127544</xdr:rowOff>
    </xdr:to>
    <xdr:sp macro="" textlink="">
      <xdr:nvSpPr>
        <xdr:cNvPr id="534" name="フローチャート: 判断 533"/>
        <xdr:cNvSpPr/>
      </xdr:nvSpPr>
      <xdr:spPr>
        <a:xfrm>
          <a:off x="162687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35" name="フローチャート: 判断 534"/>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79828</xdr:rowOff>
    </xdr:from>
    <xdr:to>
      <xdr:col>76</xdr:col>
      <xdr:colOff>165100</xdr:colOff>
      <xdr:row>61</xdr:row>
      <xdr:rowOff>9978</xdr:rowOff>
    </xdr:to>
    <xdr:sp macro="" textlink="">
      <xdr:nvSpPr>
        <xdr:cNvPr id="536" name="フローチャート: 判断 535"/>
        <xdr:cNvSpPr/>
      </xdr:nvSpPr>
      <xdr:spPr>
        <a:xfrm>
          <a:off x="14541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9616</xdr:rowOff>
    </xdr:from>
    <xdr:to>
      <xdr:col>85</xdr:col>
      <xdr:colOff>177800</xdr:colOff>
      <xdr:row>59</xdr:row>
      <xdr:rowOff>111216</xdr:rowOff>
    </xdr:to>
    <xdr:sp macro="" textlink="">
      <xdr:nvSpPr>
        <xdr:cNvPr id="542" name="楕円 541"/>
        <xdr:cNvSpPr/>
      </xdr:nvSpPr>
      <xdr:spPr>
        <a:xfrm>
          <a:off x="162687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32493</xdr:rowOff>
    </xdr:from>
    <xdr:ext cx="405111" cy="259045"/>
    <xdr:sp macro="" textlink="">
      <xdr:nvSpPr>
        <xdr:cNvPr id="543" name="【保健センター・保健所】&#10;有形固定資産減価償却率該当値テキスト"/>
        <xdr:cNvSpPr txBox="1"/>
      </xdr:nvSpPr>
      <xdr:spPr>
        <a:xfrm>
          <a:off x="16357600" y="997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115751</xdr:rowOff>
    </xdr:from>
    <xdr:to>
      <xdr:col>81</xdr:col>
      <xdr:colOff>101600</xdr:colOff>
      <xdr:row>57</xdr:row>
      <xdr:rowOff>45901</xdr:rowOff>
    </xdr:to>
    <xdr:sp macro="" textlink="">
      <xdr:nvSpPr>
        <xdr:cNvPr id="544" name="楕円 543"/>
        <xdr:cNvSpPr/>
      </xdr:nvSpPr>
      <xdr:spPr>
        <a:xfrm>
          <a:off x="15430500" y="971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166551</xdr:rowOff>
    </xdr:from>
    <xdr:to>
      <xdr:col>85</xdr:col>
      <xdr:colOff>127000</xdr:colOff>
      <xdr:row>59</xdr:row>
      <xdr:rowOff>60416</xdr:rowOff>
    </xdr:to>
    <xdr:cxnSp macro="">
      <xdr:nvCxnSpPr>
        <xdr:cNvPr id="545" name="直線コネクタ 544"/>
        <xdr:cNvCxnSpPr/>
      </xdr:nvCxnSpPr>
      <xdr:spPr>
        <a:xfrm>
          <a:off x="15481300" y="9767751"/>
          <a:ext cx="838200" cy="40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158206</xdr:rowOff>
    </xdr:from>
    <xdr:to>
      <xdr:col>76</xdr:col>
      <xdr:colOff>165100</xdr:colOff>
      <xdr:row>57</xdr:row>
      <xdr:rowOff>88356</xdr:rowOff>
    </xdr:to>
    <xdr:sp macro="" textlink="">
      <xdr:nvSpPr>
        <xdr:cNvPr id="546" name="楕円 545"/>
        <xdr:cNvSpPr/>
      </xdr:nvSpPr>
      <xdr:spPr>
        <a:xfrm>
          <a:off x="14541500" y="975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166551</xdr:rowOff>
    </xdr:from>
    <xdr:to>
      <xdr:col>81</xdr:col>
      <xdr:colOff>50800</xdr:colOff>
      <xdr:row>57</xdr:row>
      <xdr:rowOff>37556</xdr:rowOff>
    </xdr:to>
    <xdr:cxnSp macro="">
      <xdr:nvCxnSpPr>
        <xdr:cNvPr id="547" name="直線コネクタ 546"/>
        <xdr:cNvCxnSpPr/>
      </xdr:nvCxnSpPr>
      <xdr:spPr>
        <a:xfrm flipV="1">
          <a:off x="14592300" y="976775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548" name="n_1aveValue【保健センター・保健所】&#10;有形固定資産減価償却率"/>
        <xdr:cNvSpPr txBox="1"/>
      </xdr:nvSpPr>
      <xdr:spPr>
        <a:xfrm>
          <a:off x="15266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xdr:rowOff>
    </xdr:from>
    <xdr:ext cx="405111" cy="259045"/>
    <xdr:sp macro="" textlink="">
      <xdr:nvSpPr>
        <xdr:cNvPr id="549" name="n_2aveValue【保健センター・保健所】&#10;有形固定資産減価償却率"/>
        <xdr:cNvSpPr txBox="1"/>
      </xdr:nvSpPr>
      <xdr:spPr>
        <a:xfrm>
          <a:off x="14389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62428</xdr:rowOff>
    </xdr:from>
    <xdr:ext cx="405111" cy="259045"/>
    <xdr:sp macro="" textlink="">
      <xdr:nvSpPr>
        <xdr:cNvPr id="550" name="n_1mainValue【保健センター・保健所】&#10;有形固定資産減価償却率"/>
        <xdr:cNvSpPr txBox="1"/>
      </xdr:nvSpPr>
      <xdr:spPr>
        <a:xfrm>
          <a:off x="15266044" y="9492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104883</xdr:rowOff>
    </xdr:from>
    <xdr:ext cx="405111" cy="259045"/>
    <xdr:sp macro="" textlink="">
      <xdr:nvSpPr>
        <xdr:cNvPr id="551" name="n_2mainValue【保健センター・保健所】&#10;有形固定資産減価償却率"/>
        <xdr:cNvSpPr txBox="1"/>
      </xdr:nvSpPr>
      <xdr:spPr>
        <a:xfrm>
          <a:off x="14389744" y="953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2" name="正方形/長方形 5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3" name="正方形/長方形 5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4" name="正方形/長方形 5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5" name="正方形/長方形 5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6" name="正方形/長方形 5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7" name="正方形/長方形 5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8" name="正方形/長方形 5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9" name="正方形/長方形 5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0" name="テキスト ボックス 5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1" name="直線コネクタ 5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2" name="直線コネクタ 56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3" name="テキスト ボックス 56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4" name="直線コネクタ 56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5" name="テキスト ボックス 56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6" name="直線コネクタ 56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7" name="テキスト ボックス 56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8" name="直線コネクタ 56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9" name="テキスト ボックス 56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0" name="直線コネクタ 56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1" name="テキスト ボックス 57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2" name="直線コネクタ 5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3" name="テキスト ボックス 57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575" name="直線コネクタ 574"/>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76"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77" name="直線コネクタ 576"/>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78"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79" name="直線コネクタ 578"/>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22877</xdr:rowOff>
    </xdr:from>
    <xdr:ext cx="469744" cy="259045"/>
    <xdr:sp macro="" textlink="">
      <xdr:nvSpPr>
        <xdr:cNvPr id="580" name="【保健センター・保健所】&#10;一人当たり面積平均値テキスト"/>
        <xdr:cNvSpPr txBox="1"/>
      </xdr:nvSpPr>
      <xdr:spPr>
        <a:xfrm>
          <a:off x="22199600" y="1048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581" name="フローチャート: 判断 580"/>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82550</xdr:rowOff>
    </xdr:from>
    <xdr:to>
      <xdr:col>112</xdr:col>
      <xdr:colOff>38100</xdr:colOff>
      <xdr:row>62</xdr:row>
      <xdr:rowOff>12700</xdr:rowOff>
    </xdr:to>
    <xdr:sp macro="" textlink="">
      <xdr:nvSpPr>
        <xdr:cNvPr id="582" name="フローチャート: 判断 581"/>
        <xdr:cNvSpPr/>
      </xdr:nvSpPr>
      <xdr:spPr>
        <a:xfrm>
          <a:off x="21272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158750</xdr:rowOff>
    </xdr:from>
    <xdr:to>
      <xdr:col>107</xdr:col>
      <xdr:colOff>101600</xdr:colOff>
      <xdr:row>61</xdr:row>
      <xdr:rowOff>88900</xdr:rowOff>
    </xdr:to>
    <xdr:sp macro="" textlink="">
      <xdr:nvSpPr>
        <xdr:cNvPr id="583" name="フローチャート: 判断 582"/>
        <xdr:cNvSpPr/>
      </xdr:nvSpPr>
      <xdr:spPr>
        <a:xfrm>
          <a:off x="20383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4" name="テキスト ボックス 5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5" name="テキスト ボックス 5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6" name="テキスト ボックス 5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7" name="テキスト ボックス 5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8" name="テキスト ボックス 5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589" name="楕円 588"/>
        <xdr:cNvSpPr/>
      </xdr:nvSpPr>
      <xdr:spPr>
        <a:xfrm>
          <a:off x="221107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48277</xdr:rowOff>
    </xdr:from>
    <xdr:ext cx="469744" cy="259045"/>
    <xdr:sp macro="" textlink="">
      <xdr:nvSpPr>
        <xdr:cNvPr id="590" name="【保健センター・保健所】&#10;一人当たり面積該当値テキスト"/>
        <xdr:cNvSpPr txBox="1"/>
      </xdr:nvSpPr>
      <xdr:spPr>
        <a:xfrm>
          <a:off x="22199600"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25400</xdr:rowOff>
    </xdr:from>
    <xdr:to>
      <xdr:col>112</xdr:col>
      <xdr:colOff>38100</xdr:colOff>
      <xdr:row>61</xdr:row>
      <xdr:rowOff>127000</xdr:rowOff>
    </xdr:to>
    <xdr:sp macro="" textlink="">
      <xdr:nvSpPr>
        <xdr:cNvPr id="591" name="楕円 590"/>
        <xdr:cNvSpPr/>
      </xdr:nvSpPr>
      <xdr:spPr>
        <a:xfrm>
          <a:off x="21272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76200</xdr:rowOff>
    </xdr:from>
    <xdr:to>
      <xdr:col>116</xdr:col>
      <xdr:colOff>63500</xdr:colOff>
      <xdr:row>61</xdr:row>
      <xdr:rowOff>76200</xdr:rowOff>
    </xdr:to>
    <xdr:cxnSp macro="">
      <xdr:nvCxnSpPr>
        <xdr:cNvPr id="592" name="直線コネクタ 591"/>
        <xdr:cNvCxnSpPr/>
      </xdr:nvCxnSpPr>
      <xdr:spPr>
        <a:xfrm>
          <a:off x="21323300" y="10534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44450</xdr:rowOff>
    </xdr:from>
    <xdr:to>
      <xdr:col>107</xdr:col>
      <xdr:colOff>101600</xdr:colOff>
      <xdr:row>61</xdr:row>
      <xdr:rowOff>146050</xdr:rowOff>
    </xdr:to>
    <xdr:sp macro="" textlink="">
      <xdr:nvSpPr>
        <xdr:cNvPr id="593" name="楕円 592"/>
        <xdr:cNvSpPr/>
      </xdr:nvSpPr>
      <xdr:spPr>
        <a:xfrm>
          <a:off x="20383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76200</xdr:rowOff>
    </xdr:from>
    <xdr:to>
      <xdr:col>111</xdr:col>
      <xdr:colOff>177800</xdr:colOff>
      <xdr:row>61</xdr:row>
      <xdr:rowOff>95250</xdr:rowOff>
    </xdr:to>
    <xdr:cxnSp macro="">
      <xdr:nvCxnSpPr>
        <xdr:cNvPr id="594" name="直線コネクタ 593"/>
        <xdr:cNvCxnSpPr/>
      </xdr:nvCxnSpPr>
      <xdr:spPr>
        <a:xfrm flipV="1">
          <a:off x="20434300" y="10534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3827</xdr:rowOff>
    </xdr:from>
    <xdr:ext cx="469744" cy="259045"/>
    <xdr:sp macro="" textlink="">
      <xdr:nvSpPr>
        <xdr:cNvPr id="595" name="n_1aveValue【保健センター・保健所】&#10;一人当たり面積"/>
        <xdr:cNvSpPr txBox="1"/>
      </xdr:nvSpPr>
      <xdr:spPr>
        <a:xfrm>
          <a:off x="210757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105427</xdr:rowOff>
    </xdr:from>
    <xdr:ext cx="469744" cy="259045"/>
    <xdr:sp macro="" textlink="">
      <xdr:nvSpPr>
        <xdr:cNvPr id="596" name="n_2aveValue【保健センター・保健所】&#10;一人当たり面積"/>
        <xdr:cNvSpPr txBox="1"/>
      </xdr:nvSpPr>
      <xdr:spPr>
        <a:xfrm>
          <a:off x="20199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143527</xdr:rowOff>
    </xdr:from>
    <xdr:ext cx="469744" cy="259045"/>
    <xdr:sp macro="" textlink="">
      <xdr:nvSpPr>
        <xdr:cNvPr id="597" name="n_1mainValue【保健センター・保健所】&#10;一人当たり面積"/>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137177</xdr:rowOff>
    </xdr:from>
    <xdr:ext cx="469744" cy="259045"/>
    <xdr:sp macro="" textlink="">
      <xdr:nvSpPr>
        <xdr:cNvPr id="598" name="n_2mainValue【保健センター・保健所】&#10;一人当たり面積"/>
        <xdr:cNvSpPr txBox="1"/>
      </xdr:nvSpPr>
      <xdr:spPr>
        <a:xfrm>
          <a:off x="201994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0" name="正方形/長方形 5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1" name="正方形/長方形 6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2" name="正方形/長方形 6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3" name="正方形/長方形 6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4" name="正方形/長方形 6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5" name="正方形/長方形 6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7" name="テキスト ボックス 6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8" name="直線コネクタ 6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9" name="テキスト ボックス 60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10" name="直線コネクタ 60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11" name="テキスト ボックス 61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12" name="直線コネクタ 61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13" name="テキスト ボックス 61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14" name="直線コネクタ 61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15" name="テキスト ボックス 61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16" name="直線コネクタ 61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17" name="テキスト ボックス 61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8" name="直線コネクタ 61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9" name="テキスト ボックス 61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108965</xdr:rowOff>
    </xdr:from>
    <xdr:to>
      <xdr:col>85</xdr:col>
      <xdr:colOff>126364</xdr:colOff>
      <xdr:row>86</xdr:row>
      <xdr:rowOff>72389</xdr:rowOff>
    </xdr:to>
    <xdr:cxnSp macro="">
      <xdr:nvCxnSpPr>
        <xdr:cNvPr id="621" name="直線コネクタ 620"/>
        <xdr:cNvCxnSpPr/>
      </xdr:nvCxnSpPr>
      <xdr:spPr>
        <a:xfrm flipV="1">
          <a:off x="16318864" y="13482065"/>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76216</xdr:rowOff>
    </xdr:from>
    <xdr:ext cx="405111" cy="259045"/>
    <xdr:sp macro="" textlink="">
      <xdr:nvSpPr>
        <xdr:cNvPr id="622" name="【消防施設】&#10;有形固定資産減価償却率最小値テキスト"/>
        <xdr:cNvSpPr txBox="1"/>
      </xdr:nvSpPr>
      <xdr:spPr>
        <a:xfrm>
          <a:off x="16357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72389</xdr:rowOff>
    </xdr:from>
    <xdr:to>
      <xdr:col>86</xdr:col>
      <xdr:colOff>25400</xdr:colOff>
      <xdr:row>86</xdr:row>
      <xdr:rowOff>72389</xdr:rowOff>
    </xdr:to>
    <xdr:cxnSp macro="">
      <xdr:nvCxnSpPr>
        <xdr:cNvPr id="623" name="直線コネクタ 622"/>
        <xdr:cNvCxnSpPr/>
      </xdr:nvCxnSpPr>
      <xdr:spPr>
        <a:xfrm>
          <a:off x="16230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55642</xdr:rowOff>
    </xdr:from>
    <xdr:ext cx="405111" cy="259045"/>
    <xdr:sp macro="" textlink="">
      <xdr:nvSpPr>
        <xdr:cNvPr id="624" name="【消防施設】&#10;有形固定資産減価償却率最大値テキスト"/>
        <xdr:cNvSpPr txBox="1"/>
      </xdr:nvSpPr>
      <xdr:spPr>
        <a:xfrm>
          <a:off x="16357600" y="13257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108965</xdr:rowOff>
    </xdr:from>
    <xdr:to>
      <xdr:col>86</xdr:col>
      <xdr:colOff>25400</xdr:colOff>
      <xdr:row>78</xdr:row>
      <xdr:rowOff>108965</xdr:rowOff>
    </xdr:to>
    <xdr:cxnSp macro="">
      <xdr:nvCxnSpPr>
        <xdr:cNvPr id="625" name="直線コネクタ 624"/>
        <xdr:cNvCxnSpPr/>
      </xdr:nvCxnSpPr>
      <xdr:spPr>
        <a:xfrm>
          <a:off x="16230600" y="1348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138192</xdr:rowOff>
    </xdr:from>
    <xdr:ext cx="405111" cy="259045"/>
    <xdr:sp macro="" textlink="">
      <xdr:nvSpPr>
        <xdr:cNvPr id="626" name="【消防施設】&#10;有形固定資産減価償却率平均値テキスト"/>
        <xdr:cNvSpPr txBox="1"/>
      </xdr:nvSpPr>
      <xdr:spPr>
        <a:xfrm>
          <a:off x="16357600" y="13854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115315</xdr:rowOff>
    </xdr:from>
    <xdr:to>
      <xdr:col>85</xdr:col>
      <xdr:colOff>177800</xdr:colOff>
      <xdr:row>82</xdr:row>
      <xdr:rowOff>45465</xdr:rowOff>
    </xdr:to>
    <xdr:sp macro="" textlink="">
      <xdr:nvSpPr>
        <xdr:cNvPr id="627" name="フローチャート: 判断 626"/>
        <xdr:cNvSpPr/>
      </xdr:nvSpPr>
      <xdr:spPr>
        <a:xfrm>
          <a:off x="162687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628" name="フローチャート: 判断 627"/>
        <xdr:cNvSpPr/>
      </xdr:nvSpPr>
      <xdr:spPr>
        <a:xfrm>
          <a:off x="1543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29" name="フローチャート: 判断 628"/>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151892</xdr:rowOff>
    </xdr:from>
    <xdr:to>
      <xdr:col>85</xdr:col>
      <xdr:colOff>177800</xdr:colOff>
      <xdr:row>84</xdr:row>
      <xdr:rowOff>82042</xdr:rowOff>
    </xdr:to>
    <xdr:sp macro="" textlink="">
      <xdr:nvSpPr>
        <xdr:cNvPr id="635" name="楕円 634"/>
        <xdr:cNvSpPr/>
      </xdr:nvSpPr>
      <xdr:spPr>
        <a:xfrm>
          <a:off x="16268700" y="1438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130319</xdr:rowOff>
    </xdr:from>
    <xdr:ext cx="405111" cy="259045"/>
    <xdr:sp macro="" textlink="">
      <xdr:nvSpPr>
        <xdr:cNvPr id="636" name="【消防施設】&#10;有形固定資産減価償却率該当値テキスト"/>
        <xdr:cNvSpPr txBox="1"/>
      </xdr:nvSpPr>
      <xdr:spPr>
        <a:xfrm>
          <a:off x="16357600" y="1436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26163</xdr:rowOff>
    </xdr:from>
    <xdr:to>
      <xdr:col>81</xdr:col>
      <xdr:colOff>101600</xdr:colOff>
      <xdr:row>84</xdr:row>
      <xdr:rowOff>127763</xdr:rowOff>
    </xdr:to>
    <xdr:sp macro="" textlink="">
      <xdr:nvSpPr>
        <xdr:cNvPr id="637" name="楕円 636"/>
        <xdr:cNvSpPr/>
      </xdr:nvSpPr>
      <xdr:spPr>
        <a:xfrm>
          <a:off x="15430500" y="1442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31242</xdr:rowOff>
    </xdr:from>
    <xdr:to>
      <xdr:col>85</xdr:col>
      <xdr:colOff>127000</xdr:colOff>
      <xdr:row>84</xdr:row>
      <xdr:rowOff>76963</xdr:rowOff>
    </xdr:to>
    <xdr:cxnSp macro="">
      <xdr:nvCxnSpPr>
        <xdr:cNvPr id="638" name="直線コネクタ 637"/>
        <xdr:cNvCxnSpPr/>
      </xdr:nvCxnSpPr>
      <xdr:spPr>
        <a:xfrm flipV="1">
          <a:off x="15481300" y="14433042"/>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60452</xdr:rowOff>
    </xdr:from>
    <xdr:to>
      <xdr:col>76</xdr:col>
      <xdr:colOff>165100</xdr:colOff>
      <xdr:row>84</xdr:row>
      <xdr:rowOff>162052</xdr:rowOff>
    </xdr:to>
    <xdr:sp macro="" textlink="">
      <xdr:nvSpPr>
        <xdr:cNvPr id="639" name="楕円 638"/>
        <xdr:cNvSpPr/>
      </xdr:nvSpPr>
      <xdr:spPr>
        <a:xfrm>
          <a:off x="14541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76963</xdr:rowOff>
    </xdr:from>
    <xdr:to>
      <xdr:col>81</xdr:col>
      <xdr:colOff>50800</xdr:colOff>
      <xdr:row>84</xdr:row>
      <xdr:rowOff>111252</xdr:rowOff>
    </xdr:to>
    <xdr:cxnSp macro="">
      <xdr:nvCxnSpPr>
        <xdr:cNvPr id="640" name="直線コネクタ 639"/>
        <xdr:cNvCxnSpPr/>
      </xdr:nvCxnSpPr>
      <xdr:spPr>
        <a:xfrm flipV="1">
          <a:off x="14592300" y="1447876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59707</xdr:rowOff>
    </xdr:from>
    <xdr:ext cx="405111" cy="259045"/>
    <xdr:sp macro="" textlink="">
      <xdr:nvSpPr>
        <xdr:cNvPr id="641" name="n_1aveValue【消防施設】&#10;有形固定資産減価償却率"/>
        <xdr:cNvSpPr txBox="1"/>
      </xdr:nvSpPr>
      <xdr:spPr>
        <a:xfrm>
          <a:off x="15266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642" name="n_2aveValue【消防施設】&#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118890</xdr:rowOff>
    </xdr:from>
    <xdr:ext cx="405111" cy="259045"/>
    <xdr:sp macro="" textlink="">
      <xdr:nvSpPr>
        <xdr:cNvPr id="643" name="n_1mainValue【消防施設】&#10;有形固定資産減価償却率"/>
        <xdr:cNvSpPr txBox="1"/>
      </xdr:nvSpPr>
      <xdr:spPr>
        <a:xfrm>
          <a:off x="15266044" y="1452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153179</xdr:rowOff>
    </xdr:from>
    <xdr:ext cx="405111" cy="259045"/>
    <xdr:sp macro="" textlink="">
      <xdr:nvSpPr>
        <xdr:cNvPr id="644" name="n_2mainValue【消防施設】&#10;有形固定資産減価償却率"/>
        <xdr:cNvSpPr txBox="1"/>
      </xdr:nvSpPr>
      <xdr:spPr>
        <a:xfrm>
          <a:off x="14389744" y="1455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5" name="正方形/長方形 6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6" name="正方形/長方形 6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7" name="正方形/長方形 6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8" name="正方形/長方形 6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9" name="正方形/長方形 6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0" name="正方形/長方形 6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1" name="正方形/長方形 6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2" name="正方形/長方形 65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3" name="テキスト ボックス 65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4" name="直線コネクタ 65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5" name="直線コネクタ 65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56" name="テキスト ボックス 65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57" name="直線コネクタ 65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58" name="テキスト ボックス 65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59" name="直線コネクタ 65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0" name="テキスト ボックス 65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1" name="直線コネクタ 66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2" name="テキスト ボックス 66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3" name="直線コネクタ 66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4" name="テキスト ボックス 66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5" name="直線コネクタ 66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66" name="テキスト ボックス 66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21771</xdr:rowOff>
    </xdr:to>
    <xdr:cxnSp macro="">
      <xdr:nvCxnSpPr>
        <xdr:cNvPr id="670" name="直線コネクタ 669"/>
        <xdr:cNvCxnSpPr/>
      </xdr:nvCxnSpPr>
      <xdr:spPr>
        <a:xfrm flipV="1">
          <a:off x="22160864" y="13378543"/>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25598</xdr:rowOff>
    </xdr:from>
    <xdr:ext cx="469744" cy="259045"/>
    <xdr:sp macro="" textlink="">
      <xdr:nvSpPr>
        <xdr:cNvPr id="671" name="【消防施設】&#10;一人当たり面積最小値テキスト"/>
        <xdr:cNvSpPr txBox="1"/>
      </xdr:nvSpPr>
      <xdr:spPr>
        <a:xfrm>
          <a:off x="22199600"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21771</xdr:rowOff>
    </xdr:from>
    <xdr:to>
      <xdr:col>116</xdr:col>
      <xdr:colOff>152400</xdr:colOff>
      <xdr:row>86</xdr:row>
      <xdr:rowOff>21771</xdr:rowOff>
    </xdr:to>
    <xdr:cxnSp macro="">
      <xdr:nvCxnSpPr>
        <xdr:cNvPr id="672" name="直線コネクタ 671"/>
        <xdr:cNvCxnSpPr/>
      </xdr:nvCxnSpPr>
      <xdr:spPr>
        <a:xfrm>
          <a:off x="22072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73" name="【消防施設】&#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74" name="直線コネクタ 673"/>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59163</xdr:rowOff>
    </xdr:from>
    <xdr:ext cx="469744" cy="259045"/>
    <xdr:sp macro="" textlink="">
      <xdr:nvSpPr>
        <xdr:cNvPr id="675" name="【消防施設】&#10;一人当たり面積平均値テキスト"/>
        <xdr:cNvSpPr txBox="1"/>
      </xdr:nvSpPr>
      <xdr:spPr>
        <a:xfrm>
          <a:off x="22199600" y="13946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36286</xdr:rowOff>
    </xdr:from>
    <xdr:to>
      <xdr:col>116</xdr:col>
      <xdr:colOff>114300</xdr:colOff>
      <xdr:row>82</xdr:row>
      <xdr:rowOff>137886</xdr:rowOff>
    </xdr:to>
    <xdr:sp macro="" textlink="">
      <xdr:nvSpPr>
        <xdr:cNvPr id="676" name="フローチャート: 判断 675"/>
        <xdr:cNvSpPr/>
      </xdr:nvSpPr>
      <xdr:spPr>
        <a:xfrm>
          <a:off x="221107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52614</xdr:rowOff>
    </xdr:from>
    <xdr:to>
      <xdr:col>112</xdr:col>
      <xdr:colOff>38100</xdr:colOff>
      <xdr:row>82</xdr:row>
      <xdr:rowOff>154214</xdr:rowOff>
    </xdr:to>
    <xdr:sp macro="" textlink="">
      <xdr:nvSpPr>
        <xdr:cNvPr id="677" name="フローチャート: 判断 676"/>
        <xdr:cNvSpPr/>
      </xdr:nvSpPr>
      <xdr:spPr>
        <a:xfrm>
          <a:off x="2127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117929</xdr:rowOff>
    </xdr:from>
    <xdr:to>
      <xdr:col>107</xdr:col>
      <xdr:colOff>101600</xdr:colOff>
      <xdr:row>83</xdr:row>
      <xdr:rowOff>48079</xdr:rowOff>
    </xdr:to>
    <xdr:sp macro="" textlink="">
      <xdr:nvSpPr>
        <xdr:cNvPr id="678" name="フローチャート: 判断 677"/>
        <xdr:cNvSpPr/>
      </xdr:nvSpPr>
      <xdr:spPr>
        <a:xfrm>
          <a:off x="20383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9" name="テキスト ボックス 6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0" name="テキスト ボックス 6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1" name="テキスト ボックス 6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2" name="テキスト ボックス 6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3" name="テキスト ボックス 6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150586</xdr:rowOff>
    </xdr:from>
    <xdr:to>
      <xdr:col>116</xdr:col>
      <xdr:colOff>114300</xdr:colOff>
      <xdr:row>83</xdr:row>
      <xdr:rowOff>80736</xdr:rowOff>
    </xdr:to>
    <xdr:sp macro="" textlink="">
      <xdr:nvSpPr>
        <xdr:cNvPr id="684" name="楕円 683"/>
        <xdr:cNvSpPr/>
      </xdr:nvSpPr>
      <xdr:spPr>
        <a:xfrm>
          <a:off x="221107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129013</xdr:rowOff>
    </xdr:from>
    <xdr:ext cx="469744" cy="259045"/>
    <xdr:sp macro="" textlink="">
      <xdr:nvSpPr>
        <xdr:cNvPr id="685" name="【消防施設】&#10;一人当たり面積該当値テキスト"/>
        <xdr:cNvSpPr txBox="1"/>
      </xdr:nvSpPr>
      <xdr:spPr>
        <a:xfrm>
          <a:off x="22199600" y="1418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150586</xdr:rowOff>
    </xdr:from>
    <xdr:to>
      <xdr:col>112</xdr:col>
      <xdr:colOff>38100</xdr:colOff>
      <xdr:row>83</xdr:row>
      <xdr:rowOff>80736</xdr:rowOff>
    </xdr:to>
    <xdr:sp macro="" textlink="">
      <xdr:nvSpPr>
        <xdr:cNvPr id="686" name="楕円 685"/>
        <xdr:cNvSpPr/>
      </xdr:nvSpPr>
      <xdr:spPr>
        <a:xfrm>
          <a:off x="21272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29936</xdr:rowOff>
    </xdr:from>
    <xdr:to>
      <xdr:col>116</xdr:col>
      <xdr:colOff>63500</xdr:colOff>
      <xdr:row>83</xdr:row>
      <xdr:rowOff>29936</xdr:rowOff>
    </xdr:to>
    <xdr:cxnSp macro="">
      <xdr:nvCxnSpPr>
        <xdr:cNvPr id="687" name="直線コネクタ 686"/>
        <xdr:cNvCxnSpPr/>
      </xdr:nvCxnSpPr>
      <xdr:spPr>
        <a:xfrm>
          <a:off x="21323300" y="142602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150586</xdr:rowOff>
    </xdr:from>
    <xdr:to>
      <xdr:col>107</xdr:col>
      <xdr:colOff>101600</xdr:colOff>
      <xdr:row>83</xdr:row>
      <xdr:rowOff>80736</xdr:rowOff>
    </xdr:to>
    <xdr:sp macro="" textlink="">
      <xdr:nvSpPr>
        <xdr:cNvPr id="688" name="楕円 687"/>
        <xdr:cNvSpPr/>
      </xdr:nvSpPr>
      <xdr:spPr>
        <a:xfrm>
          <a:off x="20383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29936</xdr:rowOff>
    </xdr:from>
    <xdr:to>
      <xdr:col>111</xdr:col>
      <xdr:colOff>177800</xdr:colOff>
      <xdr:row>83</xdr:row>
      <xdr:rowOff>29936</xdr:rowOff>
    </xdr:to>
    <xdr:cxnSp macro="">
      <xdr:nvCxnSpPr>
        <xdr:cNvPr id="689" name="直線コネクタ 688"/>
        <xdr:cNvCxnSpPr/>
      </xdr:nvCxnSpPr>
      <xdr:spPr>
        <a:xfrm>
          <a:off x="20434300" y="142602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170741</xdr:rowOff>
    </xdr:from>
    <xdr:ext cx="469744" cy="259045"/>
    <xdr:sp macro="" textlink="">
      <xdr:nvSpPr>
        <xdr:cNvPr id="690" name="n_1aveValue【消防施設】&#10;一人当たり面積"/>
        <xdr:cNvSpPr txBox="1"/>
      </xdr:nvSpPr>
      <xdr:spPr>
        <a:xfrm>
          <a:off x="210757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64606</xdr:rowOff>
    </xdr:from>
    <xdr:ext cx="469744" cy="259045"/>
    <xdr:sp macro="" textlink="">
      <xdr:nvSpPr>
        <xdr:cNvPr id="691" name="n_2aveValue【消防施設】&#10;一人当たり面積"/>
        <xdr:cNvSpPr txBox="1"/>
      </xdr:nvSpPr>
      <xdr:spPr>
        <a:xfrm>
          <a:off x="20199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71863</xdr:rowOff>
    </xdr:from>
    <xdr:ext cx="469744" cy="259045"/>
    <xdr:sp macro="" textlink="">
      <xdr:nvSpPr>
        <xdr:cNvPr id="692" name="n_1mainValue【消防施設】&#10;一人当たり面積"/>
        <xdr:cNvSpPr txBox="1"/>
      </xdr:nvSpPr>
      <xdr:spPr>
        <a:xfrm>
          <a:off x="21075727" y="1430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71863</xdr:rowOff>
    </xdr:from>
    <xdr:ext cx="469744" cy="259045"/>
    <xdr:sp macro="" textlink="">
      <xdr:nvSpPr>
        <xdr:cNvPr id="693" name="n_2mainValue【消防施設】&#10;一人当たり面積"/>
        <xdr:cNvSpPr txBox="1"/>
      </xdr:nvSpPr>
      <xdr:spPr>
        <a:xfrm>
          <a:off x="20199427" y="1430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4" name="正方形/長方形 6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5" name="正方形/長方形 6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6" name="正方形/長方形 6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7" name="正方形/長方形 6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8" name="正方形/長方形 6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9" name="正方形/長方形 6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0" name="正方形/長方形 6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正方形/長方形 7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2" name="テキスト ボックス 7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3" name="直線コネクタ 7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04" name="テキスト ボックス 70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5" name="直線コネクタ 70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06" name="テキスト ボックス 70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7" name="直線コネクタ 70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8" name="テキスト ボックス 70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9" name="直線コネクタ 70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0" name="テキスト ボックス 70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1" name="直線コネクタ 71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2" name="テキスト ボックス 71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3" name="直線コネクタ 71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14" name="テキスト ボックス 71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5" name="直線コネクタ 7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6" name="テキスト ボックス 71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30480</xdr:rowOff>
    </xdr:to>
    <xdr:cxnSp macro="">
      <xdr:nvCxnSpPr>
        <xdr:cNvPr id="718" name="直線コネクタ 717"/>
        <xdr:cNvCxnSpPr/>
      </xdr:nvCxnSpPr>
      <xdr:spPr>
        <a:xfrm flipV="1">
          <a:off x="16318864" y="1730121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19"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20" name="直線コネクタ 719"/>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721" name="【庁舎】&#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722" name="直線コネクタ 721"/>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154957</xdr:rowOff>
    </xdr:from>
    <xdr:ext cx="405111" cy="259045"/>
    <xdr:sp macro="" textlink="">
      <xdr:nvSpPr>
        <xdr:cNvPr id="723" name="【庁舎】&#10;有形固定資産減価償却率平均値テキスト"/>
        <xdr:cNvSpPr txBox="1"/>
      </xdr:nvSpPr>
      <xdr:spPr>
        <a:xfrm>
          <a:off x="16357600" y="17814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132080</xdr:rowOff>
    </xdr:from>
    <xdr:to>
      <xdr:col>85</xdr:col>
      <xdr:colOff>177800</xdr:colOff>
      <xdr:row>105</xdr:row>
      <xdr:rowOff>62230</xdr:rowOff>
    </xdr:to>
    <xdr:sp macro="" textlink="">
      <xdr:nvSpPr>
        <xdr:cNvPr id="724" name="フローチャート: 判断 723"/>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158750</xdr:rowOff>
    </xdr:from>
    <xdr:to>
      <xdr:col>81</xdr:col>
      <xdr:colOff>101600</xdr:colOff>
      <xdr:row>105</xdr:row>
      <xdr:rowOff>88900</xdr:rowOff>
    </xdr:to>
    <xdr:sp macro="" textlink="">
      <xdr:nvSpPr>
        <xdr:cNvPr id="725" name="フローチャート: 判断 724"/>
        <xdr:cNvSpPr/>
      </xdr:nvSpPr>
      <xdr:spPr>
        <a:xfrm>
          <a:off x="15430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726" name="フローチャート: 判断 725"/>
        <xdr:cNvSpPr/>
      </xdr:nvSpPr>
      <xdr:spPr>
        <a:xfrm>
          <a:off x="14541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7" name="テキスト ボックス 7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8" name="テキスト ボックス 7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9" name="テキスト ボックス 7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0" name="テキスト ボックス 7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1" name="テキスト ボックス 7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63500</xdr:rowOff>
    </xdr:from>
    <xdr:to>
      <xdr:col>85</xdr:col>
      <xdr:colOff>177800</xdr:colOff>
      <xdr:row>105</xdr:row>
      <xdr:rowOff>165100</xdr:rowOff>
    </xdr:to>
    <xdr:sp macro="" textlink="">
      <xdr:nvSpPr>
        <xdr:cNvPr id="732" name="楕円 731"/>
        <xdr:cNvSpPr/>
      </xdr:nvSpPr>
      <xdr:spPr>
        <a:xfrm>
          <a:off x="162687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41927</xdr:rowOff>
    </xdr:from>
    <xdr:ext cx="405111" cy="259045"/>
    <xdr:sp macro="" textlink="">
      <xdr:nvSpPr>
        <xdr:cNvPr id="733" name="【庁舎】&#10;有形固定資産減価償却率該当値テキスト"/>
        <xdr:cNvSpPr txBox="1"/>
      </xdr:nvSpPr>
      <xdr:spPr>
        <a:xfrm>
          <a:off x="16357600"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50164</xdr:rowOff>
    </xdr:from>
    <xdr:to>
      <xdr:col>81</xdr:col>
      <xdr:colOff>101600</xdr:colOff>
      <xdr:row>105</xdr:row>
      <xdr:rowOff>151764</xdr:rowOff>
    </xdr:to>
    <xdr:sp macro="" textlink="">
      <xdr:nvSpPr>
        <xdr:cNvPr id="734" name="楕円 733"/>
        <xdr:cNvSpPr/>
      </xdr:nvSpPr>
      <xdr:spPr>
        <a:xfrm>
          <a:off x="15430500" y="1805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100964</xdr:rowOff>
    </xdr:from>
    <xdr:to>
      <xdr:col>85</xdr:col>
      <xdr:colOff>127000</xdr:colOff>
      <xdr:row>105</xdr:row>
      <xdr:rowOff>114300</xdr:rowOff>
    </xdr:to>
    <xdr:cxnSp macro="">
      <xdr:nvCxnSpPr>
        <xdr:cNvPr id="735" name="直線コネクタ 734"/>
        <xdr:cNvCxnSpPr/>
      </xdr:nvCxnSpPr>
      <xdr:spPr>
        <a:xfrm>
          <a:off x="15481300" y="18103214"/>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6350</xdr:rowOff>
    </xdr:from>
    <xdr:to>
      <xdr:col>76</xdr:col>
      <xdr:colOff>165100</xdr:colOff>
      <xdr:row>105</xdr:row>
      <xdr:rowOff>107950</xdr:rowOff>
    </xdr:to>
    <xdr:sp macro="" textlink="">
      <xdr:nvSpPr>
        <xdr:cNvPr id="736" name="楕円 735"/>
        <xdr:cNvSpPr/>
      </xdr:nvSpPr>
      <xdr:spPr>
        <a:xfrm>
          <a:off x="14541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57150</xdr:rowOff>
    </xdr:from>
    <xdr:to>
      <xdr:col>81</xdr:col>
      <xdr:colOff>50800</xdr:colOff>
      <xdr:row>105</xdr:row>
      <xdr:rowOff>100964</xdr:rowOff>
    </xdr:to>
    <xdr:cxnSp macro="">
      <xdr:nvCxnSpPr>
        <xdr:cNvPr id="737" name="直線コネクタ 736"/>
        <xdr:cNvCxnSpPr/>
      </xdr:nvCxnSpPr>
      <xdr:spPr>
        <a:xfrm>
          <a:off x="14592300" y="1805940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105427</xdr:rowOff>
    </xdr:from>
    <xdr:ext cx="405111" cy="259045"/>
    <xdr:sp macro="" textlink="">
      <xdr:nvSpPr>
        <xdr:cNvPr id="738" name="n_1aveValue【庁舎】&#10;有形固定資産減価償却率"/>
        <xdr:cNvSpPr txBox="1"/>
      </xdr:nvSpPr>
      <xdr:spPr>
        <a:xfrm>
          <a:off x="152660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82566</xdr:rowOff>
    </xdr:from>
    <xdr:ext cx="405111" cy="259045"/>
    <xdr:sp macro="" textlink="">
      <xdr:nvSpPr>
        <xdr:cNvPr id="739" name="n_2aveValue【庁舎】&#10;有形固定資産減価償却率"/>
        <xdr:cNvSpPr txBox="1"/>
      </xdr:nvSpPr>
      <xdr:spPr>
        <a:xfrm>
          <a:off x="14389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142891</xdr:rowOff>
    </xdr:from>
    <xdr:ext cx="405111" cy="259045"/>
    <xdr:sp macro="" textlink="">
      <xdr:nvSpPr>
        <xdr:cNvPr id="740" name="n_1mainValue【庁舎】&#10;有形固定資産減価償却率"/>
        <xdr:cNvSpPr txBox="1"/>
      </xdr:nvSpPr>
      <xdr:spPr>
        <a:xfrm>
          <a:off x="15266044" y="1814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99077</xdr:rowOff>
    </xdr:from>
    <xdr:ext cx="405111" cy="259045"/>
    <xdr:sp macro="" textlink="">
      <xdr:nvSpPr>
        <xdr:cNvPr id="741" name="n_2mainValue【庁舎】&#10;有形固定資産減価償却率"/>
        <xdr:cNvSpPr txBox="1"/>
      </xdr:nvSpPr>
      <xdr:spPr>
        <a:xfrm>
          <a:off x="143897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2" name="正方形/長方形 7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3" name="正方形/長方形 7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4" name="正方形/長方形 7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5" name="正方形/長方形 7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6" name="正方形/長方形 7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7" name="正方形/長方形 7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8" name="正方形/長方形 7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9" name="正方形/長方形 74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0" name="テキスト ボックス 74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1" name="直線コネクタ 75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2" name="直線コネクタ 75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3" name="テキスト ボックス 75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4" name="直線コネクタ 75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5" name="テキスト ボックス 75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6" name="直線コネクタ 75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7" name="テキスト ボックス 75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8" name="直線コネクタ 75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9" name="テキスト ボックス 75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0" name="直線コネクタ 7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1" name="テキスト ボックス 7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128778</xdr:rowOff>
    </xdr:from>
    <xdr:to>
      <xdr:col>116</xdr:col>
      <xdr:colOff>62864</xdr:colOff>
      <xdr:row>108</xdr:row>
      <xdr:rowOff>3048</xdr:rowOff>
    </xdr:to>
    <xdr:cxnSp macro="">
      <xdr:nvCxnSpPr>
        <xdr:cNvPr id="763" name="直線コネクタ 762"/>
        <xdr:cNvCxnSpPr/>
      </xdr:nvCxnSpPr>
      <xdr:spPr>
        <a:xfrm flipV="1">
          <a:off x="22160864" y="174452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764" name="【庁舎】&#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765" name="直線コネクタ 764"/>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75455</xdr:rowOff>
    </xdr:from>
    <xdr:ext cx="469744" cy="259045"/>
    <xdr:sp macro="" textlink="">
      <xdr:nvSpPr>
        <xdr:cNvPr id="766" name="【庁舎】&#10;一人当たり面積最大値テキスト"/>
        <xdr:cNvSpPr txBox="1"/>
      </xdr:nvSpPr>
      <xdr:spPr>
        <a:xfrm>
          <a:off x="22199600" y="1722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128778</xdr:rowOff>
    </xdr:from>
    <xdr:to>
      <xdr:col>116</xdr:col>
      <xdr:colOff>152400</xdr:colOff>
      <xdr:row>101</xdr:row>
      <xdr:rowOff>128778</xdr:rowOff>
    </xdr:to>
    <xdr:cxnSp macro="">
      <xdr:nvCxnSpPr>
        <xdr:cNvPr id="767" name="直線コネクタ 766"/>
        <xdr:cNvCxnSpPr/>
      </xdr:nvCxnSpPr>
      <xdr:spPr>
        <a:xfrm>
          <a:off x="22072600" y="1744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144290</xdr:rowOff>
    </xdr:from>
    <xdr:ext cx="469744" cy="259045"/>
    <xdr:sp macro="" textlink="">
      <xdr:nvSpPr>
        <xdr:cNvPr id="768" name="【庁舎】&#10;一人当たり面積平均値テキスト"/>
        <xdr:cNvSpPr txBox="1"/>
      </xdr:nvSpPr>
      <xdr:spPr>
        <a:xfrm>
          <a:off x="22199600" y="17803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769" name="フローチャート: 判断 768"/>
        <xdr:cNvSpPr/>
      </xdr:nvSpPr>
      <xdr:spPr>
        <a:xfrm>
          <a:off x="221107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84837</xdr:rowOff>
    </xdr:from>
    <xdr:to>
      <xdr:col>112</xdr:col>
      <xdr:colOff>38100</xdr:colOff>
      <xdr:row>105</xdr:row>
      <xdr:rowOff>14987</xdr:rowOff>
    </xdr:to>
    <xdr:sp macro="" textlink="">
      <xdr:nvSpPr>
        <xdr:cNvPr id="770" name="フローチャート: 判断 769"/>
        <xdr:cNvSpPr/>
      </xdr:nvSpPr>
      <xdr:spPr>
        <a:xfrm>
          <a:off x="21272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112268</xdr:rowOff>
    </xdr:from>
    <xdr:to>
      <xdr:col>107</xdr:col>
      <xdr:colOff>101600</xdr:colOff>
      <xdr:row>105</xdr:row>
      <xdr:rowOff>42418</xdr:rowOff>
    </xdr:to>
    <xdr:sp macro="" textlink="">
      <xdr:nvSpPr>
        <xdr:cNvPr id="771" name="フローチャート: 判断 770"/>
        <xdr:cNvSpPr/>
      </xdr:nvSpPr>
      <xdr:spPr>
        <a:xfrm>
          <a:off x="20383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2" name="テキスト ボックス 7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3" name="テキスト ボックス 7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4" name="テキスト ボックス 7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5" name="テキスト ボックス 7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6" name="テキスト ボックス 7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777" name="楕円 776"/>
        <xdr:cNvSpPr/>
      </xdr:nvSpPr>
      <xdr:spPr>
        <a:xfrm>
          <a:off x="221107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140988</xdr:rowOff>
    </xdr:from>
    <xdr:ext cx="469744" cy="259045"/>
    <xdr:sp macro="" textlink="">
      <xdr:nvSpPr>
        <xdr:cNvPr id="778" name="【庁舎】&#10;一人当たり面積該当値テキスト"/>
        <xdr:cNvSpPr txBox="1"/>
      </xdr:nvSpPr>
      <xdr:spPr>
        <a:xfrm>
          <a:off x="22199600" y="1797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20828</xdr:rowOff>
    </xdr:from>
    <xdr:to>
      <xdr:col>112</xdr:col>
      <xdr:colOff>38100</xdr:colOff>
      <xdr:row>104</xdr:row>
      <xdr:rowOff>122428</xdr:rowOff>
    </xdr:to>
    <xdr:sp macro="" textlink="">
      <xdr:nvSpPr>
        <xdr:cNvPr id="779" name="楕円 778"/>
        <xdr:cNvSpPr/>
      </xdr:nvSpPr>
      <xdr:spPr>
        <a:xfrm>
          <a:off x="21272500" y="1785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71628</xdr:rowOff>
    </xdr:from>
    <xdr:to>
      <xdr:col>116</xdr:col>
      <xdr:colOff>63500</xdr:colOff>
      <xdr:row>105</xdr:row>
      <xdr:rowOff>41911</xdr:rowOff>
    </xdr:to>
    <xdr:cxnSp macro="">
      <xdr:nvCxnSpPr>
        <xdr:cNvPr id="780" name="直線コネクタ 779"/>
        <xdr:cNvCxnSpPr/>
      </xdr:nvCxnSpPr>
      <xdr:spPr>
        <a:xfrm>
          <a:off x="21323300" y="17902428"/>
          <a:ext cx="8382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11685</xdr:rowOff>
    </xdr:from>
    <xdr:to>
      <xdr:col>107</xdr:col>
      <xdr:colOff>101600</xdr:colOff>
      <xdr:row>104</xdr:row>
      <xdr:rowOff>113285</xdr:rowOff>
    </xdr:to>
    <xdr:sp macro="" textlink="">
      <xdr:nvSpPr>
        <xdr:cNvPr id="781" name="楕円 780"/>
        <xdr:cNvSpPr/>
      </xdr:nvSpPr>
      <xdr:spPr>
        <a:xfrm>
          <a:off x="20383500" y="1784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62485</xdr:rowOff>
    </xdr:from>
    <xdr:to>
      <xdr:col>111</xdr:col>
      <xdr:colOff>177800</xdr:colOff>
      <xdr:row>104</xdr:row>
      <xdr:rowOff>71628</xdr:rowOff>
    </xdr:to>
    <xdr:cxnSp macro="">
      <xdr:nvCxnSpPr>
        <xdr:cNvPr id="782" name="直線コネクタ 781"/>
        <xdr:cNvCxnSpPr/>
      </xdr:nvCxnSpPr>
      <xdr:spPr>
        <a:xfrm>
          <a:off x="20434300" y="178932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6114</xdr:rowOff>
    </xdr:from>
    <xdr:ext cx="469744" cy="259045"/>
    <xdr:sp macro="" textlink="">
      <xdr:nvSpPr>
        <xdr:cNvPr id="783" name="n_1aveValue【庁舎】&#10;一人当たり面積"/>
        <xdr:cNvSpPr txBox="1"/>
      </xdr:nvSpPr>
      <xdr:spPr>
        <a:xfrm>
          <a:off x="210757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33545</xdr:rowOff>
    </xdr:from>
    <xdr:ext cx="469744" cy="259045"/>
    <xdr:sp macro="" textlink="">
      <xdr:nvSpPr>
        <xdr:cNvPr id="784" name="n_2aveValue【庁舎】&#10;一人当たり面積"/>
        <xdr:cNvSpPr txBox="1"/>
      </xdr:nvSpPr>
      <xdr:spPr>
        <a:xfrm>
          <a:off x="20199427" y="1803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138955</xdr:rowOff>
    </xdr:from>
    <xdr:ext cx="469744" cy="259045"/>
    <xdr:sp macro="" textlink="">
      <xdr:nvSpPr>
        <xdr:cNvPr id="785" name="n_1mainValue【庁舎】&#10;一人当たり面積"/>
        <xdr:cNvSpPr txBox="1"/>
      </xdr:nvSpPr>
      <xdr:spPr>
        <a:xfrm>
          <a:off x="21075727" y="1762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129812</xdr:rowOff>
    </xdr:from>
    <xdr:ext cx="469744" cy="259045"/>
    <xdr:sp macro="" textlink="">
      <xdr:nvSpPr>
        <xdr:cNvPr id="786" name="n_2mainValue【庁舎】&#10;一人当たり面積"/>
        <xdr:cNvSpPr txBox="1"/>
      </xdr:nvSpPr>
      <xdr:spPr>
        <a:xfrm>
          <a:off x="20199427" y="1761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7" name="正方形/長方形 78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8" name="正方形/長方形 78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9" name="テキスト ボックス 78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のは、市民会館、図書館であり、特に低くなっているのは一般廃棄物処理施設、消防施設である。市民会館及び図書館については、一部施設の建築年が古いためであり、今後、計画等に基づき、長寿命化や建替等の検討を適正に進めていく。一般廃棄物処理施設については、平成１９年に北部清掃工場を新築したことが考えられる。消防施設については、平成１２年度に消防局庁舎を新築移転したことや平成１４年度に西消防署を新設、平成２７年度に都市型捜索救助活動訓練施設を南消防署に新設したことなどが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鹿児島県鹿児島市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605,506
602,835
547.58
244,450,628
237,252,005
5,859,508
130,044,740
273,388,803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市税などの自主財源が乏しく地方交付税や国庫支出金への依存度が高い財政構造にあり、類似団体平均値より低くなっているが、税収の増などに伴い上昇傾向にある。</a:t>
          </a:r>
        </a:p>
        <a:p>
          <a:r>
            <a:rPr kumimoji="1" lang="ja-JP" altLang="en-US" sz="1300">
              <a:latin typeface="ＭＳ Ｐゴシック" panose="020B0600070205080204" pitchFamily="50" charset="-128"/>
              <a:ea typeface="ＭＳ Ｐゴシック" panose="020B0600070205080204" pitchFamily="50" charset="-128"/>
            </a:rPr>
            <a:t>　今後も事務事業の抜本的な見直しと合理化を図るとともに、市税などの自主財源の確保に努める。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17639</xdr:rowOff>
    </xdr:to>
    <xdr:cxnSp macro="">
      <xdr:nvCxnSpPr>
        <xdr:cNvPr id="64" name="直線コネクタ 63"/>
        <xdr:cNvCxnSpPr/>
      </xdr:nvCxnSpPr>
      <xdr:spPr>
        <a:xfrm flipV="1">
          <a:off x="4953000" y="61538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38805</xdr:rowOff>
    </xdr:to>
    <xdr:cxnSp macro="">
      <xdr:nvCxnSpPr>
        <xdr:cNvPr id="69" name="直線コネクタ 68"/>
        <xdr:cNvCxnSpPr/>
      </xdr:nvCxnSpPr>
      <xdr:spPr>
        <a:xfrm flipV="1">
          <a:off x="4114800" y="72263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38805</xdr:rowOff>
    </xdr:from>
    <xdr:to>
      <xdr:col>19</xdr:col>
      <xdr:colOff>133350</xdr:colOff>
      <xdr:row>42</xdr:row>
      <xdr:rowOff>52211</xdr:rowOff>
    </xdr:to>
    <xdr:cxnSp macro="">
      <xdr:nvCxnSpPr>
        <xdr:cNvPr id="72" name="直線コネクタ 71"/>
        <xdr:cNvCxnSpPr/>
      </xdr:nvCxnSpPr>
      <xdr:spPr>
        <a:xfrm flipV="1">
          <a:off x="3225800" y="723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74" name="テキスト ボックス 73"/>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52211</xdr:rowOff>
    </xdr:from>
    <xdr:to>
      <xdr:col>15</xdr:col>
      <xdr:colOff>82550</xdr:colOff>
      <xdr:row>42</xdr:row>
      <xdr:rowOff>65617</xdr:rowOff>
    </xdr:to>
    <xdr:cxnSp macro="">
      <xdr:nvCxnSpPr>
        <xdr:cNvPr id="75" name="直線コネクタ 74"/>
        <xdr:cNvCxnSpPr/>
      </xdr:nvCxnSpPr>
      <xdr:spPr>
        <a:xfrm flipV="1">
          <a:off x="2336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79022</xdr:rowOff>
    </xdr:to>
    <xdr:cxnSp macro="">
      <xdr:nvCxnSpPr>
        <xdr:cNvPr id="78" name="直線コネクタ 77"/>
        <xdr:cNvCxnSpPr/>
      </xdr:nvCxnSpPr>
      <xdr:spPr>
        <a:xfrm flipV="1">
          <a:off x="1447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92428</xdr:rowOff>
    </xdr:from>
    <xdr:to>
      <xdr:col>11</xdr:col>
      <xdr:colOff>82550</xdr:colOff>
      <xdr:row>42</xdr:row>
      <xdr:rowOff>22578</xdr:rowOff>
    </xdr:to>
    <xdr:sp macro="" textlink="">
      <xdr:nvSpPr>
        <xdr:cNvPr id="79" name="フローチャート: 判断 78"/>
        <xdr:cNvSpPr/>
      </xdr:nvSpPr>
      <xdr:spPr>
        <a:xfrm>
          <a:off x="2286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32755</xdr:rowOff>
    </xdr:from>
    <xdr:ext cx="762000" cy="259045"/>
    <xdr:sp macro="" textlink="">
      <xdr:nvSpPr>
        <xdr:cNvPr id="80" name="テキスト ボックス 79"/>
        <xdr:cNvSpPr txBox="1"/>
      </xdr:nvSpPr>
      <xdr:spPr>
        <a:xfrm>
          <a:off x="1955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82" name="テキスト ボックス 81"/>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9"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159455</xdr:rowOff>
    </xdr:from>
    <xdr:to>
      <xdr:col>19</xdr:col>
      <xdr:colOff>184150</xdr:colOff>
      <xdr:row>42</xdr:row>
      <xdr:rowOff>89605</xdr:rowOff>
    </xdr:to>
    <xdr:sp macro="" textlink="">
      <xdr:nvSpPr>
        <xdr:cNvPr id="90" name="楕円 89"/>
        <xdr:cNvSpPr/>
      </xdr:nvSpPr>
      <xdr:spPr>
        <a:xfrm>
          <a:off x="4064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74382</xdr:rowOff>
    </xdr:from>
    <xdr:ext cx="736600" cy="259045"/>
    <xdr:sp macro="" textlink="">
      <xdr:nvSpPr>
        <xdr:cNvPr id="91" name="テキスト ボックス 90"/>
        <xdr:cNvSpPr txBox="1"/>
      </xdr:nvSpPr>
      <xdr:spPr>
        <a:xfrm>
          <a:off x="3733800" y="727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1411</xdr:rowOff>
    </xdr:from>
    <xdr:to>
      <xdr:col>15</xdr:col>
      <xdr:colOff>133350</xdr:colOff>
      <xdr:row>42</xdr:row>
      <xdr:rowOff>103011</xdr:rowOff>
    </xdr:to>
    <xdr:sp macro="" textlink="">
      <xdr:nvSpPr>
        <xdr:cNvPr id="92" name="楕円 91"/>
        <xdr:cNvSpPr/>
      </xdr:nvSpPr>
      <xdr:spPr>
        <a:xfrm>
          <a:off x="3175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87788</xdr:rowOff>
    </xdr:from>
    <xdr:ext cx="762000" cy="259045"/>
    <xdr:sp macro="" textlink="">
      <xdr:nvSpPr>
        <xdr:cNvPr id="93" name="テキスト ボックス 92"/>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95" name="テキスト ボックス 94"/>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96" name="楕円 95"/>
        <xdr:cNvSpPr/>
      </xdr:nvSpPr>
      <xdr:spPr>
        <a:xfrm>
          <a:off x="1397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97" name="テキスト ボックス 96"/>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比率が上昇しており、社会保障関係経費の増加等の影響で依然として厳しい状況にあることから、財政運営の弾力性を確保するため、今後とも自主財源の確保に努めるほか、市債借入額を元金償還金の範囲内に抑制することによる公債費の縮減、人件費の抑制、行政改革の推進等による一般行政経費のさらなる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92964</xdr:rowOff>
    </xdr:from>
    <xdr:to>
      <xdr:col>23</xdr:col>
      <xdr:colOff>133350</xdr:colOff>
      <xdr:row>67</xdr:row>
      <xdr:rowOff>65532</xdr:rowOff>
    </xdr:to>
    <xdr:cxnSp macro="">
      <xdr:nvCxnSpPr>
        <xdr:cNvPr id="125" name="直線コネクタ 124"/>
        <xdr:cNvCxnSpPr/>
      </xdr:nvCxnSpPr>
      <xdr:spPr>
        <a:xfrm flipV="1">
          <a:off x="4953000" y="10379964"/>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6"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7" name="直線コネクタ 126"/>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7891</xdr:rowOff>
    </xdr:from>
    <xdr:ext cx="762000" cy="259045"/>
    <xdr:sp macro="" textlink="">
      <xdr:nvSpPr>
        <xdr:cNvPr id="128"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92964</xdr:rowOff>
    </xdr:from>
    <xdr:to>
      <xdr:col>24</xdr:col>
      <xdr:colOff>12700</xdr:colOff>
      <xdr:row>60</xdr:row>
      <xdr:rowOff>92964</xdr:rowOff>
    </xdr:to>
    <xdr:cxnSp macro="">
      <xdr:nvCxnSpPr>
        <xdr:cNvPr id="129" name="直線コネクタ 128"/>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20066</xdr:rowOff>
    </xdr:from>
    <xdr:to>
      <xdr:col>23</xdr:col>
      <xdr:colOff>133350</xdr:colOff>
      <xdr:row>64</xdr:row>
      <xdr:rowOff>106934</xdr:rowOff>
    </xdr:to>
    <xdr:cxnSp macro="">
      <xdr:nvCxnSpPr>
        <xdr:cNvPr id="130" name="直線コネクタ 129"/>
        <xdr:cNvCxnSpPr/>
      </xdr:nvCxnSpPr>
      <xdr:spPr>
        <a:xfrm>
          <a:off x="4114800" y="1099286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90949</xdr:rowOff>
    </xdr:from>
    <xdr:ext cx="762000" cy="259045"/>
    <xdr:sp macro="" textlink="">
      <xdr:nvSpPr>
        <xdr:cNvPr id="131" name="財政構造の弾力性平均値テキスト"/>
        <xdr:cNvSpPr txBox="1"/>
      </xdr:nvSpPr>
      <xdr:spPr>
        <a:xfrm>
          <a:off x="5041900" y="1106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762</xdr:rowOff>
    </xdr:from>
    <xdr:to>
      <xdr:col>19</xdr:col>
      <xdr:colOff>133350</xdr:colOff>
      <xdr:row>64</xdr:row>
      <xdr:rowOff>20066</xdr:rowOff>
    </xdr:to>
    <xdr:cxnSp macro="">
      <xdr:nvCxnSpPr>
        <xdr:cNvPr id="133" name="直線コネクタ 132"/>
        <xdr:cNvCxnSpPr/>
      </xdr:nvCxnSpPr>
      <xdr:spPr>
        <a:xfrm>
          <a:off x="3225800" y="1097356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104394</xdr:rowOff>
    </xdr:from>
    <xdr:to>
      <xdr:col>19</xdr:col>
      <xdr:colOff>184150</xdr:colOff>
      <xdr:row>65</xdr:row>
      <xdr:rowOff>34544</xdr:rowOff>
    </xdr:to>
    <xdr:sp macro="" textlink="">
      <xdr:nvSpPr>
        <xdr:cNvPr id="134" name="フローチャート: 判断 133"/>
        <xdr:cNvSpPr/>
      </xdr:nvSpPr>
      <xdr:spPr>
        <a:xfrm>
          <a:off x="4064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19321</xdr:rowOff>
    </xdr:from>
    <xdr:ext cx="736600" cy="259045"/>
    <xdr:sp macro="" textlink="">
      <xdr:nvSpPr>
        <xdr:cNvPr id="135" name="テキスト ボックス 134"/>
        <xdr:cNvSpPr txBox="1"/>
      </xdr:nvSpPr>
      <xdr:spPr>
        <a:xfrm>
          <a:off x="3733800" y="1116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762</xdr:rowOff>
    </xdr:from>
    <xdr:to>
      <xdr:col>15</xdr:col>
      <xdr:colOff>82550</xdr:colOff>
      <xdr:row>64</xdr:row>
      <xdr:rowOff>82804</xdr:rowOff>
    </xdr:to>
    <xdr:cxnSp macro="">
      <xdr:nvCxnSpPr>
        <xdr:cNvPr id="136" name="直線コネクタ 135"/>
        <xdr:cNvCxnSpPr/>
      </xdr:nvCxnSpPr>
      <xdr:spPr>
        <a:xfrm flipV="1">
          <a:off x="2336800" y="1097356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160020</xdr:rowOff>
    </xdr:from>
    <xdr:to>
      <xdr:col>15</xdr:col>
      <xdr:colOff>133350</xdr:colOff>
      <xdr:row>64</xdr:row>
      <xdr:rowOff>90170</xdr:rowOff>
    </xdr:to>
    <xdr:sp macro="" textlink="">
      <xdr:nvSpPr>
        <xdr:cNvPr id="137" name="フローチャート: 判断 136"/>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74947</xdr:rowOff>
    </xdr:from>
    <xdr:ext cx="762000" cy="259045"/>
    <xdr:sp macro="" textlink="">
      <xdr:nvSpPr>
        <xdr:cNvPr id="138" name="テキスト ボックス 137"/>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152908</xdr:rowOff>
    </xdr:from>
    <xdr:to>
      <xdr:col>11</xdr:col>
      <xdr:colOff>31750</xdr:colOff>
      <xdr:row>64</xdr:row>
      <xdr:rowOff>82804</xdr:rowOff>
    </xdr:to>
    <xdr:cxnSp macro="">
      <xdr:nvCxnSpPr>
        <xdr:cNvPr id="139" name="直線コネクタ 138"/>
        <xdr:cNvCxnSpPr/>
      </xdr:nvCxnSpPr>
      <xdr:spPr>
        <a:xfrm>
          <a:off x="1447800" y="1095425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32004</xdr:rowOff>
    </xdr:from>
    <xdr:to>
      <xdr:col>11</xdr:col>
      <xdr:colOff>82550</xdr:colOff>
      <xdr:row>64</xdr:row>
      <xdr:rowOff>133604</xdr:rowOff>
    </xdr:to>
    <xdr:sp macro="" textlink="">
      <xdr:nvSpPr>
        <xdr:cNvPr id="140" name="フローチャート: 判断 139"/>
        <xdr:cNvSpPr/>
      </xdr:nvSpPr>
      <xdr:spPr>
        <a:xfrm>
          <a:off x="2286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143781</xdr:rowOff>
    </xdr:from>
    <xdr:ext cx="762000" cy="259045"/>
    <xdr:sp macro="" textlink="">
      <xdr:nvSpPr>
        <xdr:cNvPr id="141" name="テキスト ボックス 140"/>
        <xdr:cNvSpPr txBox="1"/>
      </xdr:nvSpPr>
      <xdr:spPr>
        <a:xfrm>
          <a:off x="1955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2" name="フローチャート: 判断 141"/>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94251</xdr:rowOff>
    </xdr:from>
    <xdr:ext cx="762000" cy="259045"/>
    <xdr:sp macro="" textlink="">
      <xdr:nvSpPr>
        <xdr:cNvPr id="143" name="テキスト ボックス 142"/>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56134</xdr:rowOff>
    </xdr:from>
    <xdr:to>
      <xdr:col>23</xdr:col>
      <xdr:colOff>184150</xdr:colOff>
      <xdr:row>64</xdr:row>
      <xdr:rowOff>157734</xdr:rowOff>
    </xdr:to>
    <xdr:sp macro="" textlink="">
      <xdr:nvSpPr>
        <xdr:cNvPr id="149" name="楕円 148"/>
        <xdr:cNvSpPr/>
      </xdr:nvSpPr>
      <xdr:spPr>
        <a:xfrm>
          <a:off x="49022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72661</xdr:rowOff>
    </xdr:from>
    <xdr:ext cx="762000" cy="259045"/>
    <xdr:sp macro="" textlink="">
      <xdr:nvSpPr>
        <xdr:cNvPr id="150" name="財政構造の弾力性該当値テキスト"/>
        <xdr:cNvSpPr txBox="1"/>
      </xdr:nvSpPr>
      <xdr:spPr>
        <a:xfrm>
          <a:off x="50419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140716</xdr:rowOff>
    </xdr:from>
    <xdr:to>
      <xdr:col>19</xdr:col>
      <xdr:colOff>184150</xdr:colOff>
      <xdr:row>64</xdr:row>
      <xdr:rowOff>70866</xdr:rowOff>
    </xdr:to>
    <xdr:sp macro="" textlink="">
      <xdr:nvSpPr>
        <xdr:cNvPr id="151" name="楕円 150"/>
        <xdr:cNvSpPr/>
      </xdr:nvSpPr>
      <xdr:spPr>
        <a:xfrm>
          <a:off x="4064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81043</xdr:rowOff>
    </xdr:from>
    <xdr:ext cx="736600" cy="259045"/>
    <xdr:sp macro="" textlink="">
      <xdr:nvSpPr>
        <xdr:cNvPr id="152" name="テキスト ボックス 151"/>
        <xdr:cNvSpPr txBox="1"/>
      </xdr:nvSpPr>
      <xdr:spPr>
        <a:xfrm>
          <a:off x="3733800" y="1071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121412</xdr:rowOff>
    </xdr:from>
    <xdr:to>
      <xdr:col>15</xdr:col>
      <xdr:colOff>133350</xdr:colOff>
      <xdr:row>64</xdr:row>
      <xdr:rowOff>51562</xdr:rowOff>
    </xdr:to>
    <xdr:sp macro="" textlink="">
      <xdr:nvSpPr>
        <xdr:cNvPr id="153" name="楕円 152"/>
        <xdr:cNvSpPr/>
      </xdr:nvSpPr>
      <xdr:spPr>
        <a:xfrm>
          <a:off x="3175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61739</xdr:rowOff>
    </xdr:from>
    <xdr:ext cx="762000" cy="259045"/>
    <xdr:sp macro="" textlink="">
      <xdr:nvSpPr>
        <xdr:cNvPr id="154" name="テキスト ボックス 153"/>
        <xdr:cNvSpPr txBox="1"/>
      </xdr:nvSpPr>
      <xdr:spPr>
        <a:xfrm>
          <a:off x="2844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32004</xdr:rowOff>
    </xdr:from>
    <xdr:to>
      <xdr:col>11</xdr:col>
      <xdr:colOff>82550</xdr:colOff>
      <xdr:row>64</xdr:row>
      <xdr:rowOff>133604</xdr:rowOff>
    </xdr:to>
    <xdr:sp macro="" textlink="">
      <xdr:nvSpPr>
        <xdr:cNvPr id="155" name="楕円 154"/>
        <xdr:cNvSpPr/>
      </xdr:nvSpPr>
      <xdr:spPr>
        <a:xfrm>
          <a:off x="2286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118381</xdr:rowOff>
    </xdr:from>
    <xdr:ext cx="762000" cy="259045"/>
    <xdr:sp macro="" textlink="">
      <xdr:nvSpPr>
        <xdr:cNvPr id="156" name="テキスト ボックス 155"/>
        <xdr:cNvSpPr txBox="1"/>
      </xdr:nvSpPr>
      <xdr:spPr>
        <a:xfrm>
          <a:off x="1955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102108</xdr:rowOff>
    </xdr:from>
    <xdr:to>
      <xdr:col>7</xdr:col>
      <xdr:colOff>31750</xdr:colOff>
      <xdr:row>64</xdr:row>
      <xdr:rowOff>32258</xdr:rowOff>
    </xdr:to>
    <xdr:sp macro="" textlink="">
      <xdr:nvSpPr>
        <xdr:cNvPr id="157" name="楕円 156"/>
        <xdr:cNvSpPr/>
      </xdr:nvSpPr>
      <xdr:spPr>
        <a:xfrm>
          <a:off x="1397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42435</xdr:rowOff>
    </xdr:from>
    <xdr:ext cx="762000" cy="259045"/>
    <xdr:sp macro="" textlink="">
      <xdr:nvSpPr>
        <xdr:cNvPr id="158" name="テキスト ボックス 157"/>
        <xdr:cNvSpPr txBox="1"/>
      </xdr:nvSpPr>
      <xdr:spPr>
        <a:xfrm>
          <a:off x="1066800" y="106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類似団体と比較して、主に人件費が低いことなどから類似団体平均値よりも低くなっている。</a:t>
          </a:r>
        </a:p>
        <a:p>
          <a:r>
            <a:rPr kumimoji="1" lang="ja-JP" altLang="en-US" sz="1300">
              <a:latin typeface="ＭＳ Ｐゴシック" panose="020B0600070205080204" pitchFamily="50" charset="-128"/>
              <a:ea typeface="ＭＳ Ｐゴシック" panose="020B0600070205080204" pitchFamily="50" charset="-128"/>
            </a:rPr>
            <a:t>　今後も行政改革の推進により、基本的な行政コストの縮減に努める。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144125</xdr:rowOff>
    </xdr:from>
    <xdr:to>
      <xdr:col>23</xdr:col>
      <xdr:colOff>133350</xdr:colOff>
      <xdr:row>89</xdr:row>
      <xdr:rowOff>54166</xdr:rowOff>
    </xdr:to>
    <xdr:cxnSp macro="">
      <xdr:nvCxnSpPr>
        <xdr:cNvPr id="186" name="直線コネクタ 185"/>
        <xdr:cNvCxnSpPr/>
      </xdr:nvCxnSpPr>
      <xdr:spPr>
        <a:xfrm flipV="1">
          <a:off x="4953000" y="14031575"/>
          <a:ext cx="0" cy="1281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26243</xdr:rowOff>
    </xdr:from>
    <xdr:ext cx="762000" cy="259045"/>
    <xdr:sp macro="" textlink="">
      <xdr:nvSpPr>
        <xdr:cNvPr id="187" name="人件費・物件費等の状況最小値テキスト"/>
        <xdr:cNvSpPr txBox="1"/>
      </xdr:nvSpPr>
      <xdr:spPr>
        <a:xfrm>
          <a:off x="5041900" y="1528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54166</xdr:rowOff>
    </xdr:from>
    <xdr:to>
      <xdr:col>24</xdr:col>
      <xdr:colOff>12700</xdr:colOff>
      <xdr:row>89</xdr:row>
      <xdr:rowOff>54166</xdr:rowOff>
    </xdr:to>
    <xdr:cxnSp macro="">
      <xdr:nvCxnSpPr>
        <xdr:cNvPr id="188" name="直線コネクタ 187"/>
        <xdr:cNvCxnSpPr/>
      </xdr:nvCxnSpPr>
      <xdr:spPr>
        <a:xfrm>
          <a:off x="4864100" y="1531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59052</xdr:rowOff>
    </xdr:from>
    <xdr:ext cx="762000" cy="259045"/>
    <xdr:sp macro="" textlink="">
      <xdr:nvSpPr>
        <xdr:cNvPr id="189" name="人件費・物件費等の状況最大値テキスト"/>
        <xdr:cNvSpPr txBox="1"/>
      </xdr:nvSpPr>
      <xdr:spPr>
        <a:xfrm>
          <a:off x="5041900" y="1377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144125</xdr:rowOff>
    </xdr:from>
    <xdr:to>
      <xdr:col>24</xdr:col>
      <xdr:colOff>12700</xdr:colOff>
      <xdr:row>81</xdr:row>
      <xdr:rowOff>144125</xdr:rowOff>
    </xdr:to>
    <xdr:cxnSp macro="">
      <xdr:nvCxnSpPr>
        <xdr:cNvPr id="190" name="直線コネクタ 189"/>
        <xdr:cNvCxnSpPr/>
      </xdr:nvCxnSpPr>
      <xdr:spPr>
        <a:xfrm>
          <a:off x="4864100" y="1403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96890</xdr:rowOff>
    </xdr:from>
    <xdr:to>
      <xdr:col>23</xdr:col>
      <xdr:colOff>133350</xdr:colOff>
      <xdr:row>83</xdr:row>
      <xdr:rowOff>104708</xdr:rowOff>
    </xdr:to>
    <xdr:cxnSp macro="">
      <xdr:nvCxnSpPr>
        <xdr:cNvPr id="191" name="直線コネクタ 190"/>
        <xdr:cNvCxnSpPr/>
      </xdr:nvCxnSpPr>
      <xdr:spPr>
        <a:xfrm flipV="1">
          <a:off x="4114800" y="14327240"/>
          <a:ext cx="8382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28560</xdr:rowOff>
    </xdr:from>
    <xdr:ext cx="762000" cy="259045"/>
    <xdr:sp macro="" textlink="">
      <xdr:nvSpPr>
        <xdr:cNvPr id="192" name="人件費・物件費等の状況平均値テキスト"/>
        <xdr:cNvSpPr txBox="1"/>
      </xdr:nvSpPr>
      <xdr:spPr>
        <a:xfrm>
          <a:off x="5041900" y="1443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56483</xdr:rowOff>
    </xdr:from>
    <xdr:to>
      <xdr:col>23</xdr:col>
      <xdr:colOff>184150</xdr:colOff>
      <xdr:row>84</xdr:row>
      <xdr:rowOff>158083</xdr:rowOff>
    </xdr:to>
    <xdr:sp macro="" textlink="">
      <xdr:nvSpPr>
        <xdr:cNvPr id="193" name="フローチャート: 判断 192"/>
        <xdr:cNvSpPr/>
      </xdr:nvSpPr>
      <xdr:spPr>
        <a:xfrm>
          <a:off x="4902200" y="1445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104708</xdr:rowOff>
    </xdr:from>
    <xdr:to>
      <xdr:col>19</xdr:col>
      <xdr:colOff>133350</xdr:colOff>
      <xdr:row>83</xdr:row>
      <xdr:rowOff>123143</xdr:rowOff>
    </xdr:to>
    <xdr:cxnSp macro="">
      <xdr:nvCxnSpPr>
        <xdr:cNvPr id="194" name="直線コネクタ 193"/>
        <xdr:cNvCxnSpPr/>
      </xdr:nvCxnSpPr>
      <xdr:spPr>
        <a:xfrm flipV="1">
          <a:off x="3225800" y="14335058"/>
          <a:ext cx="889000" cy="1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68862</xdr:rowOff>
    </xdr:from>
    <xdr:to>
      <xdr:col>19</xdr:col>
      <xdr:colOff>184150</xdr:colOff>
      <xdr:row>84</xdr:row>
      <xdr:rowOff>170462</xdr:rowOff>
    </xdr:to>
    <xdr:sp macro="" textlink="">
      <xdr:nvSpPr>
        <xdr:cNvPr id="195" name="フローチャート: 判断 194"/>
        <xdr:cNvSpPr/>
      </xdr:nvSpPr>
      <xdr:spPr>
        <a:xfrm>
          <a:off x="4064000" y="1447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155239</xdr:rowOff>
    </xdr:from>
    <xdr:ext cx="736600" cy="259045"/>
    <xdr:sp macro="" textlink="">
      <xdr:nvSpPr>
        <xdr:cNvPr id="196" name="テキスト ボックス 195"/>
        <xdr:cNvSpPr txBox="1"/>
      </xdr:nvSpPr>
      <xdr:spPr>
        <a:xfrm>
          <a:off x="3733800" y="14557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67475</xdr:rowOff>
    </xdr:from>
    <xdr:to>
      <xdr:col>15</xdr:col>
      <xdr:colOff>82550</xdr:colOff>
      <xdr:row>83</xdr:row>
      <xdr:rowOff>123143</xdr:rowOff>
    </xdr:to>
    <xdr:cxnSp macro="">
      <xdr:nvCxnSpPr>
        <xdr:cNvPr id="197" name="直線コネクタ 196"/>
        <xdr:cNvCxnSpPr/>
      </xdr:nvCxnSpPr>
      <xdr:spPr>
        <a:xfrm>
          <a:off x="2336800" y="14297825"/>
          <a:ext cx="889000" cy="5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54794</xdr:rowOff>
    </xdr:from>
    <xdr:to>
      <xdr:col>15</xdr:col>
      <xdr:colOff>133350</xdr:colOff>
      <xdr:row>84</xdr:row>
      <xdr:rowOff>156394</xdr:rowOff>
    </xdr:to>
    <xdr:sp macro="" textlink="">
      <xdr:nvSpPr>
        <xdr:cNvPr id="198" name="フローチャート: 判断 197"/>
        <xdr:cNvSpPr/>
      </xdr:nvSpPr>
      <xdr:spPr>
        <a:xfrm>
          <a:off x="3175000" y="1445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141171</xdr:rowOff>
    </xdr:from>
    <xdr:ext cx="762000" cy="259045"/>
    <xdr:sp macro="" textlink="">
      <xdr:nvSpPr>
        <xdr:cNvPr id="199" name="テキスト ボックス 198"/>
        <xdr:cNvSpPr txBox="1"/>
      </xdr:nvSpPr>
      <xdr:spPr>
        <a:xfrm>
          <a:off x="2844800" y="1454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122064</xdr:rowOff>
    </xdr:from>
    <xdr:to>
      <xdr:col>11</xdr:col>
      <xdr:colOff>31750</xdr:colOff>
      <xdr:row>83</xdr:row>
      <xdr:rowOff>67475</xdr:rowOff>
    </xdr:to>
    <xdr:cxnSp macro="">
      <xdr:nvCxnSpPr>
        <xdr:cNvPr id="200" name="直線コネクタ 199"/>
        <xdr:cNvCxnSpPr/>
      </xdr:nvCxnSpPr>
      <xdr:spPr>
        <a:xfrm>
          <a:off x="1447800" y="14180964"/>
          <a:ext cx="889000" cy="11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41016</xdr:rowOff>
    </xdr:from>
    <xdr:to>
      <xdr:col>11</xdr:col>
      <xdr:colOff>82550</xdr:colOff>
      <xdr:row>84</xdr:row>
      <xdr:rowOff>142616</xdr:rowOff>
    </xdr:to>
    <xdr:sp macro="" textlink="">
      <xdr:nvSpPr>
        <xdr:cNvPr id="201" name="フローチャート: 判断 200"/>
        <xdr:cNvSpPr/>
      </xdr:nvSpPr>
      <xdr:spPr>
        <a:xfrm>
          <a:off x="2286000" y="1444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127393</xdr:rowOff>
    </xdr:from>
    <xdr:ext cx="762000" cy="259045"/>
    <xdr:sp macro="" textlink="">
      <xdr:nvSpPr>
        <xdr:cNvPr id="202" name="テキスト ボックス 201"/>
        <xdr:cNvSpPr txBox="1"/>
      </xdr:nvSpPr>
      <xdr:spPr>
        <a:xfrm>
          <a:off x="1955800" y="1452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114088</xdr:rowOff>
    </xdr:from>
    <xdr:to>
      <xdr:col>7</xdr:col>
      <xdr:colOff>31750</xdr:colOff>
      <xdr:row>84</xdr:row>
      <xdr:rowOff>44238</xdr:rowOff>
    </xdr:to>
    <xdr:sp macro="" textlink="">
      <xdr:nvSpPr>
        <xdr:cNvPr id="203" name="フローチャート: 判断 202"/>
        <xdr:cNvSpPr/>
      </xdr:nvSpPr>
      <xdr:spPr>
        <a:xfrm>
          <a:off x="1397000" y="1434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29015</xdr:rowOff>
    </xdr:from>
    <xdr:ext cx="762000" cy="259045"/>
    <xdr:sp macro="" textlink="">
      <xdr:nvSpPr>
        <xdr:cNvPr id="204" name="テキスト ボックス 203"/>
        <xdr:cNvSpPr txBox="1"/>
      </xdr:nvSpPr>
      <xdr:spPr>
        <a:xfrm>
          <a:off x="1066800" y="1443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46090</xdr:rowOff>
    </xdr:from>
    <xdr:to>
      <xdr:col>23</xdr:col>
      <xdr:colOff>184150</xdr:colOff>
      <xdr:row>83</xdr:row>
      <xdr:rowOff>147690</xdr:rowOff>
    </xdr:to>
    <xdr:sp macro="" textlink="">
      <xdr:nvSpPr>
        <xdr:cNvPr id="210" name="楕円 209"/>
        <xdr:cNvSpPr/>
      </xdr:nvSpPr>
      <xdr:spPr>
        <a:xfrm>
          <a:off x="4902200" y="1427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62617</xdr:rowOff>
    </xdr:from>
    <xdr:ext cx="762000" cy="259045"/>
    <xdr:sp macro="" textlink="">
      <xdr:nvSpPr>
        <xdr:cNvPr id="211" name="人件費・物件費等の状況該当値テキスト"/>
        <xdr:cNvSpPr txBox="1"/>
      </xdr:nvSpPr>
      <xdr:spPr>
        <a:xfrm>
          <a:off x="5041900" y="1412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53908</xdr:rowOff>
    </xdr:from>
    <xdr:to>
      <xdr:col>19</xdr:col>
      <xdr:colOff>184150</xdr:colOff>
      <xdr:row>83</xdr:row>
      <xdr:rowOff>155508</xdr:rowOff>
    </xdr:to>
    <xdr:sp macro="" textlink="">
      <xdr:nvSpPr>
        <xdr:cNvPr id="212" name="楕円 211"/>
        <xdr:cNvSpPr/>
      </xdr:nvSpPr>
      <xdr:spPr>
        <a:xfrm>
          <a:off x="4064000" y="1428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165685</xdr:rowOff>
    </xdr:from>
    <xdr:ext cx="736600" cy="259045"/>
    <xdr:sp macro="" textlink="">
      <xdr:nvSpPr>
        <xdr:cNvPr id="213" name="テキスト ボックス 212"/>
        <xdr:cNvSpPr txBox="1"/>
      </xdr:nvSpPr>
      <xdr:spPr>
        <a:xfrm>
          <a:off x="3733800" y="14053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72343</xdr:rowOff>
    </xdr:from>
    <xdr:to>
      <xdr:col>15</xdr:col>
      <xdr:colOff>133350</xdr:colOff>
      <xdr:row>84</xdr:row>
      <xdr:rowOff>2493</xdr:rowOff>
    </xdr:to>
    <xdr:sp macro="" textlink="">
      <xdr:nvSpPr>
        <xdr:cNvPr id="214" name="楕円 213"/>
        <xdr:cNvSpPr/>
      </xdr:nvSpPr>
      <xdr:spPr>
        <a:xfrm>
          <a:off x="3175000" y="1430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12670</xdr:rowOff>
    </xdr:from>
    <xdr:ext cx="762000" cy="259045"/>
    <xdr:sp macro="" textlink="">
      <xdr:nvSpPr>
        <xdr:cNvPr id="215" name="テキスト ボックス 214"/>
        <xdr:cNvSpPr txBox="1"/>
      </xdr:nvSpPr>
      <xdr:spPr>
        <a:xfrm>
          <a:off x="2844800" y="14071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16675</xdr:rowOff>
    </xdr:from>
    <xdr:to>
      <xdr:col>11</xdr:col>
      <xdr:colOff>82550</xdr:colOff>
      <xdr:row>83</xdr:row>
      <xdr:rowOff>118275</xdr:rowOff>
    </xdr:to>
    <xdr:sp macro="" textlink="">
      <xdr:nvSpPr>
        <xdr:cNvPr id="216" name="楕円 215"/>
        <xdr:cNvSpPr/>
      </xdr:nvSpPr>
      <xdr:spPr>
        <a:xfrm>
          <a:off x="2286000" y="1424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128452</xdr:rowOff>
    </xdr:from>
    <xdr:ext cx="762000" cy="259045"/>
    <xdr:sp macro="" textlink="">
      <xdr:nvSpPr>
        <xdr:cNvPr id="217" name="テキスト ボックス 216"/>
        <xdr:cNvSpPr txBox="1"/>
      </xdr:nvSpPr>
      <xdr:spPr>
        <a:xfrm>
          <a:off x="1955800" y="1401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71264</xdr:rowOff>
    </xdr:from>
    <xdr:to>
      <xdr:col>7</xdr:col>
      <xdr:colOff>31750</xdr:colOff>
      <xdr:row>83</xdr:row>
      <xdr:rowOff>1414</xdr:rowOff>
    </xdr:to>
    <xdr:sp macro="" textlink="">
      <xdr:nvSpPr>
        <xdr:cNvPr id="218" name="楕円 217"/>
        <xdr:cNvSpPr/>
      </xdr:nvSpPr>
      <xdr:spPr>
        <a:xfrm>
          <a:off x="1397000" y="1413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11591</xdr:rowOff>
    </xdr:from>
    <xdr:ext cx="762000" cy="259045"/>
    <xdr:sp macro="" textlink="">
      <xdr:nvSpPr>
        <xdr:cNvPr id="219" name="テキスト ボックス 218"/>
        <xdr:cNvSpPr txBox="1"/>
      </xdr:nvSpPr>
      <xdr:spPr>
        <a:xfrm>
          <a:off x="1066800" y="13899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本市では人事院勧告に準じた給与改定を行っている。</a:t>
          </a:r>
        </a:p>
        <a:p>
          <a:r>
            <a:rPr kumimoji="1" lang="ja-JP" altLang="en-US" sz="1300">
              <a:latin typeface="ＭＳ Ｐゴシック" panose="020B0600070205080204" pitchFamily="50" charset="-128"/>
              <a:ea typeface="ＭＳ Ｐゴシック" panose="020B0600070205080204" pitchFamily="50" charset="-128"/>
            </a:rPr>
            <a:t>　高齢層の退職や２６年度からわたりを廃止した影響もあり、本市のラスパイレス指数は下降傾向にある。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年度の数値は平成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年調査結果が未公表のため、前年度の数値を引用。</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156029</xdr:rowOff>
    </xdr:to>
    <xdr:cxnSp macro="">
      <xdr:nvCxnSpPr>
        <xdr:cNvPr id="250" name="直線コネクタ 249"/>
        <xdr:cNvCxnSpPr/>
      </xdr:nvCxnSpPr>
      <xdr:spPr>
        <a:xfrm flipV="1">
          <a:off x="17018000" y="1382939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128106</xdr:rowOff>
    </xdr:from>
    <xdr:ext cx="762000" cy="259045"/>
    <xdr:sp macro="" textlink="">
      <xdr:nvSpPr>
        <xdr:cNvPr id="251" name="給与水準   （国との比較）最小値テキスト"/>
        <xdr:cNvSpPr txBox="1"/>
      </xdr:nvSpPr>
      <xdr:spPr>
        <a:xfrm>
          <a:off x="17106900" y="1538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156029</xdr:rowOff>
    </xdr:from>
    <xdr:to>
      <xdr:col>81</xdr:col>
      <xdr:colOff>133350</xdr:colOff>
      <xdr:row>89</xdr:row>
      <xdr:rowOff>156029</xdr:rowOff>
    </xdr:to>
    <xdr:cxnSp macro="">
      <xdr:nvCxnSpPr>
        <xdr:cNvPr id="252" name="直線コネクタ 251"/>
        <xdr:cNvCxnSpPr/>
      </xdr:nvCxnSpPr>
      <xdr:spPr>
        <a:xfrm>
          <a:off x="16929100" y="1541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32657</xdr:rowOff>
    </xdr:from>
    <xdr:to>
      <xdr:col>81</xdr:col>
      <xdr:colOff>44450</xdr:colOff>
      <xdr:row>86</xdr:row>
      <xdr:rowOff>32657</xdr:rowOff>
    </xdr:to>
    <xdr:cxnSp macro="">
      <xdr:nvCxnSpPr>
        <xdr:cNvPr id="255" name="直線コネクタ 254"/>
        <xdr:cNvCxnSpPr/>
      </xdr:nvCxnSpPr>
      <xdr:spPr>
        <a:xfrm>
          <a:off x="16179800" y="14777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56" name="給与水準   （国との比較）平均値テキスト"/>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57" name="フローチャート: 判断 256"/>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32657</xdr:rowOff>
    </xdr:from>
    <xdr:to>
      <xdr:col>77</xdr:col>
      <xdr:colOff>44450</xdr:colOff>
      <xdr:row>86</xdr:row>
      <xdr:rowOff>101600</xdr:rowOff>
    </xdr:to>
    <xdr:cxnSp macro="">
      <xdr:nvCxnSpPr>
        <xdr:cNvPr id="258" name="直線コネクタ 257"/>
        <xdr:cNvCxnSpPr/>
      </xdr:nvCxnSpPr>
      <xdr:spPr>
        <a:xfrm flipV="1">
          <a:off x="15290800" y="147773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59" name="フローチャート: 判断 258"/>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60" name="テキスト ボックス 259"/>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101600</xdr:rowOff>
    </xdr:to>
    <xdr:cxnSp macro="">
      <xdr:nvCxnSpPr>
        <xdr:cNvPr id="261" name="直線コネクタ 260"/>
        <xdr:cNvCxnSpPr/>
      </xdr:nvCxnSpPr>
      <xdr:spPr>
        <a:xfrm>
          <a:off x="14401800" y="1484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2" name="フローチャート: 判断 261"/>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3" name="テキスト ボックス 262"/>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153307</xdr:rowOff>
    </xdr:to>
    <xdr:cxnSp macro="">
      <xdr:nvCxnSpPr>
        <xdr:cNvPr id="264" name="直線コネクタ 263"/>
        <xdr:cNvCxnSpPr/>
      </xdr:nvCxnSpPr>
      <xdr:spPr>
        <a:xfrm flipV="1">
          <a:off x="13512800" y="148463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5" name="フローチャート: 判断 264"/>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66" name="テキスト ボックス 265"/>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7" name="フローチャート: 判断 266"/>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68" name="テキスト ボックス 267"/>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74" name="楕円 273"/>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169834</xdr:rowOff>
    </xdr:from>
    <xdr:ext cx="762000" cy="259045"/>
    <xdr:sp macro="" textlink="">
      <xdr:nvSpPr>
        <xdr:cNvPr id="275" name="給与水準   （国との比較）該当値テキスト"/>
        <xdr:cNvSpPr txBox="1"/>
      </xdr:nvSpPr>
      <xdr:spPr>
        <a:xfrm>
          <a:off x="171069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153307</xdr:rowOff>
    </xdr:from>
    <xdr:to>
      <xdr:col>77</xdr:col>
      <xdr:colOff>95250</xdr:colOff>
      <xdr:row>86</xdr:row>
      <xdr:rowOff>83457</xdr:rowOff>
    </xdr:to>
    <xdr:sp macro="" textlink="">
      <xdr:nvSpPr>
        <xdr:cNvPr id="276" name="楕円 275"/>
        <xdr:cNvSpPr/>
      </xdr:nvSpPr>
      <xdr:spPr>
        <a:xfrm>
          <a:off x="16129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93634</xdr:rowOff>
    </xdr:from>
    <xdr:ext cx="736600" cy="259045"/>
    <xdr:sp macro="" textlink="">
      <xdr:nvSpPr>
        <xdr:cNvPr id="277" name="テキスト ボックス 276"/>
        <xdr:cNvSpPr txBox="1"/>
      </xdr:nvSpPr>
      <xdr:spPr>
        <a:xfrm>
          <a:off x="15798800" y="1449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78" name="楕円 277"/>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79" name="テキスト ボックス 278"/>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0" name="楕円 279"/>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1" name="テキスト ボックス 280"/>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82" name="楕円 281"/>
        <xdr:cNvSpPr/>
      </xdr:nvSpPr>
      <xdr:spPr>
        <a:xfrm>
          <a:off x="13462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83" name="テキスト ボックス 282"/>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類似団体平均値より低く、将来負担の健全度は確保されていると考えている。</a:t>
          </a:r>
        </a:p>
        <a:p>
          <a:r>
            <a:rPr kumimoji="1" lang="ja-JP" altLang="en-US" sz="1300">
              <a:latin typeface="ＭＳ Ｐゴシック" panose="020B0600070205080204" pitchFamily="50" charset="-128"/>
              <a:ea typeface="ＭＳ Ｐゴシック" panose="020B0600070205080204" pitchFamily="50" charset="-128"/>
            </a:rPr>
            <a:t>　今後も公債費の削減等により財政の健全化に努める。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42333</xdr:rowOff>
    </xdr:to>
    <xdr:cxnSp macro="">
      <xdr:nvCxnSpPr>
        <xdr:cNvPr id="313" name="直線コネクタ 312"/>
        <xdr:cNvCxnSpPr/>
      </xdr:nvCxnSpPr>
      <xdr:spPr>
        <a:xfrm flipV="1">
          <a:off x="17018000" y="9906212"/>
          <a:ext cx="0" cy="14518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14410</xdr:rowOff>
    </xdr:from>
    <xdr:ext cx="762000" cy="259045"/>
    <xdr:sp macro="" textlink="">
      <xdr:nvSpPr>
        <xdr:cNvPr id="314"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42333</xdr:rowOff>
    </xdr:from>
    <xdr:to>
      <xdr:col>81</xdr:col>
      <xdr:colOff>133350</xdr:colOff>
      <xdr:row>66</xdr:row>
      <xdr:rowOff>42333</xdr:rowOff>
    </xdr:to>
    <xdr:cxnSp macro="">
      <xdr:nvCxnSpPr>
        <xdr:cNvPr id="315" name="直線コネクタ 314"/>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16"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17" name="直線コネクタ 316"/>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113877</xdr:rowOff>
    </xdr:from>
    <xdr:to>
      <xdr:col>81</xdr:col>
      <xdr:colOff>44450</xdr:colOff>
      <xdr:row>60</xdr:row>
      <xdr:rowOff>117898</xdr:rowOff>
    </xdr:to>
    <xdr:cxnSp macro="">
      <xdr:nvCxnSpPr>
        <xdr:cNvPr id="318" name="直線コネクタ 317"/>
        <xdr:cNvCxnSpPr/>
      </xdr:nvCxnSpPr>
      <xdr:spPr>
        <a:xfrm>
          <a:off x="16179800" y="10400877"/>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107544</xdr:rowOff>
    </xdr:from>
    <xdr:ext cx="762000" cy="259045"/>
    <xdr:sp macro="" textlink="">
      <xdr:nvSpPr>
        <xdr:cNvPr id="319" name="定員管理の状況平均値テキスト"/>
        <xdr:cNvSpPr txBox="1"/>
      </xdr:nvSpPr>
      <xdr:spPr>
        <a:xfrm>
          <a:off x="17106900" y="10394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135467</xdr:rowOff>
    </xdr:from>
    <xdr:to>
      <xdr:col>81</xdr:col>
      <xdr:colOff>95250</xdr:colOff>
      <xdr:row>61</xdr:row>
      <xdr:rowOff>65617</xdr:rowOff>
    </xdr:to>
    <xdr:sp macro="" textlink="">
      <xdr:nvSpPr>
        <xdr:cNvPr id="320" name="フローチャート: 判断 319"/>
        <xdr:cNvSpPr/>
      </xdr:nvSpPr>
      <xdr:spPr>
        <a:xfrm>
          <a:off x="169672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113877</xdr:rowOff>
    </xdr:from>
    <xdr:to>
      <xdr:col>77</xdr:col>
      <xdr:colOff>44450</xdr:colOff>
      <xdr:row>60</xdr:row>
      <xdr:rowOff>121920</xdr:rowOff>
    </xdr:to>
    <xdr:cxnSp macro="">
      <xdr:nvCxnSpPr>
        <xdr:cNvPr id="321" name="直線コネクタ 320"/>
        <xdr:cNvCxnSpPr/>
      </xdr:nvCxnSpPr>
      <xdr:spPr>
        <a:xfrm flipV="1">
          <a:off x="15290800" y="104008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2" name="フローチャート: 判断 321"/>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3" name="テキスト ボックス 322"/>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121920</xdr:rowOff>
    </xdr:from>
    <xdr:to>
      <xdr:col>72</xdr:col>
      <xdr:colOff>203200</xdr:colOff>
      <xdr:row>60</xdr:row>
      <xdr:rowOff>121920</xdr:rowOff>
    </xdr:to>
    <xdr:cxnSp macro="">
      <xdr:nvCxnSpPr>
        <xdr:cNvPr id="324" name="直線コネクタ 323"/>
        <xdr:cNvCxnSpPr/>
      </xdr:nvCxnSpPr>
      <xdr:spPr>
        <a:xfrm>
          <a:off x="14401800" y="10408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107315</xdr:rowOff>
    </xdr:from>
    <xdr:to>
      <xdr:col>73</xdr:col>
      <xdr:colOff>44450</xdr:colOff>
      <xdr:row>61</xdr:row>
      <xdr:rowOff>37465</xdr:rowOff>
    </xdr:to>
    <xdr:sp macro="" textlink="">
      <xdr:nvSpPr>
        <xdr:cNvPr id="325" name="フローチャート: 判断 324"/>
        <xdr:cNvSpPr/>
      </xdr:nvSpPr>
      <xdr:spPr>
        <a:xfrm>
          <a:off x="15240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22242</xdr:rowOff>
    </xdr:from>
    <xdr:ext cx="762000" cy="259045"/>
    <xdr:sp macro="" textlink="">
      <xdr:nvSpPr>
        <xdr:cNvPr id="326" name="テキスト ボックス 325"/>
        <xdr:cNvSpPr txBox="1"/>
      </xdr:nvSpPr>
      <xdr:spPr>
        <a:xfrm>
          <a:off x="14909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121920</xdr:rowOff>
    </xdr:from>
    <xdr:to>
      <xdr:col>68</xdr:col>
      <xdr:colOff>152400</xdr:colOff>
      <xdr:row>60</xdr:row>
      <xdr:rowOff>121920</xdr:rowOff>
    </xdr:to>
    <xdr:cxnSp macro="">
      <xdr:nvCxnSpPr>
        <xdr:cNvPr id="327" name="直線コネクタ 326"/>
        <xdr:cNvCxnSpPr/>
      </xdr:nvCxnSpPr>
      <xdr:spPr>
        <a:xfrm>
          <a:off x="13512800" y="10408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119380</xdr:rowOff>
    </xdr:from>
    <xdr:to>
      <xdr:col>68</xdr:col>
      <xdr:colOff>203200</xdr:colOff>
      <xdr:row>61</xdr:row>
      <xdr:rowOff>49530</xdr:rowOff>
    </xdr:to>
    <xdr:sp macro="" textlink="">
      <xdr:nvSpPr>
        <xdr:cNvPr id="328" name="フローチャート: 判断 327"/>
        <xdr:cNvSpPr/>
      </xdr:nvSpPr>
      <xdr:spPr>
        <a:xfrm>
          <a:off x="14351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34307</xdr:rowOff>
    </xdr:from>
    <xdr:ext cx="762000" cy="259045"/>
    <xdr:sp macro="" textlink="">
      <xdr:nvSpPr>
        <xdr:cNvPr id="329" name="テキスト ボックス 328"/>
        <xdr:cNvSpPr txBox="1"/>
      </xdr:nvSpPr>
      <xdr:spPr>
        <a:xfrm>
          <a:off x="14020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0" name="フローチャート: 判断 329"/>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38329</xdr:rowOff>
    </xdr:from>
    <xdr:ext cx="762000" cy="259045"/>
    <xdr:sp macro="" textlink="">
      <xdr:nvSpPr>
        <xdr:cNvPr id="331" name="テキスト ボックス 330"/>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67098</xdr:rowOff>
    </xdr:from>
    <xdr:to>
      <xdr:col>81</xdr:col>
      <xdr:colOff>95250</xdr:colOff>
      <xdr:row>60</xdr:row>
      <xdr:rowOff>168698</xdr:rowOff>
    </xdr:to>
    <xdr:sp macro="" textlink="">
      <xdr:nvSpPr>
        <xdr:cNvPr id="337" name="楕円 336"/>
        <xdr:cNvSpPr/>
      </xdr:nvSpPr>
      <xdr:spPr>
        <a:xfrm>
          <a:off x="169672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83625</xdr:rowOff>
    </xdr:from>
    <xdr:ext cx="762000" cy="259045"/>
    <xdr:sp macro="" textlink="">
      <xdr:nvSpPr>
        <xdr:cNvPr id="338" name="定員管理の状況該当値テキスト"/>
        <xdr:cNvSpPr txBox="1"/>
      </xdr:nvSpPr>
      <xdr:spPr>
        <a:xfrm>
          <a:off x="17106900" y="10199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63077</xdr:rowOff>
    </xdr:from>
    <xdr:to>
      <xdr:col>77</xdr:col>
      <xdr:colOff>95250</xdr:colOff>
      <xdr:row>60</xdr:row>
      <xdr:rowOff>164677</xdr:rowOff>
    </xdr:to>
    <xdr:sp macro="" textlink="">
      <xdr:nvSpPr>
        <xdr:cNvPr id="339" name="楕円 338"/>
        <xdr:cNvSpPr/>
      </xdr:nvSpPr>
      <xdr:spPr>
        <a:xfrm>
          <a:off x="16129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3404</xdr:rowOff>
    </xdr:from>
    <xdr:ext cx="736600" cy="259045"/>
    <xdr:sp macro="" textlink="">
      <xdr:nvSpPr>
        <xdr:cNvPr id="340" name="テキスト ボックス 339"/>
        <xdr:cNvSpPr txBox="1"/>
      </xdr:nvSpPr>
      <xdr:spPr>
        <a:xfrm>
          <a:off x="15798800" y="10118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71120</xdr:rowOff>
    </xdr:from>
    <xdr:to>
      <xdr:col>73</xdr:col>
      <xdr:colOff>44450</xdr:colOff>
      <xdr:row>61</xdr:row>
      <xdr:rowOff>1270</xdr:rowOff>
    </xdr:to>
    <xdr:sp macro="" textlink="">
      <xdr:nvSpPr>
        <xdr:cNvPr id="341" name="楕円 340"/>
        <xdr:cNvSpPr/>
      </xdr:nvSpPr>
      <xdr:spPr>
        <a:xfrm>
          <a:off x="15240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11447</xdr:rowOff>
    </xdr:from>
    <xdr:ext cx="762000" cy="259045"/>
    <xdr:sp macro="" textlink="">
      <xdr:nvSpPr>
        <xdr:cNvPr id="342" name="テキスト ボックス 341"/>
        <xdr:cNvSpPr txBox="1"/>
      </xdr:nvSpPr>
      <xdr:spPr>
        <a:xfrm>
          <a:off x="14909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71120</xdr:rowOff>
    </xdr:from>
    <xdr:to>
      <xdr:col>68</xdr:col>
      <xdr:colOff>203200</xdr:colOff>
      <xdr:row>61</xdr:row>
      <xdr:rowOff>1270</xdr:rowOff>
    </xdr:to>
    <xdr:sp macro="" textlink="">
      <xdr:nvSpPr>
        <xdr:cNvPr id="343" name="楕円 342"/>
        <xdr:cNvSpPr/>
      </xdr:nvSpPr>
      <xdr:spPr>
        <a:xfrm>
          <a:off x="14351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11447</xdr:rowOff>
    </xdr:from>
    <xdr:ext cx="762000" cy="259045"/>
    <xdr:sp macro="" textlink="">
      <xdr:nvSpPr>
        <xdr:cNvPr id="344" name="テキスト ボックス 343"/>
        <xdr:cNvSpPr txBox="1"/>
      </xdr:nvSpPr>
      <xdr:spPr>
        <a:xfrm>
          <a:off x="14020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71120</xdr:rowOff>
    </xdr:from>
    <xdr:to>
      <xdr:col>64</xdr:col>
      <xdr:colOff>152400</xdr:colOff>
      <xdr:row>61</xdr:row>
      <xdr:rowOff>1270</xdr:rowOff>
    </xdr:to>
    <xdr:sp macro="" textlink="">
      <xdr:nvSpPr>
        <xdr:cNvPr id="345" name="楕円 344"/>
        <xdr:cNvSpPr/>
      </xdr:nvSpPr>
      <xdr:spPr>
        <a:xfrm>
          <a:off x="13462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11447</xdr:rowOff>
    </xdr:from>
    <xdr:ext cx="762000" cy="259045"/>
    <xdr:sp macro="" textlink="">
      <xdr:nvSpPr>
        <xdr:cNvPr id="346" name="テキスト ボックス 345"/>
        <xdr:cNvSpPr txBox="1"/>
      </xdr:nvSpPr>
      <xdr:spPr>
        <a:xfrm>
          <a:off x="13131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類似団体平均値より低く、将来負担の健全度は確保されていると考えている。</a:t>
          </a:r>
        </a:p>
        <a:p>
          <a:r>
            <a:rPr kumimoji="1" lang="ja-JP" altLang="en-US" sz="1300">
              <a:latin typeface="ＭＳ Ｐゴシック" panose="020B0600070205080204" pitchFamily="50" charset="-128"/>
              <a:ea typeface="ＭＳ Ｐゴシック" panose="020B0600070205080204" pitchFamily="50" charset="-128"/>
            </a:rPr>
            <a:t>　今後も公債費の削減等により財政の健全化に努める。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3" name="直線コネクタ 372"/>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4"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5" name="直線コネクタ 374"/>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6"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7" name="直線コネクタ 376"/>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6604</xdr:rowOff>
    </xdr:from>
    <xdr:to>
      <xdr:col>81</xdr:col>
      <xdr:colOff>44450</xdr:colOff>
      <xdr:row>38</xdr:row>
      <xdr:rowOff>54864</xdr:rowOff>
    </xdr:to>
    <xdr:cxnSp macro="">
      <xdr:nvCxnSpPr>
        <xdr:cNvPr id="378" name="直線コネクタ 377"/>
        <xdr:cNvCxnSpPr/>
      </xdr:nvCxnSpPr>
      <xdr:spPr>
        <a:xfrm flipV="1">
          <a:off x="16179800" y="652170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84599</xdr:rowOff>
    </xdr:from>
    <xdr:ext cx="762000" cy="259045"/>
    <xdr:sp macro="" textlink="">
      <xdr:nvSpPr>
        <xdr:cNvPr id="379" name="公債費負担の状況平均値テキスト"/>
        <xdr:cNvSpPr txBox="1"/>
      </xdr:nvSpPr>
      <xdr:spPr>
        <a:xfrm>
          <a:off x="17106900" y="677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380" name="フローチャート: 判断 379"/>
        <xdr:cNvSpPr/>
      </xdr:nvSpPr>
      <xdr:spPr>
        <a:xfrm>
          <a:off x="169672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54864</xdr:rowOff>
    </xdr:from>
    <xdr:to>
      <xdr:col>77</xdr:col>
      <xdr:colOff>44450</xdr:colOff>
      <xdr:row>38</xdr:row>
      <xdr:rowOff>122428</xdr:rowOff>
    </xdr:to>
    <xdr:cxnSp macro="">
      <xdr:nvCxnSpPr>
        <xdr:cNvPr id="381" name="直線コネクタ 380"/>
        <xdr:cNvCxnSpPr/>
      </xdr:nvCxnSpPr>
      <xdr:spPr>
        <a:xfrm flipV="1">
          <a:off x="15290800" y="656996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2" name="フローチャート: 判断 381"/>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56405</xdr:rowOff>
    </xdr:from>
    <xdr:ext cx="736600" cy="259045"/>
    <xdr:sp macro="" textlink="">
      <xdr:nvSpPr>
        <xdr:cNvPr id="383" name="テキスト ボックス 382"/>
        <xdr:cNvSpPr txBox="1"/>
      </xdr:nvSpPr>
      <xdr:spPr>
        <a:xfrm>
          <a:off x="15798800" y="691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122428</xdr:rowOff>
    </xdr:from>
    <xdr:to>
      <xdr:col>72</xdr:col>
      <xdr:colOff>203200</xdr:colOff>
      <xdr:row>38</xdr:row>
      <xdr:rowOff>151384</xdr:rowOff>
    </xdr:to>
    <xdr:cxnSp macro="">
      <xdr:nvCxnSpPr>
        <xdr:cNvPr id="384" name="直線コネクタ 383"/>
        <xdr:cNvCxnSpPr/>
      </xdr:nvCxnSpPr>
      <xdr:spPr>
        <a:xfrm flipV="1">
          <a:off x="14401800" y="663752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170434</xdr:rowOff>
    </xdr:from>
    <xdr:to>
      <xdr:col>73</xdr:col>
      <xdr:colOff>44450</xdr:colOff>
      <xdr:row>40</xdr:row>
      <xdr:rowOff>100584</xdr:rowOff>
    </xdr:to>
    <xdr:sp macro="" textlink="">
      <xdr:nvSpPr>
        <xdr:cNvPr id="385" name="フローチャート: 判断 384"/>
        <xdr:cNvSpPr/>
      </xdr:nvSpPr>
      <xdr:spPr>
        <a:xfrm>
          <a:off x="15240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85361</xdr:rowOff>
    </xdr:from>
    <xdr:ext cx="762000" cy="259045"/>
    <xdr:sp macro="" textlink="">
      <xdr:nvSpPr>
        <xdr:cNvPr id="386" name="テキスト ボックス 385"/>
        <xdr:cNvSpPr txBox="1"/>
      </xdr:nvSpPr>
      <xdr:spPr>
        <a:xfrm>
          <a:off x="14909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151384</xdr:rowOff>
    </xdr:from>
    <xdr:to>
      <xdr:col>68</xdr:col>
      <xdr:colOff>152400</xdr:colOff>
      <xdr:row>39</xdr:row>
      <xdr:rowOff>18542</xdr:rowOff>
    </xdr:to>
    <xdr:cxnSp macro="">
      <xdr:nvCxnSpPr>
        <xdr:cNvPr id="387" name="直線コネクタ 386"/>
        <xdr:cNvCxnSpPr/>
      </xdr:nvCxnSpPr>
      <xdr:spPr>
        <a:xfrm flipV="1">
          <a:off x="13512800" y="666648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8" name="フローチャート: 判断 387"/>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389" name="テキスト ボックス 388"/>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90" name="フローチャート: 判断 389"/>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49039</xdr:rowOff>
    </xdr:from>
    <xdr:ext cx="762000" cy="259045"/>
    <xdr:sp macro="" textlink="">
      <xdr:nvSpPr>
        <xdr:cNvPr id="391" name="テキスト ボックス 390"/>
        <xdr:cNvSpPr txBox="1"/>
      </xdr:nvSpPr>
      <xdr:spPr>
        <a:xfrm>
          <a:off x="13131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127254</xdr:rowOff>
    </xdr:from>
    <xdr:to>
      <xdr:col>81</xdr:col>
      <xdr:colOff>95250</xdr:colOff>
      <xdr:row>38</xdr:row>
      <xdr:rowOff>57404</xdr:rowOff>
    </xdr:to>
    <xdr:sp macro="" textlink="">
      <xdr:nvSpPr>
        <xdr:cNvPr id="397" name="楕円 396"/>
        <xdr:cNvSpPr/>
      </xdr:nvSpPr>
      <xdr:spPr>
        <a:xfrm>
          <a:off x="16967200" y="64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143781</xdr:rowOff>
    </xdr:from>
    <xdr:ext cx="762000" cy="259045"/>
    <xdr:sp macro="" textlink="">
      <xdr:nvSpPr>
        <xdr:cNvPr id="398" name="公債費負担の状況該当値テキスト"/>
        <xdr:cNvSpPr txBox="1"/>
      </xdr:nvSpPr>
      <xdr:spPr>
        <a:xfrm>
          <a:off x="17106900" y="631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4064</xdr:rowOff>
    </xdr:from>
    <xdr:to>
      <xdr:col>77</xdr:col>
      <xdr:colOff>95250</xdr:colOff>
      <xdr:row>38</xdr:row>
      <xdr:rowOff>105664</xdr:rowOff>
    </xdr:to>
    <xdr:sp macro="" textlink="">
      <xdr:nvSpPr>
        <xdr:cNvPr id="399" name="楕円 398"/>
        <xdr:cNvSpPr/>
      </xdr:nvSpPr>
      <xdr:spPr>
        <a:xfrm>
          <a:off x="16129000" y="65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115841</xdr:rowOff>
    </xdr:from>
    <xdr:ext cx="736600" cy="259045"/>
    <xdr:sp macro="" textlink="">
      <xdr:nvSpPr>
        <xdr:cNvPr id="400" name="テキスト ボックス 399"/>
        <xdr:cNvSpPr txBox="1"/>
      </xdr:nvSpPr>
      <xdr:spPr>
        <a:xfrm>
          <a:off x="15798800" y="6288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71628</xdr:rowOff>
    </xdr:from>
    <xdr:to>
      <xdr:col>73</xdr:col>
      <xdr:colOff>44450</xdr:colOff>
      <xdr:row>39</xdr:row>
      <xdr:rowOff>1778</xdr:rowOff>
    </xdr:to>
    <xdr:sp macro="" textlink="">
      <xdr:nvSpPr>
        <xdr:cNvPr id="401" name="楕円 400"/>
        <xdr:cNvSpPr/>
      </xdr:nvSpPr>
      <xdr:spPr>
        <a:xfrm>
          <a:off x="15240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11955</xdr:rowOff>
    </xdr:from>
    <xdr:ext cx="762000" cy="259045"/>
    <xdr:sp macro="" textlink="">
      <xdr:nvSpPr>
        <xdr:cNvPr id="402" name="テキスト ボックス 401"/>
        <xdr:cNvSpPr txBox="1"/>
      </xdr:nvSpPr>
      <xdr:spPr>
        <a:xfrm>
          <a:off x="14909800" y="635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100584</xdr:rowOff>
    </xdr:from>
    <xdr:to>
      <xdr:col>68</xdr:col>
      <xdr:colOff>203200</xdr:colOff>
      <xdr:row>39</xdr:row>
      <xdr:rowOff>30734</xdr:rowOff>
    </xdr:to>
    <xdr:sp macro="" textlink="">
      <xdr:nvSpPr>
        <xdr:cNvPr id="403" name="楕円 402"/>
        <xdr:cNvSpPr/>
      </xdr:nvSpPr>
      <xdr:spPr>
        <a:xfrm>
          <a:off x="143510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40911</xdr:rowOff>
    </xdr:from>
    <xdr:ext cx="762000" cy="259045"/>
    <xdr:sp macro="" textlink="">
      <xdr:nvSpPr>
        <xdr:cNvPr id="404" name="テキスト ボックス 403"/>
        <xdr:cNvSpPr txBox="1"/>
      </xdr:nvSpPr>
      <xdr:spPr>
        <a:xfrm>
          <a:off x="14020800" y="638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139192</xdr:rowOff>
    </xdr:from>
    <xdr:to>
      <xdr:col>64</xdr:col>
      <xdr:colOff>152400</xdr:colOff>
      <xdr:row>39</xdr:row>
      <xdr:rowOff>69342</xdr:rowOff>
    </xdr:to>
    <xdr:sp macro="" textlink="">
      <xdr:nvSpPr>
        <xdr:cNvPr id="405" name="楕円 404"/>
        <xdr:cNvSpPr/>
      </xdr:nvSpPr>
      <xdr:spPr>
        <a:xfrm>
          <a:off x="134620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79519</xdr:rowOff>
    </xdr:from>
    <xdr:ext cx="762000" cy="259045"/>
    <xdr:sp macro="" textlink="">
      <xdr:nvSpPr>
        <xdr:cNvPr id="406" name="テキスト ボックス 405"/>
        <xdr:cNvSpPr txBox="1"/>
      </xdr:nvSpPr>
      <xdr:spPr>
        <a:xfrm>
          <a:off x="13131800" y="642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類似団体平均値より低く、将来負担の健全度は確保されていると考えている。</a:t>
          </a:r>
        </a:p>
        <a:p>
          <a:r>
            <a:rPr kumimoji="1" lang="ja-JP" altLang="en-US" sz="1300">
              <a:latin typeface="ＭＳ Ｐゴシック" panose="020B0600070205080204" pitchFamily="50" charset="-128"/>
              <a:ea typeface="ＭＳ Ｐゴシック" panose="020B0600070205080204" pitchFamily="50" charset="-128"/>
            </a:rPr>
            <a:t>　今後も公債費の削減等により財政の健全化に努める。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92540</xdr:rowOff>
    </xdr:to>
    <xdr:cxnSp macro="">
      <xdr:nvCxnSpPr>
        <xdr:cNvPr id="435" name="直線コネクタ 434"/>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64617</xdr:rowOff>
    </xdr:from>
    <xdr:ext cx="762000" cy="259045"/>
    <xdr:sp macro="" textlink="">
      <xdr:nvSpPr>
        <xdr:cNvPr id="436"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92540</xdr:rowOff>
    </xdr:from>
    <xdr:to>
      <xdr:col>81</xdr:col>
      <xdr:colOff>133350</xdr:colOff>
      <xdr:row>21</xdr:row>
      <xdr:rowOff>92540</xdr:rowOff>
    </xdr:to>
    <xdr:cxnSp macro="">
      <xdr:nvCxnSpPr>
        <xdr:cNvPr id="437" name="直線コネクタ 436"/>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139277</xdr:rowOff>
    </xdr:from>
    <xdr:to>
      <xdr:col>81</xdr:col>
      <xdr:colOff>44450</xdr:colOff>
      <xdr:row>14</xdr:row>
      <xdr:rowOff>165015</xdr:rowOff>
    </xdr:to>
    <xdr:cxnSp macro="">
      <xdr:nvCxnSpPr>
        <xdr:cNvPr id="440" name="直線コネクタ 439"/>
        <xdr:cNvCxnSpPr/>
      </xdr:nvCxnSpPr>
      <xdr:spPr>
        <a:xfrm flipV="1">
          <a:off x="16179800" y="2539577"/>
          <a:ext cx="838200" cy="2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22623</xdr:rowOff>
    </xdr:from>
    <xdr:ext cx="762000" cy="259045"/>
    <xdr:sp macro="" textlink="">
      <xdr:nvSpPr>
        <xdr:cNvPr id="441" name="将来負担の状況平均値テキスト"/>
        <xdr:cNvSpPr txBox="1"/>
      </xdr:nvSpPr>
      <xdr:spPr>
        <a:xfrm>
          <a:off x="17106900" y="2594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50546</xdr:rowOff>
    </xdr:from>
    <xdr:to>
      <xdr:col>81</xdr:col>
      <xdr:colOff>95250</xdr:colOff>
      <xdr:row>15</xdr:row>
      <xdr:rowOff>152146</xdr:rowOff>
    </xdr:to>
    <xdr:sp macro="" textlink="">
      <xdr:nvSpPr>
        <xdr:cNvPr id="442" name="フローチャート: 判断 441"/>
        <xdr:cNvSpPr/>
      </xdr:nvSpPr>
      <xdr:spPr>
        <a:xfrm>
          <a:off x="169672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165015</xdr:rowOff>
    </xdr:from>
    <xdr:to>
      <xdr:col>77</xdr:col>
      <xdr:colOff>44450</xdr:colOff>
      <xdr:row>14</xdr:row>
      <xdr:rowOff>166624</xdr:rowOff>
    </xdr:to>
    <xdr:cxnSp macro="">
      <xdr:nvCxnSpPr>
        <xdr:cNvPr id="443" name="直線コネクタ 442"/>
        <xdr:cNvCxnSpPr/>
      </xdr:nvCxnSpPr>
      <xdr:spPr>
        <a:xfrm flipV="1">
          <a:off x="15290800" y="2565315"/>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61002</xdr:rowOff>
    </xdr:from>
    <xdr:to>
      <xdr:col>77</xdr:col>
      <xdr:colOff>95250</xdr:colOff>
      <xdr:row>15</xdr:row>
      <xdr:rowOff>162602</xdr:rowOff>
    </xdr:to>
    <xdr:sp macro="" textlink="">
      <xdr:nvSpPr>
        <xdr:cNvPr id="444" name="フローチャート: 判断 443"/>
        <xdr:cNvSpPr/>
      </xdr:nvSpPr>
      <xdr:spPr>
        <a:xfrm>
          <a:off x="16129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147379</xdr:rowOff>
    </xdr:from>
    <xdr:ext cx="736600" cy="259045"/>
    <xdr:sp macro="" textlink="">
      <xdr:nvSpPr>
        <xdr:cNvPr id="445" name="テキスト ボックス 444"/>
        <xdr:cNvSpPr txBox="1"/>
      </xdr:nvSpPr>
      <xdr:spPr>
        <a:xfrm>
          <a:off x="15798800" y="2719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166624</xdr:rowOff>
    </xdr:from>
    <xdr:to>
      <xdr:col>72</xdr:col>
      <xdr:colOff>203200</xdr:colOff>
      <xdr:row>15</xdr:row>
      <xdr:rowOff>4826</xdr:rowOff>
    </xdr:to>
    <xdr:cxnSp macro="">
      <xdr:nvCxnSpPr>
        <xdr:cNvPr id="446" name="直線コネクタ 445"/>
        <xdr:cNvCxnSpPr/>
      </xdr:nvCxnSpPr>
      <xdr:spPr>
        <a:xfrm flipV="1">
          <a:off x="14401800" y="25669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81111</xdr:rowOff>
    </xdr:from>
    <xdr:to>
      <xdr:col>73</xdr:col>
      <xdr:colOff>44450</xdr:colOff>
      <xdr:row>16</xdr:row>
      <xdr:rowOff>11261</xdr:rowOff>
    </xdr:to>
    <xdr:sp macro="" textlink="">
      <xdr:nvSpPr>
        <xdr:cNvPr id="447" name="フローチャート: 判断 446"/>
        <xdr:cNvSpPr/>
      </xdr:nvSpPr>
      <xdr:spPr>
        <a:xfrm>
          <a:off x="15240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167488</xdr:rowOff>
    </xdr:from>
    <xdr:ext cx="762000" cy="259045"/>
    <xdr:sp macro="" textlink="">
      <xdr:nvSpPr>
        <xdr:cNvPr id="448" name="テキスト ボックス 447"/>
        <xdr:cNvSpPr txBox="1"/>
      </xdr:nvSpPr>
      <xdr:spPr>
        <a:xfrm>
          <a:off x="14909800" y="273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152950</xdr:rowOff>
    </xdr:from>
    <xdr:to>
      <xdr:col>68</xdr:col>
      <xdr:colOff>152400</xdr:colOff>
      <xdr:row>15</xdr:row>
      <xdr:rowOff>4826</xdr:rowOff>
    </xdr:to>
    <xdr:cxnSp macro="">
      <xdr:nvCxnSpPr>
        <xdr:cNvPr id="449" name="直線コネクタ 448"/>
        <xdr:cNvCxnSpPr/>
      </xdr:nvCxnSpPr>
      <xdr:spPr>
        <a:xfrm>
          <a:off x="13512800" y="2553250"/>
          <a:ext cx="8890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126153</xdr:rowOff>
    </xdr:from>
    <xdr:to>
      <xdr:col>68</xdr:col>
      <xdr:colOff>203200</xdr:colOff>
      <xdr:row>16</xdr:row>
      <xdr:rowOff>56303</xdr:rowOff>
    </xdr:to>
    <xdr:sp macro="" textlink="">
      <xdr:nvSpPr>
        <xdr:cNvPr id="450" name="フローチャート: 判断 449"/>
        <xdr:cNvSpPr/>
      </xdr:nvSpPr>
      <xdr:spPr>
        <a:xfrm>
          <a:off x="14351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41080</xdr:rowOff>
    </xdr:from>
    <xdr:ext cx="762000" cy="259045"/>
    <xdr:sp macro="" textlink="">
      <xdr:nvSpPr>
        <xdr:cNvPr id="451" name="テキスト ボックス 450"/>
        <xdr:cNvSpPr txBox="1"/>
      </xdr:nvSpPr>
      <xdr:spPr>
        <a:xfrm>
          <a:off x="14020800" y="278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14224</xdr:rowOff>
    </xdr:from>
    <xdr:to>
      <xdr:col>64</xdr:col>
      <xdr:colOff>152400</xdr:colOff>
      <xdr:row>16</xdr:row>
      <xdr:rowOff>115824</xdr:rowOff>
    </xdr:to>
    <xdr:sp macro="" textlink="">
      <xdr:nvSpPr>
        <xdr:cNvPr id="452" name="フローチャート: 判断 451"/>
        <xdr:cNvSpPr/>
      </xdr:nvSpPr>
      <xdr:spPr>
        <a:xfrm>
          <a:off x="13462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100601</xdr:rowOff>
    </xdr:from>
    <xdr:ext cx="762000" cy="259045"/>
    <xdr:sp macro="" textlink="">
      <xdr:nvSpPr>
        <xdr:cNvPr id="453" name="テキスト ボックス 452"/>
        <xdr:cNvSpPr txBox="1"/>
      </xdr:nvSpPr>
      <xdr:spPr>
        <a:xfrm>
          <a:off x="13131800" y="284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88477</xdr:rowOff>
    </xdr:from>
    <xdr:to>
      <xdr:col>81</xdr:col>
      <xdr:colOff>95250</xdr:colOff>
      <xdr:row>15</xdr:row>
      <xdr:rowOff>18627</xdr:rowOff>
    </xdr:to>
    <xdr:sp macro="" textlink="">
      <xdr:nvSpPr>
        <xdr:cNvPr id="459" name="楕円 458"/>
        <xdr:cNvSpPr/>
      </xdr:nvSpPr>
      <xdr:spPr>
        <a:xfrm>
          <a:off x="16967200" y="248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105004</xdr:rowOff>
    </xdr:from>
    <xdr:ext cx="762000" cy="259045"/>
    <xdr:sp macro="" textlink="">
      <xdr:nvSpPr>
        <xdr:cNvPr id="460" name="将来負担の状況該当値テキスト"/>
        <xdr:cNvSpPr txBox="1"/>
      </xdr:nvSpPr>
      <xdr:spPr>
        <a:xfrm>
          <a:off x="17106900" y="233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114215</xdr:rowOff>
    </xdr:from>
    <xdr:to>
      <xdr:col>77</xdr:col>
      <xdr:colOff>95250</xdr:colOff>
      <xdr:row>15</xdr:row>
      <xdr:rowOff>44365</xdr:rowOff>
    </xdr:to>
    <xdr:sp macro="" textlink="">
      <xdr:nvSpPr>
        <xdr:cNvPr id="461" name="楕円 460"/>
        <xdr:cNvSpPr/>
      </xdr:nvSpPr>
      <xdr:spPr>
        <a:xfrm>
          <a:off x="16129000" y="251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54542</xdr:rowOff>
    </xdr:from>
    <xdr:ext cx="736600" cy="259045"/>
    <xdr:sp macro="" textlink="">
      <xdr:nvSpPr>
        <xdr:cNvPr id="462" name="テキスト ボックス 461"/>
        <xdr:cNvSpPr txBox="1"/>
      </xdr:nvSpPr>
      <xdr:spPr>
        <a:xfrm>
          <a:off x="15798800" y="228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115824</xdr:rowOff>
    </xdr:from>
    <xdr:to>
      <xdr:col>73</xdr:col>
      <xdr:colOff>44450</xdr:colOff>
      <xdr:row>15</xdr:row>
      <xdr:rowOff>45974</xdr:rowOff>
    </xdr:to>
    <xdr:sp macro="" textlink="">
      <xdr:nvSpPr>
        <xdr:cNvPr id="463" name="楕円 462"/>
        <xdr:cNvSpPr/>
      </xdr:nvSpPr>
      <xdr:spPr>
        <a:xfrm>
          <a:off x="15240000" y="251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56151</xdr:rowOff>
    </xdr:from>
    <xdr:ext cx="762000" cy="259045"/>
    <xdr:sp macro="" textlink="">
      <xdr:nvSpPr>
        <xdr:cNvPr id="464" name="テキスト ボックス 463"/>
        <xdr:cNvSpPr txBox="1"/>
      </xdr:nvSpPr>
      <xdr:spPr>
        <a:xfrm>
          <a:off x="14909800" y="228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125476</xdr:rowOff>
    </xdr:from>
    <xdr:to>
      <xdr:col>68</xdr:col>
      <xdr:colOff>203200</xdr:colOff>
      <xdr:row>15</xdr:row>
      <xdr:rowOff>55626</xdr:rowOff>
    </xdr:to>
    <xdr:sp macro="" textlink="">
      <xdr:nvSpPr>
        <xdr:cNvPr id="465" name="楕円 464"/>
        <xdr:cNvSpPr/>
      </xdr:nvSpPr>
      <xdr:spPr>
        <a:xfrm>
          <a:off x="14351000" y="252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65803</xdr:rowOff>
    </xdr:from>
    <xdr:ext cx="762000" cy="259045"/>
    <xdr:sp macro="" textlink="">
      <xdr:nvSpPr>
        <xdr:cNvPr id="466" name="テキスト ボックス 465"/>
        <xdr:cNvSpPr txBox="1"/>
      </xdr:nvSpPr>
      <xdr:spPr>
        <a:xfrm>
          <a:off x="14020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102150</xdr:rowOff>
    </xdr:from>
    <xdr:to>
      <xdr:col>64</xdr:col>
      <xdr:colOff>152400</xdr:colOff>
      <xdr:row>15</xdr:row>
      <xdr:rowOff>32300</xdr:rowOff>
    </xdr:to>
    <xdr:sp macro="" textlink="">
      <xdr:nvSpPr>
        <xdr:cNvPr id="467" name="楕円 466"/>
        <xdr:cNvSpPr/>
      </xdr:nvSpPr>
      <xdr:spPr>
        <a:xfrm>
          <a:off x="13462000" y="25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42477</xdr:rowOff>
    </xdr:from>
    <xdr:ext cx="762000" cy="259045"/>
    <xdr:sp macro="" textlink="">
      <xdr:nvSpPr>
        <xdr:cNvPr id="468" name="テキスト ボックス 467"/>
        <xdr:cNvSpPr txBox="1"/>
      </xdr:nvSpPr>
      <xdr:spPr>
        <a:xfrm>
          <a:off x="13131800" y="227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鹿児島県鹿児島市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605,506
602,835
547.58
244,450,628
237,252,005
5,859,508
130,044,740
273,388,803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人当たりの職員数が少ないことから、人件費も低い状況にある。</a:t>
          </a:r>
        </a:p>
        <a:p>
          <a:r>
            <a:rPr kumimoji="1" lang="ja-JP" altLang="en-US" sz="1300">
              <a:latin typeface="ＭＳ Ｐゴシック" panose="020B0600070205080204" pitchFamily="50" charset="-128"/>
              <a:ea typeface="ＭＳ Ｐゴシック" panose="020B0600070205080204" pitchFamily="50" charset="-128"/>
            </a:rPr>
            <a:t>　今後も、事務の効率化等を図るとともに、外部委託等により、人件費の縮減に努める。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43180</xdr:rowOff>
    </xdr:from>
    <xdr:to>
      <xdr:col>24</xdr:col>
      <xdr:colOff>25400</xdr:colOff>
      <xdr:row>36</xdr:row>
      <xdr:rowOff>58420</xdr:rowOff>
    </xdr:to>
    <xdr:cxnSp macro="">
      <xdr:nvCxnSpPr>
        <xdr:cNvPr id="66" name="直線コネクタ 65"/>
        <xdr:cNvCxnSpPr/>
      </xdr:nvCxnSpPr>
      <xdr:spPr>
        <a:xfrm>
          <a:off x="3987800" y="6215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68" name="フローチャート: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43180</xdr:rowOff>
    </xdr:to>
    <xdr:cxnSp macro="">
      <xdr:nvCxnSpPr>
        <xdr:cNvPr id="69" name="直線コネクタ 68"/>
        <xdr:cNvCxnSpPr/>
      </xdr:nvCxnSpPr>
      <xdr:spPr>
        <a:xfrm>
          <a:off x="3098800" y="6184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20320</xdr:rowOff>
    </xdr:to>
    <xdr:cxnSp macro="">
      <xdr:nvCxnSpPr>
        <xdr:cNvPr id="72" name="直線コネクタ 71"/>
        <xdr:cNvCxnSpPr/>
      </xdr:nvCxnSpPr>
      <xdr:spPr>
        <a:xfrm flipV="1">
          <a:off x="2209800" y="6184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20320</xdr:rowOff>
    </xdr:from>
    <xdr:to>
      <xdr:col>11</xdr:col>
      <xdr:colOff>9525</xdr:colOff>
      <xdr:row>36</xdr:row>
      <xdr:rowOff>43180</xdr:rowOff>
    </xdr:to>
    <xdr:cxnSp macro="">
      <xdr:nvCxnSpPr>
        <xdr:cNvPr id="75" name="直線コネクタ 74"/>
        <xdr:cNvCxnSpPr/>
      </xdr:nvCxnSpPr>
      <xdr:spPr>
        <a:xfrm flipV="1">
          <a:off x="1320800" y="6192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5" name="楕円 84"/>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24147</xdr:rowOff>
    </xdr:from>
    <xdr:ext cx="762000" cy="259045"/>
    <xdr:sp macro="" textlink="">
      <xdr:nvSpPr>
        <xdr:cNvPr id="86"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163830</xdr:rowOff>
    </xdr:from>
    <xdr:to>
      <xdr:col>20</xdr:col>
      <xdr:colOff>38100</xdr:colOff>
      <xdr:row>36</xdr:row>
      <xdr:rowOff>93980</xdr:rowOff>
    </xdr:to>
    <xdr:sp macro="" textlink="">
      <xdr:nvSpPr>
        <xdr:cNvPr id="87" name="楕円 86"/>
        <xdr:cNvSpPr/>
      </xdr:nvSpPr>
      <xdr:spPr>
        <a:xfrm>
          <a:off x="3937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88" name="テキスト ボックス 87"/>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89" name="楕円 88"/>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90" name="テキスト ボックス 89"/>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140970</xdr:rowOff>
    </xdr:from>
    <xdr:to>
      <xdr:col>11</xdr:col>
      <xdr:colOff>60325</xdr:colOff>
      <xdr:row>36</xdr:row>
      <xdr:rowOff>71120</xdr:rowOff>
    </xdr:to>
    <xdr:sp macro="" textlink="">
      <xdr:nvSpPr>
        <xdr:cNvPr id="91" name="楕円 90"/>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92" name="テキスト ボックス 91"/>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93" name="楕円 92"/>
        <xdr:cNvSpPr/>
      </xdr:nvSpPr>
      <xdr:spPr>
        <a:xfrm>
          <a:off x="1270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94" name="テキスト ボックス 93"/>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類似団体平均値より低くなっており、健全な財政に寄与しているものと考えている。</a:t>
          </a:r>
        </a:p>
        <a:p>
          <a:r>
            <a:rPr kumimoji="1" lang="ja-JP" altLang="en-US" sz="1300">
              <a:latin typeface="ＭＳ Ｐゴシック" panose="020B0600070205080204" pitchFamily="50" charset="-128"/>
              <a:ea typeface="ＭＳ Ｐゴシック" panose="020B0600070205080204" pitchFamily="50" charset="-128"/>
            </a:rPr>
            <a:t>　今後も、過去の実績等によらず、改めて必要性や効率性等を十分に検討し、見直し・合理化に努める。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119380</xdr:rowOff>
    </xdr:from>
    <xdr:to>
      <xdr:col>82</xdr:col>
      <xdr:colOff>107950</xdr:colOff>
      <xdr:row>21</xdr:row>
      <xdr:rowOff>146050</xdr:rowOff>
    </xdr:to>
    <xdr:cxnSp macro="">
      <xdr:nvCxnSpPr>
        <xdr:cNvPr id="120" name="直線コネクタ 119"/>
        <xdr:cNvCxnSpPr/>
      </xdr:nvCxnSpPr>
      <xdr:spPr>
        <a:xfrm flipV="1">
          <a:off x="16510000" y="217678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1"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2" name="直線コネクタ 121"/>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34307</xdr:rowOff>
    </xdr:from>
    <xdr:ext cx="762000" cy="259045"/>
    <xdr:sp macro="" textlink="">
      <xdr:nvSpPr>
        <xdr:cNvPr id="123" name="物件費最大値テキスト"/>
        <xdr:cNvSpPr txBox="1"/>
      </xdr:nvSpPr>
      <xdr:spPr>
        <a:xfrm>
          <a:off x="16598900" y="192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119380</xdr:rowOff>
    </xdr:from>
    <xdr:to>
      <xdr:col>82</xdr:col>
      <xdr:colOff>196850</xdr:colOff>
      <xdr:row>12</xdr:row>
      <xdr:rowOff>119380</xdr:rowOff>
    </xdr:to>
    <xdr:cxnSp macro="">
      <xdr:nvCxnSpPr>
        <xdr:cNvPr id="124" name="直線コネクタ 123"/>
        <xdr:cNvCxnSpPr/>
      </xdr:nvCxnSpPr>
      <xdr:spPr>
        <a:xfrm>
          <a:off x="16421100" y="217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157480</xdr:rowOff>
    </xdr:from>
    <xdr:to>
      <xdr:col>82</xdr:col>
      <xdr:colOff>107950</xdr:colOff>
      <xdr:row>15</xdr:row>
      <xdr:rowOff>1270</xdr:rowOff>
    </xdr:to>
    <xdr:cxnSp macro="">
      <xdr:nvCxnSpPr>
        <xdr:cNvPr id="125" name="直線コネクタ 124"/>
        <xdr:cNvCxnSpPr/>
      </xdr:nvCxnSpPr>
      <xdr:spPr>
        <a:xfrm>
          <a:off x="15671800" y="25577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90187</xdr:rowOff>
    </xdr:from>
    <xdr:ext cx="762000" cy="259045"/>
    <xdr:sp macro="" textlink="">
      <xdr:nvSpPr>
        <xdr:cNvPr id="126" name="物件費平均値テキスト"/>
        <xdr:cNvSpPr txBox="1"/>
      </xdr:nvSpPr>
      <xdr:spPr>
        <a:xfrm>
          <a:off x="16598900" y="266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118110</xdr:rowOff>
    </xdr:from>
    <xdr:to>
      <xdr:col>82</xdr:col>
      <xdr:colOff>158750</xdr:colOff>
      <xdr:row>16</xdr:row>
      <xdr:rowOff>48260</xdr:rowOff>
    </xdr:to>
    <xdr:sp macro="" textlink="">
      <xdr:nvSpPr>
        <xdr:cNvPr id="127" name="フローチャート: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157480</xdr:rowOff>
    </xdr:from>
    <xdr:to>
      <xdr:col>78</xdr:col>
      <xdr:colOff>69850</xdr:colOff>
      <xdr:row>14</xdr:row>
      <xdr:rowOff>157480</xdr:rowOff>
    </xdr:to>
    <xdr:cxnSp macro="">
      <xdr:nvCxnSpPr>
        <xdr:cNvPr id="128" name="直線コネクタ 127"/>
        <xdr:cNvCxnSpPr/>
      </xdr:nvCxnSpPr>
      <xdr:spPr>
        <a:xfrm>
          <a:off x="14782800" y="2557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2557</xdr:rowOff>
    </xdr:from>
    <xdr:ext cx="736600" cy="259045"/>
    <xdr:sp macro="" textlink="">
      <xdr:nvSpPr>
        <xdr:cNvPr id="130" name="テキスト ボックス 129"/>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14</xdr:row>
      <xdr:rowOff>157480</xdr:rowOff>
    </xdr:to>
    <xdr:cxnSp macro="">
      <xdr:nvCxnSpPr>
        <xdr:cNvPr id="131" name="直線コネクタ 130"/>
        <xdr:cNvCxnSpPr/>
      </xdr:nvCxnSpPr>
      <xdr:spPr>
        <a:xfrm>
          <a:off x="13893800" y="2527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26670</xdr:rowOff>
    </xdr:from>
    <xdr:to>
      <xdr:col>74</xdr:col>
      <xdr:colOff>31750</xdr:colOff>
      <xdr:row>15</xdr:row>
      <xdr:rowOff>128270</xdr:rowOff>
    </xdr:to>
    <xdr:sp macro="" textlink="">
      <xdr:nvSpPr>
        <xdr:cNvPr id="132" name="フローチャート: 判断 131"/>
        <xdr:cNvSpPr/>
      </xdr:nvSpPr>
      <xdr:spPr>
        <a:xfrm>
          <a:off x="14732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113047</xdr:rowOff>
    </xdr:from>
    <xdr:ext cx="762000" cy="259045"/>
    <xdr:sp macro="" textlink="">
      <xdr:nvSpPr>
        <xdr:cNvPr id="133" name="テキスト ボックス 132"/>
        <xdr:cNvSpPr txBox="1"/>
      </xdr:nvSpPr>
      <xdr:spPr>
        <a:xfrm>
          <a:off x="14401800" y="268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161290</xdr:rowOff>
    </xdr:from>
    <xdr:to>
      <xdr:col>69</xdr:col>
      <xdr:colOff>92075</xdr:colOff>
      <xdr:row>14</xdr:row>
      <xdr:rowOff>127000</xdr:rowOff>
    </xdr:to>
    <xdr:cxnSp macro="">
      <xdr:nvCxnSpPr>
        <xdr:cNvPr id="134" name="直線コネクタ 133"/>
        <xdr:cNvCxnSpPr/>
      </xdr:nvCxnSpPr>
      <xdr:spPr>
        <a:xfrm>
          <a:off x="13004800" y="23901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11430</xdr:rowOff>
    </xdr:from>
    <xdr:to>
      <xdr:col>69</xdr:col>
      <xdr:colOff>142875</xdr:colOff>
      <xdr:row>15</xdr:row>
      <xdr:rowOff>113030</xdr:rowOff>
    </xdr:to>
    <xdr:sp macro="" textlink="">
      <xdr:nvSpPr>
        <xdr:cNvPr id="135" name="フローチャート: 判断 134"/>
        <xdr:cNvSpPr/>
      </xdr:nvSpPr>
      <xdr:spPr>
        <a:xfrm>
          <a:off x="13843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97807</xdr:rowOff>
    </xdr:from>
    <xdr:ext cx="762000" cy="259045"/>
    <xdr:sp macro="" textlink="">
      <xdr:nvSpPr>
        <xdr:cNvPr id="136" name="テキスト ボックス 135"/>
        <xdr:cNvSpPr txBox="1"/>
      </xdr:nvSpPr>
      <xdr:spPr>
        <a:xfrm>
          <a:off x="13512800" y="266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7" name="フローチャート: 判断 136"/>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36847</xdr:rowOff>
    </xdr:from>
    <xdr:ext cx="762000" cy="259045"/>
    <xdr:sp macro="" textlink="">
      <xdr:nvSpPr>
        <xdr:cNvPr id="138" name="テキスト ボックス 137"/>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44" name="楕円 143"/>
        <xdr:cNvSpPr/>
      </xdr:nvSpPr>
      <xdr:spPr>
        <a:xfrm>
          <a:off x="164592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138447</xdr:rowOff>
    </xdr:from>
    <xdr:ext cx="762000" cy="259045"/>
    <xdr:sp macro="" textlink="">
      <xdr:nvSpPr>
        <xdr:cNvPr id="145" name="物件費該当値テキスト"/>
        <xdr:cNvSpPr txBox="1"/>
      </xdr:nvSpPr>
      <xdr:spPr>
        <a:xfrm>
          <a:off x="165989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106680</xdr:rowOff>
    </xdr:from>
    <xdr:to>
      <xdr:col>78</xdr:col>
      <xdr:colOff>120650</xdr:colOff>
      <xdr:row>15</xdr:row>
      <xdr:rowOff>36830</xdr:rowOff>
    </xdr:to>
    <xdr:sp macro="" textlink="">
      <xdr:nvSpPr>
        <xdr:cNvPr id="146" name="楕円 145"/>
        <xdr:cNvSpPr/>
      </xdr:nvSpPr>
      <xdr:spPr>
        <a:xfrm>
          <a:off x="15621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47007</xdr:rowOff>
    </xdr:from>
    <xdr:ext cx="736600" cy="259045"/>
    <xdr:sp macro="" textlink="">
      <xdr:nvSpPr>
        <xdr:cNvPr id="147" name="テキスト ボックス 146"/>
        <xdr:cNvSpPr txBox="1"/>
      </xdr:nvSpPr>
      <xdr:spPr>
        <a:xfrm>
          <a:off x="15290800" y="22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106680</xdr:rowOff>
    </xdr:from>
    <xdr:to>
      <xdr:col>74</xdr:col>
      <xdr:colOff>31750</xdr:colOff>
      <xdr:row>15</xdr:row>
      <xdr:rowOff>36830</xdr:rowOff>
    </xdr:to>
    <xdr:sp macro="" textlink="">
      <xdr:nvSpPr>
        <xdr:cNvPr id="148" name="楕円 147"/>
        <xdr:cNvSpPr/>
      </xdr:nvSpPr>
      <xdr:spPr>
        <a:xfrm>
          <a:off x="14732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47007</xdr:rowOff>
    </xdr:from>
    <xdr:ext cx="762000" cy="259045"/>
    <xdr:sp macro="" textlink="">
      <xdr:nvSpPr>
        <xdr:cNvPr id="149" name="テキスト ボックス 148"/>
        <xdr:cNvSpPr txBox="1"/>
      </xdr:nvSpPr>
      <xdr:spPr>
        <a:xfrm>
          <a:off x="14401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0" name="楕円 149"/>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1" name="テキスト ボックス 150"/>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52" name="楕円 151"/>
        <xdr:cNvSpPr/>
      </xdr:nvSpPr>
      <xdr:spPr>
        <a:xfrm>
          <a:off x="12954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50817</xdr:rowOff>
    </xdr:from>
    <xdr:ext cx="762000" cy="259045"/>
    <xdr:sp macro="" textlink="">
      <xdr:nvSpPr>
        <xdr:cNvPr id="153" name="テキスト ボックス 152"/>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生活保護費や子育て支援に要する経費、高齢者の医療費の増等により、類似団体の平均値より高くなっている。</a:t>
          </a:r>
        </a:p>
        <a:p>
          <a:r>
            <a:rPr kumimoji="1" lang="ja-JP" altLang="en-US" sz="1300">
              <a:latin typeface="ＭＳ Ｐゴシック" panose="020B0600070205080204" pitchFamily="50" charset="-128"/>
              <a:ea typeface="ＭＳ Ｐゴシック" panose="020B0600070205080204" pitchFamily="50" charset="-128"/>
            </a:rPr>
            <a:t>　今後も、資格審査の適正化に取り組むとともに、市の単独事業については、改めて費用対効果等を検証して、見直しを行うなど、扶助費の抑制に努める。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61</xdr:row>
      <xdr:rowOff>69850</xdr:rowOff>
    </xdr:to>
    <xdr:cxnSp macro="">
      <xdr:nvCxnSpPr>
        <xdr:cNvPr id="181" name="直線コネクタ 180"/>
        <xdr:cNvCxnSpPr/>
      </xdr:nvCxnSpPr>
      <xdr:spPr>
        <a:xfrm flipV="1">
          <a:off x="4826000" y="91440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158750</xdr:rowOff>
    </xdr:from>
    <xdr:to>
      <xdr:col>24</xdr:col>
      <xdr:colOff>25400</xdr:colOff>
      <xdr:row>60</xdr:row>
      <xdr:rowOff>139700</xdr:rowOff>
    </xdr:to>
    <xdr:cxnSp macro="">
      <xdr:nvCxnSpPr>
        <xdr:cNvPr id="186" name="直線コネクタ 185"/>
        <xdr:cNvCxnSpPr/>
      </xdr:nvCxnSpPr>
      <xdr:spPr>
        <a:xfrm>
          <a:off x="3987800" y="102743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87"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88" name="フローチャート: 判断 187"/>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95250</xdr:rowOff>
    </xdr:from>
    <xdr:to>
      <xdr:col>19</xdr:col>
      <xdr:colOff>187325</xdr:colOff>
      <xdr:row>59</xdr:row>
      <xdr:rowOff>158750</xdr:rowOff>
    </xdr:to>
    <xdr:cxnSp macro="">
      <xdr:nvCxnSpPr>
        <xdr:cNvPr id="189" name="直線コネクタ 188"/>
        <xdr:cNvCxnSpPr/>
      </xdr:nvCxnSpPr>
      <xdr:spPr>
        <a:xfrm>
          <a:off x="3098800" y="10210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165100</xdr:rowOff>
    </xdr:from>
    <xdr:to>
      <xdr:col>20</xdr:col>
      <xdr:colOff>38100</xdr:colOff>
      <xdr:row>57</xdr:row>
      <xdr:rowOff>95250</xdr:rowOff>
    </xdr:to>
    <xdr:sp macro="" textlink="">
      <xdr:nvSpPr>
        <xdr:cNvPr id="190" name="フローチャート: 判断 189"/>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91" name="テキスト ボックス 190"/>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95250</xdr:rowOff>
    </xdr:from>
    <xdr:to>
      <xdr:col>15</xdr:col>
      <xdr:colOff>98425</xdr:colOff>
      <xdr:row>60</xdr:row>
      <xdr:rowOff>12700</xdr:rowOff>
    </xdr:to>
    <xdr:cxnSp macro="">
      <xdr:nvCxnSpPr>
        <xdr:cNvPr id="192" name="直線コネクタ 191"/>
        <xdr:cNvCxnSpPr/>
      </xdr:nvCxnSpPr>
      <xdr:spPr>
        <a:xfrm flipV="1">
          <a:off x="2209800" y="10210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3" name="フローチャート: 判断 192"/>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69850</xdr:rowOff>
    </xdr:from>
    <xdr:to>
      <xdr:col>11</xdr:col>
      <xdr:colOff>9525</xdr:colOff>
      <xdr:row>60</xdr:row>
      <xdr:rowOff>12700</xdr:rowOff>
    </xdr:to>
    <xdr:cxnSp macro="">
      <xdr:nvCxnSpPr>
        <xdr:cNvPr id="195" name="直線コネクタ 194"/>
        <xdr:cNvCxnSpPr/>
      </xdr:nvCxnSpPr>
      <xdr:spPr>
        <a:xfrm>
          <a:off x="1320800" y="10185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6" name="フローチャート: 判断 195"/>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7" name="テキスト ボックス 196"/>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198" name="フローチャート: 判断 197"/>
        <xdr:cNvSpPr/>
      </xdr:nvSpPr>
      <xdr:spPr>
        <a:xfrm>
          <a:off x="1270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199" name="テキスト ボックス 198"/>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88900</xdr:rowOff>
    </xdr:from>
    <xdr:to>
      <xdr:col>24</xdr:col>
      <xdr:colOff>76200</xdr:colOff>
      <xdr:row>61</xdr:row>
      <xdr:rowOff>19050</xdr:rowOff>
    </xdr:to>
    <xdr:sp macro="" textlink="">
      <xdr:nvSpPr>
        <xdr:cNvPr id="205" name="楕円 204"/>
        <xdr:cNvSpPr/>
      </xdr:nvSpPr>
      <xdr:spPr>
        <a:xfrm>
          <a:off x="47752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168927</xdr:rowOff>
    </xdr:from>
    <xdr:ext cx="762000" cy="259045"/>
    <xdr:sp macro="" textlink="">
      <xdr:nvSpPr>
        <xdr:cNvPr id="206" name="扶助費該当値テキスト"/>
        <xdr:cNvSpPr txBox="1"/>
      </xdr:nvSpPr>
      <xdr:spPr>
        <a:xfrm>
          <a:off x="49149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107950</xdr:rowOff>
    </xdr:from>
    <xdr:to>
      <xdr:col>20</xdr:col>
      <xdr:colOff>38100</xdr:colOff>
      <xdr:row>60</xdr:row>
      <xdr:rowOff>38100</xdr:rowOff>
    </xdr:to>
    <xdr:sp macro="" textlink="">
      <xdr:nvSpPr>
        <xdr:cNvPr id="207" name="楕円 206"/>
        <xdr:cNvSpPr/>
      </xdr:nvSpPr>
      <xdr:spPr>
        <a:xfrm>
          <a:off x="3937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22877</xdr:rowOff>
    </xdr:from>
    <xdr:ext cx="736600" cy="259045"/>
    <xdr:sp macro="" textlink="">
      <xdr:nvSpPr>
        <xdr:cNvPr id="208" name="テキスト ボックス 207"/>
        <xdr:cNvSpPr txBox="1"/>
      </xdr:nvSpPr>
      <xdr:spPr>
        <a:xfrm>
          <a:off x="3606800" y="1030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44450</xdr:rowOff>
    </xdr:from>
    <xdr:to>
      <xdr:col>15</xdr:col>
      <xdr:colOff>149225</xdr:colOff>
      <xdr:row>59</xdr:row>
      <xdr:rowOff>146050</xdr:rowOff>
    </xdr:to>
    <xdr:sp macro="" textlink="">
      <xdr:nvSpPr>
        <xdr:cNvPr id="209" name="楕円 208"/>
        <xdr:cNvSpPr/>
      </xdr:nvSpPr>
      <xdr:spPr>
        <a:xfrm>
          <a:off x="3048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130827</xdr:rowOff>
    </xdr:from>
    <xdr:ext cx="762000" cy="259045"/>
    <xdr:sp macro="" textlink="">
      <xdr:nvSpPr>
        <xdr:cNvPr id="210" name="テキスト ボックス 209"/>
        <xdr:cNvSpPr txBox="1"/>
      </xdr:nvSpPr>
      <xdr:spPr>
        <a:xfrm>
          <a:off x="2717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133350</xdr:rowOff>
    </xdr:from>
    <xdr:to>
      <xdr:col>11</xdr:col>
      <xdr:colOff>60325</xdr:colOff>
      <xdr:row>60</xdr:row>
      <xdr:rowOff>63500</xdr:rowOff>
    </xdr:to>
    <xdr:sp macro="" textlink="">
      <xdr:nvSpPr>
        <xdr:cNvPr id="211" name="楕円 210"/>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48277</xdr:rowOff>
    </xdr:from>
    <xdr:ext cx="762000" cy="259045"/>
    <xdr:sp macro="" textlink="">
      <xdr:nvSpPr>
        <xdr:cNvPr id="212" name="テキスト ボックス 211"/>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13" name="楕円 212"/>
        <xdr:cNvSpPr/>
      </xdr:nvSpPr>
      <xdr:spPr>
        <a:xfrm>
          <a:off x="1270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14" name="テキスト ボックス 213"/>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類似団体とほぼ同水準で推移しており、健全な財政に寄与しているものと考えている。</a:t>
          </a:r>
        </a:p>
        <a:p>
          <a:r>
            <a:rPr kumimoji="1" lang="ja-JP" altLang="en-US" sz="1300">
              <a:latin typeface="ＭＳ Ｐゴシック" panose="020B0600070205080204" pitchFamily="50" charset="-128"/>
              <a:ea typeface="ＭＳ Ｐゴシック" panose="020B0600070205080204" pitchFamily="50" charset="-128"/>
            </a:rPr>
            <a:t>　今後も、他会計への繰出金を抑制するなど、普通会計への負担を減らしていくよう努める。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62230</xdr:rowOff>
    </xdr:from>
    <xdr:to>
      <xdr:col>82</xdr:col>
      <xdr:colOff>107950</xdr:colOff>
      <xdr:row>61</xdr:row>
      <xdr:rowOff>8890</xdr:rowOff>
    </xdr:to>
    <xdr:cxnSp macro="">
      <xdr:nvCxnSpPr>
        <xdr:cNvPr id="242" name="直線コネクタ 241"/>
        <xdr:cNvCxnSpPr/>
      </xdr:nvCxnSpPr>
      <xdr:spPr>
        <a:xfrm flipV="1">
          <a:off x="16510000" y="914908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148607</xdr:rowOff>
    </xdr:from>
    <xdr:ext cx="762000" cy="259045"/>
    <xdr:sp macro="" textlink="">
      <xdr:nvSpPr>
        <xdr:cNvPr id="245"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62230</xdr:rowOff>
    </xdr:from>
    <xdr:to>
      <xdr:col>82</xdr:col>
      <xdr:colOff>196850</xdr:colOff>
      <xdr:row>53</xdr:row>
      <xdr:rowOff>62230</xdr:rowOff>
    </xdr:to>
    <xdr:cxnSp macro="">
      <xdr:nvCxnSpPr>
        <xdr:cNvPr id="246" name="直線コネクタ 245"/>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73660</xdr:rowOff>
    </xdr:from>
    <xdr:to>
      <xdr:col>82</xdr:col>
      <xdr:colOff>107950</xdr:colOff>
      <xdr:row>56</xdr:row>
      <xdr:rowOff>81280</xdr:rowOff>
    </xdr:to>
    <xdr:cxnSp macro="">
      <xdr:nvCxnSpPr>
        <xdr:cNvPr id="247" name="直線コネクタ 246"/>
        <xdr:cNvCxnSpPr/>
      </xdr:nvCxnSpPr>
      <xdr:spPr>
        <a:xfrm>
          <a:off x="15671800" y="96748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48"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49" name="フローチャート: 判断 248"/>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43180</xdr:rowOff>
    </xdr:from>
    <xdr:to>
      <xdr:col>78</xdr:col>
      <xdr:colOff>69850</xdr:colOff>
      <xdr:row>56</xdr:row>
      <xdr:rowOff>73660</xdr:rowOff>
    </xdr:to>
    <xdr:cxnSp macro="">
      <xdr:nvCxnSpPr>
        <xdr:cNvPr id="250" name="直線コネクタ 249"/>
        <xdr:cNvCxnSpPr/>
      </xdr:nvCxnSpPr>
      <xdr:spPr>
        <a:xfrm>
          <a:off x="14782800" y="9644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45720</xdr:rowOff>
    </xdr:from>
    <xdr:to>
      <xdr:col>78</xdr:col>
      <xdr:colOff>120650</xdr:colOff>
      <xdr:row>56</xdr:row>
      <xdr:rowOff>147320</xdr:rowOff>
    </xdr:to>
    <xdr:sp macro="" textlink="">
      <xdr:nvSpPr>
        <xdr:cNvPr id="251" name="フローチャート: 判断 250"/>
        <xdr:cNvSpPr/>
      </xdr:nvSpPr>
      <xdr:spPr>
        <a:xfrm>
          <a:off x="15621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132097</xdr:rowOff>
    </xdr:from>
    <xdr:ext cx="736600" cy="259045"/>
    <xdr:sp macro="" textlink="">
      <xdr:nvSpPr>
        <xdr:cNvPr id="252" name="テキスト ボックス 251"/>
        <xdr:cNvSpPr txBox="1"/>
      </xdr:nvSpPr>
      <xdr:spPr>
        <a:xfrm>
          <a:off x="15290800" y="973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43180</xdr:rowOff>
    </xdr:from>
    <xdr:to>
      <xdr:col>73</xdr:col>
      <xdr:colOff>180975</xdr:colOff>
      <xdr:row>56</xdr:row>
      <xdr:rowOff>43180</xdr:rowOff>
    </xdr:to>
    <xdr:cxnSp macro="">
      <xdr:nvCxnSpPr>
        <xdr:cNvPr id="253" name="直線コネクタ 252"/>
        <xdr:cNvCxnSpPr/>
      </xdr:nvCxnSpPr>
      <xdr:spPr>
        <a:xfrm>
          <a:off x="13893800" y="9644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xdr:rowOff>
    </xdr:from>
    <xdr:to>
      <xdr:col>74</xdr:col>
      <xdr:colOff>31750</xdr:colOff>
      <xdr:row>56</xdr:row>
      <xdr:rowOff>116840</xdr:rowOff>
    </xdr:to>
    <xdr:sp macro="" textlink="">
      <xdr:nvSpPr>
        <xdr:cNvPr id="254" name="フローチャート: 判断 253"/>
        <xdr:cNvSpPr/>
      </xdr:nvSpPr>
      <xdr:spPr>
        <a:xfrm>
          <a:off x="14732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101617</xdr:rowOff>
    </xdr:from>
    <xdr:ext cx="762000" cy="259045"/>
    <xdr:sp macro="" textlink="">
      <xdr:nvSpPr>
        <xdr:cNvPr id="255" name="テキスト ボックス 254"/>
        <xdr:cNvSpPr txBox="1"/>
      </xdr:nvSpPr>
      <xdr:spPr>
        <a:xfrm>
          <a:off x="14401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43180</xdr:rowOff>
    </xdr:to>
    <xdr:cxnSp macro="">
      <xdr:nvCxnSpPr>
        <xdr:cNvPr id="256" name="直線コネクタ 255"/>
        <xdr:cNvCxnSpPr/>
      </xdr:nvCxnSpPr>
      <xdr:spPr>
        <a:xfrm>
          <a:off x="13004800" y="9613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7" name="フローチャート: 判断 256"/>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58" name="テキスト ボックス 257"/>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59" name="フローチャート: 判断 258"/>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71137</xdr:rowOff>
    </xdr:from>
    <xdr:ext cx="762000" cy="259045"/>
    <xdr:sp macro="" textlink="">
      <xdr:nvSpPr>
        <xdr:cNvPr id="260" name="テキスト ボックス 259"/>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66" name="楕円 265"/>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47007</xdr:rowOff>
    </xdr:from>
    <xdr:ext cx="762000" cy="259045"/>
    <xdr:sp macro="" textlink="">
      <xdr:nvSpPr>
        <xdr:cNvPr id="267" name="その他該当値テキスト"/>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22860</xdr:rowOff>
    </xdr:from>
    <xdr:to>
      <xdr:col>78</xdr:col>
      <xdr:colOff>120650</xdr:colOff>
      <xdr:row>56</xdr:row>
      <xdr:rowOff>124460</xdr:rowOff>
    </xdr:to>
    <xdr:sp macro="" textlink="">
      <xdr:nvSpPr>
        <xdr:cNvPr id="268" name="楕円 267"/>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134637</xdr:rowOff>
    </xdr:from>
    <xdr:ext cx="736600" cy="259045"/>
    <xdr:sp macro="" textlink="">
      <xdr:nvSpPr>
        <xdr:cNvPr id="269" name="テキスト ボックス 268"/>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163830</xdr:rowOff>
    </xdr:from>
    <xdr:to>
      <xdr:col>74</xdr:col>
      <xdr:colOff>31750</xdr:colOff>
      <xdr:row>56</xdr:row>
      <xdr:rowOff>93980</xdr:rowOff>
    </xdr:to>
    <xdr:sp macro="" textlink="">
      <xdr:nvSpPr>
        <xdr:cNvPr id="270" name="楕円 269"/>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71" name="テキスト ボックス 270"/>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163830</xdr:rowOff>
    </xdr:from>
    <xdr:to>
      <xdr:col>69</xdr:col>
      <xdr:colOff>142875</xdr:colOff>
      <xdr:row>56</xdr:row>
      <xdr:rowOff>93980</xdr:rowOff>
    </xdr:to>
    <xdr:sp macro="" textlink="">
      <xdr:nvSpPr>
        <xdr:cNvPr id="272" name="楕円 271"/>
        <xdr:cNvSpPr/>
      </xdr:nvSpPr>
      <xdr:spPr>
        <a:xfrm>
          <a:off x="13843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78757</xdr:rowOff>
    </xdr:from>
    <xdr:ext cx="762000" cy="259045"/>
    <xdr:sp macro="" textlink="">
      <xdr:nvSpPr>
        <xdr:cNvPr id="273" name="テキスト ボックス 272"/>
        <xdr:cNvSpPr txBox="1"/>
      </xdr:nvSpPr>
      <xdr:spPr>
        <a:xfrm>
          <a:off x="13512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74" name="楕円 273"/>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5" name="テキスト ボックス 274"/>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類似団体平均値より低くなっており、健全な財政に寄与しているものと考えている。</a:t>
          </a:r>
        </a:p>
        <a:p>
          <a:r>
            <a:rPr kumimoji="1" lang="ja-JP" altLang="en-US" sz="1300">
              <a:latin typeface="ＭＳ Ｐゴシック" panose="020B0600070205080204" pitchFamily="50" charset="-128"/>
              <a:ea typeface="ＭＳ Ｐゴシック" panose="020B0600070205080204" pitchFamily="50" charset="-128"/>
            </a:rPr>
            <a:t>　「補助金見直しの指針」等に基づき、事業実績の精査や団体自立のための指導等の取組みを行ってきており、今後も、引き続き、同指針等に基づき積極的な見直しに努める。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121557</xdr:rowOff>
    </xdr:from>
    <xdr:to>
      <xdr:col>82</xdr:col>
      <xdr:colOff>107950</xdr:colOff>
      <xdr:row>40</xdr:row>
      <xdr:rowOff>132443</xdr:rowOff>
    </xdr:to>
    <xdr:cxnSp macro="">
      <xdr:nvCxnSpPr>
        <xdr:cNvPr id="305" name="直線コネクタ 304"/>
        <xdr:cNvCxnSpPr/>
      </xdr:nvCxnSpPr>
      <xdr:spPr>
        <a:xfrm flipV="1">
          <a:off x="16510000" y="56079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104520</xdr:rowOff>
    </xdr:from>
    <xdr:ext cx="762000" cy="259045"/>
    <xdr:sp macro="" textlink="">
      <xdr:nvSpPr>
        <xdr:cNvPr id="306"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132443</xdr:rowOff>
    </xdr:from>
    <xdr:to>
      <xdr:col>82</xdr:col>
      <xdr:colOff>196850</xdr:colOff>
      <xdr:row>40</xdr:row>
      <xdr:rowOff>132443</xdr:rowOff>
    </xdr:to>
    <xdr:cxnSp macro="">
      <xdr:nvCxnSpPr>
        <xdr:cNvPr id="307" name="直線コネクタ 306"/>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36484</xdr:rowOff>
    </xdr:from>
    <xdr:ext cx="762000" cy="259045"/>
    <xdr:sp macro="" textlink="">
      <xdr:nvSpPr>
        <xdr:cNvPr id="308" name="補助費等最大値テキスト"/>
        <xdr:cNvSpPr txBox="1"/>
      </xdr:nvSpPr>
      <xdr:spPr>
        <a:xfrm>
          <a:off x="16598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121557</xdr:rowOff>
    </xdr:from>
    <xdr:to>
      <xdr:col>82</xdr:col>
      <xdr:colOff>196850</xdr:colOff>
      <xdr:row>32</xdr:row>
      <xdr:rowOff>121557</xdr:rowOff>
    </xdr:to>
    <xdr:cxnSp macro="">
      <xdr:nvCxnSpPr>
        <xdr:cNvPr id="309" name="直線コネクタ 308"/>
        <xdr:cNvCxnSpPr/>
      </xdr:nvCxnSpPr>
      <xdr:spPr>
        <a:xfrm>
          <a:off x="16421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48078</xdr:rowOff>
    </xdr:from>
    <xdr:to>
      <xdr:col>82</xdr:col>
      <xdr:colOff>107950</xdr:colOff>
      <xdr:row>33</xdr:row>
      <xdr:rowOff>91622</xdr:rowOff>
    </xdr:to>
    <xdr:cxnSp macro="">
      <xdr:nvCxnSpPr>
        <xdr:cNvPr id="310" name="直線コネクタ 309"/>
        <xdr:cNvCxnSpPr/>
      </xdr:nvCxnSpPr>
      <xdr:spPr>
        <a:xfrm>
          <a:off x="15671800" y="57059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94541</xdr:rowOff>
    </xdr:from>
    <xdr:ext cx="762000" cy="259045"/>
    <xdr:sp macro="" textlink="">
      <xdr:nvSpPr>
        <xdr:cNvPr id="311" name="補助費等平均値テキスト"/>
        <xdr:cNvSpPr txBox="1"/>
      </xdr:nvSpPr>
      <xdr:spPr>
        <a:xfrm>
          <a:off x="16598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122464</xdr:rowOff>
    </xdr:from>
    <xdr:to>
      <xdr:col>82</xdr:col>
      <xdr:colOff>158750</xdr:colOff>
      <xdr:row>36</xdr:row>
      <xdr:rowOff>52614</xdr:rowOff>
    </xdr:to>
    <xdr:sp macro="" textlink="">
      <xdr:nvSpPr>
        <xdr:cNvPr id="312" name="フローチャート: 判断 311"/>
        <xdr:cNvSpPr/>
      </xdr:nvSpPr>
      <xdr:spPr>
        <a:xfrm>
          <a:off x="16459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48078</xdr:rowOff>
    </xdr:from>
    <xdr:to>
      <xdr:col>78</xdr:col>
      <xdr:colOff>69850</xdr:colOff>
      <xdr:row>33</xdr:row>
      <xdr:rowOff>69850</xdr:rowOff>
    </xdr:to>
    <xdr:cxnSp macro="">
      <xdr:nvCxnSpPr>
        <xdr:cNvPr id="313" name="直線コネクタ 312"/>
        <xdr:cNvCxnSpPr/>
      </xdr:nvCxnSpPr>
      <xdr:spPr>
        <a:xfrm flipV="1">
          <a:off x="14782800" y="57059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144236</xdr:rowOff>
    </xdr:from>
    <xdr:to>
      <xdr:col>78</xdr:col>
      <xdr:colOff>120650</xdr:colOff>
      <xdr:row>36</xdr:row>
      <xdr:rowOff>74386</xdr:rowOff>
    </xdr:to>
    <xdr:sp macro="" textlink="">
      <xdr:nvSpPr>
        <xdr:cNvPr id="314" name="フローチャート: 判断 313"/>
        <xdr:cNvSpPr/>
      </xdr:nvSpPr>
      <xdr:spPr>
        <a:xfrm>
          <a:off x="15621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59163</xdr:rowOff>
    </xdr:from>
    <xdr:ext cx="736600" cy="259045"/>
    <xdr:sp macro="" textlink="">
      <xdr:nvSpPr>
        <xdr:cNvPr id="315" name="テキスト ボックス 314"/>
        <xdr:cNvSpPr txBox="1"/>
      </xdr:nvSpPr>
      <xdr:spPr>
        <a:xfrm>
          <a:off x="15290800" y="623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69850</xdr:rowOff>
    </xdr:from>
    <xdr:to>
      <xdr:col>73</xdr:col>
      <xdr:colOff>180975</xdr:colOff>
      <xdr:row>33</xdr:row>
      <xdr:rowOff>102507</xdr:rowOff>
    </xdr:to>
    <xdr:cxnSp macro="">
      <xdr:nvCxnSpPr>
        <xdr:cNvPr id="316" name="直線コネクタ 315"/>
        <xdr:cNvCxnSpPr/>
      </xdr:nvCxnSpPr>
      <xdr:spPr>
        <a:xfrm flipV="1">
          <a:off x="13893800" y="5727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111578</xdr:rowOff>
    </xdr:from>
    <xdr:to>
      <xdr:col>74</xdr:col>
      <xdr:colOff>31750</xdr:colOff>
      <xdr:row>36</xdr:row>
      <xdr:rowOff>41728</xdr:rowOff>
    </xdr:to>
    <xdr:sp macro="" textlink="">
      <xdr:nvSpPr>
        <xdr:cNvPr id="317" name="フローチャート: 判断 316"/>
        <xdr:cNvSpPr/>
      </xdr:nvSpPr>
      <xdr:spPr>
        <a:xfrm>
          <a:off x="14732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26505</xdr:rowOff>
    </xdr:from>
    <xdr:ext cx="762000" cy="259045"/>
    <xdr:sp macro="" textlink="">
      <xdr:nvSpPr>
        <xdr:cNvPr id="318" name="テキスト ボックス 317"/>
        <xdr:cNvSpPr txBox="1"/>
      </xdr:nvSpPr>
      <xdr:spPr>
        <a:xfrm>
          <a:off x="14401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91622</xdr:rowOff>
    </xdr:from>
    <xdr:to>
      <xdr:col>69</xdr:col>
      <xdr:colOff>92075</xdr:colOff>
      <xdr:row>33</xdr:row>
      <xdr:rowOff>102507</xdr:rowOff>
    </xdr:to>
    <xdr:cxnSp macro="">
      <xdr:nvCxnSpPr>
        <xdr:cNvPr id="319" name="直線コネクタ 318"/>
        <xdr:cNvCxnSpPr/>
      </xdr:nvCxnSpPr>
      <xdr:spPr>
        <a:xfrm>
          <a:off x="13004800" y="5749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70049</xdr:rowOff>
    </xdr:from>
    <xdr:ext cx="762000" cy="259045"/>
    <xdr:sp macro="" textlink="">
      <xdr:nvSpPr>
        <xdr:cNvPr id="321" name="テキスト ボックス 320"/>
        <xdr:cNvSpPr txBox="1"/>
      </xdr:nvSpPr>
      <xdr:spPr>
        <a:xfrm>
          <a:off x="13512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122464</xdr:rowOff>
    </xdr:from>
    <xdr:to>
      <xdr:col>65</xdr:col>
      <xdr:colOff>53975</xdr:colOff>
      <xdr:row>36</xdr:row>
      <xdr:rowOff>52614</xdr:rowOff>
    </xdr:to>
    <xdr:sp macro="" textlink="">
      <xdr:nvSpPr>
        <xdr:cNvPr id="322" name="フローチャート: 判断 321"/>
        <xdr:cNvSpPr/>
      </xdr:nvSpPr>
      <xdr:spPr>
        <a:xfrm>
          <a:off x="12954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37391</xdr:rowOff>
    </xdr:from>
    <xdr:ext cx="762000" cy="259045"/>
    <xdr:sp macro="" textlink="">
      <xdr:nvSpPr>
        <xdr:cNvPr id="323" name="テキスト ボックス 322"/>
        <xdr:cNvSpPr txBox="1"/>
      </xdr:nvSpPr>
      <xdr:spPr>
        <a:xfrm>
          <a:off x="12623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40822</xdr:rowOff>
    </xdr:from>
    <xdr:to>
      <xdr:col>82</xdr:col>
      <xdr:colOff>158750</xdr:colOff>
      <xdr:row>33</xdr:row>
      <xdr:rowOff>142422</xdr:rowOff>
    </xdr:to>
    <xdr:sp macro="" textlink="">
      <xdr:nvSpPr>
        <xdr:cNvPr id="329" name="楕円 328"/>
        <xdr:cNvSpPr/>
      </xdr:nvSpPr>
      <xdr:spPr>
        <a:xfrm>
          <a:off x="16459200" y="56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57349</xdr:rowOff>
    </xdr:from>
    <xdr:ext cx="762000" cy="259045"/>
    <xdr:sp macro="" textlink="">
      <xdr:nvSpPr>
        <xdr:cNvPr id="330" name="補助費等該当値テキスト"/>
        <xdr:cNvSpPr txBox="1"/>
      </xdr:nvSpPr>
      <xdr:spPr>
        <a:xfrm>
          <a:off x="16598900" y="554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168728</xdr:rowOff>
    </xdr:from>
    <xdr:to>
      <xdr:col>78</xdr:col>
      <xdr:colOff>120650</xdr:colOff>
      <xdr:row>33</xdr:row>
      <xdr:rowOff>98878</xdr:rowOff>
    </xdr:to>
    <xdr:sp macro="" textlink="">
      <xdr:nvSpPr>
        <xdr:cNvPr id="331" name="楕円 330"/>
        <xdr:cNvSpPr/>
      </xdr:nvSpPr>
      <xdr:spPr>
        <a:xfrm>
          <a:off x="15621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109055</xdr:rowOff>
    </xdr:from>
    <xdr:ext cx="736600" cy="259045"/>
    <xdr:sp macro="" textlink="">
      <xdr:nvSpPr>
        <xdr:cNvPr id="332" name="テキスト ボックス 331"/>
        <xdr:cNvSpPr txBox="1"/>
      </xdr:nvSpPr>
      <xdr:spPr>
        <a:xfrm>
          <a:off x="15290800" y="542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19050</xdr:rowOff>
    </xdr:from>
    <xdr:to>
      <xdr:col>74</xdr:col>
      <xdr:colOff>31750</xdr:colOff>
      <xdr:row>33</xdr:row>
      <xdr:rowOff>120650</xdr:rowOff>
    </xdr:to>
    <xdr:sp macro="" textlink="">
      <xdr:nvSpPr>
        <xdr:cNvPr id="333" name="楕円 332"/>
        <xdr:cNvSpPr/>
      </xdr:nvSpPr>
      <xdr:spPr>
        <a:xfrm>
          <a:off x="14732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130827</xdr:rowOff>
    </xdr:from>
    <xdr:ext cx="762000" cy="259045"/>
    <xdr:sp macro="" textlink="">
      <xdr:nvSpPr>
        <xdr:cNvPr id="334" name="テキスト ボックス 333"/>
        <xdr:cNvSpPr txBox="1"/>
      </xdr:nvSpPr>
      <xdr:spPr>
        <a:xfrm>
          <a:off x="14401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51707</xdr:rowOff>
    </xdr:from>
    <xdr:to>
      <xdr:col>69</xdr:col>
      <xdr:colOff>142875</xdr:colOff>
      <xdr:row>33</xdr:row>
      <xdr:rowOff>153307</xdr:rowOff>
    </xdr:to>
    <xdr:sp macro="" textlink="">
      <xdr:nvSpPr>
        <xdr:cNvPr id="335" name="楕円 334"/>
        <xdr:cNvSpPr/>
      </xdr:nvSpPr>
      <xdr:spPr>
        <a:xfrm>
          <a:off x="138430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163484</xdr:rowOff>
    </xdr:from>
    <xdr:ext cx="762000" cy="259045"/>
    <xdr:sp macro="" textlink="">
      <xdr:nvSpPr>
        <xdr:cNvPr id="336" name="テキスト ボックス 335"/>
        <xdr:cNvSpPr txBox="1"/>
      </xdr:nvSpPr>
      <xdr:spPr>
        <a:xfrm>
          <a:off x="13512800" y="547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40822</xdr:rowOff>
    </xdr:from>
    <xdr:to>
      <xdr:col>65</xdr:col>
      <xdr:colOff>53975</xdr:colOff>
      <xdr:row>33</xdr:row>
      <xdr:rowOff>142422</xdr:rowOff>
    </xdr:to>
    <xdr:sp macro="" textlink="">
      <xdr:nvSpPr>
        <xdr:cNvPr id="337" name="楕円 336"/>
        <xdr:cNvSpPr/>
      </xdr:nvSpPr>
      <xdr:spPr>
        <a:xfrm>
          <a:off x="12954000" y="56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152599</xdr:rowOff>
    </xdr:from>
    <xdr:ext cx="762000" cy="259045"/>
    <xdr:sp macro="" textlink="">
      <xdr:nvSpPr>
        <xdr:cNvPr id="338" name="テキスト ボックス 337"/>
        <xdr:cNvSpPr txBox="1"/>
      </xdr:nvSpPr>
      <xdr:spPr>
        <a:xfrm>
          <a:off x="12623800" y="54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臨時財政対策債を除く公債費については、借入額を元金償還額の範囲内に抑制している。</a:t>
          </a:r>
        </a:p>
        <a:p>
          <a:r>
            <a:rPr kumimoji="1" lang="ja-JP" altLang="en-US" sz="1300">
              <a:latin typeface="ＭＳ Ｐゴシック" panose="020B0600070205080204" pitchFamily="50" charset="-128"/>
              <a:ea typeface="ＭＳ Ｐゴシック" panose="020B0600070205080204" pitchFamily="50" charset="-128"/>
            </a:rPr>
            <a:t>　今後も、実質的な市債残高を減少させるため、プライマリーバランスの黒字化を確保し、健全財政の維持に努める。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50800</xdr:rowOff>
    </xdr:from>
    <xdr:to>
      <xdr:col>24</xdr:col>
      <xdr:colOff>25400</xdr:colOff>
      <xdr:row>81</xdr:row>
      <xdr:rowOff>31750</xdr:rowOff>
    </xdr:to>
    <xdr:cxnSp macro="">
      <xdr:nvCxnSpPr>
        <xdr:cNvPr id="366" name="直線コネクタ 365"/>
        <xdr:cNvCxnSpPr/>
      </xdr:nvCxnSpPr>
      <xdr:spPr>
        <a:xfrm flipV="1">
          <a:off x="4826000" y="127381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67"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68" name="直線コネクタ 367"/>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137177</xdr:rowOff>
    </xdr:from>
    <xdr:ext cx="762000" cy="259045"/>
    <xdr:sp macro="" textlink="">
      <xdr:nvSpPr>
        <xdr:cNvPr id="369"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50800</xdr:rowOff>
    </xdr:from>
    <xdr:to>
      <xdr:col>24</xdr:col>
      <xdr:colOff>114300</xdr:colOff>
      <xdr:row>74</xdr:row>
      <xdr:rowOff>50800</xdr:rowOff>
    </xdr:to>
    <xdr:cxnSp macro="">
      <xdr:nvCxnSpPr>
        <xdr:cNvPr id="370" name="直線コネクタ 369"/>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96520</xdr:rowOff>
    </xdr:from>
    <xdr:to>
      <xdr:col>24</xdr:col>
      <xdr:colOff>25400</xdr:colOff>
      <xdr:row>78</xdr:row>
      <xdr:rowOff>111761</xdr:rowOff>
    </xdr:to>
    <xdr:cxnSp macro="">
      <xdr:nvCxnSpPr>
        <xdr:cNvPr id="371" name="直線コネクタ 370"/>
        <xdr:cNvCxnSpPr/>
      </xdr:nvCxnSpPr>
      <xdr:spPr>
        <a:xfrm flipV="1">
          <a:off x="3987800" y="134696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157497</xdr:rowOff>
    </xdr:from>
    <xdr:ext cx="762000" cy="259045"/>
    <xdr:sp macro="" textlink="">
      <xdr:nvSpPr>
        <xdr:cNvPr id="372" name="公債費平均値テキスト"/>
        <xdr:cNvSpPr txBox="1"/>
      </xdr:nvSpPr>
      <xdr:spPr>
        <a:xfrm>
          <a:off x="4914900" y="1318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140970</xdr:rowOff>
    </xdr:from>
    <xdr:to>
      <xdr:col>24</xdr:col>
      <xdr:colOff>76200</xdr:colOff>
      <xdr:row>78</xdr:row>
      <xdr:rowOff>71120</xdr:rowOff>
    </xdr:to>
    <xdr:sp macro="" textlink="">
      <xdr:nvSpPr>
        <xdr:cNvPr id="373" name="フローチャート: 判断 372"/>
        <xdr:cNvSpPr/>
      </xdr:nvSpPr>
      <xdr:spPr>
        <a:xfrm>
          <a:off x="47752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111761</xdr:rowOff>
    </xdr:from>
    <xdr:to>
      <xdr:col>19</xdr:col>
      <xdr:colOff>187325</xdr:colOff>
      <xdr:row>78</xdr:row>
      <xdr:rowOff>165100</xdr:rowOff>
    </xdr:to>
    <xdr:cxnSp macro="">
      <xdr:nvCxnSpPr>
        <xdr:cNvPr id="374" name="直線コネクタ 373"/>
        <xdr:cNvCxnSpPr/>
      </xdr:nvCxnSpPr>
      <xdr:spPr>
        <a:xfrm flipV="1">
          <a:off x="3098800" y="134848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5" name="フローチャート: 判断 374"/>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111777</xdr:rowOff>
    </xdr:from>
    <xdr:ext cx="736600" cy="259045"/>
    <xdr:sp macro="" textlink="">
      <xdr:nvSpPr>
        <xdr:cNvPr id="376" name="テキスト ボックス 375"/>
        <xdr:cNvSpPr txBox="1"/>
      </xdr:nvSpPr>
      <xdr:spPr>
        <a:xfrm>
          <a:off x="3606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165100</xdr:rowOff>
    </xdr:from>
    <xdr:to>
      <xdr:col>15</xdr:col>
      <xdr:colOff>98425</xdr:colOff>
      <xdr:row>79</xdr:row>
      <xdr:rowOff>54611</xdr:rowOff>
    </xdr:to>
    <xdr:cxnSp macro="">
      <xdr:nvCxnSpPr>
        <xdr:cNvPr id="377" name="直線コネクタ 376"/>
        <xdr:cNvCxnSpPr/>
      </xdr:nvCxnSpPr>
      <xdr:spPr>
        <a:xfrm flipV="1">
          <a:off x="2209800" y="135382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148589</xdr:rowOff>
    </xdr:from>
    <xdr:to>
      <xdr:col>15</xdr:col>
      <xdr:colOff>149225</xdr:colOff>
      <xdr:row>78</xdr:row>
      <xdr:rowOff>78739</xdr:rowOff>
    </xdr:to>
    <xdr:sp macro="" textlink="">
      <xdr:nvSpPr>
        <xdr:cNvPr id="378" name="フローチャート: 判断 377"/>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88916</xdr:rowOff>
    </xdr:from>
    <xdr:ext cx="762000" cy="259045"/>
    <xdr:sp macro="" textlink="">
      <xdr:nvSpPr>
        <xdr:cNvPr id="379" name="テキスト ボックス 378"/>
        <xdr:cNvSpPr txBox="1"/>
      </xdr:nvSpPr>
      <xdr:spPr>
        <a:xfrm>
          <a:off x="2717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46989</xdr:rowOff>
    </xdr:from>
    <xdr:to>
      <xdr:col>11</xdr:col>
      <xdr:colOff>9525</xdr:colOff>
      <xdr:row>79</xdr:row>
      <xdr:rowOff>54611</xdr:rowOff>
    </xdr:to>
    <xdr:cxnSp macro="">
      <xdr:nvCxnSpPr>
        <xdr:cNvPr id="380" name="直線コネクタ 379"/>
        <xdr:cNvCxnSpPr/>
      </xdr:nvCxnSpPr>
      <xdr:spPr>
        <a:xfrm>
          <a:off x="1320800" y="135915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53339</xdr:rowOff>
    </xdr:from>
    <xdr:to>
      <xdr:col>11</xdr:col>
      <xdr:colOff>60325</xdr:colOff>
      <xdr:row>78</xdr:row>
      <xdr:rowOff>154939</xdr:rowOff>
    </xdr:to>
    <xdr:sp macro="" textlink="">
      <xdr:nvSpPr>
        <xdr:cNvPr id="381" name="フローチャート: 判断 380"/>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165116</xdr:rowOff>
    </xdr:from>
    <xdr:ext cx="762000" cy="259045"/>
    <xdr:sp macro="" textlink="">
      <xdr:nvSpPr>
        <xdr:cNvPr id="382" name="テキスト ボックス 381"/>
        <xdr:cNvSpPr txBox="1"/>
      </xdr:nvSpPr>
      <xdr:spPr>
        <a:xfrm>
          <a:off x="1828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83820</xdr:rowOff>
    </xdr:from>
    <xdr:to>
      <xdr:col>6</xdr:col>
      <xdr:colOff>171450</xdr:colOff>
      <xdr:row>79</xdr:row>
      <xdr:rowOff>13970</xdr:rowOff>
    </xdr:to>
    <xdr:sp macro="" textlink="">
      <xdr:nvSpPr>
        <xdr:cNvPr id="383" name="フローチャート: 判断 382"/>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24147</xdr:rowOff>
    </xdr:from>
    <xdr:ext cx="762000" cy="259045"/>
    <xdr:sp macro="" textlink="">
      <xdr:nvSpPr>
        <xdr:cNvPr id="384" name="テキスト ボックス 383"/>
        <xdr:cNvSpPr txBox="1"/>
      </xdr:nvSpPr>
      <xdr:spPr>
        <a:xfrm>
          <a:off x="939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45720</xdr:rowOff>
    </xdr:from>
    <xdr:to>
      <xdr:col>24</xdr:col>
      <xdr:colOff>76200</xdr:colOff>
      <xdr:row>78</xdr:row>
      <xdr:rowOff>147320</xdr:rowOff>
    </xdr:to>
    <xdr:sp macro="" textlink="">
      <xdr:nvSpPr>
        <xdr:cNvPr id="390" name="楕円 389"/>
        <xdr:cNvSpPr/>
      </xdr:nvSpPr>
      <xdr:spPr>
        <a:xfrm>
          <a:off x="4775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17797</xdr:rowOff>
    </xdr:from>
    <xdr:ext cx="762000" cy="259045"/>
    <xdr:sp macro="" textlink="">
      <xdr:nvSpPr>
        <xdr:cNvPr id="391" name="公債費該当値テキスト"/>
        <xdr:cNvSpPr txBox="1"/>
      </xdr:nvSpPr>
      <xdr:spPr>
        <a:xfrm>
          <a:off x="49149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60961</xdr:rowOff>
    </xdr:from>
    <xdr:to>
      <xdr:col>20</xdr:col>
      <xdr:colOff>38100</xdr:colOff>
      <xdr:row>78</xdr:row>
      <xdr:rowOff>162561</xdr:rowOff>
    </xdr:to>
    <xdr:sp macro="" textlink="">
      <xdr:nvSpPr>
        <xdr:cNvPr id="392" name="楕円 391"/>
        <xdr:cNvSpPr/>
      </xdr:nvSpPr>
      <xdr:spPr>
        <a:xfrm>
          <a:off x="3937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147338</xdr:rowOff>
    </xdr:from>
    <xdr:ext cx="736600" cy="259045"/>
    <xdr:sp macro="" textlink="">
      <xdr:nvSpPr>
        <xdr:cNvPr id="393" name="テキスト ボックス 392"/>
        <xdr:cNvSpPr txBox="1"/>
      </xdr:nvSpPr>
      <xdr:spPr>
        <a:xfrm>
          <a:off x="3606800" y="13520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114300</xdr:rowOff>
    </xdr:from>
    <xdr:to>
      <xdr:col>15</xdr:col>
      <xdr:colOff>149225</xdr:colOff>
      <xdr:row>79</xdr:row>
      <xdr:rowOff>44450</xdr:rowOff>
    </xdr:to>
    <xdr:sp macro="" textlink="">
      <xdr:nvSpPr>
        <xdr:cNvPr id="394" name="楕円 393"/>
        <xdr:cNvSpPr/>
      </xdr:nvSpPr>
      <xdr:spPr>
        <a:xfrm>
          <a:off x="3048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29227</xdr:rowOff>
    </xdr:from>
    <xdr:ext cx="762000" cy="259045"/>
    <xdr:sp macro="" textlink="">
      <xdr:nvSpPr>
        <xdr:cNvPr id="395" name="テキスト ボックス 394"/>
        <xdr:cNvSpPr txBox="1"/>
      </xdr:nvSpPr>
      <xdr:spPr>
        <a:xfrm>
          <a:off x="2717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3811</xdr:rowOff>
    </xdr:from>
    <xdr:to>
      <xdr:col>11</xdr:col>
      <xdr:colOff>60325</xdr:colOff>
      <xdr:row>79</xdr:row>
      <xdr:rowOff>105411</xdr:rowOff>
    </xdr:to>
    <xdr:sp macro="" textlink="">
      <xdr:nvSpPr>
        <xdr:cNvPr id="396" name="楕円 395"/>
        <xdr:cNvSpPr/>
      </xdr:nvSpPr>
      <xdr:spPr>
        <a:xfrm>
          <a:off x="2159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90188</xdr:rowOff>
    </xdr:from>
    <xdr:ext cx="762000" cy="259045"/>
    <xdr:sp macro="" textlink="">
      <xdr:nvSpPr>
        <xdr:cNvPr id="397" name="テキスト ボックス 396"/>
        <xdr:cNvSpPr txBox="1"/>
      </xdr:nvSpPr>
      <xdr:spPr>
        <a:xfrm>
          <a:off x="1828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167639</xdr:rowOff>
    </xdr:from>
    <xdr:to>
      <xdr:col>6</xdr:col>
      <xdr:colOff>171450</xdr:colOff>
      <xdr:row>79</xdr:row>
      <xdr:rowOff>97789</xdr:rowOff>
    </xdr:to>
    <xdr:sp macro="" textlink="">
      <xdr:nvSpPr>
        <xdr:cNvPr id="398" name="楕円 397"/>
        <xdr:cNvSpPr/>
      </xdr:nvSpPr>
      <xdr:spPr>
        <a:xfrm>
          <a:off x="1270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82566</xdr:rowOff>
    </xdr:from>
    <xdr:ext cx="762000" cy="259045"/>
    <xdr:sp macro="" textlink="">
      <xdr:nvSpPr>
        <xdr:cNvPr id="399" name="テキスト ボックス 398"/>
        <xdr:cNvSpPr txBox="1"/>
      </xdr:nvSpPr>
      <xdr:spPr>
        <a:xfrm>
          <a:off x="939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類似団体平均値より低くなっており、健全な財政に寄与しているものと考えている。</a:t>
          </a:r>
        </a:p>
        <a:p>
          <a:r>
            <a:rPr kumimoji="1" lang="ja-JP" altLang="en-US" sz="1300">
              <a:latin typeface="ＭＳ Ｐゴシック" panose="020B0600070205080204" pitchFamily="50" charset="-128"/>
              <a:ea typeface="ＭＳ Ｐゴシック" panose="020B0600070205080204" pitchFamily="50" charset="-128"/>
            </a:rPr>
            <a:t>　今後も、人件費、扶助費のほか投資的経費について、各面からコスト縮減に努める。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85090</xdr:rowOff>
    </xdr:from>
    <xdr:to>
      <xdr:col>82</xdr:col>
      <xdr:colOff>107950</xdr:colOff>
      <xdr:row>81</xdr:row>
      <xdr:rowOff>69850</xdr:rowOff>
    </xdr:to>
    <xdr:cxnSp macro="">
      <xdr:nvCxnSpPr>
        <xdr:cNvPr id="427" name="直線コネクタ 426"/>
        <xdr:cNvCxnSpPr/>
      </xdr:nvCxnSpPr>
      <xdr:spPr>
        <a:xfrm flipV="1">
          <a:off x="16510000" y="12600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8"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9" name="直線コネクタ 428"/>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17</xdr:rowOff>
    </xdr:from>
    <xdr:ext cx="762000" cy="259045"/>
    <xdr:sp macro="" textlink="">
      <xdr:nvSpPr>
        <xdr:cNvPr id="430" name="公債費以外最大値テキスト"/>
        <xdr:cNvSpPr txBox="1"/>
      </xdr:nvSpPr>
      <xdr:spPr>
        <a:xfrm>
          <a:off x="16598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85090</xdr:rowOff>
    </xdr:from>
    <xdr:to>
      <xdr:col>82</xdr:col>
      <xdr:colOff>196850</xdr:colOff>
      <xdr:row>73</xdr:row>
      <xdr:rowOff>85090</xdr:rowOff>
    </xdr:to>
    <xdr:cxnSp macro="">
      <xdr:nvCxnSpPr>
        <xdr:cNvPr id="431" name="直線コネクタ 430"/>
        <xdr:cNvCxnSpPr/>
      </xdr:nvCxnSpPr>
      <xdr:spPr>
        <a:xfrm>
          <a:off x="16421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130810</xdr:rowOff>
    </xdr:from>
    <xdr:to>
      <xdr:col>82</xdr:col>
      <xdr:colOff>107950</xdr:colOff>
      <xdr:row>76</xdr:row>
      <xdr:rowOff>111761</xdr:rowOff>
    </xdr:to>
    <xdr:cxnSp macro="">
      <xdr:nvCxnSpPr>
        <xdr:cNvPr id="432" name="直線コネクタ 431"/>
        <xdr:cNvCxnSpPr/>
      </xdr:nvCxnSpPr>
      <xdr:spPr>
        <a:xfrm>
          <a:off x="15671800" y="12989560"/>
          <a:ext cx="838200" cy="15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3"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46990</xdr:rowOff>
    </xdr:from>
    <xdr:to>
      <xdr:col>78</xdr:col>
      <xdr:colOff>69850</xdr:colOff>
      <xdr:row>75</xdr:row>
      <xdr:rowOff>130810</xdr:rowOff>
    </xdr:to>
    <xdr:cxnSp macro="">
      <xdr:nvCxnSpPr>
        <xdr:cNvPr id="435" name="直線コネクタ 434"/>
        <xdr:cNvCxnSpPr/>
      </xdr:nvCxnSpPr>
      <xdr:spPr>
        <a:xfrm>
          <a:off x="14782800" y="129057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11430</xdr:rowOff>
    </xdr:from>
    <xdr:to>
      <xdr:col>78</xdr:col>
      <xdr:colOff>120650</xdr:colOff>
      <xdr:row>77</xdr:row>
      <xdr:rowOff>113030</xdr:rowOff>
    </xdr:to>
    <xdr:sp macro="" textlink="">
      <xdr:nvSpPr>
        <xdr:cNvPr id="436" name="フローチャート: 判断 435"/>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97807</xdr:rowOff>
    </xdr:from>
    <xdr:ext cx="736600" cy="259045"/>
    <xdr:sp macro="" textlink="">
      <xdr:nvSpPr>
        <xdr:cNvPr id="437" name="テキスト ボックス 436"/>
        <xdr:cNvSpPr txBox="1"/>
      </xdr:nvSpPr>
      <xdr:spPr>
        <a:xfrm>
          <a:off x="15290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46990</xdr:rowOff>
    </xdr:from>
    <xdr:to>
      <xdr:col>73</xdr:col>
      <xdr:colOff>180975</xdr:colOff>
      <xdr:row>75</xdr:row>
      <xdr:rowOff>115570</xdr:rowOff>
    </xdr:to>
    <xdr:cxnSp macro="">
      <xdr:nvCxnSpPr>
        <xdr:cNvPr id="438" name="直線コネクタ 437"/>
        <xdr:cNvCxnSpPr/>
      </xdr:nvCxnSpPr>
      <xdr:spPr>
        <a:xfrm flipV="1">
          <a:off x="13893800" y="129057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22861</xdr:rowOff>
    </xdr:from>
    <xdr:to>
      <xdr:col>74</xdr:col>
      <xdr:colOff>31750</xdr:colOff>
      <xdr:row>76</xdr:row>
      <xdr:rowOff>124461</xdr:rowOff>
    </xdr:to>
    <xdr:sp macro="" textlink="">
      <xdr:nvSpPr>
        <xdr:cNvPr id="439" name="フローチャート: 判断 438"/>
        <xdr:cNvSpPr/>
      </xdr:nvSpPr>
      <xdr:spPr>
        <a:xfrm>
          <a:off x="14732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109238</xdr:rowOff>
    </xdr:from>
    <xdr:ext cx="762000" cy="259045"/>
    <xdr:sp macro="" textlink="">
      <xdr:nvSpPr>
        <xdr:cNvPr id="440" name="テキスト ボックス 439"/>
        <xdr:cNvSpPr txBox="1"/>
      </xdr:nvSpPr>
      <xdr:spPr>
        <a:xfrm>
          <a:off x="14401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134620</xdr:rowOff>
    </xdr:from>
    <xdr:to>
      <xdr:col>69</xdr:col>
      <xdr:colOff>92075</xdr:colOff>
      <xdr:row>75</xdr:row>
      <xdr:rowOff>115570</xdr:rowOff>
    </xdr:to>
    <xdr:cxnSp macro="">
      <xdr:nvCxnSpPr>
        <xdr:cNvPr id="441" name="直線コネクタ 440"/>
        <xdr:cNvCxnSpPr/>
      </xdr:nvCxnSpPr>
      <xdr:spPr>
        <a:xfrm>
          <a:off x="13004800" y="128219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15239</xdr:rowOff>
    </xdr:from>
    <xdr:to>
      <xdr:col>69</xdr:col>
      <xdr:colOff>142875</xdr:colOff>
      <xdr:row>76</xdr:row>
      <xdr:rowOff>116839</xdr:rowOff>
    </xdr:to>
    <xdr:sp macro="" textlink="">
      <xdr:nvSpPr>
        <xdr:cNvPr id="442" name="フローチャート: 判断 441"/>
        <xdr:cNvSpPr/>
      </xdr:nvSpPr>
      <xdr:spPr>
        <a:xfrm>
          <a:off x="13843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101616</xdr:rowOff>
    </xdr:from>
    <xdr:ext cx="762000" cy="259045"/>
    <xdr:sp macro="" textlink="">
      <xdr:nvSpPr>
        <xdr:cNvPr id="443" name="テキスト ボックス 442"/>
        <xdr:cNvSpPr txBox="1"/>
      </xdr:nvSpPr>
      <xdr:spPr>
        <a:xfrm>
          <a:off x="13512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44" name="フローチャート: 判断 443"/>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33038</xdr:rowOff>
    </xdr:from>
    <xdr:ext cx="762000" cy="259045"/>
    <xdr:sp macro="" textlink="">
      <xdr:nvSpPr>
        <xdr:cNvPr id="445" name="テキスト ボックス 444"/>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60961</xdr:rowOff>
    </xdr:from>
    <xdr:to>
      <xdr:col>82</xdr:col>
      <xdr:colOff>158750</xdr:colOff>
      <xdr:row>76</xdr:row>
      <xdr:rowOff>162561</xdr:rowOff>
    </xdr:to>
    <xdr:sp macro="" textlink="">
      <xdr:nvSpPr>
        <xdr:cNvPr id="451" name="楕円 450"/>
        <xdr:cNvSpPr/>
      </xdr:nvSpPr>
      <xdr:spPr>
        <a:xfrm>
          <a:off x="16459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77487</xdr:rowOff>
    </xdr:from>
    <xdr:ext cx="762000" cy="259045"/>
    <xdr:sp macro="" textlink="">
      <xdr:nvSpPr>
        <xdr:cNvPr id="452" name="公債費以外該当値テキスト"/>
        <xdr:cNvSpPr txBox="1"/>
      </xdr:nvSpPr>
      <xdr:spPr>
        <a:xfrm>
          <a:off x="16598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80010</xdr:rowOff>
    </xdr:from>
    <xdr:to>
      <xdr:col>78</xdr:col>
      <xdr:colOff>120650</xdr:colOff>
      <xdr:row>76</xdr:row>
      <xdr:rowOff>10161</xdr:rowOff>
    </xdr:to>
    <xdr:sp macro="" textlink="">
      <xdr:nvSpPr>
        <xdr:cNvPr id="453" name="楕円 452"/>
        <xdr:cNvSpPr/>
      </xdr:nvSpPr>
      <xdr:spPr>
        <a:xfrm>
          <a:off x="15621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20337</xdr:rowOff>
    </xdr:from>
    <xdr:ext cx="736600" cy="259045"/>
    <xdr:sp macro="" textlink="">
      <xdr:nvSpPr>
        <xdr:cNvPr id="454" name="テキスト ボックス 453"/>
        <xdr:cNvSpPr txBox="1"/>
      </xdr:nvSpPr>
      <xdr:spPr>
        <a:xfrm>
          <a:off x="15290800" y="1270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167640</xdr:rowOff>
    </xdr:from>
    <xdr:to>
      <xdr:col>74</xdr:col>
      <xdr:colOff>31750</xdr:colOff>
      <xdr:row>75</xdr:row>
      <xdr:rowOff>97790</xdr:rowOff>
    </xdr:to>
    <xdr:sp macro="" textlink="">
      <xdr:nvSpPr>
        <xdr:cNvPr id="455" name="楕円 454"/>
        <xdr:cNvSpPr/>
      </xdr:nvSpPr>
      <xdr:spPr>
        <a:xfrm>
          <a:off x="14732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107967</xdr:rowOff>
    </xdr:from>
    <xdr:ext cx="762000" cy="259045"/>
    <xdr:sp macro="" textlink="">
      <xdr:nvSpPr>
        <xdr:cNvPr id="456" name="テキスト ボックス 455"/>
        <xdr:cNvSpPr txBox="1"/>
      </xdr:nvSpPr>
      <xdr:spPr>
        <a:xfrm>
          <a:off x="14401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64770</xdr:rowOff>
    </xdr:from>
    <xdr:to>
      <xdr:col>69</xdr:col>
      <xdr:colOff>142875</xdr:colOff>
      <xdr:row>75</xdr:row>
      <xdr:rowOff>166370</xdr:rowOff>
    </xdr:to>
    <xdr:sp macro="" textlink="">
      <xdr:nvSpPr>
        <xdr:cNvPr id="457" name="楕円 456"/>
        <xdr:cNvSpPr/>
      </xdr:nvSpPr>
      <xdr:spPr>
        <a:xfrm>
          <a:off x="13843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5097</xdr:rowOff>
    </xdr:from>
    <xdr:ext cx="762000" cy="259045"/>
    <xdr:sp macro="" textlink="">
      <xdr:nvSpPr>
        <xdr:cNvPr id="458" name="テキスト ボックス 457"/>
        <xdr:cNvSpPr txBox="1"/>
      </xdr:nvSpPr>
      <xdr:spPr>
        <a:xfrm>
          <a:off x="13512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83820</xdr:rowOff>
    </xdr:from>
    <xdr:to>
      <xdr:col>65</xdr:col>
      <xdr:colOff>53975</xdr:colOff>
      <xdr:row>75</xdr:row>
      <xdr:rowOff>13970</xdr:rowOff>
    </xdr:to>
    <xdr:sp macro="" textlink="">
      <xdr:nvSpPr>
        <xdr:cNvPr id="459" name="楕円 458"/>
        <xdr:cNvSpPr/>
      </xdr:nvSpPr>
      <xdr:spPr>
        <a:xfrm>
          <a:off x="12954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24147</xdr:rowOff>
    </xdr:from>
    <xdr:ext cx="762000" cy="259045"/>
    <xdr:sp macro="" textlink="">
      <xdr:nvSpPr>
        <xdr:cNvPr id="460" name="テキスト ボックス 459"/>
        <xdr:cNvSpPr txBox="1"/>
      </xdr:nvSpPr>
      <xdr:spPr>
        <a:xfrm>
          <a:off x="12623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鹿児島県鹿児島市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41443</xdr:rowOff>
    </xdr:to>
    <xdr:cxnSp macro="">
      <xdr:nvCxnSpPr>
        <xdr:cNvPr id="43" name="直線コネクタ 42"/>
        <xdr:cNvCxnSpPr/>
      </xdr:nvCxnSpPr>
      <xdr:spPr bwMode="auto">
        <a:xfrm flipV="1">
          <a:off x="5651500" y="2140524"/>
          <a:ext cx="0" cy="137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13520</xdr:rowOff>
    </xdr:from>
    <xdr:ext cx="762000" cy="259045"/>
    <xdr:sp macro="" textlink="">
      <xdr:nvSpPr>
        <xdr:cNvPr id="44" name="人口1人当たり決算額の推移最小値テキスト130"/>
        <xdr:cNvSpPr txBox="1"/>
      </xdr:nvSpPr>
      <xdr:spPr>
        <a:xfrm>
          <a:off x="5740400" y="3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41443</xdr:rowOff>
    </xdr:from>
    <xdr:to>
      <xdr:col>30</xdr:col>
      <xdr:colOff>25400</xdr:colOff>
      <xdr:row>20</xdr:row>
      <xdr:rowOff>41443</xdr:rowOff>
    </xdr:to>
    <xdr:cxnSp macro="">
      <xdr:nvCxnSpPr>
        <xdr:cNvPr id="45" name="直線コネクタ 44"/>
        <xdr:cNvCxnSpPr/>
      </xdr:nvCxnSpPr>
      <xdr:spPr bwMode="auto">
        <a:xfrm>
          <a:off x="5562600" y="3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116332</xdr:rowOff>
    </xdr:from>
    <xdr:to>
      <xdr:col>29</xdr:col>
      <xdr:colOff>127000</xdr:colOff>
      <xdr:row>18</xdr:row>
      <xdr:rowOff>135489</xdr:rowOff>
    </xdr:to>
    <xdr:cxnSp macro="">
      <xdr:nvCxnSpPr>
        <xdr:cNvPr id="48" name="直線コネクタ 47"/>
        <xdr:cNvCxnSpPr/>
      </xdr:nvCxnSpPr>
      <xdr:spPr bwMode="auto">
        <a:xfrm flipV="1">
          <a:off x="5003800" y="3250057"/>
          <a:ext cx="647700" cy="19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143324</xdr:rowOff>
    </xdr:from>
    <xdr:ext cx="762000" cy="259045"/>
    <xdr:sp macro="" textlink="">
      <xdr:nvSpPr>
        <xdr:cNvPr id="49" name="人口1人当たり決算額の推移平均値テキスト130"/>
        <xdr:cNvSpPr txBox="1"/>
      </xdr:nvSpPr>
      <xdr:spPr>
        <a:xfrm>
          <a:off x="5740400" y="276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126797</xdr:rowOff>
    </xdr:from>
    <xdr:to>
      <xdr:col>29</xdr:col>
      <xdr:colOff>177800</xdr:colOff>
      <xdr:row>17</xdr:row>
      <xdr:rowOff>56947</xdr:rowOff>
    </xdr:to>
    <xdr:sp macro="" textlink="">
      <xdr:nvSpPr>
        <xdr:cNvPr id="50" name="フローチャート: 判断 49"/>
        <xdr:cNvSpPr/>
      </xdr:nvSpPr>
      <xdr:spPr bwMode="auto">
        <a:xfrm>
          <a:off x="56007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99324</xdr:rowOff>
    </xdr:from>
    <xdr:to>
      <xdr:col>26</xdr:col>
      <xdr:colOff>50800</xdr:colOff>
      <xdr:row>18</xdr:row>
      <xdr:rowOff>135489</xdr:rowOff>
    </xdr:to>
    <xdr:cxnSp macro="">
      <xdr:nvCxnSpPr>
        <xdr:cNvPr id="51" name="直線コネクタ 50"/>
        <xdr:cNvCxnSpPr/>
      </xdr:nvCxnSpPr>
      <xdr:spPr bwMode="auto">
        <a:xfrm>
          <a:off x="4305300" y="3233049"/>
          <a:ext cx="698500" cy="36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148788</xdr:rowOff>
    </xdr:from>
    <xdr:to>
      <xdr:col>26</xdr:col>
      <xdr:colOff>101600</xdr:colOff>
      <xdr:row>17</xdr:row>
      <xdr:rowOff>78938</xdr:rowOff>
    </xdr:to>
    <xdr:sp macro="" textlink="">
      <xdr:nvSpPr>
        <xdr:cNvPr id="52" name="フローチャート: 判断 51"/>
        <xdr:cNvSpPr/>
      </xdr:nvSpPr>
      <xdr:spPr bwMode="auto">
        <a:xfrm>
          <a:off x="4953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89115</xdr:rowOff>
    </xdr:from>
    <xdr:ext cx="736600" cy="259045"/>
    <xdr:sp macro="" textlink="">
      <xdr:nvSpPr>
        <xdr:cNvPr id="53" name="テキスト ボックス 52"/>
        <xdr:cNvSpPr txBox="1"/>
      </xdr:nvSpPr>
      <xdr:spPr>
        <a:xfrm>
          <a:off x="4622800" y="2708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99324</xdr:rowOff>
    </xdr:from>
    <xdr:to>
      <xdr:col>22</xdr:col>
      <xdr:colOff>114300</xdr:colOff>
      <xdr:row>18</xdr:row>
      <xdr:rowOff>116743</xdr:rowOff>
    </xdr:to>
    <xdr:cxnSp macro="">
      <xdr:nvCxnSpPr>
        <xdr:cNvPr id="54" name="直線コネクタ 53"/>
        <xdr:cNvCxnSpPr/>
      </xdr:nvCxnSpPr>
      <xdr:spPr bwMode="auto">
        <a:xfrm flipV="1">
          <a:off x="3606800" y="3233049"/>
          <a:ext cx="698500" cy="17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145999</xdr:rowOff>
    </xdr:from>
    <xdr:to>
      <xdr:col>22</xdr:col>
      <xdr:colOff>165100</xdr:colOff>
      <xdr:row>17</xdr:row>
      <xdr:rowOff>76149</xdr:rowOff>
    </xdr:to>
    <xdr:sp macro="" textlink="">
      <xdr:nvSpPr>
        <xdr:cNvPr id="55" name="フローチャート: 判断 54"/>
        <xdr:cNvSpPr/>
      </xdr:nvSpPr>
      <xdr:spPr bwMode="auto">
        <a:xfrm>
          <a:off x="4254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86326</xdr:rowOff>
    </xdr:from>
    <xdr:ext cx="762000" cy="259045"/>
    <xdr:sp macro="" textlink="">
      <xdr:nvSpPr>
        <xdr:cNvPr id="56" name="テキスト ボックス 55"/>
        <xdr:cNvSpPr txBox="1"/>
      </xdr:nvSpPr>
      <xdr:spPr>
        <a:xfrm>
          <a:off x="3924300" y="27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116743</xdr:rowOff>
    </xdr:from>
    <xdr:to>
      <xdr:col>18</xdr:col>
      <xdr:colOff>177800</xdr:colOff>
      <xdr:row>19</xdr:row>
      <xdr:rowOff>52644</xdr:rowOff>
    </xdr:to>
    <xdr:cxnSp macro="">
      <xdr:nvCxnSpPr>
        <xdr:cNvPr id="57" name="直線コネクタ 56"/>
        <xdr:cNvCxnSpPr/>
      </xdr:nvCxnSpPr>
      <xdr:spPr bwMode="auto">
        <a:xfrm flipV="1">
          <a:off x="2908300" y="3250468"/>
          <a:ext cx="698500" cy="107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162916</xdr:rowOff>
    </xdr:from>
    <xdr:to>
      <xdr:col>19</xdr:col>
      <xdr:colOff>38100</xdr:colOff>
      <xdr:row>17</xdr:row>
      <xdr:rowOff>93066</xdr:rowOff>
    </xdr:to>
    <xdr:sp macro="" textlink="">
      <xdr:nvSpPr>
        <xdr:cNvPr id="58" name="フローチャート: 判断 57"/>
        <xdr:cNvSpPr/>
      </xdr:nvSpPr>
      <xdr:spPr bwMode="auto">
        <a:xfrm>
          <a:off x="3556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103243</xdr:rowOff>
    </xdr:from>
    <xdr:ext cx="762000" cy="259045"/>
    <xdr:sp macro="" textlink="">
      <xdr:nvSpPr>
        <xdr:cNvPr id="59" name="テキスト ボックス 58"/>
        <xdr:cNvSpPr txBox="1"/>
      </xdr:nvSpPr>
      <xdr:spPr>
        <a:xfrm>
          <a:off x="3225800" y="272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70881</xdr:rowOff>
    </xdr:from>
    <xdr:to>
      <xdr:col>15</xdr:col>
      <xdr:colOff>101600</xdr:colOff>
      <xdr:row>18</xdr:row>
      <xdr:rowOff>1031</xdr:rowOff>
    </xdr:to>
    <xdr:sp macro="" textlink="">
      <xdr:nvSpPr>
        <xdr:cNvPr id="60" name="フローチャート: 判断 59"/>
        <xdr:cNvSpPr/>
      </xdr:nvSpPr>
      <xdr:spPr bwMode="auto">
        <a:xfrm>
          <a:off x="2857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11208</xdr:rowOff>
    </xdr:from>
    <xdr:ext cx="762000" cy="259045"/>
    <xdr:sp macro="" textlink="">
      <xdr:nvSpPr>
        <xdr:cNvPr id="61" name="テキスト ボックス 60"/>
        <xdr:cNvSpPr txBox="1"/>
      </xdr:nvSpPr>
      <xdr:spPr>
        <a:xfrm>
          <a:off x="2527300" y="280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65532</xdr:rowOff>
    </xdr:from>
    <xdr:to>
      <xdr:col>29</xdr:col>
      <xdr:colOff>177800</xdr:colOff>
      <xdr:row>18</xdr:row>
      <xdr:rowOff>167132</xdr:rowOff>
    </xdr:to>
    <xdr:sp macro="" textlink="">
      <xdr:nvSpPr>
        <xdr:cNvPr id="67" name="楕円 66"/>
        <xdr:cNvSpPr/>
      </xdr:nvSpPr>
      <xdr:spPr bwMode="auto">
        <a:xfrm>
          <a:off x="5600700" y="3199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37609</xdr:rowOff>
    </xdr:from>
    <xdr:ext cx="762000" cy="259045"/>
    <xdr:sp macro="" textlink="">
      <xdr:nvSpPr>
        <xdr:cNvPr id="68" name="人口1人当たり決算額の推移該当値テキスト130"/>
        <xdr:cNvSpPr txBox="1"/>
      </xdr:nvSpPr>
      <xdr:spPr>
        <a:xfrm>
          <a:off x="5740400" y="317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84689</xdr:rowOff>
    </xdr:from>
    <xdr:to>
      <xdr:col>26</xdr:col>
      <xdr:colOff>101600</xdr:colOff>
      <xdr:row>19</xdr:row>
      <xdr:rowOff>14839</xdr:rowOff>
    </xdr:to>
    <xdr:sp macro="" textlink="">
      <xdr:nvSpPr>
        <xdr:cNvPr id="69" name="楕円 68"/>
        <xdr:cNvSpPr/>
      </xdr:nvSpPr>
      <xdr:spPr bwMode="auto">
        <a:xfrm>
          <a:off x="4953000" y="3218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171066</xdr:rowOff>
    </xdr:from>
    <xdr:ext cx="736600" cy="259045"/>
    <xdr:sp macro="" textlink="">
      <xdr:nvSpPr>
        <xdr:cNvPr id="70" name="テキスト ボックス 69"/>
        <xdr:cNvSpPr txBox="1"/>
      </xdr:nvSpPr>
      <xdr:spPr>
        <a:xfrm>
          <a:off x="4622800" y="3304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48524</xdr:rowOff>
    </xdr:from>
    <xdr:to>
      <xdr:col>22</xdr:col>
      <xdr:colOff>165100</xdr:colOff>
      <xdr:row>18</xdr:row>
      <xdr:rowOff>150124</xdr:rowOff>
    </xdr:to>
    <xdr:sp macro="" textlink="">
      <xdr:nvSpPr>
        <xdr:cNvPr id="71" name="楕円 70"/>
        <xdr:cNvSpPr/>
      </xdr:nvSpPr>
      <xdr:spPr bwMode="auto">
        <a:xfrm>
          <a:off x="4254500" y="3182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134901</xdr:rowOff>
    </xdr:from>
    <xdr:ext cx="762000" cy="259045"/>
    <xdr:sp macro="" textlink="">
      <xdr:nvSpPr>
        <xdr:cNvPr id="72" name="テキスト ボックス 71"/>
        <xdr:cNvSpPr txBox="1"/>
      </xdr:nvSpPr>
      <xdr:spPr>
        <a:xfrm>
          <a:off x="3924300" y="3268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65943</xdr:rowOff>
    </xdr:from>
    <xdr:to>
      <xdr:col>19</xdr:col>
      <xdr:colOff>38100</xdr:colOff>
      <xdr:row>18</xdr:row>
      <xdr:rowOff>167543</xdr:rowOff>
    </xdr:to>
    <xdr:sp macro="" textlink="">
      <xdr:nvSpPr>
        <xdr:cNvPr id="73" name="楕円 72"/>
        <xdr:cNvSpPr/>
      </xdr:nvSpPr>
      <xdr:spPr bwMode="auto">
        <a:xfrm>
          <a:off x="3556000" y="3199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152321</xdr:rowOff>
    </xdr:from>
    <xdr:ext cx="762000" cy="259045"/>
    <xdr:sp macro="" textlink="">
      <xdr:nvSpPr>
        <xdr:cNvPr id="74" name="テキスト ボックス 73"/>
        <xdr:cNvSpPr txBox="1"/>
      </xdr:nvSpPr>
      <xdr:spPr>
        <a:xfrm>
          <a:off x="3225800" y="328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1844</xdr:rowOff>
    </xdr:from>
    <xdr:to>
      <xdr:col>15</xdr:col>
      <xdr:colOff>101600</xdr:colOff>
      <xdr:row>19</xdr:row>
      <xdr:rowOff>103444</xdr:rowOff>
    </xdr:to>
    <xdr:sp macro="" textlink="">
      <xdr:nvSpPr>
        <xdr:cNvPr id="75" name="楕円 74"/>
        <xdr:cNvSpPr/>
      </xdr:nvSpPr>
      <xdr:spPr bwMode="auto">
        <a:xfrm>
          <a:off x="2857500" y="3307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88221</xdr:rowOff>
    </xdr:from>
    <xdr:ext cx="762000" cy="259045"/>
    <xdr:sp macro="" textlink="">
      <xdr:nvSpPr>
        <xdr:cNvPr id="76" name="テキスト ボックス 75"/>
        <xdr:cNvSpPr txBox="1"/>
      </xdr:nvSpPr>
      <xdr:spPr>
        <a:xfrm>
          <a:off x="2527300" y="3393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91186</xdr:rowOff>
    </xdr:from>
    <xdr:to>
      <xdr:col>29</xdr:col>
      <xdr:colOff>127000</xdr:colOff>
      <xdr:row>37</xdr:row>
      <xdr:rowOff>146393</xdr:rowOff>
    </xdr:to>
    <xdr:cxnSp macro="">
      <xdr:nvCxnSpPr>
        <xdr:cNvPr id="104" name="直線コネクタ 103"/>
        <xdr:cNvCxnSpPr/>
      </xdr:nvCxnSpPr>
      <xdr:spPr bwMode="auto">
        <a:xfrm flipV="1">
          <a:off x="5651500" y="6015736"/>
          <a:ext cx="0" cy="12553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118470</xdr:rowOff>
    </xdr:from>
    <xdr:ext cx="762000" cy="259045"/>
    <xdr:sp macro="" textlink="">
      <xdr:nvSpPr>
        <xdr:cNvPr id="105" name="人口1人当たり決算額の推移最小値テキスト445"/>
        <xdr:cNvSpPr txBox="1"/>
      </xdr:nvSpPr>
      <xdr:spPr>
        <a:xfrm>
          <a:off x="5740400" y="724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146393</xdr:rowOff>
    </xdr:from>
    <xdr:to>
      <xdr:col>30</xdr:col>
      <xdr:colOff>25400</xdr:colOff>
      <xdr:row>37</xdr:row>
      <xdr:rowOff>146393</xdr:rowOff>
    </xdr:to>
    <xdr:cxnSp macro="">
      <xdr:nvCxnSpPr>
        <xdr:cNvPr id="106" name="直線コネクタ 105"/>
        <xdr:cNvCxnSpPr/>
      </xdr:nvCxnSpPr>
      <xdr:spPr bwMode="auto">
        <a:xfrm>
          <a:off x="5562600" y="72710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6113</xdr:rowOff>
    </xdr:from>
    <xdr:ext cx="762000" cy="259045"/>
    <xdr:sp macro="" textlink="">
      <xdr:nvSpPr>
        <xdr:cNvPr id="107" name="人口1人当たり決算額の推移最大値テキスト445"/>
        <xdr:cNvSpPr txBox="1"/>
      </xdr:nvSpPr>
      <xdr:spPr>
        <a:xfrm>
          <a:off x="57404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91186</xdr:rowOff>
    </xdr:from>
    <xdr:to>
      <xdr:col>30</xdr:col>
      <xdr:colOff>25400</xdr:colOff>
      <xdr:row>33</xdr:row>
      <xdr:rowOff>91186</xdr:rowOff>
    </xdr:to>
    <xdr:cxnSp macro="">
      <xdr:nvCxnSpPr>
        <xdr:cNvPr id="108" name="直線コネクタ 107"/>
        <xdr:cNvCxnSpPr/>
      </xdr:nvCxnSpPr>
      <xdr:spPr bwMode="auto">
        <a:xfrm>
          <a:off x="5562600" y="6015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53886</xdr:rowOff>
    </xdr:from>
    <xdr:to>
      <xdr:col>29</xdr:col>
      <xdr:colOff>127000</xdr:colOff>
      <xdr:row>36</xdr:row>
      <xdr:rowOff>64935</xdr:rowOff>
    </xdr:to>
    <xdr:cxnSp macro="">
      <xdr:nvCxnSpPr>
        <xdr:cNvPr id="109" name="直線コネクタ 108"/>
        <xdr:cNvCxnSpPr/>
      </xdr:nvCxnSpPr>
      <xdr:spPr bwMode="auto">
        <a:xfrm>
          <a:off x="5003800" y="7007136"/>
          <a:ext cx="647700" cy="11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295953</xdr:rowOff>
    </xdr:from>
    <xdr:ext cx="762000" cy="259045"/>
    <xdr:sp macro="" textlink="">
      <xdr:nvSpPr>
        <xdr:cNvPr id="110" name="人口1人当たり決算額の推移平均値テキスト445"/>
        <xdr:cNvSpPr txBox="1"/>
      </xdr:nvSpPr>
      <xdr:spPr>
        <a:xfrm>
          <a:off x="5740400" y="6563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107976</xdr:rowOff>
    </xdr:from>
    <xdr:to>
      <xdr:col>29</xdr:col>
      <xdr:colOff>177800</xdr:colOff>
      <xdr:row>35</xdr:row>
      <xdr:rowOff>209576</xdr:rowOff>
    </xdr:to>
    <xdr:sp macro="" textlink="">
      <xdr:nvSpPr>
        <xdr:cNvPr id="111" name="フローチャート: 判断 110"/>
        <xdr:cNvSpPr/>
      </xdr:nvSpPr>
      <xdr:spPr bwMode="auto">
        <a:xfrm>
          <a:off x="56007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311404</xdr:rowOff>
    </xdr:from>
    <xdr:to>
      <xdr:col>26</xdr:col>
      <xdr:colOff>50800</xdr:colOff>
      <xdr:row>36</xdr:row>
      <xdr:rowOff>53886</xdr:rowOff>
    </xdr:to>
    <xdr:cxnSp macro="">
      <xdr:nvCxnSpPr>
        <xdr:cNvPr id="112" name="直線コネクタ 111"/>
        <xdr:cNvCxnSpPr/>
      </xdr:nvCxnSpPr>
      <xdr:spPr bwMode="auto">
        <a:xfrm>
          <a:off x="4305300" y="6921754"/>
          <a:ext cx="698500" cy="85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76848</xdr:rowOff>
    </xdr:from>
    <xdr:to>
      <xdr:col>26</xdr:col>
      <xdr:colOff>101600</xdr:colOff>
      <xdr:row>35</xdr:row>
      <xdr:rowOff>178448</xdr:rowOff>
    </xdr:to>
    <xdr:sp macro="" textlink="">
      <xdr:nvSpPr>
        <xdr:cNvPr id="113" name="フローチャート: 判断 112"/>
        <xdr:cNvSpPr/>
      </xdr:nvSpPr>
      <xdr:spPr bwMode="auto">
        <a:xfrm>
          <a:off x="49530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188625</xdr:rowOff>
    </xdr:from>
    <xdr:ext cx="736600" cy="259045"/>
    <xdr:sp macro="" textlink="">
      <xdr:nvSpPr>
        <xdr:cNvPr id="114" name="テキスト ボックス 113"/>
        <xdr:cNvSpPr txBox="1"/>
      </xdr:nvSpPr>
      <xdr:spPr>
        <a:xfrm>
          <a:off x="4622800" y="6456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289382</xdr:rowOff>
    </xdr:from>
    <xdr:to>
      <xdr:col>22</xdr:col>
      <xdr:colOff>114300</xdr:colOff>
      <xdr:row>35</xdr:row>
      <xdr:rowOff>311404</xdr:rowOff>
    </xdr:to>
    <xdr:cxnSp macro="">
      <xdr:nvCxnSpPr>
        <xdr:cNvPr id="115" name="直線コネクタ 114"/>
        <xdr:cNvCxnSpPr/>
      </xdr:nvCxnSpPr>
      <xdr:spPr bwMode="auto">
        <a:xfrm>
          <a:off x="3606800" y="6899732"/>
          <a:ext cx="698500" cy="22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58217</xdr:rowOff>
    </xdr:from>
    <xdr:to>
      <xdr:col>22</xdr:col>
      <xdr:colOff>165100</xdr:colOff>
      <xdr:row>35</xdr:row>
      <xdr:rowOff>159817</xdr:rowOff>
    </xdr:to>
    <xdr:sp macro="" textlink="">
      <xdr:nvSpPr>
        <xdr:cNvPr id="116" name="フローチャート: 判断 115"/>
        <xdr:cNvSpPr/>
      </xdr:nvSpPr>
      <xdr:spPr bwMode="auto">
        <a:xfrm>
          <a:off x="4254500" y="66685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169994</xdr:rowOff>
    </xdr:from>
    <xdr:ext cx="762000" cy="259045"/>
    <xdr:sp macro="" textlink="">
      <xdr:nvSpPr>
        <xdr:cNvPr id="117" name="テキスト ボックス 116"/>
        <xdr:cNvSpPr txBox="1"/>
      </xdr:nvSpPr>
      <xdr:spPr>
        <a:xfrm>
          <a:off x="3924300" y="643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266408</xdr:rowOff>
    </xdr:from>
    <xdr:to>
      <xdr:col>18</xdr:col>
      <xdr:colOff>177800</xdr:colOff>
      <xdr:row>35</xdr:row>
      <xdr:rowOff>289382</xdr:rowOff>
    </xdr:to>
    <xdr:cxnSp macro="">
      <xdr:nvCxnSpPr>
        <xdr:cNvPr id="118" name="直線コネクタ 117"/>
        <xdr:cNvCxnSpPr/>
      </xdr:nvCxnSpPr>
      <xdr:spPr bwMode="auto">
        <a:xfrm>
          <a:off x="2908300" y="6876758"/>
          <a:ext cx="698500" cy="22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54559</xdr:rowOff>
    </xdr:from>
    <xdr:to>
      <xdr:col>19</xdr:col>
      <xdr:colOff>38100</xdr:colOff>
      <xdr:row>35</xdr:row>
      <xdr:rowOff>156159</xdr:rowOff>
    </xdr:to>
    <xdr:sp macro="" textlink="">
      <xdr:nvSpPr>
        <xdr:cNvPr id="119" name="フローチャート: 判断 118"/>
        <xdr:cNvSpPr/>
      </xdr:nvSpPr>
      <xdr:spPr bwMode="auto">
        <a:xfrm>
          <a:off x="35560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166336</xdr:rowOff>
    </xdr:from>
    <xdr:ext cx="762000" cy="259045"/>
    <xdr:sp macro="" textlink="">
      <xdr:nvSpPr>
        <xdr:cNvPr id="120" name="テキスト ボックス 119"/>
        <xdr:cNvSpPr txBox="1"/>
      </xdr:nvSpPr>
      <xdr:spPr>
        <a:xfrm>
          <a:off x="3225800" y="6433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336347</xdr:rowOff>
    </xdr:from>
    <xdr:to>
      <xdr:col>15</xdr:col>
      <xdr:colOff>101600</xdr:colOff>
      <xdr:row>35</xdr:row>
      <xdr:rowOff>95047</xdr:rowOff>
    </xdr:to>
    <xdr:sp macro="" textlink="">
      <xdr:nvSpPr>
        <xdr:cNvPr id="121" name="フローチャート: 判断 120"/>
        <xdr:cNvSpPr/>
      </xdr:nvSpPr>
      <xdr:spPr bwMode="auto">
        <a:xfrm>
          <a:off x="28575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105224</xdr:rowOff>
    </xdr:from>
    <xdr:ext cx="762000" cy="259045"/>
    <xdr:sp macro="" textlink="">
      <xdr:nvSpPr>
        <xdr:cNvPr id="122" name="テキスト ボックス 121"/>
        <xdr:cNvSpPr txBox="1"/>
      </xdr:nvSpPr>
      <xdr:spPr>
        <a:xfrm>
          <a:off x="2527300" y="637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14135</xdr:rowOff>
    </xdr:from>
    <xdr:to>
      <xdr:col>29</xdr:col>
      <xdr:colOff>177800</xdr:colOff>
      <xdr:row>36</xdr:row>
      <xdr:rowOff>115735</xdr:rowOff>
    </xdr:to>
    <xdr:sp macro="" textlink="">
      <xdr:nvSpPr>
        <xdr:cNvPr id="128" name="楕円 127"/>
        <xdr:cNvSpPr/>
      </xdr:nvSpPr>
      <xdr:spPr bwMode="auto">
        <a:xfrm>
          <a:off x="5600700" y="6967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329112</xdr:rowOff>
    </xdr:from>
    <xdr:ext cx="762000" cy="259045"/>
    <xdr:sp macro="" textlink="">
      <xdr:nvSpPr>
        <xdr:cNvPr id="129" name="人口1人当たり決算額の推移該当値テキスト445"/>
        <xdr:cNvSpPr txBox="1"/>
      </xdr:nvSpPr>
      <xdr:spPr>
        <a:xfrm>
          <a:off x="5740400" y="693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3086</xdr:rowOff>
    </xdr:from>
    <xdr:to>
      <xdr:col>26</xdr:col>
      <xdr:colOff>101600</xdr:colOff>
      <xdr:row>36</xdr:row>
      <xdr:rowOff>104686</xdr:rowOff>
    </xdr:to>
    <xdr:sp macro="" textlink="">
      <xdr:nvSpPr>
        <xdr:cNvPr id="130" name="楕円 129"/>
        <xdr:cNvSpPr/>
      </xdr:nvSpPr>
      <xdr:spPr bwMode="auto">
        <a:xfrm>
          <a:off x="4953000" y="6956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89463</xdr:rowOff>
    </xdr:from>
    <xdr:ext cx="736600" cy="259045"/>
    <xdr:sp macro="" textlink="">
      <xdr:nvSpPr>
        <xdr:cNvPr id="131" name="テキスト ボックス 130"/>
        <xdr:cNvSpPr txBox="1"/>
      </xdr:nvSpPr>
      <xdr:spPr>
        <a:xfrm>
          <a:off x="4622800" y="7042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260604</xdr:rowOff>
    </xdr:from>
    <xdr:to>
      <xdr:col>22</xdr:col>
      <xdr:colOff>165100</xdr:colOff>
      <xdr:row>36</xdr:row>
      <xdr:rowOff>19304</xdr:rowOff>
    </xdr:to>
    <xdr:sp macro="" textlink="">
      <xdr:nvSpPr>
        <xdr:cNvPr id="132" name="楕円 131"/>
        <xdr:cNvSpPr/>
      </xdr:nvSpPr>
      <xdr:spPr bwMode="auto">
        <a:xfrm>
          <a:off x="4254500" y="6870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4081</xdr:rowOff>
    </xdr:from>
    <xdr:ext cx="762000" cy="259045"/>
    <xdr:sp macro="" textlink="">
      <xdr:nvSpPr>
        <xdr:cNvPr id="133" name="テキスト ボックス 132"/>
        <xdr:cNvSpPr txBox="1"/>
      </xdr:nvSpPr>
      <xdr:spPr>
        <a:xfrm>
          <a:off x="3924300" y="695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238582</xdr:rowOff>
    </xdr:from>
    <xdr:to>
      <xdr:col>19</xdr:col>
      <xdr:colOff>38100</xdr:colOff>
      <xdr:row>35</xdr:row>
      <xdr:rowOff>340182</xdr:rowOff>
    </xdr:to>
    <xdr:sp macro="" textlink="">
      <xdr:nvSpPr>
        <xdr:cNvPr id="134" name="楕円 133"/>
        <xdr:cNvSpPr/>
      </xdr:nvSpPr>
      <xdr:spPr bwMode="auto">
        <a:xfrm>
          <a:off x="3556000" y="6848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324959</xdr:rowOff>
    </xdr:from>
    <xdr:ext cx="762000" cy="259045"/>
    <xdr:sp macro="" textlink="">
      <xdr:nvSpPr>
        <xdr:cNvPr id="135" name="テキスト ボックス 134"/>
        <xdr:cNvSpPr txBox="1"/>
      </xdr:nvSpPr>
      <xdr:spPr>
        <a:xfrm>
          <a:off x="3225800" y="693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215608</xdr:rowOff>
    </xdr:from>
    <xdr:to>
      <xdr:col>15</xdr:col>
      <xdr:colOff>101600</xdr:colOff>
      <xdr:row>35</xdr:row>
      <xdr:rowOff>317208</xdr:rowOff>
    </xdr:to>
    <xdr:sp macro="" textlink="">
      <xdr:nvSpPr>
        <xdr:cNvPr id="136" name="楕円 135"/>
        <xdr:cNvSpPr/>
      </xdr:nvSpPr>
      <xdr:spPr bwMode="auto">
        <a:xfrm>
          <a:off x="2857500" y="6825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301985</xdr:rowOff>
    </xdr:from>
    <xdr:ext cx="762000" cy="259045"/>
    <xdr:sp macro="" textlink="">
      <xdr:nvSpPr>
        <xdr:cNvPr id="137" name="テキスト ボックス 136"/>
        <xdr:cNvSpPr txBox="1"/>
      </xdr:nvSpPr>
      <xdr:spPr>
        <a:xfrm>
          <a:off x="2527300" y="691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鹿児島県鹿児島市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605,506
602,835
547.58
244,450,628
237,252,005
5,859,508
130,044,740
273,388,803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57137</xdr:rowOff>
    </xdr:from>
    <xdr:to>
      <xdr:col>24</xdr:col>
      <xdr:colOff>62865</xdr:colOff>
      <xdr:row>39</xdr:row>
      <xdr:rowOff>47193</xdr:rowOff>
    </xdr:to>
    <xdr:cxnSp macro="">
      <xdr:nvCxnSpPr>
        <xdr:cNvPr id="56" name="直線コネクタ 55"/>
        <xdr:cNvCxnSpPr/>
      </xdr:nvCxnSpPr>
      <xdr:spPr>
        <a:xfrm flipV="1">
          <a:off x="4633595" y="5200637"/>
          <a:ext cx="1270" cy="15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51020</xdr:rowOff>
    </xdr:from>
    <xdr:ext cx="534377" cy="259045"/>
    <xdr:sp macro="" textlink="">
      <xdr:nvSpPr>
        <xdr:cNvPr id="57" name="人件費最小値テキスト"/>
        <xdr:cNvSpPr txBox="1"/>
      </xdr:nvSpPr>
      <xdr:spPr>
        <a:xfrm>
          <a:off x="4686300" y="673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47193</xdr:rowOff>
    </xdr:from>
    <xdr:to>
      <xdr:col>24</xdr:col>
      <xdr:colOff>152400</xdr:colOff>
      <xdr:row>39</xdr:row>
      <xdr:rowOff>47193</xdr:rowOff>
    </xdr:to>
    <xdr:cxnSp macro="">
      <xdr:nvCxnSpPr>
        <xdr:cNvPr id="58" name="直線コネクタ 57"/>
        <xdr:cNvCxnSpPr/>
      </xdr:nvCxnSpPr>
      <xdr:spPr>
        <a:xfrm>
          <a:off x="4546600" y="673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3814</xdr:rowOff>
    </xdr:from>
    <xdr:ext cx="534377" cy="259045"/>
    <xdr:sp macro="" textlink="">
      <xdr:nvSpPr>
        <xdr:cNvPr id="59" name="人件費最大値テキスト"/>
        <xdr:cNvSpPr txBox="1"/>
      </xdr:nvSpPr>
      <xdr:spPr>
        <a:xfrm>
          <a:off x="4686300" y="49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57137</xdr:rowOff>
    </xdr:from>
    <xdr:to>
      <xdr:col>24</xdr:col>
      <xdr:colOff>152400</xdr:colOff>
      <xdr:row>30</xdr:row>
      <xdr:rowOff>57137</xdr:rowOff>
    </xdr:to>
    <xdr:cxnSp macro="">
      <xdr:nvCxnSpPr>
        <xdr:cNvPr id="60" name="直線コネクタ 59"/>
        <xdr:cNvCxnSpPr/>
      </xdr:nvCxnSpPr>
      <xdr:spPr>
        <a:xfrm>
          <a:off x="4546600" y="520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53518</xdr:rowOff>
    </xdr:from>
    <xdr:to>
      <xdr:col>24</xdr:col>
      <xdr:colOff>63500</xdr:colOff>
      <xdr:row>36</xdr:row>
      <xdr:rowOff>72644</xdr:rowOff>
    </xdr:to>
    <xdr:cxnSp macro="">
      <xdr:nvCxnSpPr>
        <xdr:cNvPr id="61" name="直線コネクタ 60"/>
        <xdr:cNvCxnSpPr/>
      </xdr:nvCxnSpPr>
      <xdr:spPr>
        <a:xfrm flipV="1">
          <a:off x="3797300" y="6225718"/>
          <a:ext cx="8382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24147</xdr:rowOff>
    </xdr:from>
    <xdr:ext cx="534377" cy="259045"/>
    <xdr:sp macro="" textlink="">
      <xdr:nvSpPr>
        <xdr:cNvPr id="62" name="人件費平均値テキスト"/>
        <xdr:cNvSpPr txBox="1"/>
      </xdr:nvSpPr>
      <xdr:spPr>
        <a:xfrm>
          <a:off x="4686300" y="5853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xdr:rowOff>
    </xdr:from>
    <xdr:to>
      <xdr:col>24</xdr:col>
      <xdr:colOff>114300</xdr:colOff>
      <xdr:row>35</xdr:row>
      <xdr:rowOff>102870</xdr:rowOff>
    </xdr:to>
    <xdr:sp macro="" textlink="">
      <xdr:nvSpPr>
        <xdr:cNvPr id="63" name="フローチャート: 判断 62"/>
        <xdr:cNvSpPr/>
      </xdr:nvSpPr>
      <xdr:spPr>
        <a:xfrm>
          <a:off x="45847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58966</xdr:rowOff>
    </xdr:from>
    <xdr:to>
      <xdr:col>19</xdr:col>
      <xdr:colOff>177800</xdr:colOff>
      <xdr:row>36</xdr:row>
      <xdr:rowOff>72644</xdr:rowOff>
    </xdr:to>
    <xdr:cxnSp macro="">
      <xdr:nvCxnSpPr>
        <xdr:cNvPr id="64" name="直線コネクタ 63"/>
        <xdr:cNvCxnSpPr/>
      </xdr:nvCxnSpPr>
      <xdr:spPr>
        <a:xfrm>
          <a:off x="2908300" y="6231166"/>
          <a:ext cx="8890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xdr:rowOff>
    </xdr:from>
    <xdr:to>
      <xdr:col>20</xdr:col>
      <xdr:colOff>38100</xdr:colOff>
      <xdr:row>35</xdr:row>
      <xdr:rowOff>110261</xdr:rowOff>
    </xdr:to>
    <xdr:sp macro="" textlink="">
      <xdr:nvSpPr>
        <xdr:cNvPr id="65" name="フローチャート: 判断 64"/>
        <xdr:cNvSpPr/>
      </xdr:nvSpPr>
      <xdr:spPr>
        <a:xfrm>
          <a:off x="3746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126788</xdr:rowOff>
    </xdr:from>
    <xdr:ext cx="534377" cy="259045"/>
    <xdr:sp macro="" textlink="">
      <xdr:nvSpPr>
        <xdr:cNvPr id="66" name="テキスト ボックス 65"/>
        <xdr:cNvSpPr txBox="1"/>
      </xdr:nvSpPr>
      <xdr:spPr>
        <a:xfrm>
          <a:off x="3530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58966</xdr:rowOff>
    </xdr:from>
    <xdr:to>
      <xdr:col>15</xdr:col>
      <xdr:colOff>50800</xdr:colOff>
      <xdr:row>36</xdr:row>
      <xdr:rowOff>86627</xdr:rowOff>
    </xdr:to>
    <xdr:cxnSp macro="">
      <xdr:nvCxnSpPr>
        <xdr:cNvPr id="67" name="直線コネクタ 66"/>
        <xdr:cNvCxnSpPr/>
      </xdr:nvCxnSpPr>
      <xdr:spPr>
        <a:xfrm flipV="1">
          <a:off x="2019300" y="6231166"/>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167234</xdr:rowOff>
    </xdr:from>
    <xdr:to>
      <xdr:col>15</xdr:col>
      <xdr:colOff>101600</xdr:colOff>
      <xdr:row>35</xdr:row>
      <xdr:rowOff>97384</xdr:rowOff>
    </xdr:to>
    <xdr:sp macro="" textlink="">
      <xdr:nvSpPr>
        <xdr:cNvPr id="68" name="フローチャート: 判断 67"/>
        <xdr:cNvSpPr/>
      </xdr:nvSpPr>
      <xdr:spPr>
        <a:xfrm>
          <a:off x="2857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113911</xdr:rowOff>
    </xdr:from>
    <xdr:ext cx="534377" cy="259045"/>
    <xdr:sp macro="" textlink="">
      <xdr:nvSpPr>
        <xdr:cNvPr id="69" name="テキスト ボックス 68"/>
        <xdr:cNvSpPr txBox="1"/>
      </xdr:nvSpPr>
      <xdr:spPr>
        <a:xfrm>
          <a:off x="2641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86627</xdr:rowOff>
    </xdr:from>
    <xdr:to>
      <xdr:col>10</xdr:col>
      <xdr:colOff>114300</xdr:colOff>
      <xdr:row>36</xdr:row>
      <xdr:rowOff>98323</xdr:rowOff>
    </xdr:to>
    <xdr:cxnSp macro="">
      <xdr:nvCxnSpPr>
        <xdr:cNvPr id="70" name="直線コネクタ 69"/>
        <xdr:cNvCxnSpPr/>
      </xdr:nvCxnSpPr>
      <xdr:spPr>
        <a:xfrm flipV="1">
          <a:off x="1130300" y="6258827"/>
          <a:ext cx="889000" cy="1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5613</xdr:rowOff>
    </xdr:from>
    <xdr:to>
      <xdr:col>10</xdr:col>
      <xdr:colOff>165100</xdr:colOff>
      <xdr:row>35</xdr:row>
      <xdr:rowOff>107213</xdr:rowOff>
    </xdr:to>
    <xdr:sp macro="" textlink="">
      <xdr:nvSpPr>
        <xdr:cNvPr id="71" name="フローチャート: 判断 70"/>
        <xdr:cNvSpPr/>
      </xdr:nvSpPr>
      <xdr:spPr>
        <a:xfrm>
          <a:off x="1968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123740</xdr:rowOff>
    </xdr:from>
    <xdr:ext cx="534377" cy="259045"/>
    <xdr:sp macro="" textlink="">
      <xdr:nvSpPr>
        <xdr:cNvPr id="72" name="テキスト ボックス 71"/>
        <xdr:cNvSpPr txBox="1"/>
      </xdr:nvSpPr>
      <xdr:spPr>
        <a:xfrm>
          <a:off x="1752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28892</xdr:rowOff>
    </xdr:from>
    <xdr:to>
      <xdr:col>6</xdr:col>
      <xdr:colOff>38100</xdr:colOff>
      <xdr:row>35</xdr:row>
      <xdr:rowOff>130492</xdr:rowOff>
    </xdr:to>
    <xdr:sp macro="" textlink="">
      <xdr:nvSpPr>
        <xdr:cNvPr id="73" name="フローチャート: 判断 72"/>
        <xdr:cNvSpPr/>
      </xdr:nvSpPr>
      <xdr:spPr>
        <a:xfrm>
          <a:off x="1079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147019</xdr:rowOff>
    </xdr:from>
    <xdr:ext cx="534377" cy="259045"/>
    <xdr:sp macro="" textlink="">
      <xdr:nvSpPr>
        <xdr:cNvPr id="74" name="テキスト ボックス 73"/>
        <xdr:cNvSpPr txBox="1"/>
      </xdr:nvSpPr>
      <xdr:spPr>
        <a:xfrm>
          <a:off x="863111" y="58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2718</xdr:rowOff>
    </xdr:from>
    <xdr:to>
      <xdr:col>24</xdr:col>
      <xdr:colOff>114300</xdr:colOff>
      <xdr:row>36</xdr:row>
      <xdr:rowOff>104318</xdr:rowOff>
    </xdr:to>
    <xdr:sp macro="" textlink="">
      <xdr:nvSpPr>
        <xdr:cNvPr id="80" name="楕円 79"/>
        <xdr:cNvSpPr/>
      </xdr:nvSpPr>
      <xdr:spPr>
        <a:xfrm>
          <a:off x="4584700" y="617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152595</xdr:rowOff>
    </xdr:from>
    <xdr:ext cx="534377" cy="259045"/>
    <xdr:sp macro="" textlink="">
      <xdr:nvSpPr>
        <xdr:cNvPr id="81" name="人件費該当値テキスト"/>
        <xdr:cNvSpPr txBox="1"/>
      </xdr:nvSpPr>
      <xdr:spPr>
        <a:xfrm>
          <a:off x="4686300" y="615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21844</xdr:rowOff>
    </xdr:from>
    <xdr:to>
      <xdr:col>20</xdr:col>
      <xdr:colOff>38100</xdr:colOff>
      <xdr:row>36</xdr:row>
      <xdr:rowOff>123444</xdr:rowOff>
    </xdr:to>
    <xdr:sp macro="" textlink="">
      <xdr:nvSpPr>
        <xdr:cNvPr id="82" name="楕円 81"/>
        <xdr:cNvSpPr/>
      </xdr:nvSpPr>
      <xdr:spPr>
        <a:xfrm>
          <a:off x="3746500" y="619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114571</xdr:rowOff>
    </xdr:from>
    <xdr:ext cx="534377" cy="259045"/>
    <xdr:sp macro="" textlink="">
      <xdr:nvSpPr>
        <xdr:cNvPr id="83" name="テキスト ボックス 82"/>
        <xdr:cNvSpPr txBox="1"/>
      </xdr:nvSpPr>
      <xdr:spPr>
        <a:xfrm>
          <a:off x="3530111" y="628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8166</xdr:rowOff>
    </xdr:from>
    <xdr:to>
      <xdr:col>15</xdr:col>
      <xdr:colOff>101600</xdr:colOff>
      <xdr:row>36</xdr:row>
      <xdr:rowOff>109766</xdr:rowOff>
    </xdr:to>
    <xdr:sp macro="" textlink="">
      <xdr:nvSpPr>
        <xdr:cNvPr id="84" name="楕円 83"/>
        <xdr:cNvSpPr/>
      </xdr:nvSpPr>
      <xdr:spPr>
        <a:xfrm>
          <a:off x="2857500" y="618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100893</xdr:rowOff>
    </xdr:from>
    <xdr:ext cx="534377" cy="259045"/>
    <xdr:sp macro="" textlink="">
      <xdr:nvSpPr>
        <xdr:cNvPr id="85" name="テキスト ボックス 84"/>
        <xdr:cNvSpPr txBox="1"/>
      </xdr:nvSpPr>
      <xdr:spPr>
        <a:xfrm>
          <a:off x="2641111" y="627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35827</xdr:rowOff>
    </xdr:from>
    <xdr:to>
      <xdr:col>10</xdr:col>
      <xdr:colOff>165100</xdr:colOff>
      <xdr:row>36</xdr:row>
      <xdr:rowOff>137427</xdr:rowOff>
    </xdr:to>
    <xdr:sp macro="" textlink="">
      <xdr:nvSpPr>
        <xdr:cNvPr id="86" name="楕円 85"/>
        <xdr:cNvSpPr/>
      </xdr:nvSpPr>
      <xdr:spPr>
        <a:xfrm>
          <a:off x="1968500" y="620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128554</xdr:rowOff>
    </xdr:from>
    <xdr:ext cx="534377" cy="259045"/>
    <xdr:sp macro="" textlink="">
      <xdr:nvSpPr>
        <xdr:cNvPr id="87" name="テキスト ボックス 86"/>
        <xdr:cNvSpPr txBox="1"/>
      </xdr:nvSpPr>
      <xdr:spPr>
        <a:xfrm>
          <a:off x="1752111" y="630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47523</xdr:rowOff>
    </xdr:from>
    <xdr:to>
      <xdr:col>6</xdr:col>
      <xdr:colOff>38100</xdr:colOff>
      <xdr:row>36</xdr:row>
      <xdr:rowOff>149123</xdr:rowOff>
    </xdr:to>
    <xdr:sp macro="" textlink="">
      <xdr:nvSpPr>
        <xdr:cNvPr id="88" name="楕円 87"/>
        <xdr:cNvSpPr/>
      </xdr:nvSpPr>
      <xdr:spPr>
        <a:xfrm>
          <a:off x="1079500" y="621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140250</xdr:rowOff>
    </xdr:from>
    <xdr:ext cx="534377" cy="259045"/>
    <xdr:sp macro="" textlink="">
      <xdr:nvSpPr>
        <xdr:cNvPr id="89" name="テキスト ボックス 88"/>
        <xdr:cNvSpPr txBox="1"/>
      </xdr:nvSpPr>
      <xdr:spPr>
        <a:xfrm>
          <a:off x="863111" y="631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162637</xdr:rowOff>
    </xdr:from>
    <xdr:to>
      <xdr:col>24</xdr:col>
      <xdr:colOff>62865</xdr:colOff>
      <xdr:row>58</xdr:row>
      <xdr:rowOff>86055</xdr:rowOff>
    </xdr:to>
    <xdr:cxnSp macro="">
      <xdr:nvCxnSpPr>
        <xdr:cNvPr id="114" name="直線コネクタ 113"/>
        <xdr:cNvCxnSpPr/>
      </xdr:nvCxnSpPr>
      <xdr:spPr>
        <a:xfrm flipV="1">
          <a:off x="4633595" y="8563687"/>
          <a:ext cx="1270" cy="1466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89882</xdr:rowOff>
    </xdr:from>
    <xdr:ext cx="534377" cy="259045"/>
    <xdr:sp macro="" textlink="">
      <xdr:nvSpPr>
        <xdr:cNvPr id="115" name="物件費最小値テキスト"/>
        <xdr:cNvSpPr txBox="1"/>
      </xdr:nvSpPr>
      <xdr:spPr>
        <a:xfrm>
          <a:off x="4686300" y="1003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86055</xdr:rowOff>
    </xdr:from>
    <xdr:to>
      <xdr:col>24</xdr:col>
      <xdr:colOff>152400</xdr:colOff>
      <xdr:row>58</xdr:row>
      <xdr:rowOff>86055</xdr:rowOff>
    </xdr:to>
    <xdr:cxnSp macro="">
      <xdr:nvCxnSpPr>
        <xdr:cNvPr id="116" name="直線コネクタ 115"/>
        <xdr:cNvCxnSpPr/>
      </xdr:nvCxnSpPr>
      <xdr:spPr>
        <a:xfrm>
          <a:off x="4546600" y="1003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109314</xdr:rowOff>
    </xdr:from>
    <xdr:ext cx="534377" cy="259045"/>
    <xdr:sp macro="" textlink="">
      <xdr:nvSpPr>
        <xdr:cNvPr id="117" name="物件費最大値テキスト"/>
        <xdr:cNvSpPr txBox="1"/>
      </xdr:nvSpPr>
      <xdr:spPr>
        <a:xfrm>
          <a:off x="4686300" y="833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162637</xdr:rowOff>
    </xdr:from>
    <xdr:to>
      <xdr:col>24</xdr:col>
      <xdr:colOff>152400</xdr:colOff>
      <xdr:row>49</xdr:row>
      <xdr:rowOff>162637</xdr:rowOff>
    </xdr:to>
    <xdr:cxnSp macro="">
      <xdr:nvCxnSpPr>
        <xdr:cNvPr id="118" name="直線コネクタ 117"/>
        <xdr:cNvCxnSpPr/>
      </xdr:nvCxnSpPr>
      <xdr:spPr>
        <a:xfrm>
          <a:off x="4546600" y="856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42926</xdr:rowOff>
    </xdr:from>
    <xdr:to>
      <xdr:col>24</xdr:col>
      <xdr:colOff>63500</xdr:colOff>
      <xdr:row>56</xdr:row>
      <xdr:rowOff>71692</xdr:rowOff>
    </xdr:to>
    <xdr:cxnSp macro="">
      <xdr:nvCxnSpPr>
        <xdr:cNvPr id="119" name="直線コネクタ 118"/>
        <xdr:cNvCxnSpPr/>
      </xdr:nvCxnSpPr>
      <xdr:spPr>
        <a:xfrm>
          <a:off x="3797300" y="9644126"/>
          <a:ext cx="8382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48721</xdr:rowOff>
    </xdr:from>
    <xdr:ext cx="534377" cy="259045"/>
    <xdr:sp macro="" textlink="">
      <xdr:nvSpPr>
        <xdr:cNvPr id="120" name="物件費平均値テキスト"/>
        <xdr:cNvSpPr txBox="1"/>
      </xdr:nvSpPr>
      <xdr:spPr>
        <a:xfrm>
          <a:off x="4686300" y="930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25844</xdr:rowOff>
    </xdr:from>
    <xdr:to>
      <xdr:col>24</xdr:col>
      <xdr:colOff>114300</xdr:colOff>
      <xdr:row>55</xdr:row>
      <xdr:rowOff>127444</xdr:rowOff>
    </xdr:to>
    <xdr:sp macro="" textlink="">
      <xdr:nvSpPr>
        <xdr:cNvPr id="121" name="フローチャート: 判断 120"/>
        <xdr:cNvSpPr/>
      </xdr:nvSpPr>
      <xdr:spPr>
        <a:xfrm>
          <a:off x="4584700" y="945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41745</xdr:rowOff>
    </xdr:from>
    <xdr:to>
      <xdr:col>19</xdr:col>
      <xdr:colOff>177800</xdr:colOff>
      <xdr:row>56</xdr:row>
      <xdr:rowOff>42926</xdr:rowOff>
    </xdr:to>
    <xdr:cxnSp macro="">
      <xdr:nvCxnSpPr>
        <xdr:cNvPr id="122" name="直線コネクタ 121"/>
        <xdr:cNvCxnSpPr/>
      </xdr:nvCxnSpPr>
      <xdr:spPr>
        <a:xfrm>
          <a:off x="2908300" y="9642945"/>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153480</xdr:rowOff>
    </xdr:from>
    <xdr:to>
      <xdr:col>20</xdr:col>
      <xdr:colOff>38100</xdr:colOff>
      <xdr:row>55</xdr:row>
      <xdr:rowOff>83630</xdr:rowOff>
    </xdr:to>
    <xdr:sp macro="" textlink="">
      <xdr:nvSpPr>
        <xdr:cNvPr id="123" name="フローチャート: 判断 122"/>
        <xdr:cNvSpPr/>
      </xdr:nvSpPr>
      <xdr:spPr>
        <a:xfrm>
          <a:off x="3746500" y="94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100157</xdr:rowOff>
    </xdr:from>
    <xdr:ext cx="534377" cy="259045"/>
    <xdr:sp macro="" textlink="">
      <xdr:nvSpPr>
        <xdr:cNvPr id="124" name="テキスト ボックス 123"/>
        <xdr:cNvSpPr txBox="1"/>
      </xdr:nvSpPr>
      <xdr:spPr>
        <a:xfrm>
          <a:off x="3530111" y="918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41745</xdr:rowOff>
    </xdr:from>
    <xdr:to>
      <xdr:col>15</xdr:col>
      <xdr:colOff>50800</xdr:colOff>
      <xdr:row>56</xdr:row>
      <xdr:rowOff>116383</xdr:rowOff>
    </xdr:to>
    <xdr:cxnSp macro="">
      <xdr:nvCxnSpPr>
        <xdr:cNvPr id="125" name="直線コネクタ 124"/>
        <xdr:cNvCxnSpPr/>
      </xdr:nvCxnSpPr>
      <xdr:spPr>
        <a:xfrm flipV="1">
          <a:off x="2019300" y="9642945"/>
          <a:ext cx="889000" cy="7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10299</xdr:rowOff>
    </xdr:from>
    <xdr:to>
      <xdr:col>15</xdr:col>
      <xdr:colOff>101600</xdr:colOff>
      <xdr:row>55</xdr:row>
      <xdr:rowOff>111899</xdr:rowOff>
    </xdr:to>
    <xdr:sp macro="" textlink="">
      <xdr:nvSpPr>
        <xdr:cNvPr id="126" name="フローチャート: 判断 125"/>
        <xdr:cNvSpPr/>
      </xdr:nvSpPr>
      <xdr:spPr>
        <a:xfrm>
          <a:off x="2857500" y="94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128426</xdr:rowOff>
    </xdr:from>
    <xdr:ext cx="534377" cy="259045"/>
    <xdr:sp macro="" textlink="">
      <xdr:nvSpPr>
        <xdr:cNvPr id="127" name="テキスト ボックス 126"/>
        <xdr:cNvSpPr txBox="1"/>
      </xdr:nvSpPr>
      <xdr:spPr>
        <a:xfrm>
          <a:off x="2641111" y="921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116383</xdr:rowOff>
    </xdr:from>
    <xdr:to>
      <xdr:col>10</xdr:col>
      <xdr:colOff>114300</xdr:colOff>
      <xdr:row>57</xdr:row>
      <xdr:rowOff>41173</xdr:rowOff>
    </xdr:to>
    <xdr:cxnSp macro="">
      <xdr:nvCxnSpPr>
        <xdr:cNvPr id="128" name="直線コネクタ 127"/>
        <xdr:cNvCxnSpPr/>
      </xdr:nvCxnSpPr>
      <xdr:spPr>
        <a:xfrm flipV="1">
          <a:off x="1130300" y="9717583"/>
          <a:ext cx="889000" cy="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16548</xdr:rowOff>
    </xdr:from>
    <xdr:to>
      <xdr:col>10</xdr:col>
      <xdr:colOff>165100</xdr:colOff>
      <xdr:row>55</xdr:row>
      <xdr:rowOff>118148</xdr:rowOff>
    </xdr:to>
    <xdr:sp macro="" textlink="">
      <xdr:nvSpPr>
        <xdr:cNvPr id="129" name="フローチャート: 判断 128"/>
        <xdr:cNvSpPr/>
      </xdr:nvSpPr>
      <xdr:spPr>
        <a:xfrm>
          <a:off x="1968500" y="944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134675</xdr:rowOff>
    </xdr:from>
    <xdr:ext cx="534377" cy="259045"/>
    <xdr:sp macro="" textlink="">
      <xdr:nvSpPr>
        <xdr:cNvPr id="130" name="テキスト ボックス 129"/>
        <xdr:cNvSpPr txBox="1"/>
      </xdr:nvSpPr>
      <xdr:spPr>
        <a:xfrm>
          <a:off x="1752111" y="922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126085</xdr:rowOff>
    </xdr:from>
    <xdr:to>
      <xdr:col>6</xdr:col>
      <xdr:colOff>38100</xdr:colOff>
      <xdr:row>56</xdr:row>
      <xdr:rowOff>56235</xdr:rowOff>
    </xdr:to>
    <xdr:sp macro="" textlink="">
      <xdr:nvSpPr>
        <xdr:cNvPr id="131" name="フローチャート: 判断 130"/>
        <xdr:cNvSpPr/>
      </xdr:nvSpPr>
      <xdr:spPr>
        <a:xfrm>
          <a:off x="1079500" y="955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72762</xdr:rowOff>
    </xdr:from>
    <xdr:ext cx="534377" cy="259045"/>
    <xdr:sp macro="" textlink="">
      <xdr:nvSpPr>
        <xdr:cNvPr id="132" name="テキスト ボックス 131"/>
        <xdr:cNvSpPr txBox="1"/>
      </xdr:nvSpPr>
      <xdr:spPr>
        <a:xfrm>
          <a:off x="863111" y="933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20892</xdr:rowOff>
    </xdr:from>
    <xdr:to>
      <xdr:col>24</xdr:col>
      <xdr:colOff>114300</xdr:colOff>
      <xdr:row>56</xdr:row>
      <xdr:rowOff>122492</xdr:rowOff>
    </xdr:to>
    <xdr:sp macro="" textlink="">
      <xdr:nvSpPr>
        <xdr:cNvPr id="138" name="楕円 137"/>
        <xdr:cNvSpPr/>
      </xdr:nvSpPr>
      <xdr:spPr>
        <a:xfrm>
          <a:off x="4584700" y="962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170769</xdr:rowOff>
    </xdr:from>
    <xdr:ext cx="534377" cy="259045"/>
    <xdr:sp macro="" textlink="">
      <xdr:nvSpPr>
        <xdr:cNvPr id="139" name="物件費該当値テキスト"/>
        <xdr:cNvSpPr txBox="1"/>
      </xdr:nvSpPr>
      <xdr:spPr>
        <a:xfrm>
          <a:off x="4686300" y="960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163576</xdr:rowOff>
    </xdr:from>
    <xdr:to>
      <xdr:col>20</xdr:col>
      <xdr:colOff>38100</xdr:colOff>
      <xdr:row>56</xdr:row>
      <xdr:rowOff>93726</xdr:rowOff>
    </xdr:to>
    <xdr:sp macro="" textlink="">
      <xdr:nvSpPr>
        <xdr:cNvPr id="140" name="楕円 139"/>
        <xdr:cNvSpPr/>
      </xdr:nvSpPr>
      <xdr:spPr>
        <a:xfrm>
          <a:off x="3746500" y="959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84853</xdr:rowOff>
    </xdr:from>
    <xdr:ext cx="534377" cy="259045"/>
    <xdr:sp macro="" textlink="">
      <xdr:nvSpPr>
        <xdr:cNvPr id="141" name="テキスト ボックス 140"/>
        <xdr:cNvSpPr txBox="1"/>
      </xdr:nvSpPr>
      <xdr:spPr>
        <a:xfrm>
          <a:off x="3530111" y="968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162395</xdr:rowOff>
    </xdr:from>
    <xdr:to>
      <xdr:col>15</xdr:col>
      <xdr:colOff>101600</xdr:colOff>
      <xdr:row>56</xdr:row>
      <xdr:rowOff>92545</xdr:rowOff>
    </xdr:to>
    <xdr:sp macro="" textlink="">
      <xdr:nvSpPr>
        <xdr:cNvPr id="142" name="楕円 141"/>
        <xdr:cNvSpPr/>
      </xdr:nvSpPr>
      <xdr:spPr>
        <a:xfrm>
          <a:off x="2857500" y="959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83672</xdr:rowOff>
    </xdr:from>
    <xdr:ext cx="534377" cy="259045"/>
    <xdr:sp macro="" textlink="">
      <xdr:nvSpPr>
        <xdr:cNvPr id="143" name="テキスト ボックス 142"/>
        <xdr:cNvSpPr txBox="1"/>
      </xdr:nvSpPr>
      <xdr:spPr>
        <a:xfrm>
          <a:off x="2641111" y="968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65583</xdr:rowOff>
    </xdr:from>
    <xdr:to>
      <xdr:col>10</xdr:col>
      <xdr:colOff>165100</xdr:colOff>
      <xdr:row>56</xdr:row>
      <xdr:rowOff>167183</xdr:rowOff>
    </xdr:to>
    <xdr:sp macro="" textlink="">
      <xdr:nvSpPr>
        <xdr:cNvPr id="144" name="楕円 143"/>
        <xdr:cNvSpPr/>
      </xdr:nvSpPr>
      <xdr:spPr>
        <a:xfrm>
          <a:off x="1968500" y="966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158310</xdr:rowOff>
    </xdr:from>
    <xdr:ext cx="534377" cy="259045"/>
    <xdr:sp macro="" textlink="">
      <xdr:nvSpPr>
        <xdr:cNvPr id="145" name="テキスト ボックス 144"/>
        <xdr:cNvSpPr txBox="1"/>
      </xdr:nvSpPr>
      <xdr:spPr>
        <a:xfrm>
          <a:off x="1752111" y="975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161823</xdr:rowOff>
    </xdr:from>
    <xdr:to>
      <xdr:col>6</xdr:col>
      <xdr:colOff>38100</xdr:colOff>
      <xdr:row>57</xdr:row>
      <xdr:rowOff>91973</xdr:rowOff>
    </xdr:to>
    <xdr:sp macro="" textlink="">
      <xdr:nvSpPr>
        <xdr:cNvPr id="146" name="楕円 145"/>
        <xdr:cNvSpPr/>
      </xdr:nvSpPr>
      <xdr:spPr>
        <a:xfrm>
          <a:off x="1079500" y="976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83100</xdr:rowOff>
    </xdr:from>
    <xdr:ext cx="534377" cy="259045"/>
    <xdr:sp macro="" textlink="">
      <xdr:nvSpPr>
        <xdr:cNvPr id="147" name="テキスト ボックス 146"/>
        <xdr:cNvSpPr txBox="1"/>
      </xdr:nvSpPr>
      <xdr:spPr>
        <a:xfrm>
          <a:off x="863111" y="985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49540</xdr:rowOff>
    </xdr:from>
    <xdr:to>
      <xdr:col>24</xdr:col>
      <xdr:colOff>62865</xdr:colOff>
      <xdr:row>78</xdr:row>
      <xdr:rowOff>108427</xdr:rowOff>
    </xdr:to>
    <xdr:cxnSp macro="">
      <xdr:nvCxnSpPr>
        <xdr:cNvPr id="169" name="直線コネクタ 168"/>
        <xdr:cNvCxnSpPr/>
      </xdr:nvCxnSpPr>
      <xdr:spPr>
        <a:xfrm flipV="1">
          <a:off x="4633595" y="12051040"/>
          <a:ext cx="127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112254</xdr:rowOff>
    </xdr:from>
    <xdr:ext cx="378565" cy="259045"/>
    <xdr:sp macro="" textlink="">
      <xdr:nvSpPr>
        <xdr:cNvPr id="170" name="維持補修費最小値テキスト"/>
        <xdr:cNvSpPr txBox="1"/>
      </xdr:nvSpPr>
      <xdr:spPr>
        <a:xfrm>
          <a:off x="4686300" y="13485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108427</xdr:rowOff>
    </xdr:from>
    <xdr:to>
      <xdr:col>24</xdr:col>
      <xdr:colOff>152400</xdr:colOff>
      <xdr:row>78</xdr:row>
      <xdr:rowOff>108427</xdr:rowOff>
    </xdr:to>
    <xdr:cxnSp macro="">
      <xdr:nvCxnSpPr>
        <xdr:cNvPr id="171" name="直線コネクタ 170"/>
        <xdr:cNvCxnSpPr/>
      </xdr:nvCxnSpPr>
      <xdr:spPr>
        <a:xfrm>
          <a:off x="4546600" y="1348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167667</xdr:rowOff>
    </xdr:from>
    <xdr:ext cx="534377" cy="259045"/>
    <xdr:sp macro="" textlink="">
      <xdr:nvSpPr>
        <xdr:cNvPr id="172" name="維持補修費最大値テキスト"/>
        <xdr:cNvSpPr txBox="1"/>
      </xdr:nvSpPr>
      <xdr:spPr>
        <a:xfrm>
          <a:off x="4686300" y="118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49540</xdr:rowOff>
    </xdr:from>
    <xdr:to>
      <xdr:col>24</xdr:col>
      <xdr:colOff>152400</xdr:colOff>
      <xdr:row>70</xdr:row>
      <xdr:rowOff>49540</xdr:rowOff>
    </xdr:to>
    <xdr:cxnSp macro="">
      <xdr:nvCxnSpPr>
        <xdr:cNvPr id="173" name="直線コネクタ 172"/>
        <xdr:cNvCxnSpPr/>
      </xdr:nvCxnSpPr>
      <xdr:spPr>
        <a:xfrm>
          <a:off x="4546600" y="1205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152319</xdr:rowOff>
    </xdr:from>
    <xdr:to>
      <xdr:col>24</xdr:col>
      <xdr:colOff>63500</xdr:colOff>
      <xdr:row>76</xdr:row>
      <xdr:rowOff>156800</xdr:rowOff>
    </xdr:to>
    <xdr:cxnSp macro="">
      <xdr:nvCxnSpPr>
        <xdr:cNvPr id="174" name="直線コネクタ 173"/>
        <xdr:cNvCxnSpPr/>
      </xdr:nvCxnSpPr>
      <xdr:spPr>
        <a:xfrm flipV="1">
          <a:off x="3797300" y="13182519"/>
          <a:ext cx="8382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68252</xdr:rowOff>
    </xdr:from>
    <xdr:ext cx="469744" cy="259045"/>
    <xdr:sp macro="" textlink="">
      <xdr:nvSpPr>
        <xdr:cNvPr id="175" name="維持補修費平均値テキスト"/>
        <xdr:cNvSpPr txBox="1"/>
      </xdr:nvSpPr>
      <xdr:spPr>
        <a:xfrm>
          <a:off x="4686300" y="12927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45374</xdr:rowOff>
    </xdr:from>
    <xdr:to>
      <xdr:col>24</xdr:col>
      <xdr:colOff>114300</xdr:colOff>
      <xdr:row>76</xdr:row>
      <xdr:rowOff>146974</xdr:rowOff>
    </xdr:to>
    <xdr:sp macro="" textlink="">
      <xdr:nvSpPr>
        <xdr:cNvPr id="176" name="フローチャート: 判断 175"/>
        <xdr:cNvSpPr/>
      </xdr:nvSpPr>
      <xdr:spPr>
        <a:xfrm>
          <a:off x="4584700" y="130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147382</xdr:rowOff>
    </xdr:from>
    <xdr:to>
      <xdr:col>19</xdr:col>
      <xdr:colOff>177800</xdr:colOff>
      <xdr:row>76</xdr:row>
      <xdr:rowOff>156800</xdr:rowOff>
    </xdr:to>
    <xdr:cxnSp macro="">
      <xdr:nvCxnSpPr>
        <xdr:cNvPr id="177" name="直線コネクタ 176"/>
        <xdr:cNvCxnSpPr/>
      </xdr:nvCxnSpPr>
      <xdr:spPr>
        <a:xfrm>
          <a:off x="2908300" y="13177582"/>
          <a:ext cx="8890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55524</xdr:rowOff>
    </xdr:from>
    <xdr:to>
      <xdr:col>20</xdr:col>
      <xdr:colOff>38100</xdr:colOff>
      <xdr:row>76</xdr:row>
      <xdr:rowOff>157124</xdr:rowOff>
    </xdr:to>
    <xdr:sp macro="" textlink="">
      <xdr:nvSpPr>
        <xdr:cNvPr id="178" name="フローチャート: 判断 177"/>
        <xdr:cNvSpPr/>
      </xdr:nvSpPr>
      <xdr:spPr>
        <a:xfrm>
          <a:off x="3746500" y="1308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2202</xdr:rowOff>
    </xdr:from>
    <xdr:ext cx="469744" cy="259045"/>
    <xdr:sp macro="" textlink="">
      <xdr:nvSpPr>
        <xdr:cNvPr id="179" name="テキスト ボックス 178"/>
        <xdr:cNvSpPr txBox="1"/>
      </xdr:nvSpPr>
      <xdr:spPr>
        <a:xfrm>
          <a:off x="3562428" y="1286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142900</xdr:rowOff>
    </xdr:from>
    <xdr:to>
      <xdr:col>15</xdr:col>
      <xdr:colOff>50800</xdr:colOff>
      <xdr:row>76</xdr:row>
      <xdr:rowOff>147382</xdr:rowOff>
    </xdr:to>
    <xdr:cxnSp macro="">
      <xdr:nvCxnSpPr>
        <xdr:cNvPr id="180" name="直線コネクタ 179"/>
        <xdr:cNvCxnSpPr/>
      </xdr:nvCxnSpPr>
      <xdr:spPr>
        <a:xfrm>
          <a:off x="2019300" y="13173100"/>
          <a:ext cx="889000" cy="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61559</xdr:rowOff>
    </xdr:from>
    <xdr:to>
      <xdr:col>15</xdr:col>
      <xdr:colOff>101600</xdr:colOff>
      <xdr:row>76</xdr:row>
      <xdr:rowOff>163159</xdr:rowOff>
    </xdr:to>
    <xdr:sp macro="" textlink="">
      <xdr:nvSpPr>
        <xdr:cNvPr id="181" name="フローチャート: 判断 180"/>
        <xdr:cNvSpPr/>
      </xdr:nvSpPr>
      <xdr:spPr>
        <a:xfrm>
          <a:off x="2857500" y="1309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8237</xdr:rowOff>
    </xdr:from>
    <xdr:ext cx="469744" cy="259045"/>
    <xdr:sp macro="" textlink="">
      <xdr:nvSpPr>
        <xdr:cNvPr id="182" name="テキスト ボックス 181"/>
        <xdr:cNvSpPr txBox="1"/>
      </xdr:nvSpPr>
      <xdr:spPr>
        <a:xfrm>
          <a:off x="2673428" y="1286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142900</xdr:rowOff>
    </xdr:from>
    <xdr:to>
      <xdr:col>10</xdr:col>
      <xdr:colOff>114300</xdr:colOff>
      <xdr:row>76</xdr:row>
      <xdr:rowOff>144089</xdr:rowOff>
    </xdr:to>
    <xdr:cxnSp macro="">
      <xdr:nvCxnSpPr>
        <xdr:cNvPr id="183" name="直線コネクタ 182"/>
        <xdr:cNvCxnSpPr/>
      </xdr:nvCxnSpPr>
      <xdr:spPr>
        <a:xfrm flipV="1">
          <a:off x="1130300" y="13173100"/>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68052</xdr:rowOff>
    </xdr:from>
    <xdr:to>
      <xdr:col>10</xdr:col>
      <xdr:colOff>165100</xdr:colOff>
      <xdr:row>76</xdr:row>
      <xdr:rowOff>169652</xdr:rowOff>
    </xdr:to>
    <xdr:sp macro="" textlink="">
      <xdr:nvSpPr>
        <xdr:cNvPr id="184" name="フローチャート: 判断 183"/>
        <xdr:cNvSpPr/>
      </xdr:nvSpPr>
      <xdr:spPr>
        <a:xfrm>
          <a:off x="1968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14729</xdr:rowOff>
    </xdr:from>
    <xdr:ext cx="469744" cy="259045"/>
    <xdr:sp macro="" textlink="">
      <xdr:nvSpPr>
        <xdr:cNvPr id="185" name="テキスト ボックス 184"/>
        <xdr:cNvSpPr txBox="1"/>
      </xdr:nvSpPr>
      <xdr:spPr>
        <a:xfrm>
          <a:off x="1784428" y="1287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45923</xdr:rowOff>
    </xdr:from>
    <xdr:to>
      <xdr:col>6</xdr:col>
      <xdr:colOff>38100</xdr:colOff>
      <xdr:row>76</xdr:row>
      <xdr:rowOff>147523</xdr:rowOff>
    </xdr:to>
    <xdr:sp macro="" textlink="">
      <xdr:nvSpPr>
        <xdr:cNvPr id="186" name="フローチャート: 判断 185"/>
        <xdr:cNvSpPr/>
      </xdr:nvSpPr>
      <xdr:spPr>
        <a:xfrm>
          <a:off x="1079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164051</xdr:rowOff>
    </xdr:from>
    <xdr:ext cx="469744" cy="259045"/>
    <xdr:sp macro="" textlink="">
      <xdr:nvSpPr>
        <xdr:cNvPr id="187" name="テキスト ボックス 186"/>
        <xdr:cNvSpPr txBox="1"/>
      </xdr:nvSpPr>
      <xdr:spPr>
        <a:xfrm>
          <a:off x="895428" y="1285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101519</xdr:rowOff>
    </xdr:from>
    <xdr:to>
      <xdr:col>24</xdr:col>
      <xdr:colOff>114300</xdr:colOff>
      <xdr:row>77</xdr:row>
      <xdr:rowOff>31669</xdr:rowOff>
    </xdr:to>
    <xdr:sp macro="" textlink="">
      <xdr:nvSpPr>
        <xdr:cNvPr id="193" name="楕円 192"/>
        <xdr:cNvSpPr/>
      </xdr:nvSpPr>
      <xdr:spPr>
        <a:xfrm>
          <a:off x="4584700" y="1313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79946</xdr:rowOff>
    </xdr:from>
    <xdr:ext cx="469744" cy="259045"/>
    <xdr:sp macro="" textlink="">
      <xdr:nvSpPr>
        <xdr:cNvPr id="194" name="維持補修費該当値テキスト"/>
        <xdr:cNvSpPr txBox="1"/>
      </xdr:nvSpPr>
      <xdr:spPr>
        <a:xfrm>
          <a:off x="4686300" y="13110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106000</xdr:rowOff>
    </xdr:from>
    <xdr:to>
      <xdr:col>20</xdr:col>
      <xdr:colOff>38100</xdr:colOff>
      <xdr:row>77</xdr:row>
      <xdr:rowOff>36150</xdr:rowOff>
    </xdr:to>
    <xdr:sp macro="" textlink="">
      <xdr:nvSpPr>
        <xdr:cNvPr id="195" name="楕円 194"/>
        <xdr:cNvSpPr/>
      </xdr:nvSpPr>
      <xdr:spPr>
        <a:xfrm>
          <a:off x="3746500" y="131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27277</xdr:rowOff>
    </xdr:from>
    <xdr:ext cx="469744" cy="259045"/>
    <xdr:sp macro="" textlink="">
      <xdr:nvSpPr>
        <xdr:cNvPr id="196" name="テキスト ボックス 195"/>
        <xdr:cNvSpPr txBox="1"/>
      </xdr:nvSpPr>
      <xdr:spPr>
        <a:xfrm>
          <a:off x="3562428" y="132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96582</xdr:rowOff>
    </xdr:from>
    <xdr:to>
      <xdr:col>15</xdr:col>
      <xdr:colOff>101600</xdr:colOff>
      <xdr:row>77</xdr:row>
      <xdr:rowOff>26732</xdr:rowOff>
    </xdr:to>
    <xdr:sp macro="" textlink="">
      <xdr:nvSpPr>
        <xdr:cNvPr id="197" name="楕円 196"/>
        <xdr:cNvSpPr/>
      </xdr:nvSpPr>
      <xdr:spPr>
        <a:xfrm>
          <a:off x="2857500" y="1312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17859</xdr:rowOff>
    </xdr:from>
    <xdr:ext cx="469744" cy="259045"/>
    <xdr:sp macro="" textlink="">
      <xdr:nvSpPr>
        <xdr:cNvPr id="198" name="テキスト ボックス 197"/>
        <xdr:cNvSpPr txBox="1"/>
      </xdr:nvSpPr>
      <xdr:spPr>
        <a:xfrm>
          <a:off x="2673428" y="13219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92100</xdr:rowOff>
    </xdr:from>
    <xdr:to>
      <xdr:col>10</xdr:col>
      <xdr:colOff>165100</xdr:colOff>
      <xdr:row>77</xdr:row>
      <xdr:rowOff>22250</xdr:rowOff>
    </xdr:to>
    <xdr:sp macro="" textlink="">
      <xdr:nvSpPr>
        <xdr:cNvPr id="199" name="楕円 198"/>
        <xdr:cNvSpPr/>
      </xdr:nvSpPr>
      <xdr:spPr>
        <a:xfrm>
          <a:off x="1968500" y="131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13377</xdr:rowOff>
    </xdr:from>
    <xdr:ext cx="469744" cy="259045"/>
    <xdr:sp macro="" textlink="">
      <xdr:nvSpPr>
        <xdr:cNvPr id="200" name="テキスト ボックス 199"/>
        <xdr:cNvSpPr txBox="1"/>
      </xdr:nvSpPr>
      <xdr:spPr>
        <a:xfrm>
          <a:off x="1784428" y="1321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93289</xdr:rowOff>
    </xdr:from>
    <xdr:to>
      <xdr:col>6</xdr:col>
      <xdr:colOff>38100</xdr:colOff>
      <xdr:row>77</xdr:row>
      <xdr:rowOff>23439</xdr:rowOff>
    </xdr:to>
    <xdr:sp macro="" textlink="">
      <xdr:nvSpPr>
        <xdr:cNvPr id="201" name="楕円 200"/>
        <xdr:cNvSpPr/>
      </xdr:nvSpPr>
      <xdr:spPr>
        <a:xfrm>
          <a:off x="1079500" y="1312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14566</xdr:rowOff>
    </xdr:from>
    <xdr:ext cx="469744" cy="259045"/>
    <xdr:sp macro="" textlink="">
      <xdr:nvSpPr>
        <xdr:cNvPr id="202" name="テキスト ボックス 201"/>
        <xdr:cNvSpPr txBox="1"/>
      </xdr:nvSpPr>
      <xdr:spPr>
        <a:xfrm>
          <a:off x="895428" y="1321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109893</xdr:rowOff>
    </xdr:from>
    <xdr:to>
      <xdr:col>24</xdr:col>
      <xdr:colOff>62865</xdr:colOff>
      <xdr:row>98</xdr:row>
      <xdr:rowOff>105778</xdr:rowOff>
    </xdr:to>
    <xdr:cxnSp macro="">
      <xdr:nvCxnSpPr>
        <xdr:cNvPr id="227" name="直線コネクタ 226"/>
        <xdr:cNvCxnSpPr/>
      </xdr:nvCxnSpPr>
      <xdr:spPr>
        <a:xfrm flipV="1">
          <a:off x="4633595" y="15540393"/>
          <a:ext cx="127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109605</xdr:rowOff>
    </xdr:from>
    <xdr:ext cx="534377" cy="259045"/>
    <xdr:sp macro="" textlink="">
      <xdr:nvSpPr>
        <xdr:cNvPr id="228" name="扶助費最小値テキスト"/>
        <xdr:cNvSpPr txBox="1"/>
      </xdr:nvSpPr>
      <xdr:spPr>
        <a:xfrm>
          <a:off x="4686300" y="1691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105778</xdr:rowOff>
    </xdr:from>
    <xdr:to>
      <xdr:col>24</xdr:col>
      <xdr:colOff>152400</xdr:colOff>
      <xdr:row>98</xdr:row>
      <xdr:rowOff>105778</xdr:rowOff>
    </xdr:to>
    <xdr:cxnSp macro="">
      <xdr:nvCxnSpPr>
        <xdr:cNvPr id="229" name="直線コネクタ 228"/>
        <xdr:cNvCxnSpPr/>
      </xdr:nvCxnSpPr>
      <xdr:spPr>
        <a:xfrm>
          <a:off x="4546600" y="1690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56570</xdr:rowOff>
    </xdr:from>
    <xdr:ext cx="599010" cy="259045"/>
    <xdr:sp macro="" textlink="">
      <xdr:nvSpPr>
        <xdr:cNvPr id="230" name="扶助費最大値テキスト"/>
        <xdr:cNvSpPr txBox="1"/>
      </xdr:nvSpPr>
      <xdr:spPr>
        <a:xfrm>
          <a:off x="4686300" y="1531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109893</xdr:rowOff>
    </xdr:from>
    <xdr:to>
      <xdr:col>24</xdr:col>
      <xdr:colOff>152400</xdr:colOff>
      <xdr:row>90</xdr:row>
      <xdr:rowOff>109893</xdr:rowOff>
    </xdr:to>
    <xdr:cxnSp macro="">
      <xdr:nvCxnSpPr>
        <xdr:cNvPr id="231" name="直線コネクタ 230"/>
        <xdr:cNvCxnSpPr/>
      </xdr:nvCxnSpPr>
      <xdr:spPr>
        <a:xfrm>
          <a:off x="4546600" y="1554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75654</xdr:rowOff>
    </xdr:from>
    <xdr:to>
      <xdr:col>24</xdr:col>
      <xdr:colOff>63500</xdr:colOff>
      <xdr:row>93</xdr:row>
      <xdr:rowOff>79959</xdr:rowOff>
    </xdr:to>
    <xdr:cxnSp macro="">
      <xdr:nvCxnSpPr>
        <xdr:cNvPr id="232" name="直線コネクタ 231"/>
        <xdr:cNvCxnSpPr/>
      </xdr:nvCxnSpPr>
      <xdr:spPr>
        <a:xfrm flipV="1">
          <a:off x="3797300" y="16020504"/>
          <a:ext cx="8382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29012</xdr:rowOff>
    </xdr:from>
    <xdr:ext cx="599010" cy="259045"/>
    <xdr:sp macro="" textlink="">
      <xdr:nvSpPr>
        <xdr:cNvPr id="233" name="扶助費平均値テキスト"/>
        <xdr:cNvSpPr txBox="1"/>
      </xdr:nvSpPr>
      <xdr:spPr>
        <a:xfrm>
          <a:off x="4686300" y="163167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50585</xdr:rowOff>
    </xdr:from>
    <xdr:to>
      <xdr:col>24</xdr:col>
      <xdr:colOff>114300</xdr:colOff>
      <xdr:row>95</xdr:row>
      <xdr:rowOff>152185</xdr:rowOff>
    </xdr:to>
    <xdr:sp macro="" textlink="">
      <xdr:nvSpPr>
        <xdr:cNvPr id="234" name="フローチャート: 判断 233"/>
        <xdr:cNvSpPr/>
      </xdr:nvSpPr>
      <xdr:spPr>
        <a:xfrm>
          <a:off x="45847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79959</xdr:rowOff>
    </xdr:from>
    <xdr:to>
      <xdr:col>19</xdr:col>
      <xdr:colOff>177800</xdr:colOff>
      <xdr:row>94</xdr:row>
      <xdr:rowOff>14466</xdr:rowOff>
    </xdr:to>
    <xdr:cxnSp macro="">
      <xdr:nvCxnSpPr>
        <xdr:cNvPr id="235" name="直線コネクタ 234"/>
        <xdr:cNvCxnSpPr/>
      </xdr:nvCxnSpPr>
      <xdr:spPr>
        <a:xfrm flipV="1">
          <a:off x="2908300" y="16024809"/>
          <a:ext cx="889000" cy="10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76200</xdr:rowOff>
    </xdr:from>
    <xdr:to>
      <xdr:col>20</xdr:col>
      <xdr:colOff>38100</xdr:colOff>
      <xdr:row>96</xdr:row>
      <xdr:rowOff>6350</xdr:rowOff>
    </xdr:to>
    <xdr:sp macro="" textlink="">
      <xdr:nvSpPr>
        <xdr:cNvPr id="236" name="フローチャート: 判断 235"/>
        <xdr:cNvSpPr/>
      </xdr:nvSpPr>
      <xdr:spPr>
        <a:xfrm>
          <a:off x="3746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168927</xdr:rowOff>
    </xdr:from>
    <xdr:ext cx="599010" cy="259045"/>
    <xdr:sp macro="" textlink="">
      <xdr:nvSpPr>
        <xdr:cNvPr id="237" name="テキスト ボックス 236"/>
        <xdr:cNvSpPr txBox="1"/>
      </xdr:nvSpPr>
      <xdr:spPr>
        <a:xfrm>
          <a:off x="3497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14466</xdr:rowOff>
    </xdr:from>
    <xdr:to>
      <xdr:col>15</xdr:col>
      <xdr:colOff>50800</xdr:colOff>
      <xdr:row>94</xdr:row>
      <xdr:rowOff>99327</xdr:rowOff>
    </xdr:to>
    <xdr:cxnSp macro="">
      <xdr:nvCxnSpPr>
        <xdr:cNvPr id="238" name="直線コネクタ 237"/>
        <xdr:cNvCxnSpPr/>
      </xdr:nvCxnSpPr>
      <xdr:spPr>
        <a:xfrm flipV="1">
          <a:off x="2019300" y="16130766"/>
          <a:ext cx="889000" cy="8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141732</xdr:rowOff>
    </xdr:from>
    <xdr:to>
      <xdr:col>15</xdr:col>
      <xdr:colOff>101600</xdr:colOff>
      <xdr:row>96</xdr:row>
      <xdr:rowOff>71882</xdr:rowOff>
    </xdr:to>
    <xdr:sp macro="" textlink="">
      <xdr:nvSpPr>
        <xdr:cNvPr id="239" name="フローチャート: 判断 238"/>
        <xdr:cNvSpPr/>
      </xdr:nvSpPr>
      <xdr:spPr>
        <a:xfrm>
          <a:off x="2857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63009</xdr:rowOff>
    </xdr:from>
    <xdr:ext cx="599010" cy="259045"/>
    <xdr:sp macro="" textlink="">
      <xdr:nvSpPr>
        <xdr:cNvPr id="240" name="テキスト ボックス 239"/>
        <xdr:cNvSpPr txBox="1"/>
      </xdr:nvSpPr>
      <xdr:spPr>
        <a:xfrm>
          <a:off x="2608795" y="1652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99327</xdr:rowOff>
    </xdr:from>
    <xdr:to>
      <xdr:col>10</xdr:col>
      <xdr:colOff>114300</xdr:colOff>
      <xdr:row>95</xdr:row>
      <xdr:rowOff>37809</xdr:rowOff>
    </xdr:to>
    <xdr:cxnSp macro="">
      <xdr:nvCxnSpPr>
        <xdr:cNvPr id="241" name="直線コネクタ 240"/>
        <xdr:cNvCxnSpPr/>
      </xdr:nvCxnSpPr>
      <xdr:spPr>
        <a:xfrm flipV="1">
          <a:off x="1130300" y="16215627"/>
          <a:ext cx="889000" cy="10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8052</xdr:rowOff>
    </xdr:from>
    <xdr:to>
      <xdr:col>10</xdr:col>
      <xdr:colOff>165100</xdr:colOff>
      <xdr:row>96</xdr:row>
      <xdr:rowOff>109652</xdr:rowOff>
    </xdr:to>
    <xdr:sp macro="" textlink="">
      <xdr:nvSpPr>
        <xdr:cNvPr id="242" name="フローチャート: 判断 241"/>
        <xdr:cNvSpPr/>
      </xdr:nvSpPr>
      <xdr:spPr>
        <a:xfrm>
          <a:off x="1968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100779</xdr:rowOff>
    </xdr:from>
    <xdr:ext cx="534377" cy="259045"/>
    <xdr:sp macro="" textlink="">
      <xdr:nvSpPr>
        <xdr:cNvPr id="243" name="テキスト ボックス 242"/>
        <xdr:cNvSpPr txBox="1"/>
      </xdr:nvSpPr>
      <xdr:spPr>
        <a:xfrm>
          <a:off x="1752111" y="1655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77572</xdr:rowOff>
    </xdr:from>
    <xdr:to>
      <xdr:col>6</xdr:col>
      <xdr:colOff>38100</xdr:colOff>
      <xdr:row>97</xdr:row>
      <xdr:rowOff>7722</xdr:rowOff>
    </xdr:to>
    <xdr:sp macro="" textlink="">
      <xdr:nvSpPr>
        <xdr:cNvPr id="244" name="フローチャート: 判断 243"/>
        <xdr:cNvSpPr/>
      </xdr:nvSpPr>
      <xdr:spPr>
        <a:xfrm>
          <a:off x="1079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170299</xdr:rowOff>
    </xdr:from>
    <xdr:ext cx="534377" cy="259045"/>
    <xdr:sp macro="" textlink="">
      <xdr:nvSpPr>
        <xdr:cNvPr id="245" name="テキスト ボックス 244"/>
        <xdr:cNvSpPr txBox="1"/>
      </xdr:nvSpPr>
      <xdr:spPr>
        <a:xfrm>
          <a:off x="863111" y="1662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24854</xdr:rowOff>
    </xdr:from>
    <xdr:to>
      <xdr:col>24</xdr:col>
      <xdr:colOff>114300</xdr:colOff>
      <xdr:row>93</xdr:row>
      <xdr:rowOff>126454</xdr:rowOff>
    </xdr:to>
    <xdr:sp macro="" textlink="">
      <xdr:nvSpPr>
        <xdr:cNvPr id="251" name="楕円 250"/>
        <xdr:cNvSpPr/>
      </xdr:nvSpPr>
      <xdr:spPr>
        <a:xfrm>
          <a:off x="4584700" y="1596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47731</xdr:rowOff>
    </xdr:from>
    <xdr:ext cx="599010" cy="259045"/>
    <xdr:sp macro="" textlink="">
      <xdr:nvSpPr>
        <xdr:cNvPr id="252" name="扶助費該当値テキスト"/>
        <xdr:cNvSpPr txBox="1"/>
      </xdr:nvSpPr>
      <xdr:spPr>
        <a:xfrm>
          <a:off x="4686300" y="15821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29159</xdr:rowOff>
    </xdr:from>
    <xdr:to>
      <xdr:col>20</xdr:col>
      <xdr:colOff>38100</xdr:colOff>
      <xdr:row>93</xdr:row>
      <xdr:rowOff>130759</xdr:rowOff>
    </xdr:to>
    <xdr:sp macro="" textlink="">
      <xdr:nvSpPr>
        <xdr:cNvPr id="253" name="楕円 252"/>
        <xdr:cNvSpPr/>
      </xdr:nvSpPr>
      <xdr:spPr>
        <a:xfrm>
          <a:off x="3746500" y="1597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147286</xdr:rowOff>
    </xdr:from>
    <xdr:ext cx="599010" cy="259045"/>
    <xdr:sp macro="" textlink="">
      <xdr:nvSpPr>
        <xdr:cNvPr id="254" name="テキスト ボックス 253"/>
        <xdr:cNvSpPr txBox="1"/>
      </xdr:nvSpPr>
      <xdr:spPr>
        <a:xfrm>
          <a:off x="3497795" y="1574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135116</xdr:rowOff>
    </xdr:from>
    <xdr:to>
      <xdr:col>15</xdr:col>
      <xdr:colOff>101600</xdr:colOff>
      <xdr:row>94</xdr:row>
      <xdr:rowOff>65266</xdr:rowOff>
    </xdr:to>
    <xdr:sp macro="" textlink="">
      <xdr:nvSpPr>
        <xdr:cNvPr id="255" name="楕円 254"/>
        <xdr:cNvSpPr/>
      </xdr:nvSpPr>
      <xdr:spPr>
        <a:xfrm>
          <a:off x="2857500" y="1607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81793</xdr:rowOff>
    </xdr:from>
    <xdr:ext cx="599010" cy="259045"/>
    <xdr:sp macro="" textlink="">
      <xdr:nvSpPr>
        <xdr:cNvPr id="256" name="テキスト ボックス 255"/>
        <xdr:cNvSpPr txBox="1"/>
      </xdr:nvSpPr>
      <xdr:spPr>
        <a:xfrm>
          <a:off x="2608795" y="1585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48527</xdr:rowOff>
    </xdr:from>
    <xdr:to>
      <xdr:col>10</xdr:col>
      <xdr:colOff>165100</xdr:colOff>
      <xdr:row>94</xdr:row>
      <xdr:rowOff>150127</xdr:rowOff>
    </xdr:to>
    <xdr:sp macro="" textlink="">
      <xdr:nvSpPr>
        <xdr:cNvPr id="257" name="楕円 256"/>
        <xdr:cNvSpPr/>
      </xdr:nvSpPr>
      <xdr:spPr>
        <a:xfrm>
          <a:off x="1968500" y="1616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166654</xdr:rowOff>
    </xdr:from>
    <xdr:ext cx="599010" cy="259045"/>
    <xdr:sp macro="" textlink="">
      <xdr:nvSpPr>
        <xdr:cNvPr id="258" name="テキスト ボックス 257"/>
        <xdr:cNvSpPr txBox="1"/>
      </xdr:nvSpPr>
      <xdr:spPr>
        <a:xfrm>
          <a:off x="1719795" y="15940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158459</xdr:rowOff>
    </xdr:from>
    <xdr:to>
      <xdr:col>6</xdr:col>
      <xdr:colOff>38100</xdr:colOff>
      <xdr:row>95</xdr:row>
      <xdr:rowOff>88609</xdr:rowOff>
    </xdr:to>
    <xdr:sp macro="" textlink="">
      <xdr:nvSpPr>
        <xdr:cNvPr id="259" name="楕円 258"/>
        <xdr:cNvSpPr/>
      </xdr:nvSpPr>
      <xdr:spPr>
        <a:xfrm>
          <a:off x="1079500" y="1627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105136</xdr:rowOff>
    </xdr:from>
    <xdr:ext cx="599010" cy="259045"/>
    <xdr:sp macro="" textlink="">
      <xdr:nvSpPr>
        <xdr:cNvPr id="260" name="テキスト ボックス 259"/>
        <xdr:cNvSpPr txBox="1"/>
      </xdr:nvSpPr>
      <xdr:spPr>
        <a:xfrm>
          <a:off x="830795" y="16049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31343</xdr:rowOff>
    </xdr:from>
    <xdr:to>
      <xdr:col>54</xdr:col>
      <xdr:colOff>189865</xdr:colOff>
      <xdr:row>39</xdr:row>
      <xdr:rowOff>99401</xdr:rowOff>
    </xdr:to>
    <xdr:cxnSp macro="">
      <xdr:nvCxnSpPr>
        <xdr:cNvPr id="287" name="直線コネクタ 286"/>
        <xdr:cNvCxnSpPr/>
      </xdr:nvCxnSpPr>
      <xdr:spPr>
        <a:xfrm flipV="1">
          <a:off x="10475595" y="5346293"/>
          <a:ext cx="1270" cy="1439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103228</xdr:rowOff>
    </xdr:from>
    <xdr:ext cx="469744" cy="259045"/>
    <xdr:sp macro="" textlink="">
      <xdr:nvSpPr>
        <xdr:cNvPr id="288" name="補助費等最小値テキスト"/>
        <xdr:cNvSpPr txBox="1"/>
      </xdr:nvSpPr>
      <xdr:spPr>
        <a:xfrm>
          <a:off x="10528300" y="678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99401</xdr:rowOff>
    </xdr:from>
    <xdr:to>
      <xdr:col>55</xdr:col>
      <xdr:colOff>88900</xdr:colOff>
      <xdr:row>39</xdr:row>
      <xdr:rowOff>99401</xdr:rowOff>
    </xdr:to>
    <xdr:cxnSp macro="">
      <xdr:nvCxnSpPr>
        <xdr:cNvPr id="289" name="直線コネクタ 288"/>
        <xdr:cNvCxnSpPr/>
      </xdr:nvCxnSpPr>
      <xdr:spPr>
        <a:xfrm>
          <a:off x="10388600" y="678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149470</xdr:rowOff>
    </xdr:from>
    <xdr:ext cx="534377" cy="259045"/>
    <xdr:sp macro="" textlink="">
      <xdr:nvSpPr>
        <xdr:cNvPr id="290" name="補助費等最大値テキスト"/>
        <xdr:cNvSpPr txBox="1"/>
      </xdr:nvSpPr>
      <xdr:spPr>
        <a:xfrm>
          <a:off x="10528300" y="51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31343</xdr:rowOff>
    </xdr:from>
    <xdr:to>
      <xdr:col>55</xdr:col>
      <xdr:colOff>88900</xdr:colOff>
      <xdr:row>31</xdr:row>
      <xdr:rowOff>31343</xdr:rowOff>
    </xdr:to>
    <xdr:cxnSp macro="">
      <xdr:nvCxnSpPr>
        <xdr:cNvPr id="291" name="直線コネクタ 290"/>
        <xdr:cNvCxnSpPr/>
      </xdr:nvCxnSpPr>
      <xdr:spPr>
        <a:xfrm>
          <a:off x="10388600" y="534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60409</xdr:rowOff>
    </xdr:from>
    <xdr:to>
      <xdr:col>55</xdr:col>
      <xdr:colOff>0</xdr:colOff>
      <xdr:row>38</xdr:row>
      <xdr:rowOff>69879</xdr:rowOff>
    </xdr:to>
    <xdr:cxnSp macro="">
      <xdr:nvCxnSpPr>
        <xdr:cNvPr id="292" name="直線コネクタ 291"/>
        <xdr:cNvCxnSpPr/>
      </xdr:nvCxnSpPr>
      <xdr:spPr>
        <a:xfrm flipV="1">
          <a:off x="9639300" y="6575509"/>
          <a:ext cx="8382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168339</xdr:rowOff>
    </xdr:from>
    <xdr:ext cx="534377" cy="259045"/>
    <xdr:sp macro="" textlink="">
      <xdr:nvSpPr>
        <xdr:cNvPr id="293" name="補助費等平均値テキスト"/>
        <xdr:cNvSpPr txBox="1"/>
      </xdr:nvSpPr>
      <xdr:spPr>
        <a:xfrm>
          <a:off x="10528300" y="5997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145462</xdr:rowOff>
    </xdr:from>
    <xdr:to>
      <xdr:col>55</xdr:col>
      <xdr:colOff>50800</xdr:colOff>
      <xdr:row>36</xdr:row>
      <xdr:rowOff>75612</xdr:rowOff>
    </xdr:to>
    <xdr:sp macro="" textlink="">
      <xdr:nvSpPr>
        <xdr:cNvPr id="294" name="フローチャート: 判断 293"/>
        <xdr:cNvSpPr/>
      </xdr:nvSpPr>
      <xdr:spPr>
        <a:xfrm>
          <a:off x="10426700" y="614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29711</xdr:rowOff>
    </xdr:from>
    <xdr:to>
      <xdr:col>50</xdr:col>
      <xdr:colOff>114300</xdr:colOff>
      <xdr:row>38</xdr:row>
      <xdr:rowOff>69879</xdr:rowOff>
    </xdr:to>
    <xdr:cxnSp macro="">
      <xdr:nvCxnSpPr>
        <xdr:cNvPr id="295" name="直線コネクタ 294"/>
        <xdr:cNvCxnSpPr/>
      </xdr:nvCxnSpPr>
      <xdr:spPr>
        <a:xfrm>
          <a:off x="8750300" y="6544811"/>
          <a:ext cx="8890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120610</xdr:rowOff>
    </xdr:from>
    <xdr:to>
      <xdr:col>50</xdr:col>
      <xdr:colOff>165100</xdr:colOff>
      <xdr:row>36</xdr:row>
      <xdr:rowOff>50760</xdr:rowOff>
    </xdr:to>
    <xdr:sp macro="" textlink="">
      <xdr:nvSpPr>
        <xdr:cNvPr id="296" name="フローチャート: 判断 295"/>
        <xdr:cNvSpPr/>
      </xdr:nvSpPr>
      <xdr:spPr>
        <a:xfrm>
          <a:off x="9588500" y="61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67287</xdr:rowOff>
    </xdr:from>
    <xdr:ext cx="534377" cy="259045"/>
    <xdr:sp macro="" textlink="">
      <xdr:nvSpPr>
        <xdr:cNvPr id="297" name="テキスト ボックス 296"/>
        <xdr:cNvSpPr txBox="1"/>
      </xdr:nvSpPr>
      <xdr:spPr>
        <a:xfrm>
          <a:off x="9372111" y="589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29711</xdr:rowOff>
    </xdr:from>
    <xdr:to>
      <xdr:col>45</xdr:col>
      <xdr:colOff>177800</xdr:colOff>
      <xdr:row>38</xdr:row>
      <xdr:rowOff>60735</xdr:rowOff>
    </xdr:to>
    <xdr:cxnSp macro="">
      <xdr:nvCxnSpPr>
        <xdr:cNvPr id="298" name="直線コネクタ 297"/>
        <xdr:cNvCxnSpPr/>
      </xdr:nvCxnSpPr>
      <xdr:spPr>
        <a:xfrm flipV="1">
          <a:off x="7861300" y="6544811"/>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120643</xdr:rowOff>
    </xdr:from>
    <xdr:to>
      <xdr:col>46</xdr:col>
      <xdr:colOff>38100</xdr:colOff>
      <xdr:row>36</xdr:row>
      <xdr:rowOff>50793</xdr:rowOff>
    </xdr:to>
    <xdr:sp macro="" textlink="">
      <xdr:nvSpPr>
        <xdr:cNvPr id="299" name="フローチャート: 判断 298"/>
        <xdr:cNvSpPr/>
      </xdr:nvSpPr>
      <xdr:spPr>
        <a:xfrm>
          <a:off x="8699500" y="612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67320</xdr:rowOff>
    </xdr:from>
    <xdr:ext cx="534377" cy="259045"/>
    <xdr:sp macro="" textlink="">
      <xdr:nvSpPr>
        <xdr:cNvPr id="300" name="テキスト ボックス 299"/>
        <xdr:cNvSpPr txBox="1"/>
      </xdr:nvSpPr>
      <xdr:spPr>
        <a:xfrm>
          <a:off x="8483111" y="589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57763</xdr:rowOff>
    </xdr:from>
    <xdr:to>
      <xdr:col>41</xdr:col>
      <xdr:colOff>50800</xdr:colOff>
      <xdr:row>38</xdr:row>
      <xdr:rowOff>60735</xdr:rowOff>
    </xdr:to>
    <xdr:cxnSp macro="">
      <xdr:nvCxnSpPr>
        <xdr:cNvPr id="301" name="直線コネクタ 300"/>
        <xdr:cNvCxnSpPr/>
      </xdr:nvCxnSpPr>
      <xdr:spPr>
        <a:xfrm>
          <a:off x="6972300" y="6572863"/>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127631</xdr:rowOff>
    </xdr:from>
    <xdr:to>
      <xdr:col>41</xdr:col>
      <xdr:colOff>101600</xdr:colOff>
      <xdr:row>36</xdr:row>
      <xdr:rowOff>57781</xdr:rowOff>
    </xdr:to>
    <xdr:sp macro="" textlink="">
      <xdr:nvSpPr>
        <xdr:cNvPr id="302" name="フローチャート: 判断 301"/>
        <xdr:cNvSpPr/>
      </xdr:nvSpPr>
      <xdr:spPr>
        <a:xfrm>
          <a:off x="7810500" y="612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74308</xdr:rowOff>
    </xdr:from>
    <xdr:ext cx="534377" cy="259045"/>
    <xdr:sp macro="" textlink="">
      <xdr:nvSpPr>
        <xdr:cNvPr id="303" name="テキスト ボックス 302"/>
        <xdr:cNvSpPr txBox="1"/>
      </xdr:nvSpPr>
      <xdr:spPr>
        <a:xfrm>
          <a:off x="7594111" y="590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127435</xdr:rowOff>
    </xdr:from>
    <xdr:to>
      <xdr:col>36</xdr:col>
      <xdr:colOff>165100</xdr:colOff>
      <xdr:row>36</xdr:row>
      <xdr:rowOff>57585</xdr:rowOff>
    </xdr:to>
    <xdr:sp macro="" textlink="">
      <xdr:nvSpPr>
        <xdr:cNvPr id="304" name="フローチャート: 判断 303"/>
        <xdr:cNvSpPr/>
      </xdr:nvSpPr>
      <xdr:spPr>
        <a:xfrm>
          <a:off x="69215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74112</xdr:rowOff>
    </xdr:from>
    <xdr:ext cx="534377" cy="259045"/>
    <xdr:sp macro="" textlink="">
      <xdr:nvSpPr>
        <xdr:cNvPr id="305" name="テキスト ボックス 304"/>
        <xdr:cNvSpPr txBox="1"/>
      </xdr:nvSpPr>
      <xdr:spPr>
        <a:xfrm>
          <a:off x="6705111" y="590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9609</xdr:rowOff>
    </xdr:from>
    <xdr:to>
      <xdr:col>55</xdr:col>
      <xdr:colOff>50800</xdr:colOff>
      <xdr:row>38</xdr:row>
      <xdr:rowOff>111209</xdr:rowOff>
    </xdr:to>
    <xdr:sp macro="" textlink="">
      <xdr:nvSpPr>
        <xdr:cNvPr id="311" name="楕円 310"/>
        <xdr:cNvSpPr/>
      </xdr:nvSpPr>
      <xdr:spPr>
        <a:xfrm>
          <a:off x="10426700" y="652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159486</xdr:rowOff>
    </xdr:from>
    <xdr:ext cx="534377" cy="259045"/>
    <xdr:sp macro="" textlink="">
      <xdr:nvSpPr>
        <xdr:cNvPr id="312" name="補助費等該当値テキスト"/>
        <xdr:cNvSpPr txBox="1"/>
      </xdr:nvSpPr>
      <xdr:spPr>
        <a:xfrm>
          <a:off x="10528300" y="650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19079</xdr:rowOff>
    </xdr:from>
    <xdr:to>
      <xdr:col>50</xdr:col>
      <xdr:colOff>165100</xdr:colOff>
      <xdr:row>38</xdr:row>
      <xdr:rowOff>120679</xdr:rowOff>
    </xdr:to>
    <xdr:sp macro="" textlink="">
      <xdr:nvSpPr>
        <xdr:cNvPr id="313" name="楕円 312"/>
        <xdr:cNvSpPr/>
      </xdr:nvSpPr>
      <xdr:spPr>
        <a:xfrm>
          <a:off x="9588500" y="653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111806</xdr:rowOff>
    </xdr:from>
    <xdr:ext cx="534377" cy="259045"/>
    <xdr:sp macro="" textlink="">
      <xdr:nvSpPr>
        <xdr:cNvPr id="314" name="テキスト ボックス 313"/>
        <xdr:cNvSpPr txBox="1"/>
      </xdr:nvSpPr>
      <xdr:spPr>
        <a:xfrm>
          <a:off x="9372111" y="662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150361</xdr:rowOff>
    </xdr:from>
    <xdr:to>
      <xdr:col>46</xdr:col>
      <xdr:colOff>38100</xdr:colOff>
      <xdr:row>38</xdr:row>
      <xdr:rowOff>80511</xdr:rowOff>
    </xdr:to>
    <xdr:sp macro="" textlink="">
      <xdr:nvSpPr>
        <xdr:cNvPr id="315" name="楕円 314"/>
        <xdr:cNvSpPr/>
      </xdr:nvSpPr>
      <xdr:spPr>
        <a:xfrm>
          <a:off x="8699500" y="649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71638</xdr:rowOff>
    </xdr:from>
    <xdr:ext cx="534377" cy="259045"/>
    <xdr:sp macro="" textlink="">
      <xdr:nvSpPr>
        <xdr:cNvPr id="316" name="テキスト ボックス 315"/>
        <xdr:cNvSpPr txBox="1"/>
      </xdr:nvSpPr>
      <xdr:spPr>
        <a:xfrm>
          <a:off x="8483111" y="658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9935</xdr:rowOff>
    </xdr:from>
    <xdr:to>
      <xdr:col>41</xdr:col>
      <xdr:colOff>101600</xdr:colOff>
      <xdr:row>38</xdr:row>
      <xdr:rowOff>111535</xdr:rowOff>
    </xdr:to>
    <xdr:sp macro="" textlink="">
      <xdr:nvSpPr>
        <xdr:cNvPr id="317" name="楕円 316"/>
        <xdr:cNvSpPr/>
      </xdr:nvSpPr>
      <xdr:spPr>
        <a:xfrm>
          <a:off x="7810500" y="652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102662</xdr:rowOff>
    </xdr:from>
    <xdr:ext cx="534377" cy="259045"/>
    <xdr:sp macro="" textlink="">
      <xdr:nvSpPr>
        <xdr:cNvPr id="318" name="テキスト ボックス 317"/>
        <xdr:cNvSpPr txBox="1"/>
      </xdr:nvSpPr>
      <xdr:spPr>
        <a:xfrm>
          <a:off x="7594111" y="661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6963</xdr:rowOff>
    </xdr:from>
    <xdr:to>
      <xdr:col>36</xdr:col>
      <xdr:colOff>165100</xdr:colOff>
      <xdr:row>38</xdr:row>
      <xdr:rowOff>108563</xdr:rowOff>
    </xdr:to>
    <xdr:sp macro="" textlink="">
      <xdr:nvSpPr>
        <xdr:cNvPr id="319" name="楕円 318"/>
        <xdr:cNvSpPr/>
      </xdr:nvSpPr>
      <xdr:spPr>
        <a:xfrm>
          <a:off x="6921500" y="652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99690</xdr:rowOff>
    </xdr:from>
    <xdr:ext cx="534377" cy="259045"/>
    <xdr:sp macro="" textlink="">
      <xdr:nvSpPr>
        <xdr:cNvPr id="320" name="テキスト ボックス 319"/>
        <xdr:cNvSpPr txBox="1"/>
      </xdr:nvSpPr>
      <xdr:spPr>
        <a:xfrm>
          <a:off x="6705111" y="661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107772</xdr:rowOff>
    </xdr:from>
    <xdr:to>
      <xdr:col>54</xdr:col>
      <xdr:colOff>189865</xdr:colOff>
      <xdr:row>58</xdr:row>
      <xdr:rowOff>170904</xdr:rowOff>
    </xdr:to>
    <xdr:cxnSp macro="">
      <xdr:nvCxnSpPr>
        <xdr:cNvPr id="345" name="直線コネクタ 344"/>
        <xdr:cNvCxnSpPr/>
      </xdr:nvCxnSpPr>
      <xdr:spPr>
        <a:xfrm flipV="1">
          <a:off x="10475595" y="8680272"/>
          <a:ext cx="1270" cy="143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3281</xdr:rowOff>
    </xdr:from>
    <xdr:ext cx="534377" cy="259045"/>
    <xdr:sp macro="" textlink="">
      <xdr:nvSpPr>
        <xdr:cNvPr id="346" name="普通建設事業費最小値テキスト"/>
        <xdr:cNvSpPr txBox="1"/>
      </xdr:nvSpPr>
      <xdr:spPr>
        <a:xfrm>
          <a:off x="10528300" y="1011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170904</xdr:rowOff>
    </xdr:from>
    <xdr:to>
      <xdr:col>55</xdr:col>
      <xdr:colOff>88900</xdr:colOff>
      <xdr:row>58</xdr:row>
      <xdr:rowOff>170904</xdr:rowOff>
    </xdr:to>
    <xdr:cxnSp macro="">
      <xdr:nvCxnSpPr>
        <xdr:cNvPr id="347" name="直線コネクタ 346"/>
        <xdr:cNvCxnSpPr/>
      </xdr:nvCxnSpPr>
      <xdr:spPr>
        <a:xfrm>
          <a:off x="10388600" y="101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54449</xdr:rowOff>
    </xdr:from>
    <xdr:ext cx="534377" cy="259045"/>
    <xdr:sp macro="" textlink="">
      <xdr:nvSpPr>
        <xdr:cNvPr id="348" name="普通建設事業費最大値テキスト"/>
        <xdr:cNvSpPr txBox="1"/>
      </xdr:nvSpPr>
      <xdr:spPr>
        <a:xfrm>
          <a:off x="10528300" y="845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107772</xdr:rowOff>
    </xdr:from>
    <xdr:to>
      <xdr:col>55</xdr:col>
      <xdr:colOff>88900</xdr:colOff>
      <xdr:row>50</xdr:row>
      <xdr:rowOff>107772</xdr:rowOff>
    </xdr:to>
    <xdr:cxnSp macro="">
      <xdr:nvCxnSpPr>
        <xdr:cNvPr id="349" name="直線コネクタ 348"/>
        <xdr:cNvCxnSpPr/>
      </xdr:nvCxnSpPr>
      <xdr:spPr>
        <a:xfrm>
          <a:off x="10388600" y="868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95142</xdr:rowOff>
    </xdr:from>
    <xdr:to>
      <xdr:col>55</xdr:col>
      <xdr:colOff>0</xdr:colOff>
      <xdr:row>55</xdr:row>
      <xdr:rowOff>129165</xdr:rowOff>
    </xdr:to>
    <xdr:cxnSp macro="">
      <xdr:nvCxnSpPr>
        <xdr:cNvPr id="350" name="直線コネクタ 349"/>
        <xdr:cNvCxnSpPr/>
      </xdr:nvCxnSpPr>
      <xdr:spPr>
        <a:xfrm flipV="1">
          <a:off x="9639300" y="9524892"/>
          <a:ext cx="838200" cy="3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122800</xdr:rowOff>
    </xdr:from>
    <xdr:ext cx="534377" cy="259045"/>
    <xdr:sp macro="" textlink="">
      <xdr:nvSpPr>
        <xdr:cNvPr id="351" name="普通建設事業費平均値テキスト"/>
        <xdr:cNvSpPr txBox="1"/>
      </xdr:nvSpPr>
      <xdr:spPr>
        <a:xfrm>
          <a:off x="10528300" y="9552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144373</xdr:rowOff>
    </xdr:from>
    <xdr:to>
      <xdr:col>55</xdr:col>
      <xdr:colOff>50800</xdr:colOff>
      <xdr:row>56</xdr:row>
      <xdr:rowOff>74523</xdr:rowOff>
    </xdr:to>
    <xdr:sp macro="" textlink="">
      <xdr:nvSpPr>
        <xdr:cNvPr id="352" name="フローチャート: 判断 351"/>
        <xdr:cNvSpPr/>
      </xdr:nvSpPr>
      <xdr:spPr>
        <a:xfrm>
          <a:off x="104267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110287</xdr:rowOff>
    </xdr:from>
    <xdr:to>
      <xdr:col>50</xdr:col>
      <xdr:colOff>114300</xdr:colOff>
      <xdr:row>55</xdr:row>
      <xdr:rowOff>129165</xdr:rowOff>
    </xdr:to>
    <xdr:cxnSp macro="">
      <xdr:nvCxnSpPr>
        <xdr:cNvPr id="353" name="直線コネクタ 352"/>
        <xdr:cNvCxnSpPr/>
      </xdr:nvCxnSpPr>
      <xdr:spPr>
        <a:xfrm>
          <a:off x="8750300" y="9368587"/>
          <a:ext cx="889000" cy="19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5175</xdr:rowOff>
    </xdr:from>
    <xdr:to>
      <xdr:col>50</xdr:col>
      <xdr:colOff>165100</xdr:colOff>
      <xdr:row>56</xdr:row>
      <xdr:rowOff>106775</xdr:rowOff>
    </xdr:to>
    <xdr:sp macro="" textlink="">
      <xdr:nvSpPr>
        <xdr:cNvPr id="354" name="フローチャート: 判断 353"/>
        <xdr:cNvSpPr/>
      </xdr:nvSpPr>
      <xdr:spPr>
        <a:xfrm>
          <a:off x="9588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97902</xdr:rowOff>
    </xdr:from>
    <xdr:ext cx="534377" cy="259045"/>
    <xdr:sp macro="" textlink="">
      <xdr:nvSpPr>
        <xdr:cNvPr id="355" name="テキスト ボックス 354"/>
        <xdr:cNvSpPr txBox="1"/>
      </xdr:nvSpPr>
      <xdr:spPr>
        <a:xfrm>
          <a:off x="9372111" y="96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120517</xdr:rowOff>
    </xdr:from>
    <xdr:to>
      <xdr:col>45</xdr:col>
      <xdr:colOff>177800</xdr:colOff>
      <xdr:row>54</xdr:row>
      <xdr:rowOff>110287</xdr:rowOff>
    </xdr:to>
    <xdr:cxnSp macro="">
      <xdr:nvCxnSpPr>
        <xdr:cNvPr id="356" name="直線コネクタ 355"/>
        <xdr:cNvCxnSpPr/>
      </xdr:nvCxnSpPr>
      <xdr:spPr>
        <a:xfrm>
          <a:off x="7861300" y="9207367"/>
          <a:ext cx="889000" cy="16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91186</xdr:rowOff>
    </xdr:from>
    <xdr:to>
      <xdr:col>46</xdr:col>
      <xdr:colOff>38100</xdr:colOff>
      <xdr:row>56</xdr:row>
      <xdr:rowOff>21336</xdr:rowOff>
    </xdr:to>
    <xdr:sp macro="" textlink="">
      <xdr:nvSpPr>
        <xdr:cNvPr id="357" name="フローチャート: 判断 356"/>
        <xdr:cNvSpPr/>
      </xdr:nvSpPr>
      <xdr:spPr>
        <a:xfrm>
          <a:off x="8699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12463</xdr:rowOff>
    </xdr:from>
    <xdr:ext cx="534377" cy="259045"/>
    <xdr:sp macro="" textlink="">
      <xdr:nvSpPr>
        <xdr:cNvPr id="358" name="テキスト ボックス 357"/>
        <xdr:cNvSpPr txBox="1"/>
      </xdr:nvSpPr>
      <xdr:spPr>
        <a:xfrm>
          <a:off x="8483111" y="96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120517</xdr:rowOff>
    </xdr:from>
    <xdr:to>
      <xdr:col>41</xdr:col>
      <xdr:colOff>50800</xdr:colOff>
      <xdr:row>54</xdr:row>
      <xdr:rowOff>85884</xdr:rowOff>
    </xdr:to>
    <xdr:cxnSp macro="">
      <xdr:nvCxnSpPr>
        <xdr:cNvPr id="359" name="直線コネクタ 358"/>
        <xdr:cNvCxnSpPr/>
      </xdr:nvCxnSpPr>
      <xdr:spPr>
        <a:xfrm flipV="1">
          <a:off x="6972300" y="9207367"/>
          <a:ext cx="889000" cy="13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77222</xdr:rowOff>
    </xdr:from>
    <xdr:to>
      <xdr:col>41</xdr:col>
      <xdr:colOff>101600</xdr:colOff>
      <xdr:row>56</xdr:row>
      <xdr:rowOff>7372</xdr:rowOff>
    </xdr:to>
    <xdr:sp macro="" textlink="">
      <xdr:nvSpPr>
        <xdr:cNvPr id="360" name="フローチャート: 判断 359"/>
        <xdr:cNvSpPr/>
      </xdr:nvSpPr>
      <xdr:spPr>
        <a:xfrm>
          <a:off x="7810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169949</xdr:rowOff>
    </xdr:from>
    <xdr:ext cx="534377" cy="259045"/>
    <xdr:sp macro="" textlink="">
      <xdr:nvSpPr>
        <xdr:cNvPr id="361" name="テキスト ボックス 360"/>
        <xdr:cNvSpPr txBox="1"/>
      </xdr:nvSpPr>
      <xdr:spPr>
        <a:xfrm>
          <a:off x="7594111" y="959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152203</xdr:rowOff>
    </xdr:from>
    <xdr:to>
      <xdr:col>36</xdr:col>
      <xdr:colOff>165100</xdr:colOff>
      <xdr:row>56</xdr:row>
      <xdr:rowOff>82353</xdr:rowOff>
    </xdr:to>
    <xdr:sp macro="" textlink="">
      <xdr:nvSpPr>
        <xdr:cNvPr id="362" name="フローチャート: 判断 361"/>
        <xdr:cNvSpPr/>
      </xdr:nvSpPr>
      <xdr:spPr>
        <a:xfrm>
          <a:off x="6921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73480</xdr:rowOff>
    </xdr:from>
    <xdr:ext cx="534377" cy="259045"/>
    <xdr:sp macro="" textlink="">
      <xdr:nvSpPr>
        <xdr:cNvPr id="363" name="テキスト ボックス 362"/>
        <xdr:cNvSpPr txBox="1"/>
      </xdr:nvSpPr>
      <xdr:spPr>
        <a:xfrm>
          <a:off x="6705111" y="967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44342</xdr:rowOff>
    </xdr:from>
    <xdr:to>
      <xdr:col>55</xdr:col>
      <xdr:colOff>50800</xdr:colOff>
      <xdr:row>55</xdr:row>
      <xdr:rowOff>145942</xdr:rowOff>
    </xdr:to>
    <xdr:sp macro="" textlink="">
      <xdr:nvSpPr>
        <xdr:cNvPr id="369" name="楕円 368"/>
        <xdr:cNvSpPr/>
      </xdr:nvSpPr>
      <xdr:spPr>
        <a:xfrm>
          <a:off x="10426700" y="947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67219</xdr:rowOff>
    </xdr:from>
    <xdr:ext cx="534377" cy="259045"/>
    <xdr:sp macro="" textlink="">
      <xdr:nvSpPr>
        <xdr:cNvPr id="370" name="普通建設事業費該当値テキスト"/>
        <xdr:cNvSpPr txBox="1"/>
      </xdr:nvSpPr>
      <xdr:spPr>
        <a:xfrm>
          <a:off x="10528300" y="932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78365</xdr:rowOff>
    </xdr:from>
    <xdr:to>
      <xdr:col>50</xdr:col>
      <xdr:colOff>165100</xdr:colOff>
      <xdr:row>56</xdr:row>
      <xdr:rowOff>8515</xdr:rowOff>
    </xdr:to>
    <xdr:sp macro="" textlink="">
      <xdr:nvSpPr>
        <xdr:cNvPr id="371" name="楕円 370"/>
        <xdr:cNvSpPr/>
      </xdr:nvSpPr>
      <xdr:spPr>
        <a:xfrm>
          <a:off x="9588500" y="9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25042</xdr:rowOff>
    </xdr:from>
    <xdr:ext cx="534377" cy="259045"/>
    <xdr:sp macro="" textlink="">
      <xdr:nvSpPr>
        <xdr:cNvPr id="372" name="テキスト ボックス 371"/>
        <xdr:cNvSpPr txBox="1"/>
      </xdr:nvSpPr>
      <xdr:spPr>
        <a:xfrm>
          <a:off x="9372111" y="928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59487</xdr:rowOff>
    </xdr:from>
    <xdr:to>
      <xdr:col>46</xdr:col>
      <xdr:colOff>38100</xdr:colOff>
      <xdr:row>54</xdr:row>
      <xdr:rowOff>161087</xdr:rowOff>
    </xdr:to>
    <xdr:sp macro="" textlink="">
      <xdr:nvSpPr>
        <xdr:cNvPr id="373" name="楕円 372"/>
        <xdr:cNvSpPr/>
      </xdr:nvSpPr>
      <xdr:spPr>
        <a:xfrm>
          <a:off x="8699500" y="931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6164</xdr:rowOff>
    </xdr:from>
    <xdr:ext cx="534377" cy="259045"/>
    <xdr:sp macro="" textlink="">
      <xdr:nvSpPr>
        <xdr:cNvPr id="374" name="テキスト ボックス 373"/>
        <xdr:cNvSpPr txBox="1"/>
      </xdr:nvSpPr>
      <xdr:spPr>
        <a:xfrm>
          <a:off x="8483111" y="909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69717</xdr:rowOff>
    </xdr:from>
    <xdr:to>
      <xdr:col>41</xdr:col>
      <xdr:colOff>101600</xdr:colOff>
      <xdr:row>53</xdr:row>
      <xdr:rowOff>171317</xdr:rowOff>
    </xdr:to>
    <xdr:sp macro="" textlink="">
      <xdr:nvSpPr>
        <xdr:cNvPr id="375" name="楕円 374"/>
        <xdr:cNvSpPr/>
      </xdr:nvSpPr>
      <xdr:spPr>
        <a:xfrm>
          <a:off x="7810500" y="915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16394</xdr:rowOff>
    </xdr:from>
    <xdr:ext cx="534377" cy="259045"/>
    <xdr:sp macro="" textlink="">
      <xdr:nvSpPr>
        <xdr:cNvPr id="376" name="テキスト ボックス 375"/>
        <xdr:cNvSpPr txBox="1"/>
      </xdr:nvSpPr>
      <xdr:spPr>
        <a:xfrm>
          <a:off x="7594111" y="893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35084</xdr:rowOff>
    </xdr:from>
    <xdr:to>
      <xdr:col>36</xdr:col>
      <xdr:colOff>165100</xdr:colOff>
      <xdr:row>54</xdr:row>
      <xdr:rowOff>136684</xdr:rowOff>
    </xdr:to>
    <xdr:sp macro="" textlink="">
      <xdr:nvSpPr>
        <xdr:cNvPr id="377" name="楕円 376"/>
        <xdr:cNvSpPr/>
      </xdr:nvSpPr>
      <xdr:spPr>
        <a:xfrm>
          <a:off x="6921500" y="929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153211</xdr:rowOff>
    </xdr:from>
    <xdr:ext cx="534377" cy="259045"/>
    <xdr:sp macro="" textlink="">
      <xdr:nvSpPr>
        <xdr:cNvPr id="378" name="テキスト ボックス 377"/>
        <xdr:cNvSpPr txBox="1"/>
      </xdr:nvSpPr>
      <xdr:spPr>
        <a:xfrm>
          <a:off x="6705111" y="906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30125</xdr:rowOff>
    </xdr:from>
    <xdr:to>
      <xdr:col>54</xdr:col>
      <xdr:colOff>189865</xdr:colOff>
      <xdr:row>79</xdr:row>
      <xdr:rowOff>34964</xdr:rowOff>
    </xdr:to>
    <xdr:cxnSp macro="">
      <xdr:nvCxnSpPr>
        <xdr:cNvPr id="402" name="直線コネクタ 401"/>
        <xdr:cNvCxnSpPr/>
      </xdr:nvCxnSpPr>
      <xdr:spPr>
        <a:xfrm flipV="1">
          <a:off x="10475595" y="12031625"/>
          <a:ext cx="1270" cy="154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38791</xdr:rowOff>
    </xdr:from>
    <xdr:ext cx="378565" cy="259045"/>
    <xdr:sp macro="" textlink="">
      <xdr:nvSpPr>
        <xdr:cNvPr id="403" name="普通建設事業費 （ うち新規整備　）最小値テキスト"/>
        <xdr:cNvSpPr txBox="1"/>
      </xdr:nvSpPr>
      <xdr:spPr>
        <a:xfrm>
          <a:off x="10528300" y="13583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34964</xdr:rowOff>
    </xdr:from>
    <xdr:to>
      <xdr:col>55</xdr:col>
      <xdr:colOff>88900</xdr:colOff>
      <xdr:row>79</xdr:row>
      <xdr:rowOff>34964</xdr:rowOff>
    </xdr:to>
    <xdr:cxnSp macro="">
      <xdr:nvCxnSpPr>
        <xdr:cNvPr id="404" name="直線コネクタ 403"/>
        <xdr:cNvCxnSpPr/>
      </xdr:nvCxnSpPr>
      <xdr:spPr>
        <a:xfrm>
          <a:off x="10388600" y="1357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148252</xdr:rowOff>
    </xdr:from>
    <xdr:ext cx="534377" cy="259045"/>
    <xdr:sp macro="" textlink="">
      <xdr:nvSpPr>
        <xdr:cNvPr id="405" name="普通建設事業費 （ うち新規整備　）最大値テキスト"/>
        <xdr:cNvSpPr txBox="1"/>
      </xdr:nvSpPr>
      <xdr:spPr>
        <a:xfrm>
          <a:off x="10528300" y="1180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30125</xdr:rowOff>
    </xdr:from>
    <xdr:to>
      <xdr:col>55</xdr:col>
      <xdr:colOff>88900</xdr:colOff>
      <xdr:row>70</xdr:row>
      <xdr:rowOff>30125</xdr:rowOff>
    </xdr:to>
    <xdr:cxnSp macro="">
      <xdr:nvCxnSpPr>
        <xdr:cNvPr id="406" name="直線コネクタ 405"/>
        <xdr:cNvCxnSpPr/>
      </xdr:nvCxnSpPr>
      <xdr:spPr>
        <a:xfrm>
          <a:off x="10388600" y="1203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7798</xdr:rowOff>
    </xdr:from>
    <xdr:to>
      <xdr:col>55</xdr:col>
      <xdr:colOff>0</xdr:colOff>
      <xdr:row>76</xdr:row>
      <xdr:rowOff>136728</xdr:rowOff>
    </xdr:to>
    <xdr:cxnSp macro="">
      <xdr:nvCxnSpPr>
        <xdr:cNvPr id="407" name="直線コネクタ 406"/>
        <xdr:cNvCxnSpPr/>
      </xdr:nvCxnSpPr>
      <xdr:spPr>
        <a:xfrm>
          <a:off x="9639300" y="12866548"/>
          <a:ext cx="838200" cy="30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100423</xdr:rowOff>
    </xdr:from>
    <xdr:ext cx="534377" cy="259045"/>
    <xdr:sp macro="" textlink="">
      <xdr:nvSpPr>
        <xdr:cNvPr id="408" name="普通建設事業費 （ うち新規整備　）平均値テキスト"/>
        <xdr:cNvSpPr txBox="1"/>
      </xdr:nvSpPr>
      <xdr:spPr>
        <a:xfrm>
          <a:off x="10528300" y="12959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77546</xdr:rowOff>
    </xdr:from>
    <xdr:to>
      <xdr:col>55</xdr:col>
      <xdr:colOff>50800</xdr:colOff>
      <xdr:row>77</xdr:row>
      <xdr:rowOff>7696</xdr:rowOff>
    </xdr:to>
    <xdr:sp macro="" textlink="">
      <xdr:nvSpPr>
        <xdr:cNvPr id="409" name="フローチャート: 判断 408"/>
        <xdr:cNvSpPr/>
      </xdr:nvSpPr>
      <xdr:spPr>
        <a:xfrm>
          <a:off x="10426700" y="1310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115201</xdr:rowOff>
    </xdr:from>
    <xdr:to>
      <xdr:col>50</xdr:col>
      <xdr:colOff>114300</xdr:colOff>
      <xdr:row>75</xdr:row>
      <xdr:rowOff>7798</xdr:rowOff>
    </xdr:to>
    <xdr:cxnSp macro="">
      <xdr:nvCxnSpPr>
        <xdr:cNvPr id="410" name="直線コネクタ 409"/>
        <xdr:cNvCxnSpPr/>
      </xdr:nvCxnSpPr>
      <xdr:spPr>
        <a:xfrm>
          <a:off x="8750300" y="12288151"/>
          <a:ext cx="889000" cy="57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17690</xdr:rowOff>
    </xdr:from>
    <xdr:to>
      <xdr:col>50</xdr:col>
      <xdr:colOff>165100</xdr:colOff>
      <xdr:row>76</xdr:row>
      <xdr:rowOff>119290</xdr:rowOff>
    </xdr:to>
    <xdr:sp macro="" textlink="">
      <xdr:nvSpPr>
        <xdr:cNvPr id="411" name="フローチャート: 判断 410"/>
        <xdr:cNvSpPr/>
      </xdr:nvSpPr>
      <xdr:spPr>
        <a:xfrm>
          <a:off x="9588500" y="130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110417</xdr:rowOff>
    </xdr:from>
    <xdr:ext cx="534377" cy="259045"/>
    <xdr:sp macro="" textlink="">
      <xdr:nvSpPr>
        <xdr:cNvPr id="412" name="テキスト ボックス 411"/>
        <xdr:cNvSpPr txBox="1"/>
      </xdr:nvSpPr>
      <xdr:spPr>
        <a:xfrm>
          <a:off x="9372111" y="1314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85789</xdr:rowOff>
    </xdr:from>
    <xdr:to>
      <xdr:col>45</xdr:col>
      <xdr:colOff>177800</xdr:colOff>
      <xdr:row>71</xdr:row>
      <xdr:rowOff>115201</xdr:rowOff>
    </xdr:to>
    <xdr:cxnSp macro="">
      <xdr:nvCxnSpPr>
        <xdr:cNvPr id="413" name="直線コネクタ 412"/>
        <xdr:cNvCxnSpPr/>
      </xdr:nvCxnSpPr>
      <xdr:spPr>
        <a:xfrm>
          <a:off x="7861300" y="12087289"/>
          <a:ext cx="889000" cy="20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162623</xdr:rowOff>
    </xdr:from>
    <xdr:to>
      <xdr:col>46</xdr:col>
      <xdr:colOff>38100</xdr:colOff>
      <xdr:row>75</xdr:row>
      <xdr:rowOff>92773</xdr:rowOff>
    </xdr:to>
    <xdr:sp macro="" textlink="">
      <xdr:nvSpPr>
        <xdr:cNvPr id="414" name="フローチャート: 判断 413"/>
        <xdr:cNvSpPr/>
      </xdr:nvSpPr>
      <xdr:spPr>
        <a:xfrm>
          <a:off x="8699500" y="1284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83900</xdr:rowOff>
    </xdr:from>
    <xdr:ext cx="534377" cy="259045"/>
    <xdr:sp macro="" textlink="">
      <xdr:nvSpPr>
        <xdr:cNvPr id="415" name="テキスト ボックス 414"/>
        <xdr:cNvSpPr txBox="1"/>
      </xdr:nvSpPr>
      <xdr:spPr>
        <a:xfrm>
          <a:off x="8483111" y="1294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128791</xdr:rowOff>
    </xdr:from>
    <xdr:to>
      <xdr:col>41</xdr:col>
      <xdr:colOff>101600</xdr:colOff>
      <xdr:row>75</xdr:row>
      <xdr:rowOff>58941</xdr:rowOff>
    </xdr:to>
    <xdr:sp macro="" textlink="">
      <xdr:nvSpPr>
        <xdr:cNvPr id="416" name="フローチャート: 判断 415"/>
        <xdr:cNvSpPr/>
      </xdr:nvSpPr>
      <xdr:spPr>
        <a:xfrm>
          <a:off x="7810500" y="128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50068</xdr:rowOff>
    </xdr:from>
    <xdr:ext cx="534377" cy="259045"/>
    <xdr:sp macro="" textlink="">
      <xdr:nvSpPr>
        <xdr:cNvPr id="417" name="テキスト ボックス 416"/>
        <xdr:cNvSpPr txBox="1"/>
      </xdr:nvSpPr>
      <xdr:spPr>
        <a:xfrm>
          <a:off x="7594111" y="1290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85928</xdr:rowOff>
    </xdr:from>
    <xdr:to>
      <xdr:col>55</xdr:col>
      <xdr:colOff>50800</xdr:colOff>
      <xdr:row>77</xdr:row>
      <xdr:rowOff>16078</xdr:rowOff>
    </xdr:to>
    <xdr:sp macro="" textlink="">
      <xdr:nvSpPr>
        <xdr:cNvPr id="423" name="楕円 422"/>
        <xdr:cNvSpPr/>
      </xdr:nvSpPr>
      <xdr:spPr>
        <a:xfrm>
          <a:off x="10426700" y="131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64355</xdr:rowOff>
    </xdr:from>
    <xdr:ext cx="534377" cy="259045"/>
    <xdr:sp macro="" textlink="">
      <xdr:nvSpPr>
        <xdr:cNvPr id="424" name="普通建設事業費 （ うち新規整備　）該当値テキスト"/>
        <xdr:cNvSpPr txBox="1"/>
      </xdr:nvSpPr>
      <xdr:spPr>
        <a:xfrm>
          <a:off x="10528300" y="1309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128448</xdr:rowOff>
    </xdr:from>
    <xdr:to>
      <xdr:col>50</xdr:col>
      <xdr:colOff>165100</xdr:colOff>
      <xdr:row>75</xdr:row>
      <xdr:rowOff>58598</xdr:rowOff>
    </xdr:to>
    <xdr:sp macro="" textlink="">
      <xdr:nvSpPr>
        <xdr:cNvPr id="425" name="楕円 424"/>
        <xdr:cNvSpPr/>
      </xdr:nvSpPr>
      <xdr:spPr>
        <a:xfrm>
          <a:off x="9588500" y="1281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75125</xdr:rowOff>
    </xdr:from>
    <xdr:ext cx="534377" cy="259045"/>
    <xdr:sp macro="" textlink="">
      <xdr:nvSpPr>
        <xdr:cNvPr id="426" name="テキスト ボックス 425"/>
        <xdr:cNvSpPr txBox="1"/>
      </xdr:nvSpPr>
      <xdr:spPr>
        <a:xfrm>
          <a:off x="9372111" y="1259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64401</xdr:rowOff>
    </xdr:from>
    <xdr:to>
      <xdr:col>46</xdr:col>
      <xdr:colOff>38100</xdr:colOff>
      <xdr:row>71</xdr:row>
      <xdr:rowOff>166001</xdr:rowOff>
    </xdr:to>
    <xdr:sp macro="" textlink="">
      <xdr:nvSpPr>
        <xdr:cNvPr id="427" name="楕円 426"/>
        <xdr:cNvSpPr/>
      </xdr:nvSpPr>
      <xdr:spPr>
        <a:xfrm>
          <a:off x="8699500" y="1223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11078</xdr:rowOff>
    </xdr:from>
    <xdr:ext cx="534377" cy="259045"/>
    <xdr:sp macro="" textlink="">
      <xdr:nvSpPr>
        <xdr:cNvPr id="428" name="テキスト ボックス 427"/>
        <xdr:cNvSpPr txBox="1"/>
      </xdr:nvSpPr>
      <xdr:spPr>
        <a:xfrm>
          <a:off x="8483111" y="1201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34989</xdr:rowOff>
    </xdr:from>
    <xdr:to>
      <xdr:col>41</xdr:col>
      <xdr:colOff>101600</xdr:colOff>
      <xdr:row>70</xdr:row>
      <xdr:rowOff>136589</xdr:rowOff>
    </xdr:to>
    <xdr:sp macro="" textlink="">
      <xdr:nvSpPr>
        <xdr:cNvPr id="429" name="楕円 428"/>
        <xdr:cNvSpPr/>
      </xdr:nvSpPr>
      <xdr:spPr>
        <a:xfrm>
          <a:off x="7810500" y="1203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68</xdr:row>
      <xdr:rowOff>153116</xdr:rowOff>
    </xdr:from>
    <xdr:ext cx="534377" cy="259045"/>
    <xdr:sp macro="" textlink="">
      <xdr:nvSpPr>
        <xdr:cNvPr id="430" name="テキスト ボックス 429"/>
        <xdr:cNvSpPr txBox="1"/>
      </xdr:nvSpPr>
      <xdr:spPr>
        <a:xfrm>
          <a:off x="7594111" y="1181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6" name="テキスト ボックス 445"/>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8" name="テキスト ボックス 447"/>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135356</xdr:rowOff>
    </xdr:from>
    <xdr:to>
      <xdr:col>54</xdr:col>
      <xdr:colOff>189865</xdr:colOff>
      <xdr:row>97</xdr:row>
      <xdr:rowOff>133071</xdr:rowOff>
    </xdr:to>
    <xdr:cxnSp macro="">
      <xdr:nvCxnSpPr>
        <xdr:cNvPr id="452" name="直線コネクタ 451"/>
        <xdr:cNvCxnSpPr/>
      </xdr:nvCxnSpPr>
      <xdr:spPr>
        <a:xfrm flipV="1">
          <a:off x="10475595" y="15565856"/>
          <a:ext cx="127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136898</xdr:rowOff>
    </xdr:from>
    <xdr:ext cx="469744" cy="259045"/>
    <xdr:sp macro="" textlink="">
      <xdr:nvSpPr>
        <xdr:cNvPr id="453" name="普通建設事業費 （ うち更新整備　）最小値テキスト"/>
        <xdr:cNvSpPr txBox="1"/>
      </xdr:nvSpPr>
      <xdr:spPr>
        <a:xfrm>
          <a:off x="10528300" y="1676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133071</xdr:rowOff>
    </xdr:from>
    <xdr:to>
      <xdr:col>55</xdr:col>
      <xdr:colOff>88900</xdr:colOff>
      <xdr:row>97</xdr:row>
      <xdr:rowOff>133071</xdr:rowOff>
    </xdr:to>
    <xdr:cxnSp macro="">
      <xdr:nvCxnSpPr>
        <xdr:cNvPr id="454" name="直線コネクタ 453"/>
        <xdr:cNvCxnSpPr/>
      </xdr:nvCxnSpPr>
      <xdr:spPr>
        <a:xfrm>
          <a:off x="10388600" y="16763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82033</xdr:rowOff>
    </xdr:from>
    <xdr:ext cx="534377" cy="259045"/>
    <xdr:sp macro="" textlink="">
      <xdr:nvSpPr>
        <xdr:cNvPr id="455" name="普通建設事業費 （ うち更新整備　）最大値テキスト"/>
        <xdr:cNvSpPr txBox="1"/>
      </xdr:nvSpPr>
      <xdr:spPr>
        <a:xfrm>
          <a:off x="10528300" y="153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135356</xdr:rowOff>
    </xdr:from>
    <xdr:to>
      <xdr:col>55</xdr:col>
      <xdr:colOff>88900</xdr:colOff>
      <xdr:row>90</xdr:row>
      <xdr:rowOff>135356</xdr:rowOff>
    </xdr:to>
    <xdr:cxnSp macro="">
      <xdr:nvCxnSpPr>
        <xdr:cNvPr id="456" name="直線コネクタ 455"/>
        <xdr:cNvCxnSpPr/>
      </xdr:nvCxnSpPr>
      <xdr:spPr>
        <a:xfrm>
          <a:off x="10388600" y="1556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155747</xdr:rowOff>
    </xdr:from>
    <xdr:to>
      <xdr:col>55</xdr:col>
      <xdr:colOff>0</xdr:colOff>
      <xdr:row>95</xdr:row>
      <xdr:rowOff>48831</xdr:rowOff>
    </xdr:to>
    <xdr:cxnSp macro="">
      <xdr:nvCxnSpPr>
        <xdr:cNvPr id="457" name="直線コネクタ 456"/>
        <xdr:cNvCxnSpPr/>
      </xdr:nvCxnSpPr>
      <xdr:spPr>
        <a:xfrm flipV="1">
          <a:off x="9639300" y="16272047"/>
          <a:ext cx="838200" cy="6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11068</xdr:rowOff>
    </xdr:from>
    <xdr:ext cx="534377" cy="259045"/>
    <xdr:sp macro="" textlink="">
      <xdr:nvSpPr>
        <xdr:cNvPr id="458" name="普通建設事業費 （ うち更新整備　）平均値テキスト"/>
        <xdr:cNvSpPr txBox="1"/>
      </xdr:nvSpPr>
      <xdr:spPr>
        <a:xfrm>
          <a:off x="10528300" y="16298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32641</xdr:rowOff>
    </xdr:from>
    <xdr:to>
      <xdr:col>55</xdr:col>
      <xdr:colOff>50800</xdr:colOff>
      <xdr:row>95</xdr:row>
      <xdr:rowOff>134241</xdr:rowOff>
    </xdr:to>
    <xdr:sp macro="" textlink="">
      <xdr:nvSpPr>
        <xdr:cNvPr id="459" name="フローチャート: 判断 458"/>
        <xdr:cNvSpPr/>
      </xdr:nvSpPr>
      <xdr:spPr>
        <a:xfrm>
          <a:off x="10426700" y="1632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48831</xdr:rowOff>
    </xdr:from>
    <xdr:to>
      <xdr:col>50</xdr:col>
      <xdr:colOff>114300</xdr:colOff>
      <xdr:row>96</xdr:row>
      <xdr:rowOff>16965</xdr:rowOff>
    </xdr:to>
    <xdr:cxnSp macro="">
      <xdr:nvCxnSpPr>
        <xdr:cNvPr id="460" name="直線コネクタ 459"/>
        <xdr:cNvCxnSpPr/>
      </xdr:nvCxnSpPr>
      <xdr:spPr>
        <a:xfrm flipV="1">
          <a:off x="8750300" y="16336581"/>
          <a:ext cx="889000" cy="13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76738</xdr:rowOff>
    </xdr:from>
    <xdr:to>
      <xdr:col>50</xdr:col>
      <xdr:colOff>165100</xdr:colOff>
      <xdr:row>96</xdr:row>
      <xdr:rowOff>6888</xdr:rowOff>
    </xdr:to>
    <xdr:sp macro="" textlink="">
      <xdr:nvSpPr>
        <xdr:cNvPr id="461" name="フローチャート: 判断 460"/>
        <xdr:cNvSpPr/>
      </xdr:nvSpPr>
      <xdr:spPr>
        <a:xfrm>
          <a:off x="9588500" y="163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169465</xdr:rowOff>
    </xdr:from>
    <xdr:ext cx="534377" cy="259045"/>
    <xdr:sp macro="" textlink="">
      <xdr:nvSpPr>
        <xdr:cNvPr id="462" name="テキスト ボックス 461"/>
        <xdr:cNvSpPr txBox="1"/>
      </xdr:nvSpPr>
      <xdr:spPr>
        <a:xfrm>
          <a:off x="9372111" y="1645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16965</xdr:rowOff>
    </xdr:from>
    <xdr:to>
      <xdr:col>45</xdr:col>
      <xdr:colOff>177800</xdr:colOff>
      <xdr:row>96</xdr:row>
      <xdr:rowOff>57130</xdr:rowOff>
    </xdr:to>
    <xdr:cxnSp macro="">
      <xdr:nvCxnSpPr>
        <xdr:cNvPr id="463" name="直線コネクタ 462"/>
        <xdr:cNvCxnSpPr/>
      </xdr:nvCxnSpPr>
      <xdr:spPr>
        <a:xfrm flipV="1">
          <a:off x="7861300" y="16476165"/>
          <a:ext cx="889000" cy="4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85060</xdr:rowOff>
    </xdr:from>
    <xdr:to>
      <xdr:col>46</xdr:col>
      <xdr:colOff>38100</xdr:colOff>
      <xdr:row>96</xdr:row>
      <xdr:rowOff>15210</xdr:rowOff>
    </xdr:to>
    <xdr:sp macro="" textlink="">
      <xdr:nvSpPr>
        <xdr:cNvPr id="464" name="フローチャート: 判断 463"/>
        <xdr:cNvSpPr/>
      </xdr:nvSpPr>
      <xdr:spPr>
        <a:xfrm>
          <a:off x="8699500" y="163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31737</xdr:rowOff>
    </xdr:from>
    <xdr:ext cx="534377" cy="259045"/>
    <xdr:sp macro="" textlink="">
      <xdr:nvSpPr>
        <xdr:cNvPr id="465" name="テキスト ボックス 464"/>
        <xdr:cNvSpPr txBox="1"/>
      </xdr:nvSpPr>
      <xdr:spPr>
        <a:xfrm>
          <a:off x="8483111" y="1614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98044</xdr:rowOff>
    </xdr:from>
    <xdr:to>
      <xdr:col>41</xdr:col>
      <xdr:colOff>101600</xdr:colOff>
      <xdr:row>96</xdr:row>
      <xdr:rowOff>28194</xdr:rowOff>
    </xdr:to>
    <xdr:sp macro="" textlink="">
      <xdr:nvSpPr>
        <xdr:cNvPr id="466" name="フローチャート: 判断 465"/>
        <xdr:cNvSpPr/>
      </xdr:nvSpPr>
      <xdr:spPr>
        <a:xfrm>
          <a:off x="7810500" y="163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44721</xdr:rowOff>
    </xdr:from>
    <xdr:ext cx="534377" cy="259045"/>
    <xdr:sp macro="" textlink="">
      <xdr:nvSpPr>
        <xdr:cNvPr id="467" name="テキスト ボックス 466"/>
        <xdr:cNvSpPr txBox="1"/>
      </xdr:nvSpPr>
      <xdr:spPr>
        <a:xfrm>
          <a:off x="7594111" y="161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104947</xdr:rowOff>
    </xdr:from>
    <xdr:to>
      <xdr:col>55</xdr:col>
      <xdr:colOff>50800</xdr:colOff>
      <xdr:row>95</xdr:row>
      <xdr:rowOff>35097</xdr:rowOff>
    </xdr:to>
    <xdr:sp macro="" textlink="">
      <xdr:nvSpPr>
        <xdr:cNvPr id="473" name="楕円 472"/>
        <xdr:cNvSpPr/>
      </xdr:nvSpPr>
      <xdr:spPr>
        <a:xfrm>
          <a:off x="10426700" y="1622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127824</xdr:rowOff>
    </xdr:from>
    <xdr:ext cx="534377" cy="259045"/>
    <xdr:sp macro="" textlink="">
      <xdr:nvSpPr>
        <xdr:cNvPr id="474" name="普通建設事業費 （ うち更新整備　）該当値テキスト"/>
        <xdr:cNvSpPr txBox="1"/>
      </xdr:nvSpPr>
      <xdr:spPr>
        <a:xfrm>
          <a:off x="10528300" y="1607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169481</xdr:rowOff>
    </xdr:from>
    <xdr:to>
      <xdr:col>50</xdr:col>
      <xdr:colOff>165100</xdr:colOff>
      <xdr:row>95</xdr:row>
      <xdr:rowOff>99631</xdr:rowOff>
    </xdr:to>
    <xdr:sp macro="" textlink="">
      <xdr:nvSpPr>
        <xdr:cNvPr id="475" name="楕円 474"/>
        <xdr:cNvSpPr/>
      </xdr:nvSpPr>
      <xdr:spPr>
        <a:xfrm>
          <a:off x="9588500" y="1628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116158</xdr:rowOff>
    </xdr:from>
    <xdr:ext cx="534377" cy="259045"/>
    <xdr:sp macro="" textlink="">
      <xdr:nvSpPr>
        <xdr:cNvPr id="476" name="テキスト ボックス 475"/>
        <xdr:cNvSpPr txBox="1"/>
      </xdr:nvSpPr>
      <xdr:spPr>
        <a:xfrm>
          <a:off x="9372111" y="1606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137615</xdr:rowOff>
    </xdr:from>
    <xdr:to>
      <xdr:col>46</xdr:col>
      <xdr:colOff>38100</xdr:colOff>
      <xdr:row>96</xdr:row>
      <xdr:rowOff>67765</xdr:rowOff>
    </xdr:to>
    <xdr:sp macro="" textlink="">
      <xdr:nvSpPr>
        <xdr:cNvPr id="477" name="楕円 476"/>
        <xdr:cNvSpPr/>
      </xdr:nvSpPr>
      <xdr:spPr>
        <a:xfrm>
          <a:off x="8699500" y="1642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58892</xdr:rowOff>
    </xdr:from>
    <xdr:ext cx="534377" cy="259045"/>
    <xdr:sp macro="" textlink="">
      <xdr:nvSpPr>
        <xdr:cNvPr id="478" name="テキスト ボックス 477"/>
        <xdr:cNvSpPr txBox="1"/>
      </xdr:nvSpPr>
      <xdr:spPr>
        <a:xfrm>
          <a:off x="8483111" y="1651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6330</xdr:rowOff>
    </xdr:from>
    <xdr:to>
      <xdr:col>41</xdr:col>
      <xdr:colOff>101600</xdr:colOff>
      <xdr:row>96</xdr:row>
      <xdr:rowOff>107930</xdr:rowOff>
    </xdr:to>
    <xdr:sp macro="" textlink="">
      <xdr:nvSpPr>
        <xdr:cNvPr id="479" name="楕円 478"/>
        <xdr:cNvSpPr/>
      </xdr:nvSpPr>
      <xdr:spPr>
        <a:xfrm>
          <a:off x="7810500" y="1646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99057</xdr:rowOff>
    </xdr:from>
    <xdr:ext cx="534377" cy="259045"/>
    <xdr:sp macro="" textlink="">
      <xdr:nvSpPr>
        <xdr:cNvPr id="480" name="テキスト ボックス 479"/>
        <xdr:cNvSpPr txBox="1"/>
      </xdr:nvSpPr>
      <xdr:spPr>
        <a:xfrm>
          <a:off x="7594111" y="1655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0" name="テキスト ボックス 49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2" name="テキスト ボックス 50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28143</xdr:rowOff>
    </xdr:from>
    <xdr:to>
      <xdr:col>85</xdr:col>
      <xdr:colOff>126364</xdr:colOff>
      <xdr:row>39</xdr:row>
      <xdr:rowOff>98878</xdr:rowOff>
    </xdr:to>
    <xdr:cxnSp macro="">
      <xdr:nvCxnSpPr>
        <xdr:cNvPr id="506" name="直線コネクタ 505"/>
        <xdr:cNvCxnSpPr/>
      </xdr:nvCxnSpPr>
      <xdr:spPr>
        <a:xfrm flipV="1">
          <a:off x="16317595" y="5171643"/>
          <a:ext cx="1269" cy="1613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108471</xdr:rowOff>
    </xdr:from>
    <xdr:ext cx="249299" cy="259045"/>
    <xdr:sp macro="" textlink="">
      <xdr:nvSpPr>
        <xdr:cNvPr id="507" name="災害復旧事業費最小値テキスト"/>
        <xdr:cNvSpPr txBox="1"/>
      </xdr:nvSpPr>
      <xdr:spPr>
        <a:xfrm>
          <a:off x="16370300" y="67950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146270</xdr:rowOff>
    </xdr:from>
    <xdr:ext cx="534377" cy="259045"/>
    <xdr:sp macro="" textlink="">
      <xdr:nvSpPr>
        <xdr:cNvPr id="509" name="災害復旧事業費最大値テキスト"/>
        <xdr:cNvSpPr txBox="1"/>
      </xdr:nvSpPr>
      <xdr:spPr>
        <a:xfrm>
          <a:off x="16370300" y="494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28143</xdr:rowOff>
    </xdr:from>
    <xdr:to>
      <xdr:col>86</xdr:col>
      <xdr:colOff>25400</xdr:colOff>
      <xdr:row>30</xdr:row>
      <xdr:rowOff>28143</xdr:rowOff>
    </xdr:to>
    <xdr:cxnSp macro="">
      <xdr:nvCxnSpPr>
        <xdr:cNvPr id="510" name="直線コネクタ 509"/>
        <xdr:cNvCxnSpPr/>
      </xdr:nvCxnSpPr>
      <xdr:spPr>
        <a:xfrm>
          <a:off x="16230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53453</xdr:rowOff>
    </xdr:from>
    <xdr:to>
      <xdr:col>85</xdr:col>
      <xdr:colOff>127000</xdr:colOff>
      <xdr:row>39</xdr:row>
      <xdr:rowOff>60899</xdr:rowOff>
    </xdr:to>
    <xdr:cxnSp macro="">
      <xdr:nvCxnSpPr>
        <xdr:cNvPr id="511" name="直線コネクタ 510"/>
        <xdr:cNvCxnSpPr/>
      </xdr:nvCxnSpPr>
      <xdr:spPr>
        <a:xfrm>
          <a:off x="15481300" y="6740003"/>
          <a:ext cx="8382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25921</xdr:rowOff>
    </xdr:from>
    <xdr:ext cx="469744" cy="259045"/>
    <xdr:sp macro="" textlink="">
      <xdr:nvSpPr>
        <xdr:cNvPr id="512" name="災害復旧事業費平均値テキスト"/>
        <xdr:cNvSpPr txBox="1"/>
      </xdr:nvSpPr>
      <xdr:spPr>
        <a:xfrm>
          <a:off x="16370300" y="6541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3044</xdr:rowOff>
    </xdr:from>
    <xdr:to>
      <xdr:col>85</xdr:col>
      <xdr:colOff>177800</xdr:colOff>
      <xdr:row>39</xdr:row>
      <xdr:rowOff>104644</xdr:rowOff>
    </xdr:to>
    <xdr:sp macro="" textlink="">
      <xdr:nvSpPr>
        <xdr:cNvPr id="513" name="フローチャート: 判断 512"/>
        <xdr:cNvSpPr/>
      </xdr:nvSpPr>
      <xdr:spPr>
        <a:xfrm>
          <a:off x="162687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47966</xdr:rowOff>
    </xdr:from>
    <xdr:to>
      <xdr:col>81</xdr:col>
      <xdr:colOff>50800</xdr:colOff>
      <xdr:row>39</xdr:row>
      <xdr:rowOff>53453</xdr:rowOff>
    </xdr:to>
    <xdr:cxnSp macro="">
      <xdr:nvCxnSpPr>
        <xdr:cNvPr id="514" name="直線コネクタ 513"/>
        <xdr:cNvCxnSpPr/>
      </xdr:nvCxnSpPr>
      <xdr:spPr>
        <a:xfrm>
          <a:off x="14592300" y="6734516"/>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3436</xdr:rowOff>
    </xdr:from>
    <xdr:to>
      <xdr:col>81</xdr:col>
      <xdr:colOff>101600</xdr:colOff>
      <xdr:row>39</xdr:row>
      <xdr:rowOff>105036</xdr:rowOff>
    </xdr:to>
    <xdr:sp macro="" textlink="">
      <xdr:nvSpPr>
        <xdr:cNvPr id="515" name="フローチャート: 判断 514"/>
        <xdr:cNvSpPr/>
      </xdr:nvSpPr>
      <xdr:spPr>
        <a:xfrm>
          <a:off x="15430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96163</xdr:rowOff>
    </xdr:from>
    <xdr:ext cx="469744" cy="259045"/>
    <xdr:sp macro="" textlink="">
      <xdr:nvSpPr>
        <xdr:cNvPr id="516" name="テキスト ボックス 515"/>
        <xdr:cNvSpPr txBox="1"/>
      </xdr:nvSpPr>
      <xdr:spPr>
        <a:xfrm>
          <a:off x="15246428" y="678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47966</xdr:rowOff>
    </xdr:from>
    <xdr:to>
      <xdr:col>76</xdr:col>
      <xdr:colOff>114300</xdr:colOff>
      <xdr:row>39</xdr:row>
      <xdr:rowOff>70173</xdr:rowOff>
    </xdr:to>
    <xdr:cxnSp macro="">
      <xdr:nvCxnSpPr>
        <xdr:cNvPr id="517" name="直線コネクタ 516"/>
        <xdr:cNvCxnSpPr/>
      </xdr:nvCxnSpPr>
      <xdr:spPr>
        <a:xfrm flipV="1">
          <a:off x="13703300" y="6734516"/>
          <a:ext cx="8890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14507</xdr:rowOff>
    </xdr:from>
    <xdr:to>
      <xdr:col>76</xdr:col>
      <xdr:colOff>165100</xdr:colOff>
      <xdr:row>39</xdr:row>
      <xdr:rowOff>116107</xdr:rowOff>
    </xdr:to>
    <xdr:sp macro="" textlink="">
      <xdr:nvSpPr>
        <xdr:cNvPr id="518" name="フローチャート: 判断 517"/>
        <xdr:cNvSpPr/>
      </xdr:nvSpPr>
      <xdr:spPr>
        <a:xfrm>
          <a:off x="14541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107234</xdr:rowOff>
    </xdr:from>
    <xdr:ext cx="469744" cy="259045"/>
    <xdr:sp macro="" textlink="">
      <xdr:nvSpPr>
        <xdr:cNvPr id="519" name="テキスト ボックス 518"/>
        <xdr:cNvSpPr txBox="1"/>
      </xdr:nvSpPr>
      <xdr:spPr>
        <a:xfrm>
          <a:off x="14357428" y="679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61682</xdr:rowOff>
    </xdr:from>
    <xdr:to>
      <xdr:col>71</xdr:col>
      <xdr:colOff>177800</xdr:colOff>
      <xdr:row>39</xdr:row>
      <xdr:rowOff>70173</xdr:rowOff>
    </xdr:to>
    <xdr:cxnSp macro="">
      <xdr:nvCxnSpPr>
        <xdr:cNvPr id="520" name="直線コネクタ 519"/>
        <xdr:cNvCxnSpPr/>
      </xdr:nvCxnSpPr>
      <xdr:spPr>
        <a:xfrm>
          <a:off x="12814300" y="6748232"/>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16564</xdr:rowOff>
    </xdr:from>
    <xdr:to>
      <xdr:col>72</xdr:col>
      <xdr:colOff>38100</xdr:colOff>
      <xdr:row>39</xdr:row>
      <xdr:rowOff>118164</xdr:rowOff>
    </xdr:to>
    <xdr:sp macro="" textlink="">
      <xdr:nvSpPr>
        <xdr:cNvPr id="521" name="フローチャート: 判断 520"/>
        <xdr:cNvSpPr/>
      </xdr:nvSpPr>
      <xdr:spPr>
        <a:xfrm>
          <a:off x="13652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134691</xdr:rowOff>
    </xdr:from>
    <xdr:ext cx="378565" cy="259045"/>
    <xdr:sp macro="" textlink="">
      <xdr:nvSpPr>
        <xdr:cNvPr id="522" name="テキスト ボックス 521"/>
        <xdr:cNvSpPr txBox="1"/>
      </xdr:nvSpPr>
      <xdr:spPr>
        <a:xfrm>
          <a:off x="13514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15650</xdr:rowOff>
    </xdr:from>
    <xdr:to>
      <xdr:col>67</xdr:col>
      <xdr:colOff>101600</xdr:colOff>
      <xdr:row>39</xdr:row>
      <xdr:rowOff>117250</xdr:rowOff>
    </xdr:to>
    <xdr:sp macro="" textlink="">
      <xdr:nvSpPr>
        <xdr:cNvPr id="523" name="フローチャート: 判断 522"/>
        <xdr:cNvSpPr/>
      </xdr:nvSpPr>
      <xdr:spPr>
        <a:xfrm>
          <a:off x="12763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108377</xdr:rowOff>
    </xdr:from>
    <xdr:ext cx="378565" cy="259045"/>
    <xdr:sp macro="" textlink="">
      <xdr:nvSpPr>
        <xdr:cNvPr id="524" name="テキスト ボックス 523"/>
        <xdr:cNvSpPr txBox="1"/>
      </xdr:nvSpPr>
      <xdr:spPr>
        <a:xfrm>
          <a:off x="12625017" y="679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10099</xdr:rowOff>
    </xdr:from>
    <xdr:to>
      <xdr:col>85</xdr:col>
      <xdr:colOff>177800</xdr:colOff>
      <xdr:row>39</xdr:row>
      <xdr:rowOff>111699</xdr:rowOff>
    </xdr:to>
    <xdr:sp macro="" textlink="">
      <xdr:nvSpPr>
        <xdr:cNvPr id="530" name="楕円 529"/>
        <xdr:cNvSpPr/>
      </xdr:nvSpPr>
      <xdr:spPr>
        <a:xfrm>
          <a:off x="16268700" y="669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152922</xdr:rowOff>
    </xdr:from>
    <xdr:ext cx="469744" cy="259045"/>
    <xdr:sp macro="" textlink="">
      <xdr:nvSpPr>
        <xdr:cNvPr id="531" name="災害復旧事業費該当値テキスト"/>
        <xdr:cNvSpPr txBox="1"/>
      </xdr:nvSpPr>
      <xdr:spPr>
        <a:xfrm>
          <a:off x="16370300" y="666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2653</xdr:rowOff>
    </xdr:from>
    <xdr:to>
      <xdr:col>81</xdr:col>
      <xdr:colOff>101600</xdr:colOff>
      <xdr:row>39</xdr:row>
      <xdr:rowOff>104253</xdr:rowOff>
    </xdr:to>
    <xdr:sp macro="" textlink="">
      <xdr:nvSpPr>
        <xdr:cNvPr id="532" name="楕円 531"/>
        <xdr:cNvSpPr/>
      </xdr:nvSpPr>
      <xdr:spPr>
        <a:xfrm>
          <a:off x="15430500" y="668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120780</xdr:rowOff>
    </xdr:from>
    <xdr:ext cx="469744" cy="259045"/>
    <xdr:sp macro="" textlink="">
      <xdr:nvSpPr>
        <xdr:cNvPr id="533" name="テキスト ボックス 532"/>
        <xdr:cNvSpPr txBox="1"/>
      </xdr:nvSpPr>
      <xdr:spPr>
        <a:xfrm>
          <a:off x="15246428" y="646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168616</xdr:rowOff>
    </xdr:from>
    <xdr:to>
      <xdr:col>76</xdr:col>
      <xdr:colOff>165100</xdr:colOff>
      <xdr:row>39</xdr:row>
      <xdr:rowOff>98766</xdr:rowOff>
    </xdr:to>
    <xdr:sp macro="" textlink="">
      <xdr:nvSpPr>
        <xdr:cNvPr id="534" name="楕円 533"/>
        <xdr:cNvSpPr/>
      </xdr:nvSpPr>
      <xdr:spPr>
        <a:xfrm>
          <a:off x="14541500" y="668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115293</xdr:rowOff>
    </xdr:from>
    <xdr:ext cx="469744" cy="259045"/>
    <xdr:sp macro="" textlink="">
      <xdr:nvSpPr>
        <xdr:cNvPr id="535" name="テキスト ボックス 534"/>
        <xdr:cNvSpPr txBox="1"/>
      </xdr:nvSpPr>
      <xdr:spPr>
        <a:xfrm>
          <a:off x="14357428" y="645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19373</xdr:rowOff>
    </xdr:from>
    <xdr:to>
      <xdr:col>72</xdr:col>
      <xdr:colOff>38100</xdr:colOff>
      <xdr:row>39</xdr:row>
      <xdr:rowOff>120973</xdr:rowOff>
    </xdr:to>
    <xdr:sp macro="" textlink="">
      <xdr:nvSpPr>
        <xdr:cNvPr id="536" name="楕円 535"/>
        <xdr:cNvSpPr/>
      </xdr:nvSpPr>
      <xdr:spPr>
        <a:xfrm>
          <a:off x="13652500" y="670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112100</xdr:rowOff>
    </xdr:from>
    <xdr:ext cx="378565" cy="259045"/>
    <xdr:sp macro="" textlink="">
      <xdr:nvSpPr>
        <xdr:cNvPr id="537" name="テキスト ボックス 536"/>
        <xdr:cNvSpPr txBox="1"/>
      </xdr:nvSpPr>
      <xdr:spPr>
        <a:xfrm>
          <a:off x="13514017" y="6798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10882</xdr:rowOff>
    </xdr:from>
    <xdr:to>
      <xdr:col>67</xdr:col>
      <xdr:colOff>101600</xdr:colOff>
      <xdr:row>39</xdr:row>
      <xdr:rowOff>112482</xdr:rowOff>
    </xdr:to>
    <xdr:sp macro="" textlink="">
      <xdr:nvSpPr>
        <xdr:cNvPr id="538" name="楕円 537"/>
        <xdr:cNvSpPr/>
      </xdr:nvSpPr>
      <xdr:spPr>
        <a:xfrm>
          <a:off x="12763500" y="669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129009</xdr:rowOff>
    </xdr:from>
    <xdr:ext cx="469744" cy="259045"/>
    <xdr:sp macro="" textlink="">
      <xdr:nvSpPr>
        <xdr:cNvPr id="539" name="テキスト ボックス 538"/>
        <xdr:cNvSpPr txBox="1"/>
      </xdr:nvSpPr>
      <xdr:spPr>
        <a:xfrm>
          <a:off x="12579428" y="647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156257</xdr:rowOff>
    </xdr:from>
    <xdr:to>
      <xdr:col>85</xdr:col>
      <xdr:colOff>126364</xdr:colOff>
      <xdr:row>78</xdr:row>
      <xdr:rowOff>66156</xdr:rowOff>
    </xdr:to>
    <xdr:cxnSp macro="">
      <xdr:nvCxnSpPr>
        <xdr:cNvPr id="615" name="直線コネクタ 614"/>
        <xdr:cNvCxnSpPr/>
      </xdr:nvCxnSpPr>
      <xdr:spPr>
        <a:xfrm flipV="1">
          <a:off x="16317595" y="11986307"/>
          <a:ext cx="1269" cy="1452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69983</xdr:rowOff>
    </xdr:from>
    <xdr:ext cx="534377" cy="259045"/>
    <xdr:sp macro="" textlink="">
      <xdr:nvSpPr>
        <xdr:cNvPr id="616" name="公債費最小値テキスト"/>
        <xdr:cNvSpPr txBox="1"/>
      </xdr:nvSpPr>
      <xdr:spPr>
        <a:xfrm>
          <a:off x="16370300" y="134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66156</xdr:rowOff>
    </xdr:from>
    <xdr:to>
      <xdr:col>86</xdr:col>
      <xdr:colOff>25400</xdr:colOff>
      <xdr:row>78</xdr:row>
      <xdr:rowOff>66156</xdr:rowOff>
    </xdr:to>
    <xdr:cxnSp macro="">
      <xdr:nvCxnSpPr>
        <xdr:cNvPr id="617" name="直線コネクタ 616"/>
        <xdr:cNvCxnSpPr/>
      </xdr:nvCxnSpPr>
      <xdr:spPr>
        <a:xfrm>
          <a:off x="16230600" y="13439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102934</xdr:rowOff>
    </xdr:from>
    <xdr:ext cx="534377" cy="259045"/>
    <xdr:sp macro="" textlink="">
      <xdr:nvSpPr>
        <xdr:cNvPr id="618" name="公債費最大値テキスト"/>
        <xdr:cNvSpPr txBox="1"/>
      </xdr:nvSpPr>
      <xdr:spPr>
        <a:xfrm>
          <a:off x="16370300" y="117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156257</xdr:rowOff>
    </xdr:from>
    <xdr:to>
      <xdr:col>86</xdr:col>
      <xdr:colOff>25400</xdr:colOff>
      <xdr:row>69</xdr:row>
      <xdr:rowOff>156257</xdr:rowOff>
    </xdr:to>
    <xdr:cxnSp macro="">
      <xdr:nvCxnSpPr>
        <xdr:cNvPr id="619" name="直線コネクタ 618"/>
        <xdr:cNvCxnSpPr/>
      </xdr:nvCxnSpPr>
      <xdr:spPr>
        <a:xfrm>
          <a:off x="16230600" y="1198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170822</xdr:rowOff>
    </xdr:from>
    <xdr:to>
      <xdr:col>85</xdr:col>
      <xdr:colOff>127000</xdr:colOff>
      <xdr:row>74</xdr:row>
      <xdr:rowOff>13153</xdr:rowOff>
    </xdr:to>
    <xdr:cxnSp macro="">
      <xdr:nvCxnSpPr>
        <xdr:cNvPr id="620" name="直線コネクタ 619"/>
        <xdr:cNvCxnSpPr/>
      </xdr:nvCxnSpPr>
      <xdr:spPr>
        <a:xfrm>
          <a:off x="15481300" y="12686672"/>
          <a:ext cx="838200" cy="1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139368</xdr:rowOff>
    </xdr:from>
    <xdr:ext cx="534377" cy="259045"/>
    <xdr:sp macro="" textlink="">
      <xdr:nvSpPr>
        <xdr:cNvPr id="621" name="公債費平均値テキスト"/>
        <xdr:cNvSpPr txBox="1"/>
      </xdr:nvSpPr>
      <xdr:spPr>
        <a:xfrm>
          <a:off x="16370300" y="12655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160941</xdr:rowOff>
    </xdr:from>
    <xdr:to>
      <xdr:col>85</xdr:col>
      <xdr:colOff>177800</xdr:colOff>
      <xdr:row>74</xdr:row>
      <xdr:rowOff>91091</xdr:rowOff>
    </xdr:to>
    <xdr:sp macro="" textlink="">
      <xdr:nvSpPr>
        <xdr:cNvPr id="622" name="フローチャート: 判断 621"/>
        <xdr:cNvSpPr/>
      </xdr:nvSpPr>
      <xdr:spPr>
        <a:xfrm>
          <a:off x="16268700" y="1267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98389</xdr:rowOff>
    </xdr:from>
    <xdr:to>
      <xdr:col>81</xdr:col>
      <xdr:colOff>50800</xdr:colOff>
      <xdr:row>73</xdr:row>
      <xdr:rowOff>170822</xdr:rowOff>
    </xdr:to>
    <xdr:cxnSp macro="">
      <xdr:nvCxnSpPr>
        <xdr:cNvPr id="623" name="直線コネクタ 622"/>
        <xdr:cNvCxnSpPr/>
      </xdr:nvCxnSpPr>
      <xdr:spPr>
        <a:xfrm>
          <a:off x="14592300" y="12614239"/>
          <a:ext cx="889000" cy="7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148662</xdr:rowOff>
    </xdr:from>
    <xdr:to>
      <xdr:col>81</xdr:col>
      <xdr:colOff>101600</xdr:colOff>
      <xdr:row>74</xdr:row>
      <xdr:rowOff>78812</xdr:rowOff>
    </xdr:to>
    <xdr:sp macro="" textlink="">
      <xdr:nvSpPr>
        <xdr:cNvPr id="624" name="フローチャート: 判断 623"/>
        <xdr:cNvSpPr/>
      </xdr:nvSpPr>
      <xdr:spPr>
        <a:xfrm>
          <a:off x="154305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69939</xdr:rowOff>
    </xdr:from>
    <xdr:ext cx="534377" cy="259045"/>
    <xdr:sp macro="" textlink="">
      <xdr:nvSpPr>
        <xdr:cNvPr id="625" name="テキスト ボックス 624"/>
        <xdr:cNvSpPr txBox="1"/>
      </xdr:nvSpPr>
      <xdr:spPr>
        <a:xfrm>
          <a:off x="15214111" y="1275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58024</xdr:rowOff>
    </xdr:from>
    <xdr:to>
      <xdr:col>76</xdr:col>
      <xdr:colOff>114300</xdr:colOff>
      <xdr:row>73</xdr:row>
      <xdr:rowOff>98389</xdr:rowOff>
    </xdr:to>
    <xdr:cxnSp macro="">
      <xdr:nvCxnSpPr>
        <xdr:cNvPr id="626" name="直線コネクタ 625"/>
        <xdr:cNvCxnSpPr/>
      </xdr:nvCxnSpPr>
      <xdr:spPr>
        <a:xfrm>
          <a:off x="13703300" y="12573874"/>
          <a:ext cx="889000" cy="4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143078</xdr:rowOff>
    </xdr:from>
    <xdr:to>
      <xdr:col>76</xdr:col>
      <xdr:colOff>165100</xdr:colOff>
      <xdr:row>74</xdr:row>
      <xdr:rowOff>73228</xdr:rowOff>
    </xdr:to>
    <xdr:sp macro="" textlink="">
      <xdr:nvSpPr>
        <xdr:cNvPr id="627" name="フローチャート: 判断 626"/>
        <xdr:cNvSpPr/>
      </xdr:nvSpPr>
      <xdr:spPr>
        <a:xfrm>
          <a:off x="14541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64355</xdr:rowOff>
    </xdr:from>
    <xdr:ext cx="534377" cy="259045"/>
    <xdr:sp macro="" textlink="">
      <xdr:nvSpPr>
        <xdr:cNvPr id="628" name="テキスト ボックス 627"/>
        <xdr:cNvSpPr txBox="1"/>
      </xdr:nvSpPr>
      <xdr:spPr>
        <a:xfrm>
          <a:off x="14325111" y="1275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58024</xdr:rowOff>
    </xdr:from>
    <xdr:to>
      <xdr:col>71</xdr:col>
      <xdr:colOff>177800</xdr:colOff>
      <xdr:row>73</xdr:row>
      <xdr:rowOff>71642</xdr:rowOff>
    </xdr:to>
    <xdr:cxnSp macro="">
      <xdr:nvCxnSpPr>
        <xdr:cNvPr id="629" name="直線コネクタ 628"/>
        <xdr:cNvCxnSpPr/>
      </xdr:nvCxnSpPr>
      <xdr:spPr>
        <a:xfrm flipV="1">
          <a:off x="12814300" y="12573874"/>
          <a:ext cx="889000" cy="1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70873</xdr:rowOff>
    </xdr:from>
    <xdr:to>
      <xdr:col>72</xdr:col>
      <xdr:colOff>38100</xdr:colOff>
      <xdr:row>74</xdr:row>
      <xdr:rowOff>1023</xdr:rowOff>
    </xdr:to>
    <xdr:sp macro="" textlink="">
      <xdr:nvSpPr>
        <xdr:cNvPr id="630" name="フローチャート: 判断 629"/>
        <xdr:cNvSpPr/>
      </xdr:nvSpPr>
      <xdr:spPr>
        <a:xfrm>
          <a:off x="13652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163600</xdr:rowOff>
    </xdr:from>
    <xdr:ext cx="534377" cy="259045"/>
    <xdr:sp macro="" textlink="">
      <xdr:nvSpPr>
        <xdr:cNvPr id="631" name="テキスト ボックス 630"/>
        <xdr:cNvSpPr txBox="1"/>
      </xdr:nvSpPr>
      <xdr:spPr>
        <a:xfrm>
          <a:off x="13436111" y="1267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56472</xdr:rowOff>
    </xdr:from>
    <xdr:to>
      <xdr:col>67</xdr:col>
      <xdr:colOff>101600</xdr:colOff>
      <xdr:row>73</xdr:row>
      <xdr:rowOff>158072</xdr:rowOff>
    </xdr:to>
    <xdr:sp macro="" textlink="">
      <xdr:nvSpPr>
        <xdr:cNvPr id="632" name="フローチャート: 判断 631"/>
        <xdr:cNvSpPr/>
      </xdr:nvSpPr>
      <xdr:spPr>
        <a:xfrm>
          <a:off x="12763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149199</xdr:rowOff>
    </xdr:from>
    <xdr:ext cx="534377" cy="259045"/>
    <xdr:sp macro="" textlink="">
      <xdr:nvSpPr>
        <xdr:cNvPr id="633" name="テキスト ボックス 632"/>
        <xdr:cNvSpPr txBox="1"/>
      </xdr:nvSpPr>
      <xdr:spPr>
        <a:xfrm>
          <a:off x="12547111" y="1266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133803</xdr:rowOff>
    </xdr:from>
    <xdr:to>
      <xdr:col>85</xdr:col>
      <xdr:colOff>177800</xdr:colOff>
      <xdr:row>74</xdr:row>
      <xdr:rowOff>63953</xdr:rowOff>
    </xdr:to>
    <xdr:sp macro="" textlink="">
      <xdr:nvSpPr>
        <xdr:cNvPr id="639" name="楕円 638"/>
        <xdr:cNvSpPr/>
      </xdr:nvSpPr>
      <xdr:spPr>
        <a:xfrm>
          <a:off x="16268700" y="1264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156680</xdr:rowOff>
    </xdr:from>
    <xdr:ext cx="534377" cy="259045"/>
    <xdr:sp macro="" textlink="">
      <xdr:nvSpPr>
        <xdr:cNvPr id="640" name="公債費該当値テキスト"/>
        <xdr:cNvSpPr txBox="1"/>
      </xdr:nvSpPr>
      <xdr:spPr>
        <a:xfrm>
          <a:off x="16370300" y="1250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120022</xdr:rowOff>
    </xdr:from>
    <xdr:to>
      <xdr:col>81</xdr:col>
      <xdr:colOff>101600</xdr:colOff>
      <xdr:row>74</xdr:row>
      <xdr:rowOff>50172</xdr:rowOff>
    </xdr:to>
    <xdr:sp macro="" textlink="">
      <xdr:nvSpPr>
        <xdr:cNvPr id="641" name="楕円 640"/>
        <xdr:cNvSpPr/>
      </xdr:nvSpPr>
      <xdr:spPr>
        <a:xfrm>
          <a:off x="15430500" y="1263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66699</xdr:rowOff>
    </xdr:from>
    <xdr:ext cx="534377" cy="259045"/>
    <xdr:sp macro="" textlink="">
      <xdr:nvSpPr>
        <xdr:cNvPr id="642" name="テキスト ボックス 641"/>
        <xdr:cNvSpPr txBox="1"/>
      </xdr:nvSpPr>
      <xdr:spPr>
        <a:xfrm>
          <a:off x="15214111" y="1241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47589</xdr:rowOff>
    </xdr:from>
    <xdr:to>
      <xdr:col>76</xdr:col>
      <xdr:colOff>165100</xdr:colOff>
      <xdr:row>73</xdr:row>
      <xdr:rowOff>149189</xdr:rowOff>
    </xdr:to>
    <xdr:sp macro="" textlink="">
      <xdr:nvSpPr>
        <xdr:cNvPr id="643" name="楕円 642"/>
        <xdr:cNvSpPr/>
      </xdr:nvSpPr>
      <xdr:spPr>
        <a:xfrm>
          <a:off x="14541500" y="1256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165716</xdr:rowOff>
    </xdr:from>
    <xdr:ext cx="534377" cy="259045"/>
    <xdr:sp macro="" textlink="">
      <xdr:nvSpPr>
        <xdr:cNvPr id="644" name="テキスト ボックス 643"/>
        <xdr:cNvSpPr txBox="1"/>
      </xdr:nvSpPr>
      <xdr:spPr>
        <a:xfrm>
          <a:off x="14325111" y="12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7224</xdr:rowOff>
    </xdr:from>
    <xdr:to>
      <xdr:col>72</xdr:col>
      <xdr:colOff>38100</xdr:colOff>
      <xdr:row>73</xdr:row>
      <xdr:rowOff>108824</xdr:rowOff>
    </xdr:to>
    <xdr:sp macro="" textlink="">
      <xdr:nvSpPr>
        <xdr:cNvPr id="645" name="楕円 644"/>
        <xdr:cNvSpPr/>
      </xdr:nvSpPr>
      <xdr:spPr>
        <a:xfrm>
          <a:off x="13652500" y="1252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125351</xdr:rowOff>
    </xdr:from>
    <xdr:ext cx="534377" cy="259045"/>
    <xdr:sp macro="" textlink="">
      <xdr:nvSpPr>
        <xdr:cNvPr id="646" name="テキスト ボックス 645"/>
        <xdr:cNvSpPr txBox="1"/>
      </xdr:nvSpPr>
      <xdr:spPr>
        <a:xfrm>
          <a:off x="13436111" y="1229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20842</xdr:rowOff>
    </xdr:from>
    <xdr:to>
      <xdr:col>67</xdr:col>
      <xdr:colOff>101600</xdr:colOff>
      <xdr:row>73</xdr:row>
      <xdr:rowOff>122442</xdr:rowOff>
    </xdr:to>
    <xdr:sp macro="" textlink="">
      <xdr:nvSpPr>
        <xdr:cNvPr id="647" name="楕円 646"/>
        <xdr:cNvSpPr/>
      </xdr:nvSpPr>
      <xdr:spPr>
        <a:xfrm>
          <a:off x="12763500" y="1253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138969</xdr:rowOff>
    </xdr:from>
    <xdr:ext cx="534377" cy="259045"/>
    <xdr:sp macro="" textlink="">
      <xdr:nvSpPr>
        <xdr:cNvPr id="648" name="テキスト ボックス 647"/>
        <xdr:cNvSpPr txBox="1"/>
      </xdr:nvSpPr>
      <xdr:spPr>
        <a:xfrm>
          <a:off x="12547111" y="123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2" name="テキスト ボックス 66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4" name="テキスト ボックス 66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6" name="テキスト ボックス 66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8" name="テキスト ボックス 66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163337</xdr:rowOff>
    </xdr:from>
    <xdr:to>
      <xdr:col>85</xdr:col>
      <xdr:colOff>126364</xdr:colOff>
      <xdr:row>98</xdr:row>
      <xdr:rowOff>125847</xdr:rowOff>
    </xdr:to>
    <xdr:cxnSp macro="">
      <xdr:nvCxnSpPr>
        <xdr:cNvPr id="670" name="直線コネクタ 669"/>
        <xdr:cNvCxnSpPr/>
      </xdr:nvCxnSpPr>
      <xdr:spPr>
        <a:xfrm flipV="1">
          <a:off x="16317595" y="15765287"/>
          <a:ext cx="1269" cy="1162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129674</xdr:rowOff>
    </xdr:from>
    <xdr:ext cx="378565" cy="259045"/>
    <xdr:sp macro="" textlink="">
      <xdr:nvSpPr>
        <xdr:cNvPr id="671" name="積立金最小値テキスト"/>
        <xdr:cNvSpPr txBox="1"/>
      </xdr:nvSpPr>
      <xdr:spPr>
        <a:xfrm>
          <a:off x="16370300" y="1693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125847</xdr:rowOff>
    </xdr:from>
    <xdr:to>
      <xdr:col>86</xdr:col>
      <xdr:colOff>25400</xdr:colOff>
      <xdr:row>98</xdr:row>
      <xdr:rowOff>125847</xdr:rowOff>
    </xdr:to>
    <xdr:cxnSp macro="">
      <xdr:nvCxnSpPr>
        <xdr:cNvPr id="672" name="直線コネクタ 671"/>
        <xdr:cNvCxnSpPr/>
      </xdr:nvCxnSpPr>
      <xdr:spPr>
        <a:xfrm>
          <a:off x="16230600" y="1692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110014</xdr:rowOff>
    </xdr:from>
    <xdr:ext cx="534377" cy="259045"/>
    <xdr:sp macro="" textlink="">
      <xdr:nvSpPr>
        <xdr:cNvPr id="673" name="積立金最大値テキスト"/>
        <xdr:cNvSpPr txBox="1"/>
      </xdr:nvSpPr>
      <xdr:spPr>
        <a:xfrm>
          <a:off x="16370300" y="1554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163337</xdr:rowOff>
    </xdr:from>
    <xdr:to>
      <xdr:col>86</xdr:col>
      <xdr:colOff>25400</xdr:colOff>
      <xdr:row>91</xdr:row>
      <xdr:rowOff>163337</xdr:rowOff>
    </xdr:to>
    <xdr:cxnSp macro="">
      <xdr:nvCxnSpPr>
        <xdr:cNvPr id="674" name="直線コネクタ 673"/>
        <xdr:cNvCxnSpPr/>
      </xdr:nvCxnSpPr>
      <xdr:spPr>
        <a:xfrm>
          <a:off x="16230600" y="157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146512</xdr:rowOff>
    </xdr:from>
    <xdr:to>
      <xdr:col>85</xdr:col>
      <xdr:colOff>127000</xdr:colOff>
      <xdr:row>97</xdr:row>
      <xdr:rowOff>50729</xdr:rowOff>
    </xdr:to>
    <xdr:cxnSp macro="">
      <xdr:nvCxnSpPr>
        <xdr:cNvPr id="675" name="直線コネクタ 674"/>
        <xdr:cNvCxnSpPr/>
      </xdr:nvCxnSpPr>
      <xdr:spPr>
        <a:xfrm>
          <a:off x="15481300" y="16434262"/>
          <a:ext cx="838200" cy="24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152550</xdr:rowOff>
    </xdr:from>
    <xdr:ext cx="469744" cy="259045"/>
    <xdr:sp macro="" textlink="">
      <xdr:nvSpPr>
        <xdr:cNvPr id="676" name="積立金平均値テキスト"/>
        <xdr:cNvSpPr txBox="1"/>
      </xdr:nvSpPr>
      <xdr:spPr>
        <a:xfrm>
          <a:off x="16370300" y="16611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2673</xdr:rowOff>
    </xdr:from>
    <xdr:to>
      <xdr:col>85</xdr:col>
      <xdr:colOff>177800</xdr:colOff>
      <xdr:row>97</xdr:row>
      <xdr:rowOff>104273</xdr:rowOff>
    </xdr:to>
    <xdr:sp macro="" textlink="">
      <xdr:nvSpPr>
        <xdr:cNvPr id="677" name="フローチャート: 判断 676"/>
        <xdr:cNvSpPr/>
      </xdr:nvSpPr>
      <xdr:spPr>
        <a:xfrm>
          <a:off x="162687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146512</xdr:rowOff>
    </xdr:from>
    <xdr:to>
      <xdr:col>81</xdr:col>
      <xdr:colOff>50800</xdr:colOff>
      <xdr:row>97</xdr:row>
      <xdr:rowOff>38019</xdr:rowOff>
    </xdr:to>
    <xdr:cxnSp macro="">
      <xdr:nvCxnSpPr>
        <xdr:cNvPr id="678" name="直線コネクタ 677"/>
        <xdr:cNvCxnSpPr/>
      </xdr:nvCxnSpPr>
      <xdr:spPr>
        <a:xfrm flipV="1">
          <a:off x="14592300" y="16434262"/>
          <a:ext cx="889000" cy="23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139740</xdr:rowOff>
    </xdr:from>
    <xdr:to>
      <xdr:col>81</xdr:col>
      <xdr:colOff>101600</xdr:colOff>
      <xdr:row>97</xdr:row>
      <xdr:rowOff>69890</xdr:rowOff>
    </xdr:to>
    <xdr:sp macro="" textlink="">
      <xdr:nvSpPr>
        <xdr:cNvPr id="679" name="フローチャート: 判断 678"/>
        <xdr:cNvSpPr/>
      </xdr:nvSpPr>
      <xdr:spPr>
        <a:xfrm>
          <a:off x="15430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61017</xdr:rowOff>
    </xdr:from>
    <xdr:ext cx="469744" cy="259045"/>
    <xdr:sp macro="" textlink="">
      <xdr:nvSpPr>
        <xdr:cNvPr id="680" name="テキスト ボックス 679"/>
        <xdr:cNvSpPr txBox="1"/>
      </xdr:nvSpPr>
      <xdr:spPr>
        <a:xfrm>
          <a:off x="15246428" y="166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131654</xdr:rowOff>
    </xdr:from>
    <xdr:to>
      <xdr:col>76</xdr:col>
      <xdr:colOff>114300</xdr:colOff>
      <xdr:row>97</xdr:row>
      <xdr:rowOff>38019</xdr:rowOff>
    </xdr:to>
    <xdr:cxnSp macro="">
      <xdr:nvCxnSpPr>
        <xdr:cNvPr id="681" name="直線コネクタ 680"/>
        <xdr:cNvCxnSpPr/>
      </xdr:nvCxnSpPr>
      <xdr:spPr>
        <a:xfrm>
          <a:off x="13703300" y="16076504"/>
          <a:ext cx="889000" cy="59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121362</xdr:rowOff>
    </xdr:from>
    <xdr:to>
      <xdr:col>76</xdr:col>
      <xdr:colOff>165100</xdr:colOff>
      <xdr:row>97</xdr:row>
      <xdr:rowOff>51512</xdr:rowOff>
    </xdr:to>
    <xdr:sp macro="" textlink="">
      <xdr:nvSpPr>
        <xdr:cNvPr id="682" name="フローチャート: 判断 681"/>
        <xdr:cNvSpPr/>
      </xdr:nvSpPr>
      <xdr:spPr>
        <a:xfrm>
          <a:off x="14541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68039</xdr:rowOff>
    </xdr:from>
    <xdr:ext cx="469744" cy="259045"/>
    <xdr:sp macro="" textlink="">
      <xdr:nvSpPr>
        <xdr:cNvPr id="683" name="テキスト ボックス 682"/>
        <xdr:cNvSpPr txBox="1"/>
      </xdr:nvSpPr>
      <xdr:spPr>
        <a:xfrm>
          <a:off x="14357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131654</xdr:rowOff>
    </xdr:from>
    <xdr:to>
      <xdr:col>71</xdr:col>
      <xdr:colOff>177800</xdr:colOff>
      <xdr:row>94</xdr:row>
      <xdr:rowOff>38111</xdr:rowOff>
    </xdr:to>
    <xdr:cxnSp macro="">
      <xdr:nvCxnSpPr>
        <xdr:cNvPr id="684" name="直線コネクタ 683"/>
        <xdr:cNvCxnSpPr/>
      </xdr:nvCxnSpPr>
      <xdr:spPr>
        <a:xfrm flipV="1">
          <a:off x="12814300" y="16076504"/>
          <a:ext cx="889000" cy="7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40391</xdr:rowOff>
    </xdr:from>
    <xdr:to>
      <xdr:col>72</xdr:col>
      <xdr:colOff>38100</xdr:colOff>
      <xdr:row>96</xdr:row>
      <xdr:rowOff>141991</xdr:rowOff>
    </xdr:to>
    <xdr:sp macro="" textlink="">
      <xdr:nvSpPr>
        <xdr:cNvPr id="685" name="フローチャート: 判断 684"/>
        <xdr:cNvSpPr/>
      </xdr:nvSpPr>
      <xdr:spPr>
        <a:xfrm>
          <a:off x="13652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133118</xdr:rowOff>
    </xdr:from>
    <xdr:ext cx="469744" cy="259045"/>
    <xdr:sp macro="" textlink="">
      <xdr:nvSpPr>
        <xdr:cNvPr id="686" name="テキスト ボックス 685"/>
        <xdr:cNvSpPr txBox="1"/>
      </xdr:nvSpPr>
      <xdr:spPr>
        <a:xfrm>
          <a:off x="13468428" y="1659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159217</xdr:rowOff>
    </xdr:from>
    <xdr:to>
      <xdr:col>67</xdr:col>
      <xdr:colOff>101600</xdr:colOff>
      <xdr:row>96</xdr:row>
      <xdr:rowOff>89367</xdr:rowOff>
    </xdr:to>
    <xdr:sp macro="" textlink="">
      <xdr:nvSpPr>
        <xdr:cNvPr id="687" name="フローチャート: 判断 686"/>
        <xdr:cNvSpPr/>
      </xdr:nvSpPr>
      <xdr:spPr>
        <a:xfrm>
          <a:off x="12763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80494</xdr:rowOff>
    </xdr:from>
    <xdr:ext cx="469744" cy="259045"/>
    <xdr:sp macro="" textlink="">
      <xdr:nvSpPr>
        <xdr:cNvPr id="688" name="テキスト ボックス 687"/>
        <xdr:cNvSpPr txBox="1"/>
      </xdr:nvSpPr>
      <xdr:spPr>
        <a:xfrm>
          <a:off x="12579428" y="16539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171379</xdr:rowOff>
    </xdr:from>
    <xdr:to>
      <xdr:col>85</xdr:col>
      <xdr:colOff>177800</xdr:colOff>
      <xdr:row>97</xdr:row>
      <xdr:rowOff>101529</xdr:rowOff>
    </xdr:to>
    <xdr:sp macro="" textlink="">
      <xdr:nvSpPr>
        <xdr:cNvPr id="694" name="楕円 693"/>
        <xdr:cNvSpPr/>
      </xdr:nvSpPr>
      <xdr:spPr>
        <a:xfrm>
          <a:off x="16268700" y="1663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22806</xdr:rowOff>
    </xdr:from>
    <xdr:ext cx="469744" cy="259045"/>
    <xdr:sp macro="" textlink="">
      <xdr:nvSpPr>
        <xdr:cNvPr id="695" name="積立金該当値テキスト"/>
        <xdr:cNvSpPr txBox="1"/>
      </xdr:nvSpPr>
      <xdr:spPr>
        <a:xfrm>
          <a:off x="16370300" y="1648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95712</xdr:rowOff>
    </xdr:from>
    <xdr:to>
      <xdr:col>81</xdr:col>
      <xdr:colOff>101600</xdr:colOff>
      <xdr:row>96</xdr:row>
      <xdr:rowOff>25862</xdr:rowOff>
    </xdr:to>
    <xdr:sp macro="" textlink="">
      <xdr:nvSpPr>
        <xdr:cNvPr id="696" name="楕円 695"/>
        <xdr:cNvSpPr/>
      </xdr:nvSpPr>
      <xdr:spPr>
        <a:xfrm>
          <a:off x="15430500" y="1638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42389</xdr:rowOff>
    </xdr:from>
    <xdr:ext cx="534377" cy="259045"/>
    <xdr:sp macro="" textlink="">
      <xdr:nvSpPr>
        <xdr:cNvPr id="697" name="テキスト ボックス 696"/>
        <xdr:cNvSpPr txBox="1"/>
      </xdr:nvSpPr>
      <xdr:spPr>
        <a:xfrm>
          <a:off x="15214111" y="1615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158669</xdr:rowOff>
    </xdr:from>
    <xdr:to>
      <xdr:col>76</xdr:col>
      <xdr:colOff>165100</xdr:colOff>
      <xdr:row>97</xdr:row>
      <xdr:rowOff>88819</xdr:rowOff>
    </xdr:to>
    <xdr:sp macro="" textlink="">
      <xdr:nvSpPr>
        <xdr:cNvPr id="698" name="楕円 697"/>
        <xdr:cNvSpPr/>
      </xdr:nvSpPr>
      <xdr:spPr>
        <a:xfrm>
          <a:off x="14541500" y="1661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79946</xdr:rowOff>
    </xdr:from>
    <xdr:ext cx="469744" cy="259045"/>
    <xdr:sp macro="" textlink="">
      <xdr:nvSpPr>
        <xdr:cNvPr id="699" name="テキスト ボックス 698"/>
        <xdr:cNvSpPr txBox="1"/>
      </xdr:nvSpPr>
      <xdr:spPr>
        <a:xfrm>
          <a:off x="14357428" y="1671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80854</xdr:rowOff>
    </xdr:from>
    <xdr:to>
      <xdr:col>72</xdr:col>
      <xdr:colOff>38100</xdr:colOff>
      <xdr:row>94</xdr:row>
      <xdr:rowOff>11004</xdr:rowOff>
    </xdr:to>
    <xdr:sp macro="" textlink="">
      <xdr:nvSpPr>
        <xdr:cNvPr id="700" name="楕円 699"/>
        <xdr:cNvSpPr/>
      </xdr:nvSpPr>
      <xdr:spPr>
        <a:xfrm>
          <a:off x="13652500" y="1602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27531</xdr:rowOff>
    </xdr:from>
    <xdr:ext cx="534377" cy="259045"/>
    <xdr:sp macro="" textlink="">
      <xdr:nvSpPr>
        <xdr:cNvPr id="701" name="テキスト ボックス 700"/>
        <xdr:cNvSpPr txBox="1"/>
      </xdr:nvSpPr>
      <xdr:spPr>
        <a:xfrm>
          <a:off x="13436111" y="1580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158761</xdr:rowOff>
    </xdr:from>
    <xdr:to>
      <xdr:col>67</xdr:col>
      <xdr:colOff>101600</xdr:colOff>
      <xdr:row>94</xdr:row>
      <xdr:rowOff>88911</xdr:rowOff>
    </xdr:to>
    <xdr:sp macro="" textlink="">
      <xdr:nvSpPr>
        <xdr:cNvPr id="702" name="楕円 701"/>
        <xdr:cNvSpPr/>
      </xdr:nvSpPr>
      <xdr:spPr>
        <a:xfrm>
          <a:off x="12763500" y="1610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105438</xdr:rowOff>
    </xdr:from>
    <xdr:ext cx="534377" cy="259045"/>
    <xdr:sp macro="" textlink="">
      <xdr:nvSpPr>
        <xdr:cNvPr id="703" name="テキスト ボックス 702"/>
        <xdr:cNvSpPr txBox="1"/>
      </xdr:nvSpPr>
      <xdr:spPr>
        <a:xfrm>
          <a:off x="12547111" y="1587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7" name="テキスト ボックス 71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9" name="テキスト ボックス 71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1" name="テキスト ボックス 72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141224</xdr:rowOff>
    </xdr:from>
    <xdr:to>
      <xdr:col>116</xdr:col>
      <xdr:colOff>62864</xdr:colOff>
      <xdr:row>39</xdr:row>
      <xdr:rowOff>44450</xdr:rowOff>
    </xdr:to>
    <xdr:cxnSp macro="">
      <xdr:nvCxnSpPr>
        <xdr:cNvPr id="727" name="直線コネクタ 726"/>
        <xdr:cNvCxnSpPr/>
      </xdr:nvCxnSpPr>
      <xdr:spPr>
        <a:xfrm flipV="1">
          <a:off x="22159595" y="5456174"/>
          <a:ext cx="1269" cy="127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87901</xdr:rowOff>
    </xdr:from>
    <xdr:ext cx="534377" cy="259045"/>
    <xdr:sp macro="" textlink="">
      <xdr:nvSpPr>
        <xdr:cNvPr id="730" name="投資及び出資金最大値テキスト"/>
        <xdr:cNvSpPr txBox="1"/>
      </xdr:nvSpPr>
      <xdr:spPr>
        <a:xfrm>
          <a:off x="22212300" y="523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141224</xdr:rowOff>
    </xdr:from>
    <xdr:to>
      <xdr:col>116</xdr:col>
      <xdr:colOff>152400</xdr:colOff>
      <xdr:row>31</xdr:row>
      <xdr:rowOff>141224</xdr:rowOff>
    </xdr:to>
    <xdr:cxnSp macro="">
      <xdr:nvCxnSpPr>
        <xdr:cNvPr id="731" name="直線コネクタ 730"/>
        <xdr:cNvCxnSpPr/>
      </xdr:nvCxnSpPr>
      <xdr:spPr>
        <a:xfrm>
          <a:off x="22072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132207</xdr:rowOff>
    </xdr:from>
    <xdr:to>
      <xdr:col>116</xdr:col>
      <xdr:colOff>63500</xdr:colOff>
      <xdr:row>38</xdr:row>
      <xdr:rowOff>138176</xdr:rowOff>
    </xdr:to>
    <xdr:cxnSp macro="">
      <xdr:nvCxnSpPr>
        <xdr:cNvPr id="732" name="直線コネクタ 731"/>
        <xdr:cNvCxnSpPr/>
      </xdr:nvCxnSpPr>
      <xdr:spPr>
        <a:xfrm flipV="1">
          <a:off x="21323300" y="6647307"/>
          <a:ext cx="8382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113301</xdr:rowOff>
    </xdr:from>
    <xdr:ext cx="469744" cy="259045"/>
    <xdr:sp macro="" textlink="">
      <xdr:nvSpPr>
        <xdr:cNvPr id="733" name="投資及び出資金平均値テキスト"/>
        <xdr:cNvSpPr txBox="1"/>
      </xdr:nvSpPr>
      <xdr:spPr>
        <a:xfrm>
          <a:off x="22212300" y="6285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90424</xdr:rowOff>
    </xdr:from>
    <xdr:to>
      <xdr:col>116</xdr:col>
      <xdr:colOff>114300</xdr:colOff>
      <xdr:row>38</xdr:row>
      <xdr:rowOff>20574</xdr:rowOff>
    </xdr:to>
    <xdr:sp macro="" textlink="">
      <xdr:nvSpPr>
        <xdr:cNvPr id="734" name="フローチャート: 判断 733"/>
        <xdr:cNvSpPr/>
      </xdr:nvSpPr>
      <xdr:spPr>
        <a:xfrm>
          <a:off x="221107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131191</xdr:rowOff>
    </xdr:from>
    <xdr:to>
      <xdr:col>111</xdr:col>
      <xdr:colOff>177800</xdr:colOff>
      <xdr:row>38</xdr:row>
      <xdr:rowOff>138176</xdr:rowOff>
    </xdr:to>
    <xdr:cxnSp macro="">
      <xdr:nvCxnSpPr>
        <xdr:cNvPr id="735" name="直線コネクタ 734"/>
        <xdr:cNvCxnSpPr/>
      </xdr:nvCxnSpPr>
      <xdr:spPr>
        <a:xfrm>
          <a:off x="20434300" y="6646291"/>
          <a:ext cx="88900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94107</xdr:rowOff>
    </xdr:from>
    <xdr:to>
      <xdr:col>112</xdr:col>
      <xdr:colOff>38100</xdr:colOff>
      <xdr:row>38</xdr:row>
      <xdr:rowOff>24257</xdr:rowOff>
    </xdr:to>
    <xdr:sp macro="" textlink="">
      <xdr:nvSpPr>
        <xdr:cNvPr id="736" name="フローチャート: 判断 735"/>
        <xdr:cNvSpPr/>
      </xdr:nvSpPr>
      <xdr:spPr>
        <a:xfrm>
          <a:off x="21272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40784</xdr:rowOff>
    </xdr:from>
    <xdr:ext cx="469744" cy="259045"/>
    <xdr:sp macro="" textlink="">
      <xdr:nvSpPr>
        <xdr:cNvPr id="737" name="テキスト ボックス 736"/>
        <xdr:cNvSpPr txBox="1"/>
      </xdr:nvSpPr>
      <xdr:spPr>
        <a:xfrm>
          <a:off x="21088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131191</xdr:rowOff>
    </xdr:from>
    <xdr:to>
      <xdr:col>107</xdr:col>
      <xdr:colOff>50800</xdr:colOff>
      <xdr:row>38</xdr:row>
      <xdr:rowOff>140462</xdr:rowOff>
    </xdr:to>
    <xdr:cxnSp macro="">
      <xdr:nvCxnSpPr>
        <xdr:cNvPr id="738" name="直線コネクタ 737"/>
        <xdr:cNvCxnSpPr/>
      </xdr:nvCxnSpPr>
      <xdr:spPr>
        <a:xfrm flipV="1">
          <a:off x="19545300" y="6646291"/>
          <a:ext cx="889000" cy="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103378</xdr:rowOff>
    </xdr:from>
    <xdr:to>
      <xdr:col>107</xdr:col>
      <xdr:colOff>101600</xdr:colOff>
      <xdr:row>38</xdr:row>
      <xdr:rowOff>33528</xdr:rowOff>
    </xdr:to>
    <xdr:sp macro="" textlink="">
      <xdr:nvSpPr>
        <xdr:cNvPr id="739" name="フローチャート: 判断 738"/>
        <xdr:cNvSpPr/>
      </xdr:nvSpPr>
      <xdr:spPr>
        <a:xfrm>
          <a:off x="20383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50055</xdr:rowOff>
    </xdr:from>
    <xdr:ext cx="469744" cy="259045"/>
    <xdr:sp macro="" textlink="">
      <xdr:nvSpPr>
        <xdr:cNvPr id="740" name="テキスト ボックス 739"/>
        <xdr:cNvSpPr txBox="1"/>
      </xdr:nvSpPr>
      <xdr:spPr>
        <a:xfrm>
          <a:off x="20199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140462</xdr:rowOff>
    </xdr:from>
    <xdr:to>
      <xdr:col>102</xdr:col>
      <xdr:colOff>114300</xdr:colOff>
      <xdr:row>38</xdr:row>
      <xdr:rowOff>165989</xdr:rowOff>
    </xdr:to>
    <xdr:cxnSp macro="">
      <xdr:nvCxnSpPr>
        <xdr:cNvPr id="741" name="直線コネクタ 740"/>
        <xdr:cNvCxnSpPr/>
      </xdr:nvCxnSpPr>
      <xdr:spPr>
        <a:xfrm flipV="1">
          <a:off x="18656300" y="6655562"/>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88392</xdr:rowOff>
    </xdr:from>
    <xdr:to>
      <xdr:col>102</xdr:col>
      <xdr:colOff>165100</xdr:colOff>
      <xdr:row>38</xdr:row>
      <xdr:rowOff>18542</xdr:rowOff>
    </xdr:to>
    <xdr:sp macro="" textlink="">
      <xdr:nvSpPr>
        <xdr:cNvPr id="742" name="フローチャート: 判断 741"/>
        <xdr:cNvSpPr/>
      </xdr:nvSpPr>
      <xdr:spPr>
        <a:xfrm>
          <a:off x="19494500" y="643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35069</xdr:rowOff>
    </xdr:from>
    <xdr:ext cx="469744" cy="259045"/>
    <xdr:sp macro="" textlink="">
      <xdr:nvSpPr>
        <xdr:cNvPr id="743" name="テキスト ボックス 742"/>
        <xdr:cNvSpPr txBox="1"/>
      </xdr:nvSpPr>
      <xdr:spPr>
        <a:xfrm>
          <a:off x="19310428" y="620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163576</xdr:rowOff>
    </xdr:from>
    <xdr:to>
      <xdr:col>98</xdr:col>
      <xdr:colOff>38100</xdr:colOff>
      <xdr:row>38</xdr:row>
      <xdr:rowOff>93726</xdr:rowOff>
    </xdr:to>
    <xdr:sp macro="" textlink="">
      <xdr:nvSpPr>
        <xdr:cNvPr id="744" name="フローチャート: 判断 743"/>
        <xdr:cNvSpPr/>
      </xdr:nvSpPr>
      <xdr:spPr>
        <a:xfrm>
          <a:off x="18605500" y="650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110253</xdr:rowOff>
    </xdr:from>
    <xdr:ext cx="469744" cy="259045"/>
    <xdr:sp macro="" textlink="">
      <xdr:nvSpPr>
        <xdr:cNvPr id="745" name="テキスト ボックス 744"/>
        <xdr:cNvSpPr txBox="1"/>
      </xdr:nvSpPr>
      <xdr:spPr>
        <a:xfrm>
          <a:off x="18421428" y="628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81407</xdr:rowOff>
    </xdr:from>
    <xdr:to>
      <xdr:col>116</xdr:col>
      <xdr:colOff>114300</xdr:colOff>
      <xdr:row>39</xdr:row>
      <xdr:rowOff>11557</xdr:rowOff>
    </xdr:to>
    <xdr:sp macro="" textlink="">
      <xdr:nvSpPr>
        <xdr:cNvPr id="751" name="楕円 750"/>
        <xdr:cNvSpPr/>
      </xdr:nvSpPr>
      <xdr:spPr>
        <a:xfrm>
          <a:off x="22110700" y="659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167784</xdr:rowOff>
    </xdr:from>
    <xdr:ext cx="378565" cy="259045"/>
    <xdr:sp macro="" textlink="">
      <xdr:nvSpPr>
        <xdr:cNvPr id="752" name="投資及び出資金該当値テキスト"/>
        <xdr:cNvSpPr txBox="1"/>
      </xdr:nvSpPr>
      <xdr:spPr>
        <a:xfrm>
          <a:off x="22212300" y="6511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87376</xdr:rowOff>
    </xdr:from>
    <xdr:to>
      <xdr:col>112</xdr:col>
      <xdr:colOff>38100</xdr:colOff>
      <xdr:row>39</xdr:row>
      <xdr:rowOff>17526</xdr:rowOff>
    </xdr:to>
    <xdr:sp macro="" textlink="">
      <xdr:nvSpPr>
        <xdr:cNvPr id="753" name="楕円 752"/>
        <xdr:cNvSpPr/>
      </xdr:nvSpPr>
      <xdr:spPr>
        <a:xfrm>
          <a:off x="21272500" y="660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8653</xdr:rowOff>
    </xdr:from>
    <xdr:ext cx="378565" cy="259045"/>
    <xdr:sp macro="" textlink="">
      <xdr:nvSpPr>
        <xdr:cNvPr id="754" name="テキスト ボックス 753"/>
        <xdr:cNvSpPr txBox="1"/>
      </xdr:nvSpPr>
      <xdr:spPr>
        <a:xfrm>
          <a:off x="21134017" y="6695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80391</xdr:rowOff>
    </xdr:from>
    <xdr:to>
      <xdr:col>107</xdr:col>
      <xdr:colOff>101600</xdr:colOff>
      <xdr:row>39</xdr:row>
      <xdr:rowOff>10541</xdr:rowOff>
    </xdr:to>
    <xdr:sp macro="" textlink="">
      <xdr:nvSpPr>
        <xdr:cNvPr id="755" name="楕円 754"/>
        <xdr:cNvSpPr/>
      </xdr:nvSpPr>
      <xdr:spPr>
        <a:xfrm>
          <a:off x="20383500" y="659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1668</xdr:rowOff>
    </xdr:from>
    <xdr:ext cx="378565" cy="259045"/>
    <xdr:sp macro="" textlink="">
      <xdr:nvSpPr>
        <xdr:cNvPr id="756" name="テキスト ボックス 755"/>
        <xdr:cNvSpPr txBox="1"/>
      </xdr:nvSpPr>
      <xdr:spPr>
        <a:xfrm>
          <a:off x="20245017" y="6688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89662</xdr:rowOff>
    </xdr:from>
    <xdr:to>
      <xdr:col>102</xdr:col>
      <xdr:colOff>165100</xdr:colOff>
      <xdr:row>39</xdr:row>
      <xdr:rowOff>19812</xdr:rowOff>
    </xdr:to>
    <xdr:sp macro="" textlink="">
      <xdr:nvSpPr>
        <xdr:cNvPr id="757" name="楕円 756"/>
        <xdr:cNvSpPr/>
      </xdr:nvSpPr>
      <xdr:spPr>
        <a:xfrm>
          <a:off x="19494500" y="660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10939</xdr:rowOff>
    </xdr:from>
    <xdr:ext cx="378565" cy="259045"/>
    <xdr:sp macro="" textlink="">
      <xdr:nvSpPr>
        <xdr:cNvPr id="758" name="テキスト ボックス 757"/>
        <xdr:cNvSpPr txBox="1"/>
      </xdr:nvSpPr>
      <xdr:spPr>
        <a:xfrm>
          <a:off x="19356017" y="6697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115189</xdr:rowOff>
    </xdr:from>
    <xdr:to>
      <xdr:col>98</xdr:col>
      <xdr:colOff>38100</xdr:colOff>
      <xdr:row>39</xdr:row>
      <xdr:rowOff>45339</xdr:rowOff>
    </xdr:to>
    <xdr:sp macro="" textlink="">
      <xdr:nvSpPr>
        <xdr:cNvPr id="759" name="楕円 758"/>
        <xdr:cNvSpPr/>
      </xdr:nvSpPr>
      <xdr:spPr>
        <a:xfrm>
          <a:off x="18605500" y="663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36466</xdr:rowOff>
    </xdr:from>
    <xdr:ext cx="378565" cy="259045"/>
    <xdr:sp macro="" textlink="">
      <xdr:nvSpPr>
        <xdr:cNvPr id="760" name="テキスト ボックス 759"/>
        <xdr:cNvSpPr txBox="1"/>
      </xdr:nvSpPr>
      <xdr:spPr>
        <a:xfrm>
          <a:off x="18467017" y="6723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165074</xdr:rowOff>
    </xdr:from>
    <xdr:to>
      <xdr:col>116</xdr:col>
      <xdr:colOff>62864</xdr:colOff>
      <xdr:row>59</xdr:row>
      <xdr:rowOff>42469</xdr:rowOff>
    </xdr:to>
    <xdr:cxnSp macro="">
      <xdr:nvCxnSpPr>
        <xdr:cNvPr id="784" name="直線コネクタ 783"/>
        <xdr:cNvCxnSpPr/>
      </xdr:nvCxnSpPr>
      <xdr:spPr>
        <a:xfrm flipV="1">
          <a:off x="22159595" y="8566124"/>
          <a:ext cx="1269" cy="1591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46296</xdr:rowOff>
    </xdr:from>
    <xdr:ext cx="313932" cy="259045"/>
    <xdr:sp macro="" textlink="">
      <xdr:nvSpPr>
        <xdr:cNvPr id="785" name="貸付金最小値テキスト"/>
        <xdr:cNvSpPr txBox="1"/>
      </xdr:nvSpPr>
      <xdr:spPr>
        <a:xfrm>
          <a:off x="22212300" y="101618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42469</xdr:rowOff>
    </xdr:from>
    <xdr:to>
      <xdr:col>116</xdr:col>
      <xdr:colOff>152400</xdr:colOff>
      <xdr:row>59</xdr:row>
      <xdr:rowOff>42469</xdr:rowOff>
    </xdr:to>
    <xdr:cxnSp macro="">
      <xdr:nvCxnSpPr>
        <xdr:cNvPr id="786" name="直線コネクタ 785"/>
        <xdr:cNvCxnSpPr/>
      </xdr:nvCxnSpPr>
      <xdr:spPr>
        <a:xfrm>
          <a:off x="22072600" y="10158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111751</xdr:rowOff>
    </xdr:from>
    <xdr:ext cx="534377" cy="259045"/>
    <xdr:sp macro="" textlink="">
      <xdr:nvSpPr>
        <xdr:cNvPr id="787" name="貸付金最大値テキスト"/>
        <xdr:cNvSpPr txBox="1"/>
      </xdr:nvSpPr>
      <xdr:spPr>
        <a:xfrm>
          <a:off x="22212300" y="834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165074</xdr:rowOff>
    </xdr:from>
    <xdr:to>
      <xdr:col>116</xdr:col>
      <xdr:colOff>152400</xdr:colOff>
      <xdr:row>49</xdr:row>
      <xdr:rowOff>165074</xdr:rowOff>
    </xdr:to>
    <xdr:cxnSp macro="">
      <xdr:nvCxnSpPr>
        <xdr:cNvPr id="788" name="直線コネクタ 787"/>
        <xdr:cNvCxnSpPr/>
      </xdr:nvCxnSpPr>
      <xdr:spPr>
        <a:xfrm>
          <a:off x="22072600" y="856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41440</xdr:rowOff>
    </xdr:from>
    <xdr:to>
      <xdr:col>116</xdr:col>
      <xdr:colOff>63500</xdr:colOff>
      <xdr:row>59</xdr:row>
      <xdr:rowOff>41554</xdr:rowOff>
    </xdr:to>
    <xdr:cxnSp macro="">
      <xdr:nvCxnSpPr>
        <xdr:cNvPr id="789" name="直線コネクタ 788"/>
        <xdr:cNvCxnSpPr/>
      </xdr:nvCxnSpPr>
      <xdr:spPr>
        <a:xfrm flipV="1">
          <a:off x="21323300" y="10156990"/>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88422</xdr:rowOff>
    </xdr:from>
    <xdr:ext cx="469744" cy="259045"/>
    <xdr:sp macro="" textlink="">
      <xdr:nvSpPr>
        <xdr:cNvPr id="790" name="貸付金平均値テキスト"/>
        <xdr:cNvSpPr txBox="1"/>
      </xdr:nvSpPr>
      <xdr:spPr>
        <a:xfrm>
          <a:off x="22212300" y="9689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65545</xdr:rowOff>
    </xdr:from>
    <xdr:to>
      <xdr:col>116</xdr:col>
      <xdr:colOff>114300</xdr:colOff>
      <xdr:row>57</xdr:row>
      <xdr:rowOff>167145</xdr:rowOff>
    </xdr:to>
    <xdr:sp macro="" textlink="">
      <xdr:nvSpPr>
        <xdr:cNvPr id="791" name="フローチャート: 判断 790"/>
        <xdr:cNvSpPr/>
      </xdr:nvSpPr>
      <xdr:spPr>
        <a:xfrm>
          <a:off x="221107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40602</xdr:rowOff>
    </xdr:from>
    <xdr:to>
      <xdr:col>111</xdr:col>
      <xdr:colOff>177800</xdr:colOff>
      <xdr:row>59</xdr:row>
      <xdr:rowOff>41554</xdr:rowOff>
    </xdr:to>
    <xdr:cxnSp macro="">
      <xdr:nvCxnSpPr>
        <xdr:cNvPr id="792" name="直線コネクタ 791"/>
        <xdr:cNvCxnSpPr/>
      </xdr:nvCxnSpPr>
      <xdr:spPr>
        <a:xfrm>
          <a:off x="20434300" y="10156152"/>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36246</xdr:rowOff>
    </xdr:from>
    <xdr:to>
      <xdr:col>112</xdr:col>
      <xdr:colOff>38100</xdr:colOff>
      <xdr:row>57</xdr:row>
      <xdr:rowOff>137846</xdr:rowOff>
    </xdr:to>
    <xdr:sp macro="" textlink="">
      <xdr:nvSpPr>
        <xdr:cNvPr id="793" name="フローチャート: 判断 792"/>
        <xdr:cNvSpPr/>
      </xdr:nvSpPr>
      <xdr:spPr>
        <a:xfrm>
          <a:off x="21272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154373</xdr:rowOff>
    </xdr:from>
    <xdr:ext cx="469744" cy="259045"/>
    <xdr:sp macro="" textlink="">
      <xdr:nvSpPr>
        <xdr:cNvPr id="794" name="テキスト ボックス 793"/>
        <xdr:cNvSpPr txBox="1"/>
      </xdr:nvSpPr>
      <xdr:spPr>
        <a:xfrm>
          <a:off x="21088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11265</xdr:rowOff>
    </xdr:from>
    <xdr:to>
      <xdr:col>107</xdr:col>
      <xdr:colOff>50800</xdr:colOff>
      <xdr:row>59</xdr:row>
      <xdr:rowOff>40602</xdr:rowOff>
    </xdr:to>
    <xdr:cxnSp macro="">
      <xdr:nvCxnSpPr>
        <xdr:cNvPr id="795" name="直線コネクタ 794"/>
        <xdr:cNvCxnSpPr/>
      </xdr:nvCxnSpPr>
      <xdr:spPr>
        <a:xfrm>
          <a:off x="19545300" y="10126815"/>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34074</xdr:rowOff>
    </xdr:from>
    <xdr:to>
      <xdr:col>107</xdr:col>
      <xdr:colOff>101600</xdr:colOff>
      <xdr:row>57</xdr:row>
      <xdr:rowOff>135674</xdr:rowOff>
    </xdr:to>
    <xdr:sp macro="" textlink="">
      <xdr:nvSpPr>
        <xdr:cNvPr id="796" name="フローチャート: 判断 795"/>
        <xdr:cNvSpPr/>
      </xdr:nvSpPr>
      <xdr:spPr>
        <a:xfrm>
          <a:off x="20383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152201</xdr:rowOff>
    </xdr:from>
    <xdr:ext cx="469744" cy="259045"/>
    <xdr:sp macro="" textlink="">
      <xdr:nvSpPr>
        <xdr:cNvPr id="797" name="テキスト ボックス 796"/>
        <xdr:cNvSpPr txBox="1"/>
      </xdr:nvSpPr>
      <xdr:spPr>
        <a:xfrm>
          <a:off x="20199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11265</xdr:rowOff>
    </xdr:from>
    <xdr:to>
      <xdr:col>102</xdr:col>
      <xdr:colOff>114300</xdr:colOff>
      <xdr:row>59</xdr:row>
      <xdr:rowOff>37592</xdr:rowOff>
    </xdr:to>
    <xdr:cxnSp macro="">
      <xdr:nvCxnSpPr>
        <xdr:cNvPr id="798" name="直線コネクタ 797"/>
        <xdr:cNvCxnSpPr/>
      </xdr:nvCxnSpPr>
      <xdr:spPr>
        <a:xfrm flipV="1">
          <a:off x="18656300" y="10126815"/>
          <a:ext cx="889000" cy="2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158318</xdr:rowOff>
    </xdr:from>
    <xdr:to>
      <xdr:col>102</xdr:col>
      <xdr:colOff>165100</xdr:colOff>
      <xdr:row>57</xdr:row>
      <xdr:rowOff>88468</xdr:rowOff>
    </xdr:to>
    <xdr:sp macro="" textlink="">
      <xdr:nvSpPr>
        <xdr:cNvPr id="799" name="フローチャート: 判断 798"/>
        <xdr:cNvSpPr/>
      </xdr:nvSpPr>
      <xdr:spPr>
        <a:xfrm>
          <a:off x="19494500" y="975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104995</xdr:rowOff>
    </xdr:from>
    <xdr:ext cx="469744" cy="259045"/>
    <xdr:sp macro="" textlink="">
      <xdr:nvSpPr>
        <xdr:cNvPr id="800" name="テキスト ボックス 799"/>
        <xdr:cNvSpPr txBox="1"/>
      </xdr:nvSpPr>
      <xdr:spPr>
        <a:xfrm>
          <a:off x="19310428" y="953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133744</xdr:rowOff>
    </xdr:from>
    <xdr:to>
      <xdr:col>98</xdr:col>
      <xdr:colOff>38100</xdr:colOff>
      <xdr:row>57</xdr:row>
      <xdr:rowOff>63894</xdr:rowOff>
    </xdr:to>
    <xdr:sp macro="" textlink="">
      <xdr:nvSpPr>
        <xdr:cNvPr id="801" name="フローチャート: 判断 800"/>
        <xdr:cNvSpPr/>
      </xdr:nvSpPr>
      <xdr:spPr>
        <a:xfrm>
          <a:off x="18605500" y="973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80421</xdr:rowOff>
    </xdr:from>
    <xdr:ext cx="469744" cy="259045"/>
    <xdr:sp macro="" textlink="">
      <xdr:nvSpPr>
        <xdr:cNvPr id="802" name="テキスト ボックス 801"/>
        <xdr:cNvSpPr txBox="1"/>
      </xdr:nvSpPr>
      <xdr:spPr>
        <a:xfrm>
          <a:off x="18421428" y="951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162090</xdr:rowOff>
    </xdr:from>
    <xdr:to>
      <xdr:col>116</xdr:col>
      <xdr:colOff>114300</xdr:colOff>
      <xdr:row>59</xdr:row>
      <xdr:rowOff>92240</xdr:rowOff>
    </xdr:to>
    <xdr:sp macro="" textlink="">
      <xdr:nvSpPr>
        <xdr:cNvPr id="808" name="楕円 807"/>
        <xdr:cNvSpPr/>
      </xdr:nvSpPr>
      <xdr:spPr>
        <a:xfrm>
          <a:off x="22110700" y="1010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77017</xdr:rowOff>
    </xdr:from>
    <xdr:ext cx="313932" cy="259045"/>
    <xdr:sp macro="" textlink="">
      <xdr:nvSpPr>
        <xdr:cNvPr id="809" name="貸付金該当値テキスト"/>
        <xdr:cNvSpPr txBox="1"/>
      </xdr:nvSpPr>
      <xdr:spPr>
        <a:xfrm>
          <a:off x="22212300" y="10021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162204</xdr:rowOff>
    </xdr:from>
    <xdr:to>
      <xdr:col>112</xdr:col>
      <xdr:colOff>38100</xdr:colOff>
      <xdr:row>59</xdr:row>
      <xdr:rowOff>92354</xdr:rowOff>
    </xdr:to>
    <xdr:sp macro="" textlink="">
      <xdr:nvSpPr>
        <xdr:cNvPr id="810" name="楕円 809"/>
        <xdr:cNvSpPr/>
      </xdr:nvSpPr>
      <xdr:spPr>
        <a:xfrm>
          <a:off x="21272500" y="1010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83481</xdr:rowOff>
    </xdr:from>
    <xdr:ext cx="313932" cy="259045"/>
    <xdr:sp macro="" textlink="">
      <xdr:nvSpPr>
        <xdr:cNvPr id="811" name="テキスト ボックス 810"/>
        <xdr:cNvSpPr txBox="1"/>
      </xdr:nvSpPr>
      <xdr:spPr>
        <a:xfrm>
          <a:off x="21166333" y="101990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161252</xdr:rowOff>
    </xdr:from>
    <xdr:to>
      <xdr:col>107</xdr:col>
      <xdr:colOff>101600</xdr:colOff>
      <xdr:row>59</xdr:row>
      <xdr:rowOff>91402</xdr:rowOff>
    </xdr:to>
    <xdr:sp macro="" textlink="">
      <xdr:nvSpPr>
        <xdr:cNvPr id="812" name="楕円 811"/>
        <xdr:cNvSpPr/>
      </xdr:nvSpPr>
      <xdr:spPr>
        <a:xfrm>
          <a:off x="20383500" y="1010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82529</xdr:rowOff>
    </xdr:from>
    <xdr:ext cx="378565" cy="259045"/>
    <xdr:sp macro="" textlink="">
      <xdr:nvSpPr>
        <xdr:cNvPr id="813" name="テキスト ボックス 812"/>
        <xdr:cNvSpPr txBox="1"/>
      </xdr:nvSpPr>
      <xdr:spPr>
        <a:xfrm>
          <a:off x="20245017" y="10198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131915</xdr:rowOff>
    </xdr:from>
    <xdr:to>
      <xdr:col>102</xdr:col>
      <xdr:colOff>165100</xdr:colOff>
      <xdr:row>59</xdr:row>
      <xdr:rowOff>62065</xdr:rowOff>
    </xdr:to>
    <xdr:sp macro="" textlink="">
      <xdr:nvSpPr>
        <xdr:cNvPr id="814" name="楕円 813"/>
        <xdr:cNvSpPr/>
      </xdr:nvSpPr>
      <xdr:spPr>
        <a:xfrm>
          <a:off x="19494500" y="100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53192</xdr:rowOff>
    </xdr:from>
    <xdr:ext cx="378565" cy="259045"/>
    <xdr:sp macro="" textlink="">
      <xdr:nvSpPr>
        <xdr:cNvPr id="815" name="テキスト ボックス 814"/>
        <xdr:cNvSpPr txBox="1"/>
      </xdr:nvSpPr>
      <xdr:spPr>
        <a:xfrm>
          <a:off x="19356017" y="10168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158242</xdr:rowOff>
    </xdr:from>
    <xdr:to>
      <xdr:col>98</xdr:col>
      <xdr:colOff>38100</xdr:colOff>
      <xdr:row>59</xdr:row>
      <xdr:rowOff>88392</xdr:rowOff>
    </xdr:to>
    <xdr:sp macro="" textlink="">
      <xdr:nvSpPr>
        <xdr:cNvPr id="816" name="楕円 815"/>
        <xdr:cNvSpPr/>
      </xdr:nvSpPr>
      <xdr:spPr>
        <a:xfrm>
          <a:off x="18605500" y="1010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79519</xdr:rowOff>
    </xdr:from>
    <xdr:ext cx="378565" cy="259045"/>
    <xdr:sp macro="" textlink="">
      <xdr:nvSpPr>
        <xdr:cNvPr id="817" name="テキスト ボックス 816"/>
        <xdr:cNvSpPr txBox="1"/>
      </xdr:nvSpPr>
      <xdr:spPr>
        <a:xfrm>
          <a:off x="18467017" y="10195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6" name="テキスト ボックス 83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8" name="テキスト ボックス 83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0" name="テキスト ボックス 83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23571</xdr:rowOff>
    </xdr:from>
    <xdr:to>
      <xdr:col>116</xdr:col>
      <xdr:colOff>62864</xdr:colOff>
      <xdr:row>79</xdr:row>
      <xdr:rowOff>16681</xdr:rowOff>
    </xdr:to>
    <xdr:cxnSp macro="">
      <xdr:nvCxnSpPr>
        <xdr:cNvPr id="844" name="直線コネクタ 843"/>
        <xdr:cNvCxnSpPr/>
      </xdr:nvCxnSpPr>
      <xdr:spPr>
        <a:xfrm flipV="1">
          <a:off x="22159595" y="12196521"/>
          <a:ext cx="1269" cy="1364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20508</xdr:rowOff>
    </xdr:from>
    <xdr:ext cx="534377" cy="259045"/>
    <xdr:sp macro="" textlink="">
      <xdr:nvSpPr>
        <xdr:cNvPr id="845" name="繰出金最小値テキスト"/>
        <xdr:cNvSpPr txBox="1"/>
      </xdr:nvSpPr>
      <xdr:spPr>
        <a:xfrm>
          <a:off x="22212300" y="135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16681</xdr:rowOff>
    </xdr:from>
    <xdr:to>
      <xdr:col>116</xdr:col>
      <xdr:colOff>152400</xdr:colOff>
      <xdr:row>79</xdr:row>
      <xdr:rowOff>16681</xdr:rowOff>
    </xdr:to>
    <xdr:cxnSp macro="">
      <xdr:nvCxnSpPr>
        <xdr:cNvPr id="846" name="直線コネクタ 845"/>
        <xdr:cNvCxnSpPr/>
      </xdr:nvCxnSpPr>
      <xdr:spPr>
        <a:xfrm>
          <a:off x="22072600" y="1356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141698</xdr:rowOff>
    </xdr:from>
    <xdr:ext cx="534377" cy="259045"/>
    <xdr:sp macro="" textlink="">
      <xdr:nvSpPr>
        <xdr:cNvPr id="847" name="繰出金最大値テキスト"/>
        <xdr:cNvSpPr txBox="1"/>
      </xdr:nvSpPr>
      <xdr:spPr>
        <a:xfrm>
          <a:off x="22212300" y="1197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23571</xdr:rowOff>
    </xdr:from>
    <xdr:to>
      <xdr:col>116</xdr:col>
      <xdr:colOff>152400</xdr:colOff>
      <xdr:row>71</xdr:row>
      <xdr:rowOff>23571</xdr:rowOff>
    </xdr:to>
    <xdr:cxnSp macro="">
      <xdr:nvCxnSpPr>
        <xdr:cNvPr id="848" name="直線コネクタ 847"/>
        <xdr:cNvCxnSpPr/>
      </xdr:nvCxnSpPr>
      <xdr:spPr>
        <a:xfrm>
          <a:off x="22072600" y="12196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45451</xdr:rowOff>
    </xdr:from>
    <xdr:to>
      <xdr:col>116</xdr:col>
      <xdr:colOff>63500</xdr:colOff>
      <xdr:row>76</xdr:row>
      <xdr:rowOff>68345</xdr:rowOff>
    </xdr:to>
    <xdr:cxnSp macro="">
      <xdr:nvCxnSpPr>
        <xdr:cNvPr id="849" name="直線コネクタ 848"/>
        <xdr:cNvCxnSpPr/>
      </xdr:nvCxnSpPr>
      <xdr:spPr>
        <a:xfrm flipV="1">
          <a:off x="21323300" y="13075651"/>
          <a:ext cx="838200" cy="2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3091</xdr:rowOff>
    </xdr:from>
    <xdr:ext cx="534377" cy="259045"/>
    <xdr:sp macro="" textlink="">
      <xdr:nvSpPr>
        <xdr:cNvPr id="850" name="繰出金平均値テキスト"/>
        <xdr:cNvSpPr txBox="1"/>
      </xdr:nvSpPr>
      <xdr:spPr>
        <a:xfrm>
          <a:off x="22212300" y="1303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24664</xdr:rowOff>
    </xdr:from>
    <xdr:to>
      <xdr:col>116</xdr:col>
      <xdr:colOff>114300</xdr:colOff>
      <xdr:row>76</xdr:row>
      <xdr:rowOff>126264</xdr:rowOff>
    </xdr:to>
    <xdr:sp macro="" textlink="">
      <xdr:nvSpPr>
        <xdr:cNvPr id="851" name="フローチャート: 判断 850"/>
        <xdr:cNvSpPr/>
      </xdr:nvSpPr>
      <xdr:spPr>
        <a:xfrm>
          <a:off x="22110700" y="130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58417</xdr:rowOff>
    </xdr:from>
    <xdr:to>
      <xdr:col>111</xdr:col>
      <xdr:colOff>177800</xdr:colOff>
      <xdr:row>76</xdr:row>
      <xdr:rowOff>68345</xdr:rowOff>
    </xdr:to>
    <xdr:cxnSp macro="">
      <xdr:nvCxnSpPr>
        <xdr:cNvPr id="852" name="直線コネクタ 851"/>
        <xdr:cNvCxnSpPr/>
      </xdr:nvCxnSpPr>
      <xdr:spPr>
        <a:xfrm>
          <a:off x="20434300" y="13088617"/>
          <a:ext cx="889000" cy="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31325</xdr:rowOff>
    </xdr:from>
    <xdr:to>
      <xdr:col>112</xdr:col>
      <xdr:colOff>38100</xdr:colOff>
      <xdr:row>76</xdr:row>
      <xdr:rowOff>132925</xdr:rowOff>
    </xdr:to>
    <xdr:sp macro="" textlink="">
      <xdr:nvSpPr>
        <xdr:cNvPr id="853" name="フローチャート: 判断 852"/>
        <xdr:cNvSpPr/>
      </xdr:nvSpPr>
      <xdr:spPr>
        <a:xfrm>
          <a:off x="212725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124052</xdr:rowOff>
    </xdr:from>
    <xdr:ext cx="534377" cy="259045"/>
    <xdr:sp macro="" textlink="">
      <xdr:nvSpPr>
        <xdr:cNvPr id="854" name="テキスト ボックス 853"/>
        <xdr:cNvSpPr txBox="1"/>
      </xdr:nvSpPr>
      <xdr:spPr>
        <a:xfrm>
          <a:off x="21056111" y="1315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58417</xdr:rowOff>
    </xdr:from>
    <xdr:to>
      <xdr:col>107</xdr:col>
      <xdr:colOff>50800</xdr:colOff>
      <xdr:row>76</xdr:row>
      <xdr:rowOff>130817</xdr:rowOff>
    </xdr:to>
    <xdr:cxnSp macro="">
      <xdr:nvCxnSpPr>
        <xdr:cNvPr id="855" name="直線コネクタ 854"/>
        <xdr:cNvCxnSpPr/>
      </xdr:nvCxnSpPr>
      <xdr:spPr>
        <a:xfrm flipV="1">
          <a:off x="19545300" y="13088617"/>
          <a:ext cx="889000" cy="7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35897</xdr:rowOff>
    </xdr:from>
    <xdr:to>
      <xdr:col>107</xdr:col>
      <xdr:colOff>101600</xdr:colOff>
      <xdr:row>76</xdr:row>
      <xdr:rowOff>137497</xdr:rowOff>
    </xdr:to>
    <xdr:sp macro="" textlink="">
      <xdr:nvSpPr>
        <xdr:cNvPr id="856" name="フローチャート: 判断 855"/>
        <xdr:cNvSpPr/>
      </xdr:nvSpPr>
      <xdr:spPr>
        <a:xfrm>
          <a:off x="20383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128624</xdr:rowOff>
    </xdr:from>
    <xdr:ext cx="534377" cy="259045"/>
    <xdr:sp macro="" textlink="">
      <xdr:nvSpPr>
        <xdr:cNvPr id="857" name="テキスト ボックス 856"/>
        <xdr:cNvSpPr txBox="1"/>
      </xdr:nvSpPr>
      <xdr:spPr>
        <a:xfrm>
          <a:off x="20167111" y="131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130817</xdr:rowOff>
    </xdr:from>
    <xdr:to>
      <xdr:col>102</xdr:col>
      <xdr:colOff>114300</xdr:colOff>
      <xdr:row>77</xdr:row>
      <xdr:rowOff>15766</xdr:rowOff>
    </xdr:to>
    <xdr:cxnSp macro="">
      <xdr:nvCxnSpPr>
        <xdr:cNvPr id="858" name="直線コネクタ 857"/>
        <xdr:cNvCxnSpPr/>
      </xdr:nvCxnSpPr>
      <xdr:spPr>
        <a:xfrm flipV="1">
          <a:off x="18656300" y="13161017"/>
          <a:ext cx="889000" cy="5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117770</xdr:rowOff>
    </xdr:from>
    <xdr:to>
      <xdr:col>102</xdr:col>
      <xdr:colOff>165100</xdr:colOff>
      <xdr:row>77</xdr:row>
      <xdr:rowOff>47920</xdr:rowOff>
    </xdr:to>
    <xdr:sp macro="" textlink="">
      <xdr:nvSpPr>
        <xdr:cNvPr id="859" name="フローチャート: 判断 858"/>
        <xdr:cNvSpPr/>
      </xdr:nvSpPr>
      <xdr:spPr>
        <a:xfrm>
          <a:off x="19494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39047</xdr:rowOff>
    </xdr:from>
    <xdr:ext cx="534377" cy="259045"/>
    <xdr:sp macro="" textlink="">
      <xdr:nvSpPr>
        <xdr:cNvPr id="860" name="テキスト ボックス 859"/>
        <xdr:cNvSpPr txBox="1"/>
      </xdr:nvSpPr>
      <xdr:spPr>
        <a:xfrm>
          <a:off x="19278111" y="1324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148957</xdr:rowOff>
    </xdr:from>
    <xdr:to>
      <xdr:col>98</xdr:col>
      <xdr:colOff>38100</xdr:colOff>
      <xdr:row>77</xdr:row>
      <xdr:rowOff>79107</xdr:rowOff>
    </xdr:to>
    <xdr:sp macro="" textlink="">
      <xdr:nvSpPr>
        <xdr:cNvPr id="861" name="フローチャート: 判断 860"/>
        <xdr:cNvSpPr/>
      </xdr:nvSpPr>
      <xdr:spPr>
        <a:xfrm>
          <a:off x="18605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70234</xdr:rowOff>
    </xdr:from>
    <xdr:ext cx="534377" cy="259045"/>
    <xdr:sp macro="" textlink="">
      <xdr:nvSpPr>
        <xdr:cNvPr id="862" name="テキスト ボックス 861"/>
        <xdr:cNvSpPr txBox="1"/>
      </xdr:nvSpPr>
      <xdr:spPr>
        <a:xfrm>
          <a:off x="18389111" y="1327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166101</xdr:rowOff>
    </xdr:from>
    <xdr:to>
      <xdr:col>116</xdr:col>
      <xdr:colOff>114300</xdr:colOff>
      <xdr:row>76</xdr:row>
      <xdr:rowOff>96251</xdr:rowOff>
    </xdr:to>
    <xdr:sp macro="" textlink="">
      <xdr:nvSpPr>
        <xdr:cNvPr id="868" name="楕円 867"/>
        <xdr:cNvSpPr/>
      </xdr:nvSpPr>
      <xdr:spPr>
        <a:xfrm>
          <a:off x="22110700" y="1302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17528</xdr:rowOff>
    </xdr:from>
    <xdr:ext cx="534377" cy="259045"/>
    <xdr:sp macro="" textlink="">
      <xdr:nvSpPr>
        <xdr:cNvPr id="869" name="繰出金該当値テキスト"/>
        <xdr:cNvSpPr txBox="1"/>
      </xdr:nvSpPr>
      <xdr:spPr>
        <a:xfrm>
          <a:off x="22212300" y="1287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17545</xdr:rowOff>
    </xdr:from>
    <xdr:to>
      <xdr:col>112</xdr:col>
      <xdr:colOff>38100</xdr:colOff>
      <xdr:row>76</xdr:row>
      <xdr:rowOff>119145</xdr:rowOff>
    </xdr:to>
    <xdr:sp macro="" textlink="">
      <xdr:nvSpPr>
        <xdr:cNvPr id="870" name="楕円 869"/>
        <xdr:cNvSpPr/>
      </xdr:nvSpPr>
      <xdr:spPr>
        <a:xfrm>
          <a:off x="21272500" y="1304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135671</xdr:rowOff>
    </xdr:from>
    <xdr:ext cx="534377" cy="259045"/>
    <xdr:sp macro="" textlink="">
      <xdr:nvSpPr>
        <xdr:cNvPr id="871" name="テキスト ボックス 870"/>
        <xdr:cNvSpPr txBox="1"/>
      </xdr:nvSpPr>
      <xdr:spPr>
        <a:xfrm>
          <a:off x="21056111" y="1282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7617</xdr:rowOff>
    </xdr:from>
    <xdr:to>
      <xdr:col>107</xdr:col>
      <xdr:colOff>101600</xdr:colOff>
      <xdr:row>76</xdr:row>
      <xdr:rowOff>109217</xdr:rowOff>
    </xdr:to>
    <xdr:sp macro="" textlink="">
      <xdr:nvSpPr>
        <xdr:cNvPr id="872" name="楕円 871"/>
        <xdr:cNvSpPr/>
      </xdr:nvSpPr>
      <xdr:spPr>
        <a:xfrm>
          <a:off x="20383500" y="1303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125744</xdr:rowOff>
    </xdr:from>
    <xdr:ext cx="534377" cy="259045"/>
    <xdr:sp macro="" textlink="">
      <xdr:nvSpPr>
        <xdr:cNvPr id="873" name="テキスト ボックス 872"/>
        <xdr:cNvSpPr txBox="1"/>
      </xdr:nvSpPr>
      <xdr:spPr>
        <a:xfrm>
          <a:off x="20167111" y="1281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80017</xdr:rowOff>
    </xdr:from>
    <xdr:to>
      <xdr:col>102</xdr:col>
      <xdr:colOff>165100</xdr:colOff>
      <xdr:row>77</xdr:row>
      <xdr:rowOff>10167</xdr:rowOff>
    </xdr:to>
    <xdr:sp macro="" textlink="">
      <xdr:nvSpPr>
        <xdr:cNvPr id="874" name="楕円 873"/>
        <xdr:cNvSpPr/>
      </xdr:nvSpPr>
      <xdr:spPr>
        <a:xfrm>
          <a:off x="19494500" y="1311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26695</xdr:rowOff>
    </xdr:from>
    <xdr:ext cx="534377" cy="259045"/>
    <xdr:sp macro="" textlink="">
      <xdr:nvSpPr>
        <xdr:cNvPr id="875" name="テキスト ボックス 874"/>
        <xdr:cNvSpPr txBox="1"/>
      </xdr:nvSpPr>
      <xdr:spPr>
        <a:xfrm>
          <a:off x="19278111" y="1288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136416</xdr:rowOff>
    </xdr:from>
    <xdr:to>
      <xdr:col>98</xdr:col>
      <xdr:colOff>38100</xdr:colOff>
      <xdr:row>77</xdr:row>
      <xdr:rowOff>66566</xdr:rowOff>
    </xdr:to>
    <xdr:sp macro="" textlink="">
      <xdr:nvSpPr>
        <xdr:cNvPr id="876" name="楕円 875"/>
        <xdr:cNvSpPr/>
      </xdr:nvSpPr>
      <xdr:spPr>
        <a:xfrm>
          <a:off x="18605500" y="1316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83093</xdr:rowOff>
    </xdr:from>
    <xdr:ext cx="534377" cy="259045"/>
    <xdr:sp macro="" textlink="">
      <xdr:nvSpPr>
        <xdr:cNvPr id="877" name="テキスト ボックス 876"/>
        <xdr:cNvSpPr txBox="1"/>
      </xdr:nvSpPr>
      <xdr:spPr>
        <a:xfrm>
          <a:off x="18389111" y="1294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類似団体と比較して、生活保護費や子育て支援に要する経費、高齢者医療費の増等により、扶助費が高くなっている。</a:t>
          </a:r>
        </a:p>
        <a:p>
          <a:r>
            <a:rPr kumimoji="1" lang="ja-JP" altLang="en-US" sz="1300">
              <a:latin typeface="ＭＳ Ｐゴシック" panose="020B0600070205080204" pitchFamily="50" charset="-128"/>
              <a:ea typeface="ＭＳ Ｐゴシック" panose="020B0600070205080204" pitchFamily="50" charset="-128"/>
            </a:rPr>
            <a:t>　一方、人件費や補助費は類似団体平均値より低くなっており、健全な財政に寄与しているものと考えられる。</a:t>
          </a:r>
        </a:p>
        <a:p>
          <a:r>
            <a:rPr kumimoji="1" lang="ja-JP" altLang="en-US" sz="1300">
              <a:latin typeface="ＭＳ Ｐゴシック" panose="020B0600070205080204" pitchFamily="50" charset="-128"/>
              <a:ea typeface="ＭＳ Ｐゴシック" panose="020B0600070205080204" pitchFamily="50" charset="-128"/>
            </a:rPr>
            <a:t>　今後も、事務の効率化を図るとともに、事業のしゅん別や見直しを行い、健全な財政運営に努めていく。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鹿児島県鹿児島市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605,506
602,835
547.58
244,450,628
237,252,005
5,859,508
130,044,740
273,388,803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38</xdr:row>
      <xdr:rowOff>156028</xdr:rowOff>
    </xdr:to>
    <xdr:cxnSp macro="">
      <xdr:nvCxnSpPr>
        <xdr:cNvPr id="58" name="直線コネクタ 57"/>
        <xdr:cNvCxnSpPr/>
      </xdr:nvCxnSpPr>
      <xdr:spPr>
        <a:xfrm flipV="1">
          <a:off x="4633595" y="5335451"/>
          <a:ext cx="127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159855</xdr:rowOff>
    </xdr:from>
    <xdr:ext cx="469744" cy="259045"/>
    <xdr:sp macro="" textlink="">
      <xdr:nvSpPr>
        <xdr:cNvPr id="59" name="議会費最小値テキスト"/>
        <xdr:cNvSpPr txBox="1"/>
      </xdr:nvSpPr>
      <xdr:spPr>
        <a:xfrm>
          <a:off x="4686300" y="667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156028</xdr:rowOff>
    </xdr:from>
    <xdr:to>
      <xdr:col>24</xdr:col>
      <xdr:colOff>152400</xdr:colOff>
      <xdr:row>38</xdr:row>
      <xdr:rowOff>156028</xdr:rowOff>
    </xdr:to>
    <xdr:cxnSp macro="">
      <xdr:nvCxnSpPr>
        <xdr:cNvPr id="60" name="直線コネクタ 59"/>
        <xdr:cNvCxnSpPr/>
      </xdr:nvCxnSpPr>
      <xdr:spPr>
        <a:xfrm>
          <a:off x="4546600" y="667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108676</xdr:rowOff>
    </xdr:from>
    <xdr:to>
      <xdr:col>24</xdr:col>
      <xdr:colOff>63500</xdr:colOff>
      <xdr:row>35</xdr:row>
      <xdr:rowOff>122827</xdr:rowOff>
    </xdr:to>
    <xdr:cxnSp macro="">
      <xdr:nvCxnSpPr>
        <xdr:cNvPr id="63" name="直線コネクタ 62"/>
        <xdr:cNvCxnSpPr/>
      </xdr:nvCxnSpPr>
      <xdr:spPr>
        <a:xfrm flipV="1">
          <a:off x="3797300" y="6109426"/>
          <a:ext cx="8382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40476</xdr:rowOff>
    </xdr:from>
    <xdr:ext cx="469744" cy="259045"/>
    <xdr:sp macro="" textlink="">
      <xdr:nvSpPr>
        <xdr:cNvPr id="64" name="議会費平均値テキスト"/>
        <xdr:cNvSpPr txBox="1"/>
      </xdr:nvSpPr>
      <xdr:spPr>
        <a:xfrm>
          <a:off x="4686300" y="586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17599</xdr:rowOff>
    </xdr:from>
    <xdr:to>
      <xdr:col>24</xdr:col>
      <xdr:colOff>114300</xdr:colOff>
      <xdr:row>35</xdr:row>
      <xdr:rowOff>119199</xdr:rowOff>
    </xdr:to>
    <xdr:sp macro="" textlink="">
      <xdr:nvSpPr>
        <xdr:cNvPr id="65" name="フローチャート: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121194</xdr:rowOff>
    </xdr:from>
    <xdr:to>
      <xdr:col>19</xdr:col>
      <xdr:colOff>177800</xdr:colOff>
      <xdr:row>35</xdr:row>
      <xdr:rowOff>122827</xdr:rowOff>
    </xdr:to>
    <xdr:cxnSp macro="">
      <xdr:nvCxnSpPr>
        <xdr:cNvPr id="66" name="直線コネクタ 65"/>
        <xdr:cNvCxnSpPr/>
      </xdr:nvCxnSpPr>
      <xdr:spPr>
        <a:xfrm>
          <a:off x="2908300" y="5950494"/>
          <a:ext cx="8890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135726</xdr:rowOff>
    </xdr:from>
    <xdr:ext cx="469744" cy="259045"/>
    <xdr:sp macro="" textlink="">
      <xdr:nvSpPr>
        <xdr:cNvPr id="68" name="テキスト ボックス 67"/>
        <xdr:cNvSpPr txBox="1"/>
      </xdr:nvSpPr>
      <xdr:spPr>
        <a:xfrm>
          <a:off x="3562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95069</xdr:rowOff>
    </xdr:from>
    <xdr:to>
      <xdr:col>15</xdr:col>
      <xdr:colOff>50800</xdr:colOff>
      <xdr:row>34</xdr:row>
      <xdr:rowOff>121194</xdr:rowOff>
    </xdr:to>
    <xdr:cxnSp macro="">
      <xdr:nvCxnSpPr>
        <xdr:cNvPr id="69" name="直線コネクタ 68"/>
        <xdr:cNvCxnSpPr/>
      </xdr:nvCxnSpPr>
      <xdr:spPr>
        <a:xfrm>
          <a:off x="2019300" y="59243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51889</xdr:rowOff>
    </xdr:from>
    <xdr:to>
      <xdr:col>15</xdr:col>
      <xdr:colOff>101600</xdr:colOff>
      <xdr:row>34</xdr:row>
      <xdr:rowOff>153489</xdr:rowOff>
    </xdr:to>
    <xdr:sp macro="" textlink="">
      <xdr:nvSpPr>
        <xdr:cNvPr id="70" name="フローチャート: 判断 69"/>
        <xdr:cNvSpPr/>
      </xdr:nvSpPr>
      <xdr:spPr>
        <a:xfrm>
          <a:off x="2857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170016</xdr:rowOff>
    </xdr:from>
    <xdr:ext cx="469744" cy="259045"/>
    <xdr:sp macro="" textlink="">
      <xdr:nvSpPr>
        <xdr:cNvPr id="71" name="テキスト ボックス 70"/>
        <xdr:cNvSpPr txBox="1"/>
      </xdr:nvSpPr>
      <xdr:spPr>
        <a:xfrm>
          <a:off x="2673428"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95069</xdr:rowOff>
    </xdr:from>
    <xdr:to>
      <xdr:col>10</xdr:col>
      <xdr:colOff>114300</xdr:colOff>
      <xdr:row>35</xdr:row>
      <xdr:rowOff>91258</xdr:rowOff>
    </xdr:to>
    <xdr:cxnSp macro="">
      <xdr:nvCxnSpPr>
        <xdr:cNvPr id="72" name="直線コネクタ 71"/>
        <xdr:cNvCxnSpPr/>
      </xdr:nvCxnSpPr>
      <xdr:spPr>
        <a:xfrm flipV="1">
          <a:off x="1130300" y="5924369"/>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93254</xdr:rowOff>
    </xdr:from>
    <xdr:to>
      <xdr:col>10</xdr:col>
      <xdr:colOff>165100</xdr:colOff>
      <xdr:row>35</xdr:row>
      <xdr:rowOff>23404</xdr:rowOff>
    </xdr:to>
    <xdr:sp macro="" textlink="">
      <xdr:nvSpPr>
        <xdr:cNvPr id="73" name="フローチャート: 判断 72"/>
        <xdr:cNvSpPr/>
      </xdr:nvSpPr>
      <xdr:spPr>
        <a:xfrm>
          <a:off x="1968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14531</xdr:rowOff>
    </xdr:from>
    <xdr:ext cx="469744" cy="259045"/>
    <xdr:sp macro="" textlink="">
      <xdr:nvSpPr>
        <xdr:cNvPr id="74" name="テキスト ボックス 73"/>
        <xdr:cNvSpPr txBox="1"/>
      </xdr:nvSpPr>
      <xdr:spPr>
        <a:xfrm>
          <a:off x="1784428"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112849</xdr:rowOff>
    </xdr:from>
    <xdr:to>
      <xdr:col>6</xdr:col>
      <xdr:colOff>38100</xdr:colOff>
      <xdr:row>35</xdr:row>
      <xdr:rowOff>42999</xdr:rowOff>
    </xdr:to>
    <xdr:sp macro="" textlink="">
      <xdr:nvSpPr>
        <xdr:cNvPr id="75" name="フローチャート: 判断 74"/>
        <xdr:cNvSpPr/>
      </xdr:nvSpPr>
      <xdr:spPr>
        <a:xfrm>
          <a:off x="1079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59526</xdr:rowOff>
    </xdr:from>
    <xdr:ext cx="469744" cy="259045"/>
    <xdr:sp macro="" textlink="">
      <xdr:nvSpPr>
        <xdr:cNvPr id="76" name="テキスト ボックス 75"/>
        <xdr:cNvSpPr txBox="1"/>
      </xdr:nvSpPr>
      <xdr:spPr>
        <a:xfrm>
          <a:off x="895428"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57876</xdr:rowOff>
    </xdr:from>
    <xdr:to>
      <xdr:col>24</xdr:col>
      <xdr:colOff>114300</xdr:colOff>
      <xdr:row>35</xdr:row>
      <xdr:rowOff>159476</xdr:rowOff>
    </xdr:to>
    <xdr:sp macro="" textlink="">
      <xdr:nvSpPr>
        <xdr:cNvPr id="82" name="楕円 81"/>
        <xdr:cNvSpPr/>
      </xdr:nvSpPr>
      <xdr:spPr>
        <a:xfrm>
          <a:off x="4584700" y="605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36303</xdr:rowOff>
    </xdr:from>
    <xdr:ext cx="469744" cy="259045"/>
    <xdr:sp macro="" textlink="">
      <xdr:nvSpPr>
        <xdr:cNvPr id="83" name="議会費該当値テキスト"/>
        <xdr:cNvSpPr txBox="1"/>
      </xdr:nvSpPr>
      <xdr:spPr>
        <a:xfrm>
          <a:off x="4686300" y="603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72027</xdr:rowOff>
    </xdr:from>
    <xdr:to>
      <xdr:col>20</xdr:col>
      <xdr:colOff>38100</xdr:colOff>
      <xdr:row>36</xdr:row>
      <xdr:rowOff>2177</xdr:rowOff>
    </xdr:to>
    <xdr:sp macro="" textlink="">
      <xdr:nvSpPr>
        <xdr:cNvPr id="84" name="楕円 83"/>
        <xdr:cNvSpPr/>
      </xdr:nvSpPr>
      <xdr:spPr>
        <a:xfrm>
          <a:off x="3746500" y="607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164754</xdr:rowOff>
    </xdr:from>
    <xdr:ext cx="469744" cy="259045"/>
    <xdr:sp macro="" textlink="">
      <xdr:nvSpPr>
        <xdr:cNvPr id="85" name="テキスト ボックス 84"/>
        <xdr:cNvSpPr txBox="1"/>
      </xdr:nvSpPr>
      <xdr:spPr>
        <a:xfrm>
          <a:off x="3562428" y="616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70394</xdr:rowOff>
    </xdr:from>
    <xdr:to>
      <xdr:col>15</xdr:col>
      <xdr:colOff>101600</xdr:colOff>
      <xdr:row>35</xdr:row>
      <xdr:rowOff>544</xdr:rowOff>
    </xdr:to>
    <xdr:sp macro="" textlink="">
      <xdr:nvSpPr>
        <xdr:cNvPr id="86" name="楕円 85"/>
        <xdr:cNvSpPr/>
      </xdr:nvSpPr>
      <xdr:spPr>
        <a:xfrm>
          <a:off x="2857500" y="589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163121</xdr:rowOff>
    </xdr:from>
    <xdr:ext cx="469744" cy="259045"/>
    <xdr:sp macro="" textlink="">
      <xdr:nvSpPr>
        <xdr:cNvPr id="87" name="テキスト ボックス 86"/>
        <xdr:cNvSpPr txBox="1"/>
      </xdr:nvSpPr>
      <xdr:spPr>
        <a:xfrm>
          <a:off x="2673428" y="59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44269</xdr:rowOff>
    </xdr:from>
    <xdr:to>
      <xdr:col>10</xdr:col>
      <xdr:colOff>165100</xdr:colOff>
      <xdr:row>34</xdr:row>
      <xdr:rowOff>145869</xdr:rowOff>
    </xdr:to>
    <xdr:sp macro="" textlink="">
      <xdr:nvSpPr>
        <xdr:cNvPr id="88" name="楕円 87"/>
        <xdr:cNvSpPr/>
      </xdr:nvSpPr>
      <xdr:spPr>
        <a:xfrm>
          <a:off x="1968500" y="587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162396</xdr:rowOff>
    </xdr:from>
    <xdr:ext cx="469744" cy="259045"/>
    <xdr:sp macro="" textlink="">
      <xdr:nvSpPr>
        <xdr:cNvPr id="89" name="テキスト ボックス 88"/>
        <xdr:cNvSpPr txBox="1"/>
      </xdr:nvSpPr>
      <xdr:spPr>
        <a:xfrm>
          <a:off x="1784428" y="564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40458</xdr:rowOff>
    </xdr:from>
    <xdr:to>
      <xdr:col>6</xdr:col>
      <xdr:colOff>38100</xdr:colOff>
      <xdr:row>35</xdr:row>
      <xdr:rowOff>142058</xdr:rowOff>
    </xdr:to>
    <xdr:sp macro="" textlink="">
      <xdr:nvSpPr>
        <xdr:cNvPr id="90" name="楕円 89"/>
        <xdr:cNvSpPr/>
      </xdr:nvSpPr>
      <xdr:spPr>
        <a:xfrm>
          <a:off x="1079500" y="604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133185</xdr:rowOff>
    </xdr:from>
    <xdr:ext cx="469744" cy="259045"/>
    <xdr:sp macro="" textlink="">
      <xdr:nvSpPr>
        <xdr:cNvPr id="91" name="テキスト ボックス 90"/>
        <xdr:cNvSpPr txBox="1"/>
      </xdr:nvSpPr>
      <xdr:spPr>
        <a:xfrm>
          <a:off x="895428" y="613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165368</xdr:rowOff>
    </xdr:from>
    <xdr:to>
      <xdr:col>24</xdr:col>
      <xdr:colOff>62865</xdr:colOff>
      <xdr:row>59</xdr:row>
      <xdr:rowOff>20175</xdr:rowOff>
    </xdr:to>
    <xdr:cxnSp macro="">
      <xdr:nvCxnSpPr>
        <xdr:cNvPr id="118" name="直線コネクタ 117"/>
        <xdr:cNvCxnSpPr/>
      </xdr:nvCxnSpPr>
      <xdr:spPr>
        <a:xfrm flipV="1">
          <a:off x="4633595" y="8737868"/>
          <a:ext cx="1270" cy="1397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24002</xdr:rowOff>
    </xdr:from>
    <xdr:ext cx="534377" cy="259045"/>
    <xdr:sp macro="" textlink="">
      <xdr:nvSpPr>
        <xdr:cNvPr id="119" name="総務費最小値テキスト"/>
        <xdr:cNvSpPr txBox="1"/>
      </xdr:nvSpPr>
      <xdr:spPr>
        <a:xfrm>
          <a:off x="4686300" y="101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20175</xdr:rowOff>
    </xdr:from>
    <xdr:to>
      <xdr:col>24</xdr:col>
      <xdr:colOff>152400</xdr:colOff>
      <xdr:row>59</xdr:row>
      <xdr:rowOff>20175</xdr:rowOff>
    </xdr:to>
    <xdr:cxnSp macro="">
      <xdr:nvCxnSpPr>
        <xdr:cNvPr id="120" name="直線コネクタ 119"/>
        <xdr:cNvCxnSpPr/>
      </xdr:nvCxnSpPr>
      <xdr:spPr>
        <a:xfrm>
          <a:off x="4546600" y="101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112045</xdr:rowOff>
    </xdr:from>
    <xdr:ext cx="534377" cy="259045"/>
    <xdr:sp macro="" textlink="">
      <xdr:nvSpPr>
        <xdr:cNvPr id="121" name="総務費最大値テキスト"/>
        <xdr:cNvSpPr txBox="1"/>
      </xdr:nvSpPr>
      <xdr:spPr>
        <a:xfrm>
          <a:off x="4686300" y="851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165368</xdr:rowOff>
    </xdr:from>
    <xdr:to>
      <xdr:col>24</xdr:col>
      <xdr:colOff>152400</xdr:colOff>
      <xdr:row>50</xdr:row>
      <xdr:rowOff>165368</xdr:rowOff>
    </xdr:to>
    <xdr:cxnSp macro="">
      <xdr:nvCxnSpPr>
        <xdr:cNvPr id="122" name="直線コネクタ 121"/>
        <xdr:cNvCxnSpPr/>
      </xdr:nvCxnSpPr>
      <xdr:spPr>
        <a:xfrm>
          <a:off x="4546600" y="873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80460</xdr:rowOff>
    </xdr:from>
    <xdr:to>
      <xdr:col>24</xdr:col>
      <xdr:colOff>63500</xdr:colOff>
      <xdr:row>58</xdr:row>
      <xdr:rowOff>11880</xdr:rowOff>
    </xdr:to>
    <xdr:cxnSp macro="">
      <xdr:nvCxnSpPr>
        <xdr:cNvPr id="123" name="直線コネクタ 122"/>
        <xdr:cNvCxnSpPr/>
      </xdr:nvCxnSpPr>
      <xdr:spPr>
        <a:xfrm>
          <a:off x="3797300" y="968166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99041</xdr:rowOff>
    </xdr:from>
    <xdr:ext cx="534377" cy="259045"/>
    <xdr:sp macro="" textlink="">
      <xdr:nvSpPr>
        <xdr:cNvPr id="124" name="総務費平均値テキスト"/>
        <xdr:cNvSpPr txBox="1"/>
      </xdr:nvSpPr>
      <xdr:spPr>
        <a:xfrm>
          <a:off x="4686300" y="952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76164</xdr:rowOff>
    </xdr:from>
    <xdr:to>
      <xdr:col>24</xdr:col>
      <xdr:colOff>114300</xdr:colOff>
      <xdr:row>57</xdr:row>
      <xdr:rowOff>6314</xdr:rowOff>
    </xdr:to>
    <xdr:sp macro="" textlink="">
      <xdr:nvSpPr>
        <xdr:cNvPr id="125" name="フローチャート: 判断 124"/>
        <xdr:cNvSpPr/>
      </xdr:nvSpPr>
      <xdr:spPr>
        <a:xfrm>
          <a:off x="4584700" y="967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80460</xdr:rowOff>
    </xdr:from>
    <xdr:to>
      <xdr:col>19</xdr:col>
      <xdr:colOff>177800</xdr:colOff>
      <xdr:row>57</xdr:row>
      <xdr:rowOff>49403</xdr:rowOff>
    </xdr:to>
    <xdr:cxnSp macro="">
      <xdr:nvCxnSpPr>
        <xdr:cNvPr id="126" name="直線コネクタ 125"/>
        <xdr:cNvCxnSpPr/>
      </xdr:nvCxnSpPr>
      <xdr:spPr>
        <a:xfrm flipV="1">
          <a:off x="2908300" y="9681660"/>
          <a:ext cx="889000" cy="14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20973</xdr:rowOff>
    </xdr:from>
    <xdr:to>
      <xdr:col>20</xdr:col>
      <xdr:colOff>38100</xdr:colOff>
      <xdr:row>56</xdr:row>
      <xdr:rowOff>122573</xdr:rowOff>
    </xdr:to>
    <xdr:sp macro="" textlink="">
      <xdr:nvSpPr>
        <xdr:cNvPr id="127" name="フローチャート: 判断 126"/>
        <xdr:cNvSpPr/>
      </xdr:nvSpPr>
      <xdr:spPr>
        <a:xfrm>
          <a:off x="37465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139100</xdr:rowOff>
    </xdr:from>
    <xdr:ext cx="534377" cy="259045"/>
    <xdr:sp macro="" textlink="">
      <xdr:nvSpPr>
        <xdr:cNvPr id="128" name="テキスト ボックス 127"/>
        <xdr:cNvSpPr txBox="1"/>
      </xdr:nvSpPr>
      <xdr:spPr>
        <a:xfrm>
          <a:off x="3530111" y="939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3063</xdr:rowOff>
    </xdr:from>
    <xdr:to>
      <xdr:col>15</xdr:col>
      <xdr:colOff>50800</xdr:colOff>
      <xdr:row>57</xdr:row>
      <xdr:rowOff>49403</xdr:rowOff>
    </xdr:to>
    <xdr:cxnSp macro="">
      <xdr:nvCxnSpPr>
        <xdr:cNvPr id="129" name="直線コネクタ 128"/>
        <xdr:cNvCxnSpPr/>
      </xdr:nvCxnSpPr>
      <xdr:spPr>
        <a:xfrm>
          <a:off x="2019300" y="9432813"/>
          <a:ext cx="889000" cy="38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167996</xdr:rowOff>
    </xdr:from>
    <xdr:to>
      <xdr:col>15</xdr:col>
      <xdr:colOff>101600</xdr:colOff>
      <xdr:row>56</xdr:row>
      <xdr:rowOff>98146</xdr:rowOff>
    </xdr:to>
    <xdr:sp macro="" textlink="">
      <xdr:nvSpPr>
        <xdr:cNvPr id="130" name="フローチャート: 判断 129"/>
        <xdr:cNvSpPr/>
      </xdr:nvSpPr>
      <xdr:spPr>
        <a:xfrm>
          <a:off x="2857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114673</xdr:rowOff>
    </xdr:from>
    <xdr:ext cx="534377" cy="259045"/>
    <xdr:sp macro="" textlink="">
      <xdr:nvSpPr>
        <xdr:cNvPr id="131" name="テキスト ボックス 130"/>
        <xdr:cNvSpPr txBox="1"/>
      </xdr:nvSpPr>
      <xdr:spPr>
        <a:xfrm>
          <a:off x="2641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3063</xdr:rowOff>
    </xdr:from>
    <xdr:to>
      <xdr:col>10</xdr:col>
      <xdr:colOff>114300</xdr:colOff>
      <xdr:row>55</xdr:row>
      <xdr:rowOff>120824</xdr:rowOff>
    </xdr:to>
    <xdr:cxnSp macro="">
      <xdr:nvCxnSpPr>
        <xdr:cNvPr id="132" name="直線コネクタ 131"/>
        <xdr:cNvCxnSpPr/>
      </xdr:nvCxnSpPr>
      <xdr:spPr>
        <a:xfrm flipV="1">
          <a:off x="1130300" y="9432813"/>
          <a:ext cx="889000" cy="11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162346</xdr:rowOff>
    </xdr:from>
    <xdr:to>
      <xdr:col>10</xdr:col>
      <xdr:colOff>165100</xdr:colOff>
      <xdr:row>56</xdr:row>
      <xdr:rowOff>92496</xdr:rowOff>
    </xdr:to>
    <xdr:sp macro="" textlink="">
      <xdr:nvSpPr>
        <xdr:cNvPr id="133" name="フローチャート: 判断 132"/>
        <xdr:cNvSpPr/>
      </xdr:nvSpPr>
      <xdr:spPr>
        <a:xfrm>
          <a:off x="1968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83623</xdr:rowOff>
    </xdr:from>
    <xdr:ext cx="534377" cy="259045"/>
    <xdr:sp macro="" textlink="">
      <xdr:nvSpPr>
        <xdr:cNvPr id="134" name="テキスト ボックス 133"/>
        <xdr:cNvSpPr txBox="1"/>
      </xdr:nvSpPr>
      <xdr:spPr>
        <a:xfrm>
          <a:off x="1752111" y="96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112152</xdr:rowOff>
    </xdr:from>
    <xdr:to>
      <xdr:col>6</xdr:col>
      <xdr:colOff>38100</xdr:colOff>
      <xdr:row>56</xdr:row>
      <xdr:rowOff>42302</xdr:rowOff>
    </xdr:to>
    <xdr:sp macro="" textlink="">
      <xdr:nvSpPr>
        <xdr:cNvPr id="135" name="フローチャート: 判断 134"/>
        <xdr:cNvSpPr/>
      </xdr:nvSpPr>
      <xdr:spPr>
        <a:xfrm>
          <a:off x="1079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33429</xdr:rowOff>
    </xdr:from>
    <xdr:ext cx="534377" cy="259045"/>
    <xdr:sp macro="" textlink="">
      <xdr:nvSpPr>
        <xdr:cNvPr id="136" name="テキスト ボックス 135"/>
        <xdr:cNvSpPr txBox="1"/>
      </xdr:nvSpPr>
      <xdr:spPr>
        <a:xfrm>
          <a:off x="863111" y="963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132530</xdr:rowOff>
    </xdr:from>
    <xdr:to>
      <xdr:col>24</xdr:col>
      <xdr:colOff>114300</xdr:colOff>
      <xdr:row>58</xdr:row>
      <xdr:rowOff>62680</xdr:rowOff>
    </xdr:to>
    <xdr:sp macro="" textlink="">
      <xdr:nvSpPr>
        <xdr:cNvPr id="142" name="楕円 141"/>
        <xdr:cNvSpPr/>
      </xdr:nvSpPr>
      <xdr:spPr>
        <a:xfrm>
          <a:off x="4584700" y="99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110957</xdr:rowOff>
    </xdr:from>
    <xdr:ext cx="534377" cy="259045"/>
    <xdr:sp macro="" textlink="">
      <xdr:nvSpPr>
        <xdr:cNvPr id="143" name="総務費該当値テキスト"/>
        <xdr:cNvSpPr txBox="1"/>
      </xdr:nvSpPr>
      <xdr:spPr>
        <a:xfrm>
          <a:off x="4686300" y="988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29660</xdr:rowOff>
    </xdr:from>
    <xdr:to>
      <xdr:col>20</xdr:col>
      <xdr:colOff>38100</xdr:colOff>
      <xdr:row>56</xdr:row>
      <xdr:rowOff>131260</xdr:rowOff>
    </xdr:to>
    <xdr:sp macro="" textlink="">
      <xdr:nvSpPr>
        <xdr:cNvPr id="144" name="楕円 143"/>
        <xdr:cNvSpPr/>
      </xdr:nvSpPr>
      <xdr:spPr>
        <a:xfrm>
          <a:off x="3746500" y="963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122387</xdr:rowOff>
    </xdr:from>
    <xdr:ext cx="534377" cy="259045"/>
    <xdr:sp macro="" textlink="">
      <xdr:nvSpPr>
        <xdr:cNvPr id="145" name="テキスト ボックス 144"/>
        <xdr:cNvSpPr txBox="1"/>
      </xdr:nvSpPr>
      <xdr:spPr>
        <a:xfrm>
          <a:off x="3530111" y="972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170053</xdr:rowOff>
    </xdr:from>
    <xdr:to>
      <xdr:col>15</xdr:col>
      <xdr:colOff>101600</xdr:colOff>
      <xdr:row>57</xdr:row>
      <xdr:rowOff>100203</xdr:rowOff>
    </xdr:to>
    <xdr:sp macro="" textlink="">
      <xdr:nvSpPr>
        <xdr:cNvPr id="146" name="楕円 145"/>
        <xdr:cNvSpPr/>
      </xdr:nvSpPr>
      <xdr:spPr>
        <a:xfrm>
          <a:off x="2857500" y="977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91330</xdr:rowOff>
    </xdr:from>
    <xdr:ext cx="534377" cy="259045"/>
    <xdr:sp macro="" textlink="">
      <xdr:nvSpPr>
        <xdr:cNvPr id="147" name="テキスト ボックス 146"/>
        <xdr:cNvSpPr txBox="1"/>
      </xdr:nvSpPr>
      <xdr:spPr>
        <a:xfrm>
          <a:off x="2641111" y="986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123713</xdr:rowOff>
    </xdr:from>
    <xdr:to>
      <xdr:col>10</xdr:col>
      <xdr:colOff>165100</xdr:colOff>
      <xdr:row>55</xdr:row>
      <xdr:rowOff>53863</xdr:rowOff>
    </xdr:to>
    <xdr:sp macro="" textlink="">
      <xdr:nvSpPr>
        <xdr:cNvPr id="148" name="楕円 147"/>
        <xdr:cNvSpPr/>
      </xdr:nvSpPr>
      <xdr:spPr>
        <a:xfrm>
          <a:off x="1968500" y="938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70390</xdr:rowOff>
    </xdr:from>
    <xdr:ext cx="534377" cy="259045"/>
    <xdr:sp macro="" textlink="">
      <xdr:nvSpPr>
        <xdr:cNvPr id="149" name="テキスト ボックス 148"/>
        <xdr:cNvSpPr txBox="1"/>
      </xdr:nvSpPr>
      <xdr:spPr>
        <a:xfrm>
          <a:off x="1752111" y="915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70024</xdr:rowOff>
    </xdr:from>
    <xdr:to>
      <xdr:col>6</xdr:col>
      <xdr:colOff>38100</xdr:colOff>
      <xdr:row>56</xdr:row>
      <xdr:rowOff>174</xdr:rowOff>
    </xdr:to>
    <xdr:sp macro="" textlink="">
      <xdr:nvSpPr>
        <xdr:cNvPr id="150" name="楕円 149"/>
        <xdr:cNvSpPr/>
      </xdr:nvSpPr>
      <xdr:spPr>
        <a:xfrm>
          <a:off x="1079500" y="949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16701</xdr:rowOff>
    </xdr:from>
    <xdr:ext cx="534377" cy="259045"/>
    <xdr:sp macro="" textlink="">
      <xdr:nvSpPr>
        <xdr:cNvPr id="151" name="テキスト ボックス 150"/>
        <xdr:cNvSpPr txBox="1"/>
      </xdr:nvSpPr>
      <xdr:spPr>
        <a:xfrm>
          <a:off x="863111" y="927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131305</xdr:rowOff>
    </xdr:from>
    <xdr:to>
      <xdr:col>24</xdr:col>
      <xdr:colOff>62865</xdr:colOff>
      <xdr:row>79</xdr:row>
      <xdr:rowOff>71717</xdr:rowOff>
    </xdr:to>
    <xdr:cxnSp macro="">
      <xdr:nvCxnSpPr>
        <xdr:cNvPr id="176" name="直線コネクタ 175"/>
        <xdr:cNvCxnSpPr/>
      </xdr:nvCxnSpPr>
      <xdr:spPr>
        <a:xfrm flipV="1">
          <a:off x="4633595" y="12132805"/>
          <a:ext cx="1270" cy="14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75544</xdr:rowOff>
    </xdr:from>
    <xdr:ext cx="599010" cy="259045"/>
    <xdr:sp macro="" textlink="">
      <xdr:nvSpPr>
        <xdr:cNvPr id="177" name="民生費最小値テキスト"/>
        <xdr:cNvSpPr txBox="1"/>
      </xdr:nvSpPr>
      <xdr:spPr>
        <a:xfrm>
          <a:off x="4686300" y="136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71717</xdr:rowOff>
    </xdr:from>
    <xdr:to>
      <xdr:col>24</xdr:col>
      <xdr:colOff>152400</xdr:colOff>
      <xdr:row>79</xdr:row>
      <xdr:rowOff>71717</xdr:rowOff>
    </xdr:to>
    <xdr:cxnSp macro="">
      <xdr:nvCxnSpPr>
        <xdr:cNvPr id="178" name="直線コネクタ 177"/>
        <xdr:cNvCxnSpPr/>
      </xdr:nvCxnSpPr>
      <xdr:spPr>
        <a:xfrm>
          <a:off x="4546600" y="1361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77982</xdr:rowOff>
    </xdr:from>
    <xdr:ext cx="599010" cy="259045"/>
    <xdr:sp macro="" textlink="">
      <xdr:nvSpPr>
        <xdr:cNvPr id="179" name="民生費最大値テキスト"/>
        <xdr:cNvSpPr txBox="1"/>
      </xdr:nvSpPr>
      <xdr:spPr>
        <a:xfrm>
          <a:off x="4686300" y="1190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234,661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131305</xdr:rowOff>
    </xdr:from>
    <xdr:to>
      <xdr:col>24</xdr:col>
      <xdr:colOff>152400</xdr:colOff>
      <xdr:row>70</xdr:row>
      <xdr:rowOff>131305</xdr:rowOff>
    </xdr:to>
    <xdr:cxnSp macro="">
      <xdr:nvCxnSpPr>
        <xdr:cNvPr id="180" name="直線コネクタ 179"/>
        <xdr:cNvCxnSpPr/>
      </xdr:nvCxnSpPr>
      <xdr:spPr>
        <a:xfrm>
          <a:off x="4546600" y="121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164503</xdr:rowOff>
    </xdr:from>
    <xdr:to>
      <xdr:col>24</xdr:col>
      <xdr:colOff>63500</xdr:colOff>
      <xdr:row>73</xdr:row>
      <xdr:rowOff>166548</xdr:rowOff>
    </xdr:to>
    <xdr:cxnSp macro="">
      <xdr:nvCxnSpPr>
        <xdr:cNvPr id="181" name="直線コネクタ 180"/>
        <xdr:cNvCxnSpPr/>
      </xdr:nvCxnSpPr>
      <xdr:spPr>
        <a:xfrm>
          <a:off x="3797300" y="12680353"/>
          <a:ext cx="838200" cy="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118406</xdr:rowOff>
    </xdr:from>
    <xdr:ext cx="599010" cy="259045"/>
    <xdr:sp macro="" textlink="">
      <xdr:nvSpPr>
        <xdr:cNvPr id="182" name="民生費平均値テキスト"/>
        <xdr:cNvSpPr txBox="1"/>
      </xdr:nvSpPr>
      <xdr:spPr>
        <a:xfrm>
          <a:off x="4686300" y="129771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139979</xdr:rowOff>
    </xdr:from>
    <xdr:to>
      <xdr:col>24</xdr:col>
      <xdr:colOff>114300</xdr:colOff>
      <xdr:row>76</xdr:row>
      <xdr:rowOff>70129</xdr:rowOff>
    </xdr:to>
    <xdr:sp macro="" textlink="">
      <xdr:nvSpPr>
        <xdr:cNvPr id="183" name="フローチャート: 判断 182"/>
        <xdr:cNvSpPr/>
      </xdr:nvSpPr>
      <xdr:spPr>
        <a:xfrm>
          <a:off x="45847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164503</xdr:rowOff>
    </xdr:from>
    <xdr:to>
      <xdr:col>19</xdr:col>
      <xdr:colOff>177800</xdr:colOff>
      <xdr:row>74</xdr:row>
      <xdr:rowOff>142304</xdr:rowOff>
    </xdr:to>
    <xdr:cxnSp macro="">
      <xdr:nvCxnSpPr>
        <xdr:cNvPr id="184" name="直線コネクタ 183"/>
        <xdr:cNvCxnSpPr/>
      </xdr:nvCxnSpPr>
      <xdr:spPr>
        <a:xfrm flipV="1">
          <a:off x="2908300" y="12680353"/>
          <a:ext cx="889000" cy="14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152882</xdr:rowOff>
    </xdr:from>
    <xdr:to>
      <xdr:col>20</xdr:col>
      <xdr:colOff>38100</xdr:colOff>
      <xdr:row>76</xdr:row>
      <xdr:rowOff>83032</xdr:rowOff>
    </xdr:to>
    <xdr:sp macro="" textlink="">
      <xdr:nvSpPr>
        <xdr:cNvPr id="185" name="フローチャート: 判断 184"/>
        <xdr:cNvSpPr/>
      </xdr:nvSpPr>
      <xdr:spPr>
        <a:xfrm>
          <a:off x="3746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74159</xdr:rowOff>
    </xdr:from>
    <xdr:ext cx="599010" cy="259045"/>
    <xdr:sp macro="" textlink="">
      <xdr:nvSpPr>
        <xdr:cNvPr id="186" name="テキスト ボックス 185"/>
        <xdr:cNvSpPr txBox="1"/>
      </xdr:nvSpPr>
      <xdr:spPr>
        <a:xfrm>
          <a:off x="3497795" y="1310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142304</xdr:rowOff>
    </xdr:from>
    <xdr:to>
      <xdr:col>15</xdr:col>
      <xdr:colOff>50800</xdr:colOff>
      <xdr:row>75</xdr:row>
      <xdr:rowOff>44920</xdr:rowOff>
    </xdr:to>
    <xdr:cxnSp macro="">
      <xdr:nvCxnSpPr>
        <xdr:cNvPr id="187" name="直線コネクタ 186"/>
        <xdr:cNvCxnSpPr/>
      </xdr:nvCxnSpPr>
      <xdr:spPr>
        <a:xfrm flipV="1">
          <a:off x="2019300" y="12829604"/>
          <a:ext cx="889000" cy="7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63182</xdr:rowOff>
    </xdr:from>
    <xdr:to>
      <xdr:col>15</xdr:col>
      <xdr:colOff>101600</xdr:colOff>
      <xdr:row>76</xdr:row>
      <xdr:rowOff>164782</xdr:rowOff>
    </xdr:to>
    <xdr:sp macro="" textlink="">
      <xdr:nvSpPr>
        <xdr:cNvPr id="188" name="フローチャート: 判断 187"/>
        <xdr:cNvSpPr/>
      </xdr:nvSpPr>
      <xdr:spPr>
        <a:xfrm>
          <a:off x="2857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155909</xdr:rowOff>
    </xdr:from>
    <xdr:ext cx="599010" cy="259045"/>
    <xdr:sp macro="" textlink="">
      <xdr:nvSpPr>
        <xdr:cNvPr id="189" name="テキスト ボックス 188"/>
        <xdr:cNvSpPr txBox="1"/>
      </xdr:nvSpPr>
      <xdr:spPr>
        <a:xfrm>
          <a:off x="2608795"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44920</xdr:rowOff>
    </xdr:from>
    <xdr:to>
      <xdr:col>10</xdr:col>
      <xdr:colOff>114300</xdr:colOff>
      <xdr:row>76</xdr:row>
      <xdr:rowOff>45225</xdr:rowOff>
    </xdr:to>
    <xdr:cxnSp macro="">
      <xdr:nvCxnSpPr>
        <xdr:cNvPr id="190" name="直線コネクタ 189"/>
        <xdr:cNvCxnSpPr/>
      </xdr:nvCxnSpPr>
      <xdr:spPr>
        <a:xfrm flipV="1">
          <a:off x="1130300" y="12903670"/>
          <a:ext cx="889000" cy="17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101955</xdr:rowOff>
    </xdr:from>
    <xdr:to>
      <xdr:col>10</xdr:col>
      <xdr:colOff>165100</xdr:colOff>
      <xdr:row>77</xdr:row>
      <xdr:rowOff>32105</xdr:rowOff>
    </xdr:to>
    <xdr:sp macro="" textlink="">
      <xdr:nvSpPr>
        <xdr:cNvPr id="191" name="フローチャート: 判断 190"/>
        <xdr:cNvSpPr/>
      </xdr:nvSpPr>
      <xdr:spPr>
        <a:xfrm>
          <a:off x="1968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23232</xdr:rowOff>
    </xdr:from>
    <xdr:ext cx="599010" cy="259045"/>
    <xdr:sp macro="" textlink="">
      <xdr:nvSpPr>
        <xdr:cNvPr id="192" name="テキスト ボックス 191"/>
        <xdr:cNvSpPr txBox="1"/>
      </xdr:nvSpPr>
      <xdr:spPr>
        <a:xfrm>
          <a:off x="1719795" y="1322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48425</xdr:rowOff>
    </xdr:from>
    <xdr:to>
      <xdr:col>6</xdr:col>
      <xdr:colOff>38100</xdr:colOff>
      <xdr:row>77</xdr:row>
      <xdr:rowOff>150025</xdr:rowOff>
    </xdr:to>
    <xdr:sp macro="" textlink="">
      <xdr:nvSpPr>
        <xdr:cNvPr id="193" name="フローチャート: 判断 192"/>
        <xdr:cNvSpPr/>
      </xdr:nvSpPr>
      <xdr:spPr>
        <a:xfrm>
          <a:off x="1079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141152</xdr:rowOff>
    </xdr:from>
    <xdr:ext cx="599010" cy="259045"/>
    <xdr:sp macro="" textlink="">
      <xdr:nvSpPr>
        <xdr:cNvPr id="194" name="テキスト ボックス 193"/>
        <xdr:cNvSpPr txBox="1"/>
      </xdr:nvSpPr>
      <xdr:spPr>
        <a:xfrm>
          <a:off x="830795" y="1334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115748</xdr:rowOff>
    </xdr:from>
    <xdr:to>
      <xdr:col>24</xdr:col>
      <xdr:colOff>114300</xdr:colOff>
      <xdr:row>74</xdr:row>
      <xdr:rowOff>45898</xdr:rowOff>
    </xdr:to>
    <xdr:sp macro="" textlink="">
      <xdr:nvSpPr>
        <xdr:cNvPr id="200" name="楕円 199"/>
        <xdr:cNvSpPr/>
      </xdr:nvSpPr>
      <xdr:spPr>
        <a:xfrm>
          <a:off x="4584700" y="1263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138625</xdr:rowOff>
    </xdr:from>
    <xdr:ext cx="599010" cy="259045"/>
    <xdr:sp macro="" textlink="">
      <xdr:nvSpPr>
        <xdr:cNvPr id="201" name="民生費該当値テキスト"/>
        <xdr:cNvSpPr txBox="1"/>
      </xdr:nvSpPr>
      <xdr:spPr>
        <a:xfrm>
          <a:off x="4686300" y="12483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113703</xdr:rowOff>
    </xdr:from>
    <xdr:to>
      <xdr:col>20</xdr:col>
      <xdr:colOff>38100</xdr:colOff>
      <xdr:row>74</xdr:row>
      <xdr:rowOff>43853</xdr:rowOff>
    </xdr:to>
    <xdr:sp macro="" textlink="">
      <xdr:nvSpPr>
        <xdr:cNvPr id="202" name="楕円 201"/>
        <xdr:cNvSpPr/>
      </xdr:nvSpPr>
      <xdr:spPr>
        <a:xfrm>
          <a:off x="3746500" y="1262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60380</xdr:rowOff>
    </xdr:from>
    <xdr:ext cx="599010" cy="259045"/>
    <xdr:sp macro="" textlink="">
      <xdr:nvSpPr>
        <xdr:cNvPr id="203" name="テキスト ボックス 202"/>
        <xdr:cNvSpPr txBox="1"/>
      </xdr:nvSpPr>
      <xdr:spPr>
        <a:xfrm>
          <a:off x="3497795" y="1240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91504</xdr:rowOff>
    </xdr:from>
    <xdr:to>
      <xdr:col>15</xdr:col>
      <xdr:colOff>101600</xdr:colOff>
      <xdr:row>75</xdr:row>
      <xdr:rowOff>21654</xdr:rowOff>
    </xdr:to>
    <xdr:sp macro="" textlink="">
      <xdr:nvSpPr>
        <xdr:cNvPr id="204" name="楕円 203"/>
        <xdr:cNvSpPr/>
      </xdr:nvSpPr>
      <xdr:spPr>
        <a:xfrm>
          <a:off x="2857500" y="1277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38181</xdr:rowOff>
    </xdr:from>
    <xdr:ext cx="599010" cy="259045"/>
    <xdr:sp macro="" textlink="">
      <xdr:nvSpPr>
        <xdr:cNvPr id="205" name="テキスト ボックス 204"/>
        <xdr:cNvSpPr txBox="1"/>
      </xdr:nvSpPr>
      <xdr:spPr>
        <a:xfrm>
          <a:off x="2608795" y="1255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165570</xdr:rowOff>
    </xdr:from>
    <xdr:to>
      <xdr:col>10</xdr:col>
      <xdr:colOff>165100</xdr:colOff>
      <xdr:row>75</xdr:row>
      <xdr:rowOff>95720</xdr:rowOff>
    </xdr:to>
    <xdr:sp macro="" textlink="">
      <xdr:nvSpPr>
        <xdr:cNvPr id="206" name="楕円 205"/>
        <xdr:cNvSpPr/>
      </xdr:nvSpPr>
      <xdr:spPr>
        <a:xfrm>
          <a:off x="1968500" y="128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112247</xdr:rowOff>
    </xdr:from>
    <xdr:ext cx="599010" cy="259045"/>
    <xdr:sp macro="" textlink="">
      <xdr:nvSpPr>
        <xdr:cNvPr id="207" name="テキスト ボックス 206"/>
        <xdr:cNvSpPr txBox="1"/>
      </xdr:nvSpPr>
      <xdr:spPr>
        <a:xfrm>
          <a:off x="1719795" y="1262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165875</xdr:rowOff>
    </xdr:from>
    <xdr:to>
      <xdr:col>6</xdr:col>
      <xdr:colOff>38100</xdr:colOff>
      <xdr:row>76</xdr:row>
      <xdr:rowOff>96025</xdr:rowOff>
    </xdr:to>
    <xdr:sp macro="" textlink="">
      <xdr:nvSpPr>
        <xdr:cNvPr id="208" name="楕円 207"/>
        <xdr:cNvSpPr/>
      </xdr:nvSpPr>
      <xdr:spPr>
        <a:xfrm>
          <a:off x="1079500" y="1302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112551</xdr:rowOff>
    </xdr:from>
    <xdr:ext cx="599010" cy="259045"/>
    <xdr:sp macro="" textlink="">
      <xdr:nvSpPr>
        <xdr:cNvPr id="209" name="テキスト ボックス 208"/>
        <xdr:cNvSpPr txBox="1"/>
      </xdr:nvSpPr>
      <xdr:spPr>
        <a:xfrm>
          <a:off x="830795" y="12799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133437</xdr:rowOff>
    </xdr:from>
    <xdr:to>
      <xdr:col>24</xdr:col>
      <xdr:colOff>62865</xdr:colOff>
      <xdr:row>98</xdr:row>
      <xdr:rowOff>85248</xdr:rowOff>
    </xdr:to>
    <xdr:cxnSp macro="">
      <xdr:nvCxnSpPr>
        <xdr:cNvPr id="232" name="直線コネクタ 231"/>
        <xdr:cNvCxnSpPr/>
      </xdr:nvCxnSpPr>
      <xdr:spPr>
        <a:xfrm flipV="1">
          <a:off x="4633595" y="15735387"/>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89075</xdr:rowOff>
    </xdr:from>
    <xdr:ext cx="534377" cy="259045"/>
    <xdr:sp macro="" textlink="">
      <xdr:nvSpPr>
        <xdr:cNvPr id="233" name="衛生費最小値テキスト"/>
        <xdr:cNvSpPr txBox="1"/>
      </xdr:nvSpPr>
      <xdr:spPr>
        <a:xfrm>
          <a:off x="4686300" y="1689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85248</xdr:rowOff>
    </xdr:from>
    <xdr:to>
      <xdr:col>24</xdr:col>
      <xdr:colOff>152400</xdr:colOff>
      <xdr:row>98</xdr:row>
      <xdr:rowOff>85248</xdr:rowOff>
    </xdr:to>
    <xdr:cxnSp macro="">
      <xdr:nvCxnSpPr>
        <xdr:cNvPr id="234" name="直線コネクタ 233"/>
        <xdr:cNvCxnSpPr/>
      </xdr:nvCxnSpPr>
      <xdr:spPr>
        <a:xfrm>
          <a:off x="4546600" y="168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80114</xdr:rowOff>
    </xdr:from>
    <xdr:ext cx="534377" cy="259045"/>
    <xdr:sp macro="" textlink="">
      <xdr:nvSpPr>
        <xdr:cNvPr id="235" name="衛生費最大値テキスト"/>
        <xdr:cNvSpPr txBox="1"/>
      </xdr:nvSpPr>
      <xdr:spPr>
        <a:xfrm>
          <a:off x="4686300" y="1551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72,774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133437</xdr:rowOff>
    </xdr:from>
    <xdr:to>
      <xdr:col>24</xdr:col>
      <xdr:colOff>152400</xdr:colOff>
      <xdr:row>91</xdr:row>
      <xdr:rowOff>133437</xdr:rowOff>
    </xdr:to>
    <xdr:cxnSp macro="">
      <xdr:nvCxnSpPr>
        <xdr:cNvPr id="236" name="直線コネクタ 235"/>
        <xdr:cNvCxnSpPr/>
      </xdr:nvCxnSpPr>
      <xdr:spPr>
        <a:xfrm>
          <a:off x="4546600" y="1573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135426</xdr:rowOff>
    </xdr:from>
    <xdr:to>
      <xdr:col>24</xdr:col>
      <xdr:colOff>63500</xdr:colOff>
      <xdr:row>97</xdr:row>
      <xdr:rowOff>143540</xdr:rowOff>
    </xdr:to>
    <xdr:cxnSp macro="">
      <xdr:nvCxnSpPr>
        <xdr:cNvPr id="237" name="直線コネクタ 236"/>
        <xdr:cNvCxnSpPr/>
      </xdr:nvCxnSpPr>
      <xdr:spPr>
        <a:xfrm flipV="1">
          <a:off x="3797300" y="16766076"/>
          <a:ext cx="838200" cy="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169795</xdr:rowOff>
    </xdr:from>
    <xdr:ext cx="534377" cy="259045"/>
    <xdr:sp macro="" textlink="">
      <xdr:nvSpPr>
        <xdr:cNvPr id="238" name="衛生費平均値テキスト"/>
        <xdr:cNvSpPr txBox="1"/>
      </xdr:nvSpPr>
      <xdr:spPr>
        <a:xfrm>
          <a:off x="4686300" y="16457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146918</xdr:rowOff>
    </xdr:from>
    <xdr:to>
      <xdr:col>24</xdr:col>
      <xdr:colOff>114300</xdr:colOff>
      <xdr:row>97</xdr:row>
      <xdr:rowOff>77068</xdr:rowOff>
    </xdr:to>
    <xdr:sp macro="" textlink="">
      <xdr:nvSpPr>
        <xdr:cNvPr id="239" name="フローチャート: 判断 238"/>
        <xdr:cNvSpPr/>
      </xdr:nvSpPr>
      <xdr:spPr>
        <a:xfrm>
          <a:off x="45847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132659</xdr:rowOff>
    </xdr:from>
    <xdr:to>
      <xdr:col>19</xdr:col>
      <xdr:colOff>177800</xdr:colOff>
      <xdr:row>97</xdr:row>
      <xdr:rowOff>143540</xdr:rowOff>
    </xdr:to>
    <xdr:cxnSp macro="">
      <xdr:nvCxnSpPr>
        <xdr:cNvPr id="240" name="直線コネクタ 239"/>
        <xdr:cNvCxnSpPr/>
      </xdr:nvCxnSpPr>
      <xdr:spPr>
        <a:xfrm>
          <a:off x="2908300" y="16763309"/>
          <a:ext cx="8890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146416</xdr:rowOff>
    </xdr:from>
    <xdr:to>
      <xdr:col>20</xdr:col>
      <xdr:colOff>38100</xdr:colOff>
      <xdr:row>97</xdr:row>
      <xdr:rowOff>76566</xdr:rowOff>
    </xdr:to>
    <xdr:sp macro="" textlink="">
      <xdr:nvSpPr>
        <xdr:cNvPr id="241" name="フローチャート: 判断 240"/>
        <xdr:cNvSpPr/>
      </xdr:nvSpPr>
      <xdr:spPr>
        <a:xfrm>
          <a:off x="3746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93093</xdr:rowOff>
    </xdr:from>
    <xdr:ext cx="534377" cy="259045"/>
    <xdr:sp macro="" textlink="">
      <xdr:nvSpPr>
        <xdr:cNvPr id="242" name="テキスト ボックス 241"/>
        <xdr:cNvSpPr txBox="1"/>
      </xdr:nvSpPr>
      <xdr:spPr>
        <a:xfrm>
          <a:off x="3530111" y="163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132659</xdr:rowOff>
    </xdr:from>
    <xdr:to>
      <xdr:col>15</xdr:col>
      <xdr:colOff>50800</xdr:colOff>
      <xdr:row>97</xdr:row>
      <xdr:rowOff>147861</xdr:rowOff>
    </xdr:to>
    <xdr:cxnSp macro="">
      <xdr:nvCxnSpPr>
        <xdr:cNvPr id="243" name="直線コネクタ 242"/>
        <xdr:cNvCxnSpPr/>
      </xdr:nvCxnSpPr>
      <xdr:spPr>
        <a:xfrm flipV="1">
          <a:off x="2019300" y="16763309"/>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116835</xdr:rowOff>
    </xdr:from>
    <xdr:to>
      <xdr:col>15</xdr:col>
      <xdr:colOff>101600</xdr:colOff>
      <xdr:row>97</xdr:row>
      <xdr:rowOff>46985</xdr:rowOff>
    </xdr:to>
    <xdr:sp macro="" textlink="">
      <xdr:nvSpPr>
        <xdr:cNvPr id="244" name="フローチャート: 判断 243"/>
        <xdr:cNvSpPr/>
      </xdr:nvSpPr>
      <xdr:spPr>
        <a:xfrm>
          <a:off x="2857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63512</xdr:rowOff>
    </xdr:from>
    <xdr:ext cx="534377" cy="259045"/>
    <xdr:sp macro="" textlink="">
      <xdr:nvSpPr>
        <xdr:cNvPr id="245" name="テキスト ボックス 244"/>
        <xdr:cNvSpPr txBox="1"/>
      </xdr:nvSpPr>
      <xdr:spPr>
        <a:xfrm>
          <a:off x="2641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147861</xdr:rowOff>
    </xdr:from>
    <xdr:to>
      <xdr:col>10</xdr:col>
      <xdr:colOff>114300</xdr:colOff>
      <xdr:row>98</xdr:row>
      <xdr:rowOff>11136</xdr:rowOff>
    </xdr:to>
    <xdr:cxnSp macro="">
      <xdr:nvCxnSpPr>
        <xdr:cNvPr id="246" name="直線コネクタ 245"/>
        <xdr:cNvCxnSpPr/>
      </xdr:nvCxnSpPr>
      <xdr:spPr>
        <a:xfrm flipV="1">
          <a:off x="1130300" y="16778511"/>
          <a:ext cx="889000" cy="3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158166</xdr:rowOff>
    </xdr:from>
    <xdr:to>
      <xdr:col>10</xdr:col>
      <xdr:colOff>165100</xdr:colOff>
      <xdr:row>97</xdr:row>
      <xdr:rowOff>88316</xdr:rowOff>
    </xdr:to>
    <xdr:sp macro="" textlink="">
      <xdr:nvSpPr>
        <xdr:cNvPr id="247" name="フローチャート: 判断 246"/>
        <xdr:cNvSpPr/>
      </xdr:nvSpPr>
      <xdr:spPr>
        <a:xfrm>
          <a:off x="1968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104843</xdr:rowOff>
    </xdr:from>
    <xdr:ext cx="534377" cy="259045"/>
    <xdr:sp macro="" textlink="">
      <xdr:nvSpPr>
        <xdr:cNvPr id="248" name="テキスト ボックス 247"/>
        <xdr:cNvSpPr txBox="1"/>
      </xdr:nvSpPr>
      <xdr:spPr>
        <a:xfrm>
          <a:off x="1752111" y="163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21006</xdr:rowOff>
    </xdr:from>
    <xdr:to>
      <xdr:col>6</xdr:col>
      <xdr:colOff>38100</xdr:colOff>
      <xdr:row>97</xdr:row>
      <xdr:rowOff>122606</xdr:rowOff>
    </xdr:to>
    <xdr:sp macro="" textlink="">
      <xdr:nvSpPr>
        <xdr:cNvPr id="249" name="フローチャート: 判断 248"/>
        <xdr:cNvSpPr/>
      </xdr:nvSpPr>
      <xdr:spPr>
        <a:xfrm>
          <a:off x="1079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139133</xdr:rowOff>
    </xdr:from>
    <xdr:ext cx="534377" cy="259045"/>
    <xdr:sp macro="" textlink="">
      <xdr:nvSpPr>
        <xdr:cNvPr id="250" name="テキスト ボックス 249"/>
        <xdr:cNvSpPr txBox="1"/>
      </xdr:nvSpPr>
      <xdr:spPr>
        <a:xfrm>
          <a:off x="863111" y="16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84626</xdr:rowOff>
    </xdr:from>
    <xdr:to>
      <xdr:col>24</xdr:col>
      <xdr:colOff>114300</xdr:colOff>
      <xdr:row>98</xdr:row>
      <xdr:rowOff>14776</xdr:rowOff>
    </xdr:to>
    <xdr:sp macro="" textlink="">
      <xdr:nvSpPr>
        <xdr:cNvPr id="256" name="楕円 255"/>
        <xdr:cNvSpPr/>
      </xdr:nvSpPr>
      <xdr:spPr>
        <a:xfrm>
          <a:off x="4584700" y="1671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171003</xdr:rowOff>
    </xdr:from>
    <xdr:ext cx="534377" cy="259045"/>
    <xdr:sp macro="" textlink="">
      <xdr:nvSpPr>
        <xdr:cNvPr id="257" name="衛生費該当値テキスト"/>
        <xdr:cNvSpPr txBox="1"/>
      </xdr:nvSpPr>
      <xdr:spPr>
        <a:xfrm>
          <a:off x="4686300" y="1663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92740</xdr:rowOff>
    </xdr:from>
    <xdr:to>
      <xdr:col>20</xdr:col>
      <xdr:colOff>38100</xdr:colOff>
      <xdr:row>98</xdr:row>
      <xdr:rowOff>22890</xdr:rowOff>
    </xdr:to>
    <xdr:sp macro="" textlink="">
      <xdr:nvSpPr>
        <xdr:cNvPr id="258" name="楕円 257"/>
        <xdr:cNvSpPr/>
      </xdr:nvSpPr>
      <xdr:spPr>
        <a:xfrm>
          <a:off x="3746500" y="1672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14017</xdr:rowOff>
    </xdr:from>
    <xdr:ext cx="534377" cy="259045"/>
    <xdr:sp macro="" textlink="">
      <xdr:nvSpPr>
        <xdr:cNvPr id="259" name="テキスト ボックス 258"/>
        <xdr:cNvSpPr txBox="1"/>
      </xdr:nvSpPr>
      <xdr:spPr>
        <a:xfrm>
          <a:off x="3530111" y="1681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81859</xdr:rowOff>
    </xdr:from>
    <xdr:to>
      <xdr:col>15</xdr:col>
      <xdr:colOff>101600</xdr:colOff>
      <xdr:row>98</xdr:row>
      <xdr:rowOff>12009</xdr:rowOff>
    </xdr:to>
    <xdr:sp macro="" textlink="">
      <xdr:nvSpPr>
        <xdr:cNvPr id="260" name="楕円 259"/>
        <xdr:cNvSpPr/>
      </xdr:nvSpPr>
      <xdr:spPr>
        <a:xfrm>
          <a:off x="2857500" y="1671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3136</xdr:rowOff>
    </xdr:from>
    <xdr:ext cx="534377" cy="259045"/>
    <xdr:sp macro="" textlink="">
      <xdr:nvSpPr>
        <xdr:cNvPr id="261" name="テキスト ボックス 260"/>
        <xdr:cNvSpPr txBox="1"/>
      </xdr:nvSpPr>
      <xdr:spPr>
        <a:xfrm>
          <a:off x="2641111" y="1680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97061</xdr:rowOff>
    </xdr:from>
    <xdr:to>
      <xdr:col>10</xdr:col>
      <xdr:colOff>165100</xdr:colOff>
      <xdr:row>98</xdr:row>
      <xdr:rowOff>27211</xdr:rowOff>
    </xdr:to>
    <xdr:sp macro="" textlink="">
      <xdr:nvSpPr>
        <xdr:cNvPr id="262" name="楕円 261"/>
        <xdr:cNvSpPr/>
      </xdr:nvSpPr>
      <xdr:spPr>
        <a:xfrm>
          <a:off x="1968500" y="1672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18338</xdr:rowOff>
    </xdr:from>
    <xdr:ext cx="534377" cy="259045"/>
    <xdr:sp macro="" textlink="">
      <xdr:nvSpPr>
        <xdr:cNvPr id="263" name="テキスト ボックス 262"/>
        <xdr:cNvSpPr txBox="1"/>
      </xdr:nvSpPr>
      <xdr:spPr>
        <a:xfrm>
          <a:off x="1752111" y="1682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131786</xdr:rowOff>
    </xdr:from>
    <xdr:to>
      <xdr:col>6</xdr:col>
      <xdr:colOff>38100</xdr:colOff>
      <xdr:row>98</xdr:row>
      <xdr:rowOff>61936</xdr:rowOff>
    </xdr:to>
    <xdr:sp macro="" textlink="">
      <xdr:nvSpPr>
        <xdr:cNvPr id="264" name="楕円 263"/>
        <xdr:cNvSpPr/>
      </xdr:nvSpPr>
      <xdr:spPr>
        <a:xfrm>
          <a:off x="1079500" y="1676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53063</xdr:rowOff>
    </xdr:from>
    <xdr:ext cx="534377" cy="259045"/>
    <xdr:sp macro="" textlink="">
      <xdr:nvSpPr>
        <xdr:cNvPr id="265" name="テキスト ボックス 264"/>
        <xdr:cNvSpPr txBox="1"/>
      </xdr:nvSpPr>
      <xdr:spPr>
        <a:xfrm>
          <a:off x="863111" y="1685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143358</xdr:rowOff>
    </xdr:from>
    <xdr:to>
      <xdr:col>54</xdr:col>
      <xdr:colOff>189865</xdr:colOff>
      <xdr:row>38</xdr:row>
      <xdr:rowOff>139700</xdr:rowOff>
    </xdr:to>
    <xdr:cxnSp macro="">
      <xdr:nvCxnSpPr>
        <xdr:cNvPr id="287" name="直線コネクタ 286"/>
        <xdr:cNvCxnSpPr/>
      </xdr:nvCxnSpPr>
      <xdr:spPr>
        <a:xfrm flipV="1">
          <a:off x="10475595" y="5458308"/>
          <a:ext cx="1270" cy="11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90035</xdr:rowOff>
    </xdr:from>
    <xdr:ext cx="469744" cy="259045"/>
    <xdr:sp macro="" textlink="">
      <xdr:nvSpPr>
        <xdr:cNvPr id="290" name="労働費最大値テキスト"/>
        <xdr:cNvSpPr txBox="1"/>
      </xdr:nvSpPr>
      <xdr:spPr>
        <a:xfrm>
          <a:off x="10528300" y="523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143358</xdr:rowOff>
    </xdr:from>
    <xdr:to>
      <xdr:col>55</xdr:col>
      <xdr:colOff>88900</xdr:colOff>
      <xdr:row>31</xdr:row>
      <xdr:rowOff>143358</xdr:rowOff>
    </xdr:to>
    <xdr:cxnSp macro="">
      <xdr:nvCxnSpPr>
        <xdr:cNvPr id="291" name="直線コネクタ 290"/>
        <xdr:cNvCxnSpPr/>
      </xdr:nvCxnSpPr>
      <xdr:spPr>
        <a:xfrm>
          <a:off x="10388600" y="545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6198</xdr:rowOff>
    </xdr:from>
    <xdr:to>
      <xdr:col>55</xdr:col>
      <xdr:colOff>0</xdr:colOff>
      <xdr:row>36</xdr:row>
      <xdr:rowOff>58319</xdr:rowOff>
    </xdr:to>
    <xdr:cxnSp macro="">
      <xdr:nvCxnSpPr>
        <xdr:cNvPr id="292" name="直線コネクタ 291"/>
        <xdr:cNvCxnSpPr/>
      </xdr:nvCxnSpPr>
      <xdr:spPr>
        <a:xfrm>
          <a:off x="9639300" y="6178398"/>
          <a:ext cx="8382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107561</xdr:rowOff>
    </xdr:from>
    <xdr:ext cx="378565" cy="259045"/>
    <xdr:sp macro="" textlink="">
      <xdr:nvSpPr>
        <xdr:cNvPr id="293" name="労働費平均値テキスト"/>
        <xdr:cNvSpPr txBox="1"/>
      </xdr:nvSpPr>
      <xdr:spPr>
        <a:xfrm>
          <a:off x="10528300" y="6279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129134</xdr:rowOff>
    </xdr:from>
    <xdr:to>
      <xdr:col>55</xdr:col>
      <xdr:colOff>50800</xdr:colOff>
      <xdr:row>37</xdr:row>
      <xdr:rowOff>59284</xdr:rowOff>
    </xdr:to>
    <xdr:sp macro="" textlink="">
      <xdr:nvSpPr>
        <xdr:cNvPr id="294" name="フローチャート: 判断 293"/>
        <xdr:cNvSpPr/>
      </xdr:nvSpPr>
      <xdr:spPr>
        <a:xfrm>
          <a:off x="104267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165303</xdr:rowOff>
    </xdr:from>
    <xdr:to>
      <xdr:col>50</xdr:col>
      <xdr:colOff>114300</xdr:colOff>
      <xdr:row>36</xdr:row>
      <xdr:rowOff>6198</xdr:rowOff>
    </xdr:to>
    <xdr:cxnSp macro="">
      <xdr:nvCxnSpPr>
        <xdr:cNvPr id="295" name="直線コネクタ 294"/>
        <xdr:cNvCxnSpPr/>
      </xdr:nvCxnSpPr>
      <xdr:spPr>
        <a:xfrm>
          <a:off x="8750300" y="6166053"/>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117246</xdr:rowOff>
    </xdr:from>
    <xdr:to>
      <xdr:col>50</xdr:col>
      <xdr:colOff>165100</xdr:colOff>
      <xdr:row>37</xdr:row>
      <xdr:rowOff>47396</xdr:rowOff>
    </xdr:to>
    <xdr:sp macro="" textlink="">
      <xdr:nvSpPr>
        <xdr:cNvPr id="296" name="フローチャート: 判断 295"/>
        <xdr:cNvSpPr/>
      </xdr:nvSpPr>
      <xdr:spPr>
        <a:xfrm>
          <a:off x="9588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38523</xdr:rowOff>
    </xdr:from>
    <xdr:ext cx="378565" cy="259045"/>
    <xdr:sp macro="" textlink="">
      <xdr:nvSpPr>
        <xdr:cNvPr id="297" name="テキスト ボックス 296"/>
        <xdr:cNvSpPr txBox="1"/>
      </xdr:nvSpPr>
      <xdr:spPr>
        <a:xfrm>
          <a:off x="9450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51460</xdr:rowOff>
    </xdr:from>
    <xdr:to>
      <xdr:col>45</xdr:col>
      <xdr:colOff>177800</xdr:colOff>
      <xdr:row>35</xdr:row>
      <xdr:rowOff>165303</xdr:rowOff>
    </xdr:to>
    <xdr:cxnSp macro="">
      <xdr:nvCxnSpPr>
        <xdr:cNvPr id="298" name="直線コネクタ 297"/>
        <xdr:cNvCxnSpPr/>
      </xdr:nvCxnSpPr>
      <xdr:spPr>
        <a:xfrm>
          <a:off x="7861300" y="6052210"/>
          <a:ext cx="889000" cy="1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76098</xdr:rowOff>
    </xdr:from>
    <xdr:to>
      <xdr:col>46</xdr:col>
      <xdr:colOff>38100</xdr:colOff>
      <xdr:row>37</xdr:row>
      <xdr:rowOff>6248</xdr:rowOff>
    </xdr:to>
    <xdr:sp macro="" textlink="">
      <xdr:nvSpPr>
        <xdr:cNvPr id="299" name="フローチャート: 判断 298"/>
        <xdr:cNvSpPr/>
      </xdr:nvSpPr>
      <xdr:spPr>
        <a:xfrm>
          <a:off x="8699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168825</xdr:rowOff>
    </xdr:from>
    <xdr:ext cx="378565" cy="259045"/>
    <xdr:sp macro="" textlink="">
      <xdr:nvSpPr>
        <xdr:cNvPr id="300" name="テキスト ボックス 299"/>
        <xdr:cNvSpPr txBox="1"/>
      </xdr:nvSpPr>
      <xdr:spPr>
        <a:xfrm>
          <a:off x="8561017" y="634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9855</xdr:rowOff>
    </xdr:from>
    <xdr:to>
      <xdr:col>41</xdr:col>
      <xdr:colOff>50800</xdr:colOff>
      <xdr:row>35</xdr:row>
      <xdr:rowOff>51460</xdr:rowOff>
    </xdr:to>
    <xdr:cxnSp macro="">
      <xdr:nvCxnSpPr>
        <xdr:cNvPr id="301" name="直線コネクタ 300"/>
        <xdr:cNvCxnSpPr/>
      </xdr:nvCxnSpPr>
      <xdr:spPr>
        <a:xfrm>
          <a:off x="6972300" y="6010605"/>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165710</xdr:rowOff>
    </xdr:from>
    <xdr:to>
      <xdr:col>41</xdr:col>
      <xdr:colOff>101600</xdr:colOff>
      <xdr:row>36</xdr:row>
      <xdr:rowOff>95860</xdr:rowOff>
    </xdr:to>
    <xdr:sp macro="" textlink="">
      <xdr:nvSpPr>
        <xdr:cNvPr id="302" name="フローチャート: 判断 301"/>
        <xdr:cNvSpPr/>
      </xdr:nvSpPr>
      <xdr:spPr>
        <a:xfrm>
          <a:off x="7810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86987</xdr:rowOff>
    </xdr:from>
    <xdr:ext cx="378565" cy="259045"/>
    <xdr:sp macro="" textlink="">
      <xdr:nvSpPr>
        <xdr:cNvPr id="303" name="テキスト ボックス 302"/>
        <xdr:cNvSpPr txBox="1"/>
      </xdr:nvSpPr>
      <xdr:spPr>
        <a:xfrm>
          <a:off x="7672017" y="6259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65583</xdr:rowOff>
    </xdr:from>
    <xdr:to>
      <xdr:col>36</xdr:col>
      <xdr:colOff>165100</xdr:colOff>
      <xdr:row>35</xdr:row>
      <xdr:rowOff>167183</xdr:rowOff>
    </xdr:to>
    <xdr:sp macro="" textlink="">
      <xdr:nvSpPr>
        <xdr:cNvPr id="304" name="フローチャート: 判断 303"/>
        <xdr:cNvSpPr/>
      </xdr:nvSpPr>
      <xdr:spPr>
        <a:xfrm>
          <a:off x="6921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158310</xdr:rowOff>
    </xdr:from>
    <xdr:ext cx="469744" cy="259045"/>
    <xdr:sp macro="" textlink="">
      <xdr:nvSpPr>
        <xdr:cNvPr id="305" name="テキスト ボックス 304"/>
        <xdr:cNvSpPr txBox="1"/>
      </xdr:nvSpPr>
      <xdr:spPr>
        <a:xfrm>
          <a:off x="6737428" y="615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7519</xdr:rowOff>
    </xdr:from>
    <xdr:to>
      <xdr:col>55</xdr:col>
      <xdr:colOff>50800</xdr:colOff>
      <xdr:row>36</xdr:row>
      <xdr:rowOff>109119</xdr:rowOff>
    </xdr:to>
    <xdr:sp macro="" textlink="">
      <xdr:nvSpPr>
        <xdr:cNvPr id="311" name="楕円 310"/>
        <xdr:cNvSpPr/>
      </xdr:nvSpPr>
      <xdr:spPr>
        <a:xfrm>
          <a:off x="10426700" y="617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30396</xdr:rowOff>
    </xdr:from>
    <xdr:ext cx="378565" cy="259045"/>
    <xdr:sp macro="" textlink="">
      <xdr:nvSpPr>
        <xdr:cNvPr id="312" name="労働費該当値テキスト"/>
        <xdr:cNvSpPr txBox="1"/>
      </xdr:nvSpPr>
      <xdr:spPr>
        <a:xfrm>
          <a:off x="10528300" y="6031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126848</xdr:rowOff>
    </xdr:from>
    <xdr:to>
      <xdr:col>50</xdr:col>
      <xdr:colOff>165100</xdr:colOff>
      <xdr:row>36</xdr:row>
      <xdr:rowOff>56998</xdr:rowOff>
    </xdr:to>
    <xdr:sp macro="" textlink="">
      <xdr:nvSpPr>
        <xdr:cNvPr id="313" name="楕円 312"/>
        <xdr:cNvSpPr/>
      </xdr:nvSpPr>
      <xdr:spPr>
        <a:xfrm>
          <a:off x="9588500" y="612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73525</xdr:rowOff>
    </xdr:from>
    <xdr:ext cx="469744" cy="259045"/>
    <xdr:sp macro="" textlink="">
      <xdr:nvSpPr>
        <xdr:cNvPr id="314" name="テキスト ボックス 313"/>
        <xdr:cNvSpPr txBox="1"/>
      </xdr:nvSpPr>
      <xdr:spPr>
        <a:xfrm>
          <a:off x="9404428" y="590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114503</xdr:rowOff>
    </xdr:from>
    <xdr:to>
      <xdr:col>46</xdr:col>
      <xdr:colOff>38100</xdr:colOff>
      <xdr:row>36</xdr:row>
      <xdr:rowOff>44653</xdr:rowOff>
    </xdr:to>
    <xdr:sp macro="" textlink="">
      <xdr:nvSpPr>
        <xdr:cNvPr id="315" name="楕円 314"/>
        <xdr:cNvSpPr/>
      </xdr:nvSpPr>
      <xdr:spPr>
        <a:xfrm>
          <a:off x="8699500" y="611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61180</xdr:rowOff>
    </xdr:from>
    <xdr:ext cx="469744" cy="259045"/>
    <xdr:sp macro="" textlink="">
      <xdr:nvSpPr>
        <xdr:cNvPr id="316" name="テキスト ボックス 315"/>
        <xdr:cNvSpPr txBox="1"/>
      </xdr:nvSpPr>
      <xdr:spPr>
        <a:xfrm>
          <a:off x="8515428" y="589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660</xdr:rowOff>
    </xdr:from>
    <xdr:to>
      <xdr:col>41</xdr:col>
      <xdr:colOff>101600</xdr:colOff>
      <xdr:row>35</xdr:row>
      <xdr:rowOff>102260</xdr:rowOff>
    </xdr:to>
    <xdr:sp macro="" textlink="">
      <xdr:nvSpPr>
        <xdr:cNvPr id="317" name="楕円 316"/>
        <xdr:cNvSpPr/>
      </xdr:nvSpPr>
      <xdr:spPr>
        <a:xfrm>
          <a:off x="7810500" y="60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118787</xdr:rowOff>
    </xdr:from>
    <xdr:ext cx="469744" cy="259045"/>
    <xdr:sp macro="" textlink="">
      <xdr:nvSpPr>
        <xdr:cNvPr id="318" name="テキスト ボックス 317"/>
        <xdr:cNvSpPr txBox="1"/>
      </xdr:nvSpPr>
      <xdr:spPr>
        <a:xfrm>
          <a:off x="7626428" y="577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130505</xdr:rowOff>
    </xdr:from>
    <xdr:to>
      <xdr:col>36</xdr:col>
      <xdr:colOff>165100</xdr:colOff>
      <xdr:row>35</xdr:row>
      <xdr:rowOff>60655</xdr:rowOff>
    </xdr:to>
    <xdr:sp macro="" textlink="">
      <xdr:nvSpPr>
        <xdr:cNvPr id="319" name="楕円 318"/>
        <xdr:cNvSpPr/>
      </xdr:nvSpPr>
      <xdr:spPr>
        <a:xfrm>
          <a:off x="6921500" y="595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77182</xdr:rowOff>
    </xdr:from>
    <xdr:ext cx="469744" cy="259045"/>
    <xdr:sp macro="" textlink="">
      <xdr:nvSpPr>
        <xdr:cNvPr id="320" name="テキスト ボックス 319"/>
        <xdr:cNvSpPr txBox="1"/>
      </xdr:nvSpPr>
      <xdr:spPr>
        <a:xfrm>
          <a:off x="6737428" y="5735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60878</xdr:rowOff>
    </xdr:from>
    <xdr:to>
      <xdr:col>54</xdr:col>
      <xdr:colOff>189865</xdr:colOff>
      <xdr:row>58</xdr:row>
      <xdr:rowOff>130099</xdr:rowOff>
    </xdr:to>
    <xdr:cxnSp macro="">
      <xdr:nvCxnSpPr>
        <xdr:cNvPr id="342" name="直線コネクタ 341"/>
        <xdr:cNvCxnSpPr/>
      </xdr:nvCxnSpPr>
      <xdr:spPr>
        <a:xfrm flipV="1">
          <a:off x="10475595" y="8633378"/>
          <a:ext cx="1270" cy="1440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133926</xdr:rowOff>
    </xdr:from>
    <xdr:ext cx="378565" cy="259045"/>
    <xdr:sp macro="" textlink="">
      <xdr:nvSpPr>
        <xdr:cNvPr id="343" name="農林水産業費最小値テキスト"/>
        <xdr:cNvSpPr txBox="1"/>
      </xdr:nvSpPr>
      <xdr:spPr>
        <a:xfrm>
          <a:off x="10528300" y="10078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130099</xdr:rowOff>
    </xdr:from>
    <xdr:to>
      <xdr:col>55</xdr:col>
      <xdr:colOff>88900</xdr:colOff>
      <xdr:row>58</xdr:row>
      <xdr:rowOff>130099</xdr:rowOff>
    </xdr:to>
    <xdr:cxnSp macro="">
      <xdr:nvCxnSpPr>
        <xdr:cNvPr id="344" name="直線コネクタ 343"/>
        <xdr:cNvCxnSpPr/>
      </xdr:nvCxnSpPr>
      <xdr:spPr>
        <a:xfrm>
          <a:off x="10388600" y="1007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7555</xdr:rowOff>
    </xdr:from>
    <xdr:ext cx="534377" cy="259045"/>
    <xdr:sp macro="" textlink="">
      <xdr:nvSpPr>
        <xdr:cNvPr id="345" name="農林水産業費最大値テキスト"/>
        <xdr:cNvSpPr txBox="1"/>
      </xdr:nvSpPr>
      <xdr:spPr>
        <a:xfrm>
          <a:off x="10528300" y="84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60878</xdr:rowOff>
    </xdr:from>
    <xdr:to>
      <xdr:col>55</xdr:col>
      <xdr:colOff>88900</xdr:colOff>
      <xdr:row>50</xdr:row>
      <xdr:rowOff>60878</xdr:rowOff>
    </xdr:to>
    <xdr:cxnSp macro="">
      <xdr:nvCxnSpPr>
        <xdr:cNvPr id="346" name="直線コネクタ 345"/>
        <xdr:cNvCxnSpPr/>
      </xdr:nvCxnSpPr>
      <xdr:spPr>
        <a:xfrm>
          <a:off x="10388600" y="86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103215</xdr:rowOff>
    </xdr:from>
    <xdr:to>
      <xdr:col>55</xdr:col>
      <xdr:colOff>0</xdr:colOff>
      <xdr:row>57</xdr:row>
      <xdr:rowOff>3728</xdr:rowOff>
    </xdr:to>
    <xdr:cxnSp macro="">
      <xdr:nvCxnSpPr>
        <xdr:cNvPr id="347" name="直線コネクタ 346"/>
        <xdr:cNvCxnSpPr/>
      </xdr:nvCxnSpPr>
      <xdr:spPr>
        <a:xfrm flipV="1">
          <a:off x="9639300" y="9704415"/>
          <a:ext cx="838200" cy="7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11468</xdr:rowOff>
    </xdr:from>
    <xdr:ext cx="469744" cy="259045"/>
    <xdr:sp macro="" textlink="">
      <xdr:nvSpPr>
        <xdr:cNvPr id="348" name="農林水産業費平均値テキスト"/>
        <xdr:cNvSpPr txBox="1"/>
      </xdr:nvSpPr>
      <xdr:spPr>
        <a:xfrm>
          <a:off x="10528300" y="9441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160041</xdr:rowOff>
    </xdr:from>
    <xdr:to>
      <xdr:col>55</xdr:col>
      <xdr:colOff>50800</xdr:colOff>
      <xdr:row>56</xdr:row>
      <xdr:rowOff>90191</xdr:rowOff>
    </xdr:to>
    <xdr:sp macro="" textlink="">
      <xdr:nvSpPr>
        <xdr:cNvPr id="349" name="フローチャート: 判断 348"/>
        <xdr:cNvSpPr/>
      </xdr:nvSpPr>
      <xdr:spPr>
        <a:xfrm>
          <a:off x="10426700" y="958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170790</xdr:rowOff>
    </xdr:from>
    <xdr:to>
      <xdr:col>50</xdr:col>
      <xdr:colOff>114300</xdr:colOff>
      <xdr:row>57</xdr:row>
      <xdr:rowOff>3728</xdr:rowOff>
    </xdr:to>
    <xdr:cxnSp macro="">
      <xdr:nvCxnSpPr>
        <xdr:cNvPr id="350" name="直線コネクタ 349"/>
        <xdr:cNvCxnSpPr/>
      </xdr:nvCxnSpPr>
      <xdr:spPr>
        <a:xfrm>
          <a:off x="8750300" y="9771990"/>
          <a:ext cx="889000" cy="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145318</xdr:rowOff>
    </xdr:from>
    <xdr:to>
      <xdr:col>50</xdr:col>
      <xdr:colOff>165100</xdr:colOff>
      <xdr:row>56</xdr:row>
      <xdr:rowOff>75468</xdr:rowOff>
    </xdr:to>
    <xdr:sp macro="" textlink="">
      <xdr:nvSpPr>
        <xdr:cNvPr id="351" name="フローチャート: 判断 350"/>
        <xdr:cNvSpPr/>
      </xdr:nvSpPr>
      <xdr:spPr>
        <a:xfrm>
          <a:off x="9588500" y="957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91995</xdr:rowOff>
    </xdr:from>
    <xdr:ext cx="469744" cy="259045"/>
    <xdr:sp macro="" textlink="">
      <xdr:nvSpPr>
        <xdr:cNvPr id="352" name="テキスト ボックス 351"/>
        <xdr:cNvSpPr txBox="1"/>
      </xdr:nvSpPr>
      <xdr:spPr>
        <a:xfrm>
          <a:off x="9404428" y="935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105227</xdr:rowOff>
    </xdr:from>
    <xdr:to>
      <xdr:col>45</xdr:col>
      <xdr:colOff>177800</xdr:colOff>
      <xdr:row>56</xdr:row>
      <xdr:rowOff>170790</xdr:rowOff>
    </xdr:to>
    <xdr:cxnSp macro="">
      <xdr:nvCxnSpPr>
        <xdr:cNvPr id="353" name="直線コネクタ 352"/>
        <xdr:cNvCxnSpPr/>
      </xdr:nvCxnSpPr>
      <xdr:spPr>
        <a:xfrm>
          <a:off x="7861300" y="9706427"/>
          <a:ext cx="889000" cy="6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160497</xdr:rowOff>
    </xdr:from>
    <xdr:to>
      <xdr:col>46</xdr:col>
      <xdr:colOff>38100</xdr:colOff>
      <xdr:row>56</xdr:row>
      <xdr:rowOff>90647</xdr:rowOff>
    </xdr:to>
    <xdr:sp macro="" textlink="">
      <xdr:nvSpPr>
        <xdr:cNvPr id="354" name="フローチャート: 判断 353"/>
        <xdr:cNvSpPr/>
      </xdr:nvSpPr>
      <xdr:spPr>
        <a:xfrm>
          <a:off x="8699500" y="959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107174</xdr:rowOff>
    </xdr:from>
    <xdr:ext cx="469744" cy="259045"/>
    <xdr:sp macro="" textlink="">
      <xdr:nvSpPr>
        <xdr:cNvPr id="355" name="テキスト ボックス 354"/>
        <xdr:cNvSpPr txBox="1"/>
      </xdr:nvSpPr>
      <xdr:spPr>
        <a:xfrm>
          <a:off x="8515428" y="936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105227</xdr:rowOff>
    </xdr:from>
    <xdr:to>
      <xdr:col>41</xdr:col>
      <xdr:colOff>50800</xdr:colOff>
      <xdr:row>56</xdr:row>
      <xdr:rowOff>153874</xdr:rowOff>
    </xdr:to>
    <xdr:cxnSp macro="">
      <xdr:nvCxnSpPr>
        <xdr:cNvPr id="356" name="直線コネクタ 355"/>
        <xdr:cNvCxnSpPr/>
      </xdr:nvCxnSpPr>
      <xdr:spPr>
        <a:xfrm flipV="1">
          <a:off x="6972300" y="9706427"/>
          <a:ext cx="889000" cy="4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151536</xdr:rowOff>
    </xdr:from>
    <xdr:to>
      <xdr:col>41</xdr:col>
      <xdr:colOff>101600</xdr:colOff>
      <xdr:row>56</xdr:row>
      <xdr:rowOff>81686</xdr:rowOff>
    </xdr:to>
    <xdr:sp macro="" textlink="">
      <xdr:nvSpPr>
        <xdr:cNvPr id="357" name="フローチャート: 判断 356"/>
        <xdr:cNvSpPr/>
      </xdr:nvSpPr>
      <xdr:spPr>
        <a:xfrm>
          <a:off x="7810500" y="958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98213</xdr:rowOff>
    </xdr:from>
    <xdr:ext cx="469744" cy="259045"/>
    <xdr:sp macro="" textlink="">
      <xdr:nvSpPr>
        <xdr:cNvPr id="358" name="テキスト ボックス 357"/>
        <xdr:cNvSpPr txBox="1"/>
      </xdr:nvSpPr>
      <xdr:spPr>
        <a:xfrm>
          <a:off x="7626428" y="935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16571</xdr:rowOff>
    </xdr:from>
    <xdr:to>
      <xdr:col>36</xdr:col>
      <xdr:colOff>165100</xdr:colOff>
      <xdr:row>56</xdr:row>
      <xdr:rowOff>118171</xdr:rowOff>
    </xdr:to>
    <xdr:sp macro="" textlink="">
      <xdr:nvSpPr>
        <xdr:cNvPr id="359" name="フローチャート: 判断 358"/>
        <xdr:cNvSpPr/>
      </xdr:nvSpPr>
      <xdr:spPr>
        <a:xfrm>
          <a:off x="6921500" y="961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134698</xdr:rowOff>
    </xdr:from>
    <xdr:ext cx="469744" cy="259045"/>
    <xdr:sp macro="" textlink="">
      <xdr:nvSpPr>
        <xdr:cNvPr id="360" name="テキスト ボックス 359"/>
        <xdr:cNvSpPr txBox="1"/>
      </xdr:nvSpPr>
      <xdr:spPr>
        <a:xfrm>
          <a:off x="6737428" y="939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52415</xdr:rowOff>
    </xdr:from>
    <xdr:to>
      <xdr:col>55</xdr:col>
      <xdr:colOff>50800</xdr:colOff>
      <xdr:row>56</xdr:row>
      <xdr:rowOff>154015</xdr:rowOff>
    </xdr:to>
    <xdr:sp macro="" textlink="">
      <xdr:nvSpPr>
        <xdr:cNvPr id="366" name="楕円 365"/>
        <xdr:cNvSpPr/>
      </xdr:nvSpPr>
      <xdr:spPr>
        <a:xfrm>
          <a:off x="10426700" y="965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30842</xdr:rowOff>
    </xdr:from>
    <xdr:ext cx="469744" cy="259045"/>
    <xdr:sp macro="" textlink="">
      <xdr:nvSpPr>
        <xdr:cNvPr id="367" name="農林水産業費該当値テキスト"/>
        <xdr:cNvSpPr txBox="1"/>
      </xdr:nvSpPr>
      <xdr:spPr>
        <a:xfrm>
          <a:off x="10528300" y="9632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124378</xdr:rowOff>
    </xdr:from>
    <xdr:to>
      <xdr:col>50</xdr:col>
      <xdr:colOff>165100</xdr:colOff>
      <xdr:row>57</xdr:row>
      <xdr:rowOff>54528</xdr:rowOff>
    </xdr:to>
    <xdr:sp macro="" textlink="">
      <xdr:nvSpPr>
        <xdr:cNvPr id="368" name="楕円 367"/>
        <xdr:cNvSpPr/>
      </xdr:nvSpPr>
      <xdr:spPr>
        <a:xfrm>
          <a:off x="9588500" y="972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45655</xdr:rowOff>
    </xdr:from>
    <xdr:ext cx="469744" cy="259045"/>
    <xdr:sp macro="" textlink="">
      <xdr:nvSpPr>
        <xdr:cNvPr id="369" name="テキスト ボックス 368"/>
        <xdr:cNvSpPr txBox="1"/>
      </xdr:nvSpPr>
      <xdr:spPr>
        <a:xfrm>
          <a:off x="9404428" y="981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119990</xdr:rowOff>
    </xdr:from>
    <xdr:to>
      <xdr:col>46</xdr:col>
      <xdr:colOff>38100</xdr:colOff>
      <xdr:row>57</xdr:row>
      <xdr:rowOff>50140</xdr:rowOff>
    </xdr:to>
    <xdr:sp macro="" textlink="">
      <xdr:nvSpPr>
        <xdr:cNvPr id="370" name="楕円 369"/>
        <xdr:cNvSpPr/>
      </xdr:nvSpPr>
      <xdr:spPr>
        <a:xfrm>
          <a:off x="8699500" y="972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41267</xdr:rowOff>
    </xdr:from>
    <xdr:ext cx="469744" cy="259045"/>
    <xdr:sp macro="" textlink="">
      <xdr:nvSpPr>
        <xdr:cNvPr id="371" name="テキスト ボックス 370"/>
        <xdr:cNvSpPr txBox="1"/>
      </xdr:nvSpPr>
      <xdr:spPr>
        <a:xfrm>
          <a:off x="8515428" y="981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54427</xdr:rowOff>
    </xdr:from>
    <xdr:to>
      <xdr:col>41</xdr:col>
      <xdr:colOff>101600</xdr:colOff>
      <xdr:row>56</xdr:row>
      <xdr:rowOff>156027</xdr:rowOff>
    </xdr:to>
    <xdr:sp macro="" textlink="">
      <xdr:nvSpPr>
        <xdr:cNvPr id="372" name="楕円 371"/>
        <xdr:cNvSpPr/>
      </xdr:nvSpPr>
      <xdr:spPr>
        <a:xfrm>
          <a:off x="7810500" y="965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147154</xdr:rowOff>
    </xdr:from>
    <xdr:ext cx="469744" cy="259045"/>
    <xdr:sp macro="" textlink="">
      <xdr:nvSpPr>
        <xdr:cNvPr id="373" name="テキスト ボックス 372"/>
        <xdr:cNvSpPr txBox="1"/>
      </xdr:nvSpPr>
      <xdr:spPr>
        <a:xfrm>
          <a:off x="7626428" y="974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103074</xdr:rowOff>
    </xdr:from>
    <xdr:to>
      <xdr:col>36</xdr:col>
      <xdr:colOff>165100</xdr:colOff>
      <xdr:row>57</xdr:row>
      <xdr:rowOff>33224</xdr:rowOff>
    </xdr:to>
    <xdr:sp macro="" textlink="">
      <xdr:nvSpPr>
        <xdr:cNvPr id="374" name="楕円 373"/>
        <xdr:cNvSpPr/>
      </xdr:nvSpPr>
      <xdr:spPr>
        <a:xfrm>
          <a:off x="6921500" y="970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24351</xdr:rowOff>
    </xdr:from>
    <xdr:ext cx="469744" cy="259045"/>
    <xdr:sp macro="" textlink="">
      <xdr:nvSpPr>
        <xdr:cNvPr id="375" name="テキスト ボックス 374"/>
        <xdr:cNvSpPr txBox="1"/>
      </xdr:nvSpPr>
      <xdr:spPr>
        <a:xfrm>
          <a:off x="6737428" y="979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77684</xdr:rowOff>
    </xdr:from>
    <xdr:to>
      <xdr:col>54</xdr:col>
      <xdr:colOff>189865</xdr:colOff>
      <xdr:row>79</xdr:row>
      <xdr:rowOff>76019</xdr:rowOff>
    </xdr:to>
    <xdr:cxnSp macro="">
      <xdr:nvCxnSpPr>
        <xdr:cNvPr id="401" name="直線コネクタ 400"/>
        <xdr:cNvCxnSpPr/>
      </xdr:nvCxnSpPr>
      <xdr:spPr>
        <a:xfrm flipV="1">
          <a:off x="10475595" y="12079184"/>
          <a:ext cx="1270" cy="1541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79846</xdr:rowOff>
    </xdr:from>
    <xdr:ext cx="378565" cy="259045"/>
    <xdr:sp macro="" textlink="">
      <xdr:nvSpPr>
        <xdr:cNvPr id="402" name="商工費最小値テキスト"/>
        <xdr:cNvSpPr txBox="1"/>
      </xdr:nvSpPr>
      <xdr:spPr>
        <a:xfrm>
          <a:off x="10528300" y="1362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76019</xdr:rowOff>
    </xdr:from>
    <xdr:to>
      <xdr:col>55</xdr:col>
      <xdr:colOff>88900</xdr:colOff>
      <xdr:row>79</xdr:row>
      <xdr:rowOff>76019</xdr:rowOff>
    </xdr:to>
    <xdr:cxnSp macro="">
      <xdr:nvCxnSpPr>
        <xdr:cNvPr id="403" name="直線コネクタ 402"/>
        <xdr:cNvCxnSpPr/>
      </xdr:nvCxnSpPr>
      <xdr:spPr>
        <a:xfrm>
          <a:off x="10388600" y="1362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24361</xdr:rowOff>
    </xdr:from>
    <xdr:ext cx="534377" cy="259045"/>
    <xdr:sp macro="" textlink="">
      <xdr:nvSpPr>
        <xdr:cNvPr id="404" name="商工費最大値テキスト"/>
        <xdr:cNvSpPr txBox="1"/>
      </xdr:nvSpPr>
      <xdr:spPr>
        <a:xfrm>
          <a:off x="10528300" y="118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77684</xdr:rowOff>
    </xdr:from>
    <xdr:to>
      <xdr:col>55</xdr:col>
      <xdr:colOff>88900</xdr:colOff>
      <xdr:row>70</xdr:row>
      <xdr:rowOff>77684</xdr:rowOff>
    </xdr:to>
    <xdr:cxnSp macro="">
      <xdr:nvCxnSpPr>
        <xdr:cNvPr id="405" name="直線コネクタ 404"/>
        <xdr:cNvCxnSpPr/>
      </xdr:nvCxnSpPr>
      <xdr:spPr>
        <a:xfrm>
          <a:off x="10388600" y="12079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84314</xdr:rowOff>
    </xdr:from>
    <xdr:to>
      <xdr:col>55</xdr:col>
      <xdr:colOff>0</xdr:colOff>
      <xdr:row>78</xdr:row>
      <xdr:rowOff>94176</xdr:rowOff>
    </xdr:to>
    <xdr:cxnSp macro="">
      <xdr:nvCxnSpPr>
        <xdr:cNvPr id="406" name="直線コネクタ 405"/>
        <xdr:cNvCxnSpPr/>
      </xdr:nvCxnSpPr>
      <xdr:spPr>
        <a:xfrm>
          <a:off x="9639300" y="13457414"/>
          <a:ext cx="838200" cy="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65078</xdr:rowOff>
    </xdr:from>
    <xdr:ext cx="534377" cy="259045"/>
    <xdr:sp macro="" textlink="">
      <xdr:nvSpPr>
        <xdr:cNvPr id="407" name="商工費平均値テキスト"/>
        <xdr:cNvSpPr txBox="1"/>
      </xdr:nvSpPr>
      <xdr:spPr>
        <a:xfrm>
          <a:off x="10528300" y="13095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42201</xdr:rowOff>
    </xdr:from>
    <xdr:to>
      <xdr:col>55</xdr:col>
      <xdr:colOff>50800</xdr:colOff>
      <xdr:row>77</xdr:row>
      <xdr:rowOff>143801</xdr:rowOff>
    </xdr:to>
    <xdr:sp macro="" textlink="">
      <xdr:nvSpPr>
        <xdr:cNvPr id="408" name="フローチャート: 判断 407"/>
        <xdr:cNvSpPr/>
      </xdr:nvSpPr>
      <xdr:spPr>
        <a:xfrm>
          <a:off x="104267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38430</xdr:rowOff>
    </xdr:from>
    <xdr:to>
      <xdr:col>50</xdr:col>
      <xdr:colOff>114300</xdr:colOff>
      <xdr:row>78</xdr:row>
      <xdr:rowOff>84314</xdr:rowOff>
    </xdr:to>
    <xdr:cxnSp macro="">
      <xdr:nvCxnSpPr>
        <xdr:cNvPr id="409" name="直線コネクタ 408"/>
        <xdr:cNvCxnSpPr/>
      </xdr:nvCxnSpPr>
      <xdr:spPr>
        <a:xfrm>
          <a:off x="8750300" y="13411530"/>
          <a:ext cx="889000" cy="4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24467</xdr:rowOff>
    </xdr:from>
    <xdr:to>
      <xdr:col>50</xdr:col>
      <xdr:colOff>165100</xdr:colOff>
      <xdr:row>77</xdr:row>
      <xdr:rowOff>126067</xdr:rowOff>
    </xdr:to>
    <xdr:sp macro="" textlink="">
      <xdr:nvSpPr>
        <xdr:cNvPr id="410" name="フローチャート: 判断 409"/>
        <xdr:cNvSpPr/>
      </xdr:nvSpPr>
      <xdr:spPr>
        <a:xfrm>
          <a:off x="9588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142594</xdr:rowOff>
    </xdr:from>
    <xdr:ext cx="534377" cy="259045"/>
    <xdr:sp macro="" textlink="">
      <xdr:nvSpPr>
        <xdr:cNvPr id="411" name="テキスト ボックス 410"/>
        <xdr:cNvSpPr txBox="1"/>
      </xdr:nvSpPr>
      <xdr:spPr>
        <a:xfrm>
          <a:off x="9372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38430</xdr:rowOff>
    </xdr:from>
    <xdr:to>
      <xdr:col>45</xdr:col>
      <xdr:colOff>177800</xdr:colOff>
      <xdr:row>78</xdr:row>
      <xdr:rowOff>81145</xdr:rowOff>
    </xdr:to>
    <xdr:cxnSp macro="">
      <xdr:nvCxnSpPr>
        <xdr:cNvPr id="412" name="直線コネクタ 411"/>
        <xdr:cNvCxnSpPr/>
      </xdr:nvCxnSpPr>
      <xdr:spPr>
        <a:xfrm flipV="1">
          <a:off x="7861300" y="13411530"/>
          <a:ext cx="889000" cy="4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158818</xdr:rowOff>
    </xdr:from>
    <xdr:to>
      <xdr:col>46</xdr:col>
      <xdr:colOff>38100</xdr:colOff>
      <xdr:row>77</xdr:row>
      <xdr:rowOff>88968</xdr:rowOff>
    </xdr:to>
    <xdr:sp macro="" textlink="">
      <xdr:nvSpPr>
        <xdr:cNvPr id="413" name="フローチャート: 判断 412"/>
        <xdr:cNvSpPr/>
      </xdr:nvSpPr>
      <xdr:spPr>
        <a:xfrm>
          <a:off x="8699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105496</xdr:rowOff>
    </xdr:from>
    <xdr:ext cx="534377" cy="259045"/>
    <xdr:sp macro="" textlink="">
      <xdr:nvSpPr>
        <xdr:cNvPr id="414" name="テキスト ボックス 413"/>
        <xdr:cNvSpPr txBox="1"/>
      </xdr:nvSpPr>
      <xdr:spPr>
        <a:xfrm>
          <a:off x="8483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81145</xdr:rowOff>
    </xdr:from>
    <xdr:to>
      <xdr:col>41</xdr:col>
      <xdr:colOff>50800</xdr:colOff>
      <xdr:row>78</xdr:row>
      <xdr:rowOff>132286</xdr:rowOff>
    </xdr:to>
    <xdr:cxnSp macro="">
      <xdr:nvCxnSpPr>
        <xdr:cNvPr id="415" name="直線コネクタ 414"/>
        <xdr:cNvCxnSpPr/>
      </xdr:nvCxnSpPr>
      <xdr:spPr>
        <a:xfrm flipV="1">
          <a:off x="6972300" y="13454245"/>
          <a:ext cx="889000" cy="5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164240</xdr:rowOff>
    </xdr:from>
    <xdr:to>
      <xdr:col>41</xdr:col>
      <xdr:colOff>101600</xdr:colOff>
      <xdr:row>77</xdr:row>
      <xdr:rowOff>94390</xdr:rowOff>
    </xdr:to>
    <xdr:sp macro="" textlink="">
      <xdr:nvSpPr>
        <xdr:cNvPr id="416" name="フローチャート: 判断 415"/>
        <xdr:cNvSpPr/>
      </xdr:nvSpPr>
      <xdr:spPr>
        <a:xfrm>
          <a:off x="7810500" y="1319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110917</xdr:rowOff>
    </xdr:from>
    <xdr:ext cx="534377" cy="259045"/>
    <xdr:sp macro="" textlink="">
      <xdr:nvSpPr>
        <xdr:cNvPr id="417" name="テキスト ボックス 416"/>
        <xdr:cNvSpPr txBox="1"/>
      </xdr:nvSpPr>
      <xdr:spPr>
        <a:xfrm>
          <a:off x="7594111" y="1296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152843</xdr:rowOff>
    </xdr:from>
    <xdr:to>
      <xdr:col>36</xdr:col>
      <xdr:colOff>165100</xdr:colOff>
      <xdr:row>77</xdr:row>
      <xdr:rowOff>82993</xdr:rowOff>
    </xdr:to>
    <xdr:sp macro="" textlink="">
      <xdr:nvSpPr>
        <xdr:cNvPr id="418" name="フローチャート: 判断 417"/>
        <xdr:cNvSpPr/>
      </xdr:nvSpPr>
      <xdr:spPr>
        <a:xfrm>
          <a:off x="6921500" y="1318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99520</xdr:rowOff>
    </xdr:from>
    <xdr:ext cx="534377" cy="259045"/>
    <xdr:sp macro="" textlink="">
      <xdr:nvSpPr>
        <xdr:cNvPr id="419" name="テキスト ボックス 418"/>
        <xdr:cNvSpPr txBox="1"/>
      </xdr:nvSpPr>
      <xdr:spPr>
        <a:xfrm>
          <a:off x="6705111" y="1295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43376</xdr:rowOff>
    </xdr:from>
    <xdr:to>
      <xdr:col>55</xdr:col>
      <xdr:colOff>50800</xdr:colOff>
      <xdr:row>78</xdr:row>
      <xdr:rowOff>144976</xdr:rowOff>
    </xdr:to>
    <xdr:sp macro="" textlink="">
      <xdr:nvSpPr>
        <xdr:cNvPr id="425" name="楕円 424"/>
        <xdr:cNvSpPr/>
      </xdr:nvSpPr>
      <xdr:spPr>
        <a:xfrm>
          <a:off x="10426700" y="1341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21803</xdr:rowOff>
    </xdr:from>
    <xdr:ext cx="469744" cy="259045"/>
    <xdr:sp macro="" textlink="">
      <xdr:nvSpPr>
        <xdr:cNvPr id="426" name="商工費該当値テキスト"/>
        <xdr:cNvSpPr txBox="1"/>
      </xdr:nvSpPr>
      <xdr:spPr>
        <a:xfrm>
          <a:off x="10528300" y="1339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33514</xdr:rowOff>
    </xdr:from>
    <xdr:to>
      <xdr:col>50</xdr:col>
      <xdr:colOff>165100</xdr:colOff>
      <xdr:row>78</xdr:row>
      <xdr:rowOff>135114</xdr:rowOff>
    </xdr:to>
    <xdr:sp macro="" textlink="">
      <xdr:nvSpPr>
        <xdr:cNvPr id="427" name="楕円 426"/>
        <xdr:cNvSpPr/>
      </xdr:nvSpPr>
      <xdr:spPr>
        <a:xfrm>
          <a:off x="9588500" y="1340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126241</xdr:rowOff>
    </xdr:from>
    <xdr:ext cx="469744" cy="259045"/>
    <xdr:sp macro="" textlink="">
      <xdr:nvSpPr>
        <xdr:cNvPr id="428" name="テキスト ボックス 427"/>
        <xdr:cNvSpPr txBox="1"/>
      </xdr:nvSpPr>
      <xdr:spPr>
        <a:xfrm>
          <a:off x="9404428" y="1349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159080</xdr:rowOff>
    </xdr:from>
    <xdr:to>
      <xdr:col>46</xdr:col>
      <xdr:colOff>38100</xdr:colOff>
      <xdr:row>78</xdr:row>
      <xdr:rowOff>89230</xdr:rowOff>
    </xdr:to>
    <xdr:sp macro="" textlink="">
      <xdr:nvSpPr>
        <xdr:cNvPr id="429" name="楕円 428"/>
        <xdr:cNvSpPr/>
      </xdr:nvSpPr>
      <xdr:spPr>
        <a:xfrm>
          <a:off x="8699500" y="133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80357</xdr:rowOff>
    </xdr:from>
    <xdr:ext cx="469744" cy="259045"/>
    <xdr:sp macro="" textlink="">
      <xdr:nvSpPr>
        <xdr:cNvPr id="430" name="テキスト ボックス 429"/>
        <xdr:cNvSpPr txBox="1"/>
      </xdr:nvSpPr>
      <xdr:spPr>
        <a:xfrm>
          <a:off x="8515428" y="1345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30345</xdr:rowOff>
    </xdr:from>
    <xdr:to>
      <xdr:col>41</xdr:col>
      <xdr:colOff>101600</xdr:colOff>
      <xdr:row>78</xdr:row>
      <xdr:rowOff>131945</xdr:rowOff>
    </xdr:to>
    <xdr:sp macro="" textlink="">
      <xdr:nvSpPr>
        <xdr:cNvPr id="431" name="楕円 430"/>
        <xdr:cNvSpPr/>
      </xdr:nvSpPr>
      <xdr:spPr>
        <a:xfrm>
          <a:off x="7810500" y="1340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123072</xdr:rowOff>
    </xdr:from>
    <xdr:ext cx="469744" cy="259045"/>
    <xdr:sp macro="" textlink="">
      <xdr:nvSpPr>
        <xdr:cNvPr id="432" name="テキスト ボックス 431"/>
        <xdr:cNvSpPr txBox="1"/>
      </xdr:nvSpPr>
      <xdr:spPr>
        <a:xfrm>
          <a:off x="7626428" y="1349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81486</xdr:rowOff>
    </xdr:from>
    <xdr:to>
      <xdr:col>36</xdr:col>
      <xdr:colOff>165100</xdr:colOff>
      <xdr:row>79</xdr:row>
      <xdr:rowOff>11636</xdr:rowOff>
    </xdr:to>
    <xdr:sp macro="" textlink="">
      <xdr:nvSpPr>
        <xdr:cNvPr id="433" name="楕円 432"/>
        <xdr:cNvSpPr/>
      </xdr:nvSpPr>
      <xdr:spPr>
        <a:xfrm>
          <a:off x="6921500" y="1345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2763</xdr:rowOff>
    </xdr:from>
    <xdr:ext cx="469744" cy="259045"/>
    <xdr:sp macro="" textlink="">
      <xdr:nvSpPr>
        <xdr:cNvPr id="434" name="テキスト ボックス 433"/>
        <xdr:cNvSpPr txBox="1"/>
      </xdr:nvSpPr>
      <xdr:spPr>
        <a:xfrm>
          <a:off x="6737428" y="1354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28790</xdr:rowOff>
    </xdr:from>
    <xdr:to>
      <xdr:col>54</xdr:col>
      <xdr:colOff>189865</xdr:colOff>
      <xdr:row>98</xdr:row>
      <xdr:rowOff>147434</xdr:rowOff>
    </xdr:to>
    <xdr:cxnSp macro="">
      <xdr:nvCxnSpPr>
        <xdr:cNvPr id="459" name="直線コネクタ 458"/>
        <xdr:cNvCxnSpPr/>
      </xdr:nvCxnSpPr>
      <xdr:spPr>
        <a:xfrm flipV="1">
          <a:off x="10475595" y="15630740"/>
          <a:ext cx="1270" cy="131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151261</xdr:rowOff>
    </xdr:from>
    <xdr:ext cx="534377" cy="259045"/>
    <xdr:sp macro="" textlink="">
      <xdr:nvSpPr>
        <xdr:cNvPr id="460" name="土木費最小値テキスト"/>
        <xdr:cNvSpPr txBox="1"/>
      </xdr:nvSpPr>
      <xdr:spPr>
        <a:xfrm>
          <a:off x="10528300" y="169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147434</xdr:rowOff>
    </xdr:from>
    <xdr:to>
      <xdr:col>55</xdr:col>
      <xdr:colOff>88900</xdr:colOff>
      <xdr:row>98</xdr:row>
      <xdr:rowOff>147434</xdr:rowOff>
    </xdr:to>
    <xdr:cxnSp macro="">
      <xdr:nvCxnSpPr>
        <xdr:cNvPr id="461" name="直線コネクタ 460"/>
        <xdr:cNvCxnSpPr/>
      </xdr:nvCxnSpPr>
      <xdr:spPr>
        <a:xfrm>
          <a:off x="10388600" y="1694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146917</xdr:rowOff>
    </xdr:from>
    <xdr:ext cx="534377" cy="259045"/>
    <xdr:sp macro="" textlink="">
      <xdr:nvSpPr>
        <xdr:cNvPr id="462" name="土木費最大値テキスト"/>
        <xdr:cNvSpPr txBox="1"/>
      </xdr:nvSpPr>
      <xdr:spPr>
        <a:xfrm>
          <a:off x="10528300" y="154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28790</xdr:rowOff>
    </xdr:from>
    <xdr:to>
      <xdr:col>55</xdr:col>
      <xdr:colOff>88900</xdr:colOff>
      <xdr:row>91</xdr:row>
      <xdr:rowOff>28790</xdr:rowOff>
    </xdr:to>
    <xdr:cxnSp macro="">
      <xdr:nvCxnSpPr>
        <xdr:cNvPr id="463" name="直線コネクタ 462"/>
        <xdr:cNvCxnSpPr/>
      </xdr:nvCxnSpPr>
      <xdr:spPr>
        <a:xfrm>
          <a:off x="10388600" y="156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104248</xdr:rowOff>
    </xdr:from>
    <xdr:to>
      <xdr:col>55</xdr:col>
      <xdr:colOff>0</xdr:colOff>
      <xdr:row>96</xdr:row>
      <xdr:rowOff>125640</xdr:rowOff>
    </xdr:to>
    <xdr:cxnSp macro="">
      <xdr:nvCxnSpPr>
        <xdr:cNvPr id="464" name="直線コネクタ 463"/>
        <xdr:cNvCxnSpPr/>
      </xdr:nvCxnSpPr>
      <xdr:spPr>
        <a:xfrm flipV="1">
          <a:off x="9639300" y="16563448"/>
          <a:ext cx="838200" cy="2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68248</xdr:rowOff>
    </xdr:from>
    <xdr:ext cx="534377" cy="259045"/>
    <xdr:sp macro="" textlink="">
      <xdr:nvSpPr>
        <xdr:cNvPr id="465" name="土木費平均値テキスト"/>
        <xdr:cNvSpPr txBox="1"/>
      </xdr:nvSpPr>
      <xdr:spPr>
        <a:xfrm>
          <a:off x="10528300" y="1635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45371</xdr:rowOff>
    </xdr:from>
    <xdr:to>
      <xdr:col>55</xdr:col>
      <xdr:colOff>50800</xdr:colOff>
      <xdr:row>96</xdr:row>
      <xdr:rowOff>146971</xdr:rowOff>
    </xdr:to>
    <xdr:sp macro="" textlink="">
      <xdr:nvSpPr>
        <xdr:cNvPr id="466" name="フローチャート: 判断 465"/>
        <xdr:cNvSpPr/>
      </xdr:nvSpPr>
      <xdr:spPr>
        <a:xfrm>
          <a:off x="104267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156921</xdr:rowOff>
    </xdr:from>
    <xdr:to>
      <xdr:col>50</xdr:col>
      <xdr:colOff>114300</xdr:colOff>
      <xdr:row>96</xdr:row>
      <xdr:rowOff>125640</xdr:rowOff>
    </xdr:to>
    <xdr:cxnSp macro="">
      <xdr:nvCxnSpPr>
        <xdr:cNvPr id="467" name="直線コネクタ 466"/>
        <xdr:cNvCxnSpPr/>
      </xdr:nvCxnSpPr>
      <xdr:spPr>
        <a:xfrm>
          <a:off x="8750300" y="16444671"/>
          <a:ext cx="889000" cy="14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59677</xdr:rowOff>
    </xdr:from>
    <xdr:to>
      <xdr:col>50</xdr:col>
      <xdr:colOff>165100</xdr:colOff>
      <xdr:row>96</xdr:row>
      <xdr:rowOff>161277</xdr:rowOff>
    </xdr:to>
    <xdr:sp macro="" textlink="">
      <xdr:nvSpPr>
        <xdr:cNvPr id="468" name="フローチャート: 判断 467"/>
        <xdr:cNvSpPr/>
      </xdr:nvSpPr>
      <xdr:spPr>
        <a:xfrm>
          <a:off x="9588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6354</xdr:rowOff>
    </xdr:from>
    <xdr:ext cx="534377" cy="259045"/>
    <xdr:sp macro="" textlink="">
      <xdr:nvSpPr>
        <xdr:cNvPr id="469" name="テキスト ボックス 468"/>
        <xdr:cNvSpPr txBox="1"/>
      </xdr:nvSpPr>
      <xdr:spPr>
        <a:xfrm>
          <a:off x="9372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148062</xdr:rowOff>
    </xdr:from>
    <xdr:to>
      <xdr:col>45</xdr:col>
      <xdr:colOff>177800</xdr:colOff>
      <xdr:row>95</xdr:row>
      <xdr:rowOff>156921</xdr:rowOff>
    </xdr:to>
    <xdr:cxnSp macro="">
      <xdr:nvCxnSpPr>
        <xdr:cNvPr id="470" name="直線コネクタ 469"/>
        <xdr:cNvCxnSpPr/>
      </xdr:nvCxnSpPr>
      <xdr:spPr>
        <a:xfrm>
          <a:off x="7861300" y="16435812"/>
          <a:ext cx="889000" cy="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73013</xdr:rowOff>
    </xdr:from>
    <xdr:to>
      <xdr:col>46</xdr:col>
      <xdr:colOff>38100</xdr:colOff>
      <xdr:row>97</xdr:row>
      <xdr:rowOff>3163</xdr:rowOff>
    </xdr:to>
    <xdr:sp macro="" textlink="">
      <xdr:nvSpPr>
        <xdr:cNvPr id="471" name="フローチャート: 判断 470"/>
        <xdr:cNvSpPr/>
      </xdr:nvSpPr>
      <xdr:spPr>
        <a:xfrm>
          <a:off x="8699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165740</xdr:rowOff>
    </xdr:from>
    <xdr:ext cx="534377" cy="259045"/>
    <xdr:sp macro="" textlink="">
      <xdr:nvSpPr>
        <xdr:cNvPr id="472" name="テキスト ボックス 471"/>
        <xdr:cNvSpPr txBox="1"/>
      </xdr:nvSpPr>
      <xdr:spPr>
        <a:xfrm>
          <a:off x="8483111" y="166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93523</xdr:rowOff>
    </xdr:from>
    <xdr:to>
      <xdr:col>41</xdr:col>
      <xdr:colOff>50800</xdr:colOff>
      <xdr:row>95</xdr:row>
      <xdr:rowOff>148062</xdr:rowOff>
    </xdr:to>
    <xdr:cxnSp macro="">
      <xdr:nvCxnSpPr>
        <xdr:cNvPr id="473" name="直線コネクタ 472"/>
        <xdr:cNvCxnSpPr/>
      </xdr:nvCxnSpPr>
      <xdr:spPr>
        <a:xfrm>
          <a:off x="6972300" y="16381273"/>
          <a:ext cx="889000" cy="5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9709</xdr:rowOff>
    </xdr:from>
    <xdr:to>
      <xdr:col>41</xdr:col>
      <xdr:colOff>101600</xdr:colOff>
      <xdr:row>96</xdr:row>
      <xdr:rowOff>111309</xdr:rowOff>
    </xdr:to>
    <xdr:sp macro="" textlink="">
      <xdr:nvSpPr>
        <xdr:cNvPr id="474" name="フローチャート: 判断 473"/>
        <xdr:cNvSpPr/>
      </xdr:nvSpPr>
      <xdr:spPr>
        <a:xfrm>
          <a:off x="7810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102436</xdr:rowOff>
    </xdr:from>
    <xdr:ext cx="534377" cy="259045"/>
    <xdr:sp macro="" textlink="">
      <xdr:nvSpPr>
        <xdr:cNvPr id="475" name="テキスト ボックス 474"/>
        <xdr:cNvSpPr txBox="1"/>
      </xdr:nvSpPr>
      <xdr:spPr>
        <a:xfrm>
          <a:off x="7594111" y="165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7595</xdr:rowOff>
    </xdr:from>
    <xdr:to>
      <xdr:col>36</xdr:col>
      <xdr:colOff>165100</xdr:colOff>
      <xdr:row>96</xdr:row>
      <xdr:rowOff>109195</xdr:rowOff>
    </xdr:to>
    <xdr:sp macro="" textlink="">
      <xdr:nvSpPr>
        <xdr:cNvPr id="476" name="フローチャート: 判断 475"/>
        <xdr:cNvSpPr/>
      </xdr:nvSpPr>
      <xdr:spPr>
        <a:xfrm>
          <a:off x="6921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100322</xdr:rowOff>
    </xdr:from>
    <xdr:ext cx="534377" cy="259045"/>
    <xdr:sp macro="" textlink="">
      <xdr:nvSpPr>
        <xdr:cNvPr id="477" name="テキスト ボックス 476"/>
        <xdr:cNvSpPr txBox="1"/>
      </xdr:nvSpPr>
      <xdr:spPr>
        <a:xfrm>
          <a:off x="6705111" y="1655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53448</xdr:rowOff>
    </xdr:from>
    <xdr:to>
      <xdr:col>55</xdr:col>
      <xdr:colOff>50800</xdr:colOff>
      <xdr:row>96</xdr:row>
      <xdr:rowOff>155048</xdr:rowOff>
    </xdr:to>
    <xdr:sp macro="" textlink="">
      <xdr:nvSpPr>
        <xdr:cNvPr id="483" name="楕円 482"/>
        <xdr:cNvSpPr/>
      </xdr:nvSpPr>
      <xdr:spPr>
        <a:xfrm>
          <a:off x="10426700" y="1651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31875</xdr:rowOff>
    </xdr:from>
    <xdr:ext cx="534377" cy="259045"/>
    <xdr:sp macro="" textlink="">
      <xdr:nvSpPr>
        <xdr:cNvPr id="484" name="土木費該当値テキスト"/>
        <xdr:cNvSpPr txBox="1"/>
      </xdr:nvSpPr>
      <xdr:spPr>
        <a:xfrm>
          <a:off x="10528300" y="1649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74840</xdr:rowOff>
    </xdr:from>
    <xdr:to>
      <xdr:col>50</xdr:col>
      <xdr:colOff>165100</xdr:colOff>
      <xdr:row>97</xdr:row>
      <xdr:rowOff>4990</xdr:rowOff>
    </xdr:to>
    <xdr:sp macro="" textlink="">
      <xdr:nvSpPr>
        <xdr:cNvPr id="485" name="楕円 484"/>
        <xdr:cNvSpPr/>
      </xdr:nvSpPr>
      <xdr:spPr>
        <a:xfrm>
          <a:off x="9588500" y="1653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167567</xdr:rowOff>
    </xdr:from>
    <xdr:ext cx="534377" cy="259045"/>
    <xdr:sp macro="" textlink="">
      <xdr:nvSpPr>
        <xdr:cNvPr id="486" name="テキスト ボックス 485"/>
        <xdr:cNvSpPr txBox="1"/>
      </xdr:nvSpPr>
      <xdr:spPr>
        <a:xfrm>
          <a:off x="9372111" y="1662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106121</xdr:rowOff>
    </xdr:from>
    <xdr:to>
      <xdr:col>46</xdr:col>
      <xdr:colOff>38100</xdr:colOff>
      <xdr:row>96</xdr:row>
      <xdr:rowOff>36271</xdr:rowOff>
    </xdr:to>
    <xdr:sp macro="" textlink="">
      <xdr:nvSpPr>
        <xdr:cNvPr id="487" name="楕円 486"/>
        <xdr:cNvSpPr/>
      </xdr:nvSpPr>
      <xdr:spPr>
        <a:xfrm>
          <a:off x="8699500" y="1639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52798</xdr:rowOff>
    </xdr:from>
    <xdr:ext cx="534377" cy="259045"/>
    <xdr:sp macro="" textlink="">
      <xdr:nvSpPr>
        <xdr:cNvPr id="488" name="テキスト ボックス 487"/>
        <xdr:cNvSpPr txBox="1"/>
      </xdr:nvSpPr>
      <xdr:spPr>
        <a:xfrm>
          <a:off x="8483111" y="1616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97262</xdr:rowOff>
    </xdr:from>
    <xdr:to>
      <xdr:col>41</xdr:col>
      <xdr:colOff>101600</xdr:colOff>
      <xdr:row>96</xdr:row>
      <xdr:rowOff>27412</xdr:rowOff>
    </xdr:to>
    <xdr:sp macro="" textlink="">
      <xdr:nvSpPr>
        <xdr:cNvPr id="489" name="楕円 488"/>
        <xdr:cNvSpPr/>
      </xdr:nvSpPr>
      <xdr:spPr>
        <a:xfrm>
          <a:off x="7810500" y="1638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43939</xdr:rowOff>
    </xdr:from>
    <xdr:ext cx="534377" cy="259045"/>
    <xdr:sp macro="" textlink="">
      <xdr:nvSpPr>
        <xdr:cNvPr id="490" name="テキスト ボックス 489"/>
        <xdr:cNvSpPr txBox="1"/>
      </xdr:nvSpPr>
      <xdr:spPr>
        <a:xfrm>
          <a:off x="7594111" y="1616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42723</xdr:rowOff>
    </xdr:from>
    <xdr:to>
      <xdr:col>36</xdr:col>
      <xdr:colOff>165100</xdr:colOff>
      <xdr:row>95</xdr:row>
      <xdr:rowOff>144323</xdr:rowOff>
    </xdr:to>
    <xdr:sp macro="" textlink="">
      <xdr:nvSpPr>
        <xdr:cNvPr id="491" name="楕円 490"/>
        <xdr:cNvSpPr/>
      </xdr:nvSpPr>
      <xdr:spPr>
        <a:xfrm>
          <a:off x="6921500" y="1633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160850</xdr:rowOff>
    </xdr:from>
    <xdr:ext cx="534377" cy="259045"/>
    <xdr:sp macro="" textlink="">
      <xdr:nvSpPr>
        <xdr:cNvPr id="492" name="テキスト ボックス 491"/>
        <xdr:cNvSpPr txBox="1"/>
      </xdr:nvSpPr>
      <xdr:spPr>
        <a:xfrm>
          <a:off x="6705111" y="1610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117493</xdr:rowOff>
    </xdr:from>
    <xdr:to>
      <xdr:col>85</xdr:col>
      <xdr:colOff>126364</xdr:colOff>
      <xdr:row>39</xdr:row>
      <xdr:rowOff>153743</xdr:rowOff>
    </xdr:to>
    <xdr:cxnSp macro="">
      <xdr:nvCxnSpPr>
        <xdr:cNvPr id="519" name="直線コネクタ 518"/>
        <xdr:cNvCxnSpPr/>
      </xdr:nvCxnSpPr>
      <xdr:spPr>
        <a:xfrm flipV="1">
          <a:off x="16317595" y="5260993"/>
          <a:ext cx="1269" cy="157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157570</xdr:rowOff>
    </xdr:from>
    <xdr:ext cx="469744" cy="259045"/>
    <xdr:sp macro="" textlink="">
      <xdr:nvSpPr>
        <xdr:cNvPr id="520" name="消防費最小値テキスト"/>
        <xdr:cNvSpPr txBox="1"/>
      </xdr:nvSpPr>
      <xdr:spPr>
        <a:xfrm>
          <a:off x="16370300" y="684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153743</xdr:rowOff>
    </xdr:from>
    <xdr:to>
      <xdr:col>86</xdr:col>
      <xdr:colOff>25400</xdr:colOff>
      <xdr:row>39</xdr:row>
      <xdr:rowOff>153743</xdr:rowOff>
    </xdr:to>
    <xdr:cxnSp macro="">
      <xdr:nvCxnSpPr>
        <xdr:cNvPr id="521" name="直線コネクタ 520"/>
        <xdr:cNvCxnSpPr/>
      </xdr:nvCxnSpPr>
      <xdr:spPr>
        <a:xfrm>
          <a:off x="16230600" y="684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64170</xdr:rowOff>
    </xdr:from>
    <xdr:ext cx="534377" cy="259045"/>
    <xdr:sp macro="" textlink="">
      <xdr:nvSpPr>
        <xdr:cNvPr id="522" name="消防費最大値テキスト"/>
        <xdr:cNvSpPr txBox="1"/>
      </xdr:nvSpPr>
      <xdr:spPr>
        <a:xfrm>
          <a:off x="16370300" y="503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117493</xdr:rowOff>
    </xdr:from>
    <xdr:to>
      <xdr:col>86</xdr:col>
      <xdr:colOff>25400</xdr:colOff>
      <xdr:row>30</xdr:row>
      <xdr:rowOff>117493</xdr:rowOff>
    </xdr:to>
    <xdr:cxnSp macro="">
      <xdr:nvCxnSpPr>
        <xdr:cNvPr id="523" name="直線コネクタ 522"/>
        <xdr:cNvCxnSpPr/>
      </xdr:nvCxnSpPr>
      <xdr:spPr>
        <a:xfrm>
          <a:off x="16230600" y="5260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125331</xdr:rowOff>
    </xdr:from>
    <xdr:to>
      <xdr:col>85</xdr:col>
      <xdr:colOff>127000</xdr:colOff>
      <xdr:row>38</xdr:row>
      <xdr:rowOff>139536</xdr:rowOff>
    </xdr:to>
    <xdr:cxnSp macro="">
      <xdr:nvCxnSpPr>
        <xdr:cNvPr id="524" name="直線コネクタ 523"/>
        <xdr:cNvCxnSpPr/>
      </xdr:nvCxnSpPr>
      <xdr:spPr>
        <a:xfrm flipV="1">
          <a:off x="15481300" y="6640431"/>
          <a:ext cx="838200" cy="1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118635</xdr:rowOff>
    </xdr:from>
    <xdr:ext cx="534377" cy="259045"/>
    <xdr:sp macro="" textlink="">
      <xdr:nvSpPr>
        <xdr:cNvPr id="525" name="消防費平均値テキスト"/>
        <xdr:cNvSpPr txBox="1"/>
      </xdr:nvSpPr>
      <xdr:spPr>
        <a:xfrm>
          <a:off x="16370300" y="5947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95758</xdr:rowOff>
    </xdr:from>
    <xdr:to>
      <xdr:col>85</xdr:col>
      <xdr:colOff>177800</xdr:colOff>
      <xdr:row>36</xdr:row>
      <xdr:rowOff>25908</xdr:rowOff>
    </xdr:to>
    <xdr:sp macro="" textlink="">
      <xdr:nvSpPr>
        <xdr:cNvPr id="526" name="フローチャート: 判断 525"/>
        <xdr:cNvSpPr/>
      </xdr:nvSpPr>
      <xdr:spPr>
        <a:xfrm>
          <a:off x="162687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102471</xdr:rowOff>
    </xdr:from>
    <xdr:to>
      <xdr:col>81</xdr:col>
      <xdr:colOff>50800</xdr:colOff>
      <xdr:row>38</xdr:row>
      <xdr:rowOff>139536</xdr:rowOff>
    </xdr:to>
    <xdr:cxnSp macro="">
      <xdr:nvCxnSpPr>
        <xdr:cNvPr id="527" name="直線コネクタ 526"/>
        <xdr:cNvCxnSpPr/>
      </xdr:nvCxnSpPr>
      <xdr:spPr>
        <a:xfrm>
          <a:off x="14592300" y="6446121"/>
          <a:ext cx="889000" cy="20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117965</xdr:rowOff>
    </xdr:from>
    <xdr:to>
      <xdr:col>81</xdr:col>
      <xdr:colOff>101600</xdr:colOff>
      <xdr:row>36</xdr:row>
      <xdr:rowOff>48115</xdr:rowOff>
    </xdr:to>
    <xdr:sp macro="" textlink="">
      <xdr:nvSpPr>
        <xdr:cNvPr id="528" name="フローチャート: 判断 527"/>
        <xdr:cNvSpPr/>
      </xdr:nvSpPr>
      <xdr:spPr>
        <a:xfrm>
          <a:off x="154305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64642</xdr:rowOff>
    </xdr:from>
    <xdr:ext cx="534377" cy="259045"/>
    <xdr:sp macro="" textlink="">
      <xdr:nvSpPr>
        <xdr:cNvPr id="529" name="テキスト ボックス 528"/>
        <xdr:cNvSpPr txBox="1"/>
      </xdr:nvSpPr>
      <xdr:spPr>
        <a:xfrm>
          <a:off x="15214111" y="589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88102</xdr:rowOff>
    </xdr:from>
    <xdr:to>
      <xdr:col>76</xdr:col>
      <xdr:colOff>114300</xdr:colOff>
      <xdr:row>37</xdr:row>
      <xdr:rowOff>102471</xdr:rowOff>
    </xdr:to>
    <xdr:cxnSp macro="">
      <xdr:nvCxnSpPr>
        <xdr:cNvPr id="530" name="直線コネクタ 529"/>
        <xdr:cNvCxnSpPr/>
      </xdr:nvCxnSpPr>
      <xdr:spPr>
        <a:xfrm>
          <a:off x="13703300" y="6260302"/>
          <a:ext cx="889000" cy="18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87104</xdr:rowOff>
    </xdr:from>
    <xdr:to>
      <xdr:col>76</xdr:col>
      <xdr:colOff>165100</xdr:colOff>
      <xdr:row>36</xdr:row>
      <xdr:rowOff>17254</xdr:rowOff>
    </xdr:to>
    <xdr:sp macro="" textlink="">
      <xdr:nvSpPr>
        <xdr:cNvPr id="531" name="フローチャート: 判断 530"/>
        <xdr:cNvSpPr/>
      </xdr:nvSpPr>
      <xdr:spPr>
        <a:xfrm>
          <a:off x="14541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33781</xdr:rowOff>
    </xdr:from>
    <xdr:ext cx="534377" cy="259045"/>
    <xdr:sp macro="" textlink="">
      <xdr:nvSpPr>
        <xdr:cNvPr id="532" name="テキスト ボックス 531"/>
        <xdr:cNvSpPr txBox="1"/>
      </xdr:nvSpPr>
      <xdr:spPr>
        <a:xfrm>
          <a:off x="14325111" y="586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156192</xdr:rowOff>
    </xdr:from>
    <xdr:to>
      <xdr:col>71</xdr:col>
      <xdr:colOff>177800</xdr:colOff>
      <xdr:row>36</xdr:row>
      <xdr:rowOff>88102</xdr:rowOff>
    </xdr:to>
    <xdr:cxnSp macro="">
      <xdr:nvCxnSpPr>
        <xdr:cNvPr id="533" name="直線コネクタ 532"/>
        <xdr:cNvCxnSpPr/>
      </xdr:nvCxnSpPr>
      <xdr:spPr>
        <a:xfrm>
          <a:off x="12814300" y="6156942"/>
          <a:ext cx="889000" cy="10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60162</xdr:rowOff>
    </xdr:from>
    <xdr:to>
      <xdr:col>72</xdr:col>
      <xdr:colOff>38100</xdr:colOff>
      <xdr:row>35</xdr:row>
      <xdr:rowOff>161762</xdr:rowOff>
    </xdr:to>
    <xdr:sp macro="" textlink="">
      <xdr:nvSpPr>
        <xdr:cNvPr id="534" name="フローチャート: 判断 533"/>
        <xdr:cNvSpPr/>
      </xdr:nvSpPr>
      <xdr:spPr>
        <a:xfrm>
          <a:off x="13652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6839</xdr:rowOff>
    </xdr:from>
    <xdr:ext cx="534377" cy="259045"/>
    <xdr:sp macro="" textlink="">
      <xdr:nvSpPr>
        <xdr:cNvPr id="535" name="テキスト ボックス 534"/>
        <xdr:cNvSpPr txBox="1"/>
      </xdr:nvSpPr>
      <xdr:spPr>
        <a:xfrm>
          <a:off x="13436111" y="58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159439</xdr:rowOff>
    </xdr:from>
    <xdr:to>
      <xdr:col>67</xdr:col>
      <xdr:colOff>101600</xdr:colOff>
      <xdr:row>36</xdr:row>
      <xdr:rowOff>89589</xdr:rowOff>
    </xdr:to>
    <xdr:sp macro="" textlink="">
      <xdr:nvSpPr>
        <xdr:cNvPr id="536" name="フローチャート: 判断 535"/>
        <xdr:cNvSpPr/>
      </xdr:nvSpPr>
      <xdr:spPr>
        <a:xfrm>
          <a:off x="12763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80716</xdr:rowOff>
    </xdr:from>
    <xdr:ext cx="534377" cy="259045"/>
    <xdr:sp macro="" textlink="">
      <xdr:nvSpPr>
        <xdr:cNvPr id="537" name="テキスト ボックス 536"/>
        <xdr:cNvSpPr txBox="1"/>
      </xdr:nvSpPr>
      <xdr:spPr>
        <a:xfrm>
          <a:off x="12547111" y="625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74531</xdr:rowOff>
    </xdr:from>
    <xdr:to>
      <xdr:col>85</xdr:col>
      <xdr:colOff>177800</xdr:colOff>
      <xdr:row>39</xdr:row>
      <xdr:rowOff>4681</xdr:rowOff>
    </xdr:to>
    <xdr:sp macro="" textlink="">
      <xdr:nvSpPr>
        <xdr:cNvPr id="543" name="楕円 542"/>
        <xdr:cNvSpPr/>
      </xdr:nvSpPr>
      <xdr:spPr>
        <a:xfrm>
          <a:off x="16268700" y="658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52958</xdr:rowOff>
    </xdr:from>
    <xdr:ext cx="469744" cy="259045"/>
    <xdr:sp macro="" textlink="">
      <xdr:nvSpPr>
        <xdr:cNvPr id="544" name="消防費該当値テキスト"/>
        <xdr:cNvSpPr txBox="1"/>
      </xdr:nvSpPr>
      <xdr:spPr>
        <a:xfrm>
          <a:off x="16370300" y="656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88736</xdr:rowOff>
    </xdr:from>
    <xdr:to>
      <xdr:col>81</xdr:col>
      <xdr:colOff>101600</xdr:colOff>
      <xdr:row>39</xdr:row>
      <xdr:rowOff>18886</xdr:rowOff>
    </xdr:to>
    <xdr:sp macro="" textlink="">
      <xdr:nvSpPr>
        <xdr:cNvPr id="545" name="楕円 544"/>
        <xdr:cNvSpPr/>
      </xdr:nvSpPr>
      <xdr:spPr>
        <a:xfrm>
          <a:off x="15430500" y="660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10013</xdr:rowOff>
    </xdr:from>
    <xdr:ext cx="469744" cy="259045"/>
    <xdr:sp macro="" textlink="">
      <xdr:nvSpPr>
        <xdr:cNvPr id="546" name="テキスト ボックス 545"/>
        <xdr:cNvSpPr txBox="1"/>
      </xdr:nvSpPr>
      <xdr:spPr>
        <a:xfrm>
          <a:off x="15246428" y="669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51671</xdr:rowOff>
    </xdr:from>
    <xdr:to>
      <xdr:col>76</xdr:col>
      <xdr:colOff>165100</xdr:colOff>
      <xdr:row>37</xdr:row>
      <xdr:rowOff>153271</xdr:rowOff>
    </xdr:to>
    <xdr:sp macro="" textlink="">
      <xdr:nvSpPr>
        <xdr:cNvPr id="547" name="楕円 546"/>
        <xdr:cNvSpPr/>
      </xdr:nvSpPr>
      <xdr:spPr>
        <a:xfrm>
          <a:off x="14541500" y="639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144397</xdr:rowOff>
    </xdr:from>
    <xdr:ext cx="534377" cy="259045"/>
    <xdr:sp macro="" textlink="">
      <xdr:nvSpPr>
        <xdr:cNvPr id="548" name="テキスト ボックス 547"/>
        <xdr:cNvSpPr txBox="1"/>
      </xdr:nvSpPr>
      <xdr:spPr>
        <a:xfrm>
          <a:off x="14325111" y="648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37302</xdr:rowOff>
    </xdr:from>
    <xdr:to>
      <xdr:col>72</xdr:col>
      <xdr:colOff>38100</xdr:colOff>
      <xdr:row>36</xdr:row>
      <xdr:rowOff>138902</xdr:rowOff>
    </xdr:to>
    <xdr:sp macro="" textlink="">
      <xdr:nvSpPr>
        <xdr:cNvPr id="549" name="楕円 548"/>
        <xdr:cNvSpPr/>
      </xdr:nvSpPr>
      <xdr:spPr>
        <a:xfrm>
          <a:off x="13652500" y="620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130029</xdr:rowOff>
    </xdr:from>
    <xdr:ext cx="534377" cy="259045"/>
    <xdr:sp macro="" textlink="">
      <xdr:nvSpPr>
        <xdr:cNvPr id="550" name="テキスト ボックス 549"/>
        <xdr:cNvSpPr txBox="1"/>
      </xdr:nvSpPr>
      <xdr:spPr>
        <a:xfrm>
          <a:off x="13436111" y="63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105392</xdr:rowOff>
    </xdr:from>
    <xdr:to>
      <xdr:col>67</xdr:col>
      <xdr:colOff>101600</xdr:colOff>
      <xdr:row>36</xdr:row>
      <xdr:rowOff>35542</xdr:rowOff>
    </xdr:to>
    <xdr:sp macro="" textlink="">
      <xdr:nvSpPr>
        <xdr:cNvPr id="551" name="楕円 550"/>
        <xdr:cNvSpPr/>
      </xdr:nvSpPr>
      <xdr:spPr>
        <a:xfrm>
          <a:off x="12763500" y="610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52069</xdr:rowOff>
    </xdr:from>
    <xdr:ext cx="534377" cy="259045"/>
    <xdr:sp macro="" textlink="">
      <xdr:nvSpPr>
        <xdr:cNvPr id="552" name="テキスト ボックス 551"/>
        <xdr:cNvSpPr txBox="1"/>
      </xdr:nvSpPr>
      <xdr:spPr>
        <a:xfrm>
          <a:off x="12547111" y="588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36007</xdr:rowOff>
    </xdr:from>
    <xdr:to>
      <xdr:col>85</xdr:col>
      <xdr:colOff>126364</xdr:colOff>
      <xdr:row>59</xdr:row>
      <xdr:rowOff>1077</xdr:rowOff>
    </xdr:to>
    <xdr:cxnSp macro="">
      <xdr:nvCxnSpPr>
        <xdr:cNvPr id="575" name="直線コネクタ 574"/>
        <xdr:cNvCxnSpPr/>
      </xdr:nvCxnSpPr>
      <xdr:spPr>
        <a:xfrm flipV="1">
          <a:off x="16317595" y="8779957"/>
          <a:ext cx="1269" cy="133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4904</xdr:rowOff>
    </xdr:from>
    <xdr:ext cx="534377" cy="259045"/>
    <xdr:sp macro="" textlink="">
      <xdr:nvSpPr>
        <xdr:cNvPr id="576" name="教育費最小値テキスト"/>
        <xdr:cNvSpPr txBox="1"/>
      </xdr:nvSpPr>
      <xdr:spPr>
        <a:xfrm>
          <a:off x="16370300" y="1012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1077</xdr:rowOff>
    </xdr:from>
    <xdr:to>
      <xdr:col>86</xdr:col>
      <xdr:colOff>25400</xdr:colOff>
      <xdr:row>59</xdr:row>
      <xdr:rowOff>1077</xdr:rowOff>
    </xdr:to>
    <xdr:cxnSp macro="">
      <xdr:nvCxnSpPr>
        <xdr:cNvPr id="577" name="直線コネクタ 576"/>
        <xdr:cNvCxnSpPr/>
      </xdr:nvCxnSpPr>
      <xdr:spPr>
        <a:xfrm>
          <a:off x="16230600" y="1011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154134</xdr:rowOff>
    </xdr:from>
    <xdr:ext cx="534377" cy="259045"/>
    <xdr:sp macro="" textlink="">
      <xdr:nvSpPr>
        <xdr:cNvPr id="578" name="教育費最大値テキスト"/>
        <xdr:cNvSpPr txBox="1"/>
      </xdr:nvSpPr>
      <xdr:spPr>
        <a:xfrm>
          <a:off x="16370300" y="8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58,518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36007</xdr:rowOff>
    </xdr:from>
    <xdr:to>
      <xdr:col>86</xdr:col>
      <xdr:colOff>25400</xdr:colOff>
      <xdr:row>51</xdr:row>
      <xdr:rowOff>36007</xdr:rowOff>
    </xdr:to>
    <xdr:cxnSp macro="">
      <xdr:nvCxnSpPr>
        <xdr:cNvPr id="579" name="直線コネクタ 578"/>
        <xdr:cNvCxnSpPr/>
      </xdr:nvCxnSpPr>
      <xdr:spPr>
        <a:xfrm>
          <a:off x="16230600" y="877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95123</xdr:rowOff>
    </xdr:from>
    <xdr:to>
      <xdr:col>85</xdr:col>
      <xdr:colOff>127000</xdr:colOff>
      <xdr:row>57</xdr:row>
      <xdr:rowOff>109296</xdr:rowOff>
    </xdr:to>
    <xdr:cxnSp macro="">
      <xdr:nvCxnSpPr>
        <xdr:cNvPr id="580" name="直線コネクタ 579"/>
        <xdr:cNvCxnSpPr/>
      </xdr:nvCxnSpPr>
      <xdr:spPr>
        <a:xfrm flipV="1">
          <a:off x="15481300" y="9696323"/>
          <a:ext cx="838200" cy="18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102861</xdr:rowOff>
    </xdr:from>
    <xdr:ext cx="534377" cy="259045"/>
    <xdr:sp macro="" textlink="">
      <xdr:nvSpPr>
        <xdr:cNvPr id="581" name="教育費平均値テキスト"/>
        <xdr:cNvSpPr txBox="1"/>
      </xdr:nvSpPr>
      <xdr:spPr>
        <a:xfrm>
          <a:off x="16370300" y="936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79984</xdr:rowOff>
    </xdr:from>
    <xdr:to>
      <xdr:col>85</xdr:col>
      <xdr:colOff>177800</xdr:colOff>
      <xdr:row>56</xdr:row>
      <xdr:rowOff>10134</xdr:rowOff>
    </xdr:to>
    <xdr:sp macro="" textlink="">
      <xdr:nvSpPr>
        <xdr:cNvPr id="582" name="フローチャート: 判断 581"/>
        <xdr:cNvSpPr/>
      </xdr:nvSpPr>
      <xdr:spPr>
        <a:xfrm>
          <a:off x="16268700" y="950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97820</xdr:rowOff>
    </xdr:from>
    <xdr:to>
      <xdr:col>81</xdr:col>
      <xdr:colOff>50800</xdr:colOff>
      <xdr:row>57</xdr:row>
      <xdr:rowOff>109296</xdr:rowOff>
    </xdr:to>
    <xdr:cxnSp macro="">
      <xdr:nvCxnSpPr>
        <xdr:cNvPr id="583" name="直線コネクタ 582"/>
        <xdr:cNvCxnSpPr/>
      </xdr:nvCxnSpPr>
      <xdr:spPr>
        <a:xfrm>
          <a:off x="14592300" y="9699020"/>
          <a:ext cx="889000" cy="18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133660</xdr:rowOff>
    </xdr:from>
    <xdr:to>
      <xdr:col>81</xdr:col>
      <xdr:colOff>101600</xdr:colOff>
      <xdr:row>56</xdr:row>
      <xdr:rowOff>63810</xdr:rowOff>
    </xdr:to>
    <xdr:sp macro="" textlink="">
      <xdr:nvSpPr>
        <xdr:cNvPr id="584" name="フローチャート: 判断 583"/>
        <xdr:cNvSpPr/>
      </xdr:nvSpPr>
      <xdr:spPr>
        <a:xfrm>
          <a:off x="15430500" y="95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80337</xdr:rowOff>
    </xdr:from>
    <xdr:ext cx="534377" cy="259045"/>
    <xdr:sp macro="" textlink="">
      <xdr:nvSpPr>
        <xdr:cNvPr id="585" name="テキスト ボックス 584"/>
        <xdr:cNvSpPr txBox="1"/>
      </xdr:nvSpPr>
      <xdr:spPr>
        <a:xfrm>
          <a:off x="15214111" y="933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160137</xdr:rowOff>
    </xdr:from>
    <xdr:to>
      <xdr:col>76</xdr:col>
      <xdr:colOff>114300</xdr:colOff>
      <xdr:row>56</xdr:row>
      <xdr:rowOff>97820</xdr:rowOff>
    </xdr:to>
    <xdr:cxnSp macro="">
      <xdr:nvCxnSpPr>
        <xdr:cNvPr id="586" name="直線コネクタ 585"/>
        <xdr:cNvCxnSpPr/>
      </xdr:nvCxnSpPr>
      <xdr:spPr>
        <a:xfrm>
          <a:off x="13703300" y="9589887"/>
          <a:ext cx="889000" cy="10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11313</xdr:rowOff>
    </xdr:from>
    <xdr:to>
      <xdr:col>76</xdr:col>
      <xdr:colOff>165100</xdr:colOff>
      <xdr:row>55</xdr:row>
      <xdr:rowOff>112913</xdr:rowOff>
    </xdr:to>
    <xdr:sp macro="" textlink="">
      <xdr:nvSpPr>
        <xdr:cNvPr id="587" name="フローチャート: 判断 586"/>
        <xdr:cNvSpPr/>
      </xdr:nvSpPr>
      <xdr:spPr>
        <a:xfrm>
          <a:off x="14541500" y="944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129440</xdr:rowOff>
    </xdr:from>
    <xdr:ext cx="534377" cy="259045"/>
    <xdr:sp macro="" textlink="">
      <xdr:nvSpPr>
        <xdr:cNvPr id="588" name="テキスト ボックス 587"/>
        <xdr:cNvSpPr txBox="1"/>
      </xdr:nvSpPr>
      <xdr:spPr>
        <a:xfrm>
          <a:off x="14325111" y="921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160137</xdr:rowOff>
    </xdr:from>
    <xdr:to>
      <xdr:col>71</xdr:col>
      <xdr:colOff>177800</xdr:colOff>
      <xdr:row>57</xdr:row>
      <xdr:rowOff>49495</xdr:rowOff>
    </xdr:to>
    <xdr:cxnSp macro="">
      <xdr:nvCxnSpPr>
        <xdr:cNvPr id="589" name="直線コネクタ 588"/>
        <xdr:cNvCxnSpPr/>
      </xdr:nvCxnSpPr>
      <xdr:spPr>
        <a:xfrm flipV="1">
          <a:off x="12814300" y="9589887"/>
          <a:ext cx="889000" cy="23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81951</xdr:rowOff>
    </xdr:from>
    <xdr:to>
      <xdr:col>72</xdr:col>
      <xdr:colOff>38100</xdr:colOff>
      <xdr:row>56</xdr:row>
      <xdr:rowOff>12101</xdr:rowOff>
    </xdr:to>
    <xdr:sp macro="" textlink="">
      <xdr:nvSpPr>
        <xdr:cNvPr id="590" name="フローチャート: 判断 589"/>
        <xdr:cNvSpPr/>
      </xdr:nvSpPr>
      <xdr:spPr>
        <a:xfrm>
          <a:off x="13652500" y="95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28628</xdr:rowOff>
    </xdr:from>
    <xdr:ext cx="534377" cy="259045"/>
    <xdr:sp macro="" textlink="">
      <xdr:nvSpPr>
        <xdr:cNvPr id="591" name="テキスト ボックス 590"/>
        <xdr:cNvSpPr txBox="1"/>
      </xdr:nvSpPr>
      <xdr:spPr>
        <a:xfrm>
          <a:off x="13436111" y="928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20320</xdr:rowOff>
    </xdr:from>
    <xdr:to>
      <xdr:col>67</xdr:col>
      <xdr:colOff>101600</xdr:colOff>
      <xdr:row>56</xdr:row>
      <xdr:rowOff>121920</xdr:rowOff>
    </xdr:to>
    <xdr:sp macro="" textlink="">
      <xdr:nvSpPr>
        <xdr:cNvPr id="592" name="フローチャート: 判断 591"/>
        <xdr:cNvSpPr/>
      </xdr:nvSpPr>
      <xdr:spPr>
        <a:xfrm>
          <a:off x="12763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138447</xdr:rowOff>
    </xdr:from>
    <xdr:ext cx="534377" cy="259045"/>
    <xdr:sp macro="" textlink="">
      <xdr:nvSpPr>
        <xdr:cNvPr id="593" name="テキスト ボックス 592"/>
        <xdr:cNvSpPr txBox="1"/>
      </xdr:nvSpPr>
      <xdr:spPr>
        <a:xfrm>
          <a:off x="12547111" y="939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44323</xdr:rowOff>
    </xdr:from>
    <xdr:to>
      <xdr:col>85</xdr:col>
      <xdr:colOff>177800</xdr:colOff>
      <xdr:row>56</xdr:row>
      <xdr:rowOff>145923</xdr:rowOff>
    </xdr:to>
    <xdr:sp macro="" textlink="">
      <xdr:nvSpPr>
        <xdr:cNvPr id="599" name="楕円 598"/>
        <xdr:cNvSpPr/>
      </xdr:nvSpPr>
      <xdr:spPr>
        <a:xfrm>
          <a:off x="16268700" y="964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22750</xdr:rowOff>
    </xdr:from>
    <xdr:ext cx="534377" cy="259045"/>
    <xdr:sp macro="" textlink="">
      <xdr:nvSpPr>
        <xdr:cNvPr id="600" name="教育費該当値テキスト"/>
        <xdr:cNvSpPr txBox="1"/>
      </xdr:nvSpPr>
      <xdr:spPr>
        <a:xfrm>
          <a:off x="16370300" y="962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58496</xdr:rowOff>
    </xdr:from>
    <xdr:to>
      <xdr:col>81</xdr:col>
      <xdr:colOff>101600</xdr:colOff>
      <xdr:row>57</xdr:row>
      <xdr:rowOff>160096</xdr:rowOff>
    </xdr:to>
    <xdr:sp macro="" textlink="">
      <xdr:nvSpPr>
        <xdr:cNvPr id="601" name="楕円 600"/>
        <xdr:cNvSpPr/>
      </xdr:nvSpPr>
      <xdr:spPr>
        <a:xfrm>
          <a:off x="15430500" y="983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151223</xdr:rowOff>
    </xdr:from>
    <xdr:ext cx="534377" cy="259045"/>
    <xdr:sp macro="" textlink="">
      <xdr:nvSpPr>
        <xdr:cNvPr id="602" name="テキスト ボックス 601"/>
        <xdr:cNvSpPr txBox="1"/>
      </xdr:nvSpPr>
      <xdr:spPr>
        <a:xfrm>
          <a:off x="15214111" y="992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47020</xdr:rowOff>
    </xdr:from>
    <xdr:to>
      <xdr:col>76</xdr:col>
      <xdr:colOff>165100</xdr:colOff>
      <xdr:row>56</xdr:row>
      <xdr:rowOff>148620</xdr:rowOff>
    </xdr:to>
    <xdr:sp macro="" textlink="">
      <xdr:nvSpPr>
        <xdr:cNvPr id="603" name="楕円 602"/>
        <xdr:cNvSpPr/>
      </xdr:nvSpPr>
      <xdr:spPr>
        <a:xfrm>
          <a:off x="14541500" y="964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139747</xdr:rowOff>
    </xdr:from>
    <xdr:ext cx="534377" cy="259045"/>
    <xdr:sp macro="" textlink="">
      <xdr:nvSpPr>
        <xdr:cNvPr id="604" name="テキスト ボックス 603"/>
        <xdr:cNvSpPr txBox="1"/>
      </xdr:nvSpPr>
      <xdr:spPr>
        <a:xfrm>
          <a:off x="14325111" y="974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109337</xdr:rowOff>
    </xdr:from>
    <xdr:to>
      <xdr:col>72</xdr:col>
      <xdr:colOff>38100</xdr:colOff>
      <xdr:row>56</xdr:row>
      <xdr:rowOff>39487</xdr:rowOff>
    </xdr:to>
    <xdr:sp macro="" textlink="">
      <xdr:nvSpPr>
        <xdr:cNvPr id="605" name="楕円 604"/>
        <xdr:cNvSpPr/>
      </xdr:nvSpPr>
      <xdr:spPr>
        <a:xfrm>
          <a:off x="13652500" y="953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30614</xdr:rowOff>
    </xdr:from>
    <xdr:ext cx="534377" cy="259045"/>
    <xdr:sp macro="" textlink="">
      <xdr:nvSpPr>
        <xdr:cNvPr id="606" name="テキスト ボックス 605"/>
        <xdr:cNvSpPr txBox="1"/>
      </xdr:nvSpPr>
      <xdr:spPr>
        <a:xfrm>
          <a:off x="13436111" y="963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170145</xdr:rowOff>
    </xdr:from>
    <xdr:to>
      <xdr:col>67</xdr:col>
      <xdr:colOff>101600</xdr:colOff>
      <xdr:row>57</xdr:row>
      <xdr:rowOff>100295</xdr:rowOff>
    </xdr:to>
    <xdr:sp macro="" textlink="">
      <xdr:nvSpPr>
        <xdr:cNvPr id="607" name="楕円 606"/>
        <xdr:cNvSpPr/>
      </xdr:nvSpPr>
      <xdr:spPr>
        <a:xfrm>
          <a:off x="12763500" y="977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91422</xdr:rowOff>
    </xdr:from>
    <xdr:ext cx="534377" cy="259045"/>
    <xdr:sp macro="" textlink="">
      <xdr:nvSpPr>
        <xdr:cNvPr id="608" name="テキスト ボックス 607"/>
        <xdr:cNvSpPr txBox="1"/>
      </xdr:nvSpPr>
      <xdr:spPr>
        <a:xfrm>
          <a:off x="12547111" y="98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28143</xdr:rowOff>
    </xdr:from>
    <xdr:to>
      <xdr:col>85</xdr:col>
      <xdr:colOff>126364</xdr:colOff>
      <xdr:row>79</xdr:row>
      <xdr:rowOff>98879</xdr:rowOff>
    </xdr:to>
    <xdr:cxnSp macro="">
      <xdr:nvCxnSpPr>
        <xdr:cNvPr id="634" name="直線コネクタ 633"/>
        <xdr:cNvCxnSpPr/>
      </xdr:nvCxnSpPr>
      <xdr:spPr>
        <a:xfrm flipV="1">
          <a:off x="16317595" y="12029643"/>
          <a:ext cx="1269" cy="161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108472</xdr:rowOff>
    </xdr:from>
    <xdr:ext cx="249299" cy="259045"/>
    <xdr:sp macro="" textlink="">
      <xdr:nvSpPr>
        <xdr:cNvPr id="635" name="災害復旧費最小値テキスト"/>
        <xdr:cNvSpPr txBox="1"/>
      </xdr:nvSpPr>
      <xdr:spPr>
        <a:xfrm>
          <a:off x="16370300" y="13653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146270</xdr:rowOff>
    </xdr:from>
    <xdr:ext cx="534377" cy="259045"/>
    <xdr:sp macro="" textlink="">
      <xdr:nvSpPr>
        <xdr:cNvPr id="637" name="災害復旧費最大値テキスト"/>
        <xdr:cNvSpPr txBox="1"/>
      </xdr:nvSpPr>
      <xdr:spPr>
        <a:xfrm>
          <a:off x="16370300" y="1180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28143</xdr:rowOff>
    </xdr:from>
    <xdr:to>
      <xdr:col>86</xdr:col>
      <xdr:colOff>25400</xdr:colOff>
      <xdr:row>70</xdr:row>
      <xdr:rowOff>28143</xdr:rowOff>
    </xdr:to>
    <xdr:cxnSp macro="">
      <xdr:nvCxnSpPr>
        <xdr:cNvPr id="638" name="直線コネクタ 637"/>
        <xdr:cNvCxnSpPr/>
      </xdr:nvCxnSpPr>
      <xdr:spPr>
        <a:xfrm>
          <a:off x="16230600" y="1202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53453</xdr:rowOff>
    </xdr:from>
    <xdr:to>
      <xdr:col>85</xdr:col>
      <xdr:colOff>127000</xdr:colOff>
      <xdr:row>79</xdr:row>
      <xdr:rowOff>60899</xdr:rowOff>
    </xdr:to>
    <xdr:cxnSp macro="">
      <xdr:nvCxnSpPr>
        <xdr:cNvPr id="639" name="直線コネクタ 638"/>
        <xdr:cNvCxnSpPr/>
      </xdr:nvCxnSpPr>
      <xdr:spPr>
        <a:xfrm>
          <a:off x="15481300" y="13598003"/>
          <a:ext cx="8382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25922</xdr:rowOff>
    </xdr:from>
    <xdr:ext cx="469744" cy="259045"/>
    <xdr:sp macro="" textlink="">
      <xdr:nvSpPr>
        <xdr:cNvPr id="640" name="災害復旧費平均値テキスト"/>
        <xdr:cNvSpPr txBox="1"/>
      </xdr:nvSpPr>
      <xdr:spPr>
        <a:xfrm>
          <a:off x="16370300" y="1339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3045</xdr:rowOff>
    </xdr:from>
    <xdr:to>
      <xdr:col>85</xdr:col>
      <xdr:colOff>177800</xdr:colOff>
      <xdr:row>79</xdr:row>
      <xdr:rowOff>104645</xdr:rowOff>
    </xdr:to>
    <xdr:sp macro="" textlink="">
      <xdr:nvSpPr>
        <xdr:cNvPr id="641" name="フローチャート: 判断 640"/>
        <xdr:cNvSpPr/>
      </xdr:nvSpPr>
      <xdr:spPr>
        <a:xfrm>
          <a:off x="162687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47966</xdr:rowOff>
    </xdr:from>
    <xdr:to>
      <xdr:col>81</xdr:col>
      <xdr:colOff>50800</xdr:colOff>
      <xdr:row>79</xdr:row>
      <xdr:rowOff>53453</xdr:rowOff>
    </xdr:to>
    <xdr:cxnSp macro="">
      <xdr:nvCxnSpPr>
        <xdr:cNvPr id="642" name="直線コネクタ 641"/>
        <xdr:cNvCxnSpPr/>
      </xdr:nvCxnSpPr>
      <xdr:spPr>
        <a:xfrm>
          <a:off x="14592300" y="13592516"/>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3437</xdr:rowOff>
    </xdr:from>
    <xdr:to>
      <xdr:col>81</xdr:col>
      <xdr:colOff>101600</xdr:colOff>
      <xdr:row>79</xdr:row>
      <xdr:rowOff>105037</xdr:rowOff>
    </xdr:to>
    <xdr:sp macro="" textlink="">
      <xdr:nvSpPr>
        <xdr:cNvPr id="643" name="フローチャート: 判断 642"/>
        <xdr:cNvSpPr/>
      </xdr:nvSpPr>
      <xdr:spPr>
        <a:xfrm>
          <a:off x="15430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96164</xdr:rowOff>
    </xdr:from>
    <xdr:ext cx="469744" cy="259045"/>
    <xdr:sp macro="" textlink="">
      <xdr:nvSpPr>
        <xdr:cNvPr id="644" name="テキスト ボックス 643"/>
        <xdr:cNvSpPr txBox="1"/>
      </xdr:nvSpPr>
      <xdr:spPr>
        <a:xfrm>
          <a:off x="15246428" y="1364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47966</xdr:rowOff>
    </xdr:from>
    <xdr:to>
      <xdr:col>76</xdr:col>
      <xdr:colOff>114300</xdr:colOff>
      <xdr:row>79</xdr:row>
      <xdr:rowOff>70172</xdr:rowOff>
    </xdr:to>
    <xdr:cxnSp macro="">
      <xdr:nvCxnSpPr>
        <xdr:cNvPr id="645" name="直線コネクタ 644"/>
        <xdr:cNvCxnSpPr/>
      </xdr:nvCxnSpPr>
      <xdr:spPr>
        <a:xfrm flipV="1">
          <a:off x="13703300" y="13592516"/>
          <a:ext cx="889000" cy="2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14508</xdr:rowOff>
    </xdr:from>
    <xdr:to>
      <xdr:col>76</xdr:col>
      <xdr:colOff>165100</xdr:colOff>
      <xdr:row>79</xdr:row>
      <xdr:rowOff>116108</xdr:rowOff>
    </xdr:to>
    <xdr:sp macro="" textlink="">
      <xdr:nvSpPr>
        <xdr:cNvPr id="646" name="フローチャート: 判断 645"/>
        <xdr:cNvSpPr/>
      </xdr:nvSpPr>
      <xdr:spPr>
        <a:xfrm>
          <a:off x="14541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107235</xdr:rowOff>
    </xdr:from>
    <xdr:ext cx="469744" cy="259045"/>
    <xdr:sp macro="" textlink="">
      <xdr:nvSpPr>
        <xdr:cNvPr id="647" name="テキスト ボックス 646"/>
        <xdr:cNvSpPr txBox="1"/>
      </xdr:nvSpPr>
      <xdr:spPr>
        <a:xfrm>
          <a:off x="14357428" y="1365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61682</xdr:rowOff>
    </xdr:from>
    <xdr:to>
      <xdr:col>71</xdr:col>
      <xdr:colOff>177800</xdr:colOff>
      <xdr:row>79</xdr:row>
      <xdr:rowOff>70172</xdr:rowOff>
    </xdr:to>
    <xdr:cxnSp macro="">
      <xdr:nvCxnSpPr>
        <xdr:cNvPr id="648" name="直線コネクタ 647"/>
        <xdr:cNvCxnSpPr/>
      </xdr:nvCxnSpPr>
      <xdr:spPr>
        <a:xfrm>
          <a:off x="12814300" y="13606232"/>
          <a:ext cx="889000" cy="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16565</xdr:rowOff>
    </xdr:from>
    <xdr:to>
      <xdr:col>72</xdr:col>
      <xdr:colOff>38100</xdr:colOff>
      <xdr:row>79</xdr:row>
      <xdr:rowOff>118165</xdr:rowOff>
    </xdr:to>
    <xdr:sp macro="" textlink="">
      <xdr:nvSpPr>
        <xdr:cNvPr id="649" name="フローチャート: 判断 648"/>
        <xdr:cNvSpPr/>
      </xdr:nvSpPr>
      <xdr:spPr>
        <a:xfrm>
          <a:off x="13652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134692</xdr:rowOff>
    </xdr:from>
    <xdr:ext cx="378565" cy="259045"/>
    <xdr:sp macro="" textlink="">
      <xdr:nvSpPr>
        <xdr:cNvPr id="650" name="テキスト ボックス 649"/>
        <xdr:cNvSpPr txBox="1"/>
      </xdr:nvSpPr>
      <xdr:spPr>
        <a:xfrm>
          <a:off x="13514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15650</xdr:rowOff>
    </xdr:from>
    <xdr:to>
      <xdr:col>67</xdr:col>
      <xdr:colOff>101600</xdr:colOff>
      <xdr:row>79</xdr:row>
      <xdr:rowOff>117250</xdr:rowOff>
    </xdr:to>
    <xdr:sp macro="" textlink="">
      <xdr:nvSpPr>
        <xdr:cNvPr id="651" name="フローチャート: 判断 650"/>
        <xdr:cNvSpPr/>
      </xdr:nvSpPr>
      <xdr:spPr>
        <a:xfrm>
          <a:off x="12763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108377</xdr:rowOff>
    </xdr:from>
    <xdr:ext cx="378565" cy="259045"/>
    <xdr:sp macro="" textlink="">
      <xdr:nvSpPr>
        <xdr:cNvPr id="652" name="テキスト ボックス 651"/>
        <xdr:cNvSpPr txBox="1"/>
      </xdr:nvSpPr>
      <xdr:spPr>
        <a:xfrm>
          <a:off x="12625017" y="13652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10099</xdr:rowOff>
    </xdr:from>
    <xdr:to>
      <xdr:col>85</xdr:col>
      <xdr:colOff>177800</xdr:colOff>
      <xdr:row>79</xdr:row>
      <xdr:rowOff>111699</xdr:rowOff>
    </xdr:to>
    <xdr:sp macro="" textlink="">
      <xdr:nvSpPr>
        <xdr:cNvPr id="658" name="楕円 657"/>
        <xdr:cNvSpPr/>
      </xdr:nvSpPr>
      <xdr:spPr>
        <a:xfrm>
          <a:off x="16268700" y="1355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152922</xdr:rowOff>
    </xdr:from>
    <xdr:ext cx="469744" cy="259045"/>
    <xdr:sp macro="" textlink="">
      <xdr:nvSpPr>
        <xdr:cNvPr id="659" name="災害復旧費該当値テキスト"/>
        <xdr:cNvSpPr txBox="1"/>
      </xdr:nvSpPr>
      <xdr:spPr>
        <a:xfrm>
          <a:off x="16370300" y="13526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2653</xdr:rowOff>
    </xdr:from>
    <xdr:to>
      <xdr:col>81</xdr:col>
      <xdr:colOff>101600</xdr:colOff>
      <xdr:row>79</xdr:row>
      <xdr:rowOff>104253</xdr:rowOff>
    </xdr:to>
    <xdr:sp macro="" textlink="">
      <xdr:nvSpPr>
        <xdr:cNvPr id="660" name="楕円 659"/>
        <xdr:cNvSpPr/>
      </xdr:nvSpPr>
      <xdr:spPr>
        <a:xfrm>
          <a:off x="15430500" y="1354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120780</xdr:rowOff>
    </xdr:from>
    <xdr:ext cx="469744" cy="259045"/>
    <xdr:sp macro="" textlink="">
      <xdr:nvSpPr>
        <xdr:cNvPr id="661" name="テキスト ボックス 660"/>
        <xdr:cNvSpPr txBox="1"/>
      </xdr:nvSpPr>
      <xdr:spPr>
        <a:xfrm>
          <a:off x="15246428" y="13322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168616</xdr:rowOff>
    </xdr:from>
    <xdr:to>
      <xdr:col>76</xdr:col>
      <xdr:colOff>165100</xdr:colOff>
      <xdr:row>79</xdr:row>
      <xdr:rowOff>98766</xdr:rowOff>
    </xdr:to>
    <xdr:sp macro="" textlink="">
      <xdr:nvSpPr>
        <xdr:cNvPr id="662" name="楕円 661"/>
        <xdr:cNvSpPr/>
      </xdr:nvSpPr>
      <xdr:spPr>
        <a:xfrm>
          <a:off x="14541500" y="1354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115293</xdr:rowOff>
    </xdr:from>
    <xdr:ext cx="469744" cy="259045"/>
    <xdr:sp macro="" textlink="">
      <xdr:nvSpPr>
        <xdr:cNvPr id="663" name="テキスト ボックス 662"/>
        <xdr:cNvSpPr txBox="1"/>
      </xdr:nvSpPr>
      <xdr:spPr>
        <a:xfrm>
          <a:off x="14357428" y="1331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19372</xdr:rowOff>
    </xdr:from>
    <xdr:to>
      <xdr:col>72</xdr:col>
      <xdr:colOff>38100</xdr:colOff>
      <xdr:row>79</xdr:row>
      <xdr:rowOff>120972</xdr:rowOff>
    </xdr:to>
    <xdr:sp macro="" textlink="">
      <xdr:nvSpPr>
        <xdr:cNvPr id="664" name="楕円 663"/>
        <xdr:cNvSpPr/>
      </xdr:nvSpPr>
      <xdr:spPr>
        <a:xfrm>
          <a:off x="13652500" y="135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112099</xdr:rowOff>
    </xdr:from>
    <xdr:ext cx="378565" cy="259045"/>
    <xdr:sp macro="" textlink="">
      <xdr:nvSpPr>
        <xdr:cNvPr id="665" name="テキスト ボックス 664"/>
        <xdr:cNvSpPr txBox="1"/>
      </xdr:nvSpPr>
      <xdr:spPr>
        <a:xfrm>
          <a:off x="13514017" y="13656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10882</xdr:rowOff>
    </xdr:from>
    <xdr:to>
      <xdr:col>67</xdr:col>
      <xdr:colOff>101600</xdr:colOff>
      <xdr:row>79</xdr:row>
      <xdr:rowOff>112482</xdr:rowOff>
    </xdr:to>
    <xdr:sp macro="" textlink="">
      <xdr:nvSpPr>
        <xdr:cNvPr id="666" name="楕円 665"/>
        <xdr:cNvSpPr/>
      </xdr:nvSpPr>
      <xdr:spPr>
        <a:xfrm>
          <a:off x="12763500" y="1355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129009</xdr:rowOff>
    </xdr:from>
    <xdr:ext cx="469744" cy="259045"/>
    <xdr:sp macro="" textlink="">
      <xdr:nvSpPr>
        <xdr:cNvPr id="667" name="テキスト ボックス 666"/>
        <xdr:cNvSpPr txBox="1"/>
      </xdr:nvSpPr>
      <xdr:spPr>
        <a:xfrm>
          <a:off x="12579428" y="1333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156225</xdr:rowOff>
    </xdr:from>
    <xdr:to>
      <xdr:col>85</xdr:col>
      <xdr:colOff>126364</xdr:colOff>
      <xdr:row>98</xdr:row>
      <xdr:rowOff>66156</xdr:rowOff>
    </xdr:to>
    <xdr:cxnSp macro="">
      <xdr:nvCxnSpPr>
        <xdr:cNvPr id="694" name="直線コネクタ 693"/>
        <xdr:cNvCxnSpPr/>
      </xdr:nvCxnSpPr>
      <xdr:spPr>
        <a:xfrm flipV="1">
          <a:off x="16317595" y="15415275"/>
          <a:ext cx="1269" cy="1452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69983</xdr:rowOff>
    </xdr:from>
    <xdr:ext cx="534377" cy="259045"/>
    <xdr:sp macro="" textlink="">
      <xdr:nvSpPr>
        <xdr:cNvPr id="695" name="公債費最小値テキスト"/>
        <xdr:cNvSpPr txBox="1"/>
      </xdr:nvSpPr>
      <xdr:spPr>
        <a:xfrm>
          <a:off x="16370300" y="1687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66156</xdr:rowOff>
    </xdr:from>
    <xdr:to>
      <xdr:col>86</xdr:col>
      <xdr:colOff>25400</xdr:colOff>
      <xdr:row>98</xdr:row>
      <xdr:rowOff>66156</xdr:rowOff>
    </xdr:to>
    <xdr:cxnSp macro="">
      <xdr:nvCxnSpPr>
        <xdr:cNvPr id="696" name="直線コネクタ 695"/>
        <xdr:cNvCxnSpPr/>
      </xdr:nvCxnSpPr>
      <xdr:spPr>
        <a:xfrm>
          <a:off x="16230600" y="1686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102902</xdr:rowOff>
    </xdr:from>
    <xdr:ext cx="534377" cy="259045"/>
    <xdr:sp macro="" textlink="">
      <xdr:nvSpPr>
        <xdr:cNvPr id="697" name="公債費最大値テキスト"/>
        <xdr:cNvSpPr txBox="1"/>
      </xdr:nvSpPr>
      <xdr:spPr>
        <a:xfrm>
          <a:off x="16370300" y="1519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60,744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156225</xdr:rowOff>
    </xdr:from>
    <xdr:to>
      <xdr:col>86</xdr:col>
      <xdr:colOff>25400</xdr:colOff>
      <xdr:row>89</xdr:row>
      <xdr:rowOff>156225</xdr:rowOff>
    </xdr:to>
    <xdr:cxnSp macro="">
      <xdr:nvCxnSpPr>
        <xdr:cNvPr id="698" name="直線コネクタ 697"/>
        <xdr:cNvCxnSpPr/>
      </xdr:nvCxnSpPr>
      <xdr:spPr>
        <a:xfrm>
          <a:off x="16230600" y="1541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170822</xdr:rowOff>
    </xdr:from>
    <xdr:to>
      <xdr:col>85</xdr:col>
      <xdr:colOff>127000</xdr:colOff>
      <xdr:row>94</xdr:row>
      <xdr:rowOff>13154</xdr:rowOff>
    </xdr:to>
    <xdr:cxnSp macro="">
      <xdr:nvCxnSpPr>
        <xdr:cNvPr id="699" name="直線コネクタ 698"/>
        <xdr:cNvCxnSpPr/>
      </xdr:nvCxnSpPr>
      <xdr:spPr>
        <a:xfrm>
          <a:off x="15481300" y="16115672"/>
          <a:ext cx="838200" cy="1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139337</xdr:rowOff>
    </xdr:from>
    <xdr:ext cx="534377" cy="259045"/>
    <xdr:sp macro="" textlink="">
      <xdr:nvSpPr>
        <xdr:cNvPr id="700" name="公債費平均値テキスト"/>
        <xdr:cNvSpPr txBox="1"/>
      </xdr:nvSpPr>
      <xdr:spPr>
        <a:xfrm>
          <a:off x="16370300" y="1608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160910</xdr:rowOff>
    </xdr:from>
    <xdr:to>
      <xdr:col>85</xdr:col>
      <xdr:colOff>177800</xdr:colOff>
      <xdr:row>94</xdr:row>
      <xdr:rowOff>91060</xdr:rowOff>
    </xdr:to>
    <xdr:sp macro="" textlink="">
      <xdr:nvSpPr>
        <xdr:cNvPr id="701" name="フローチャート: 判断 700"/>
        <xdr:cNvSpPr/>
      </xdr:nvSpPr>
      <xdr:spPr>
        <a:xfrm>
          <a:off x="16268700" y="1610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98389</xdr:rowOff>
    </xdr:from>
    <xdr:to>
      <xdr:col>81</xdr:col>
      <xdr:colOff>50800</xdr:colOff>
      <xdr:row>93</xdr:row>
      <xdr:rowOff>170822</xdr:rowOff>
    </xdr:to>
    <xdr:cxnSp macro="">
      <xdr:nvCxnSpPr>
        <xdr:cNvPr id="702" name="直線コネクタ 701"/>
        <xdr:cNvCxnSpPr/>
      </xdr:nvCxnSpPr>
      <xdr:spPr>
        <a:xfrm>
          <a:off x="14592300" y="16043239"/>
          <a:ext cx="889000" cy="7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148630</xdr:rowOff>
    </xdr:from>
    <xdr:to>
      <xdr:col>81</xdr:col>
      <xdr:colOff>101600</xdr:colOff>
      <xdr:row>94</xdr:row>
      <xdr:rowOff>78780</xdr:rowOff>
    </xdr:to>
    <xdr:sp macro="" textlink="">
      <xdr:nvSpPr>
        <xdr:cNvPr id="703" name="フローチャート: 判断 702"/>
        <xdr:cNvSpPr/>
      </xdr:nvSpPr>
      <xdr:spPr>
        <a:xfrm>
          <a:off x="154305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69907</xdr:rowOff>
    </xdr:from>
    <xdr:ext cx="534377" cy="259045"/>
    <xdr:sp macro="" textlink="">
      <xdr:nvSpPr>
        <xdr:cNvPr id="704" name="テキスト ボックス 703"/>
        <xdr:cNvSpPr txBox="1"/>
      </xdr:nvSpPr>
      <xdr:spPr>
        <a:xfrm>
          <a:off x="15214111" y="1618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58024</xdr:rowOff>
    </xdr:from>
    <xdr:to>
      <xdr:col>76</xdr:col>
      <xdr:colOff>114300</xdr:colOff>
      <xdr:row>93</xdr:row>
      <xdr:rowOff>98389</xdr:rowOff>
    </xdr:to>
    <xdr:cxnSp macro="">
      <xdr:nvCxnSpPr>
        <xdr:cNvPr id="705" name="直線コネクタ 704"/>
        <xdr:cNvCxnSpPr/>
      </xdr:nvCxnSpPr>
      <xdr:spPr>
        <a:xfrm>
          <a:off x="13703300" y="16002874"/>
          <a:ext cx="889000" cy="4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142948</xdr:rowOff>
    </xdr:from>
    <xdr:to>
      <xdr:col>76</xdr:col>
      <xdr:colOff>165100</xdr:colOff>
      <xdr:row>94</xdr:row>
      <xdr:rowOff>73098</xdr:rowOff>
    </xdr:to>
    <xdr:sp macro="" textlink="">
      <xdr:nvSpPr>
        <xdr:cNvPr id="706" name="フローチャート: 判断 705"/>
        <xdr:cNvSpPr/>
      </xdr:nvSpPr>
      <xdr:spPr>
        <a:xfrm>
          <a:off x="14541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64225</xdr:rowOff>
    </xdr:from>
    <xdr:ext cx="534377" cy="259045"/>
    <xdr:sp macro="" textlink="">
      <xdr:nvSpPr>
        <xdr:cNvPr id="707" name="テキスト ボックス 706"/>
        <xdr:cNvSpPr txBox="1"/>
      </xdr:nvSpPr>
      <xdr:spPr>
        <a:xfrm>
          <a:off x="14325111" y="1618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58024</xdr:rowOff>
    </xdr:from>
    <xdr:to>
      <xdr:col>71</xdr:col>
      <xdr:colOff>177800</xdr:colOff>
      <xdr:row>93</xdr:row>
      <xdr:rowOff>71642</xdr:rowOff>
    </xdr:to>
    <xdr:cxnSp macro="">
      <xdr:nvCxnSpPr>
        <xdr:cNvPr id="708" name="直線コネクタ 707"/>
        <xdr:cNvCxnSpPr/>
      </xdr:nvCxnSpPr>
      <xdr:spPr>
        <a:xfrm flipV="1">
          <a:off x="12814300" y="16002874"/>
          <a:ext cx="889000" cy="1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70808</xdr:rowOff>
    </xdr:from>
    <xdr:to>
      <xdr:col>72</xdr:col>
      <xdr:colOff>38100</xdr:colOff>
      <xdr:row>94</xdr:row>
      <xdr:rowOff>958</xdr:rowOff>
    </xdr:to>
    <xdr:sp macro="" textlink="">
      <xdr:nvSpPr>
        <xdr:cNvPr id="709" name="フローチャート: 判断 708"/>
        <xdr:cNvSpPr/>
      </xdr:nvSpPr>
      <xdr:spPr>
        <a:xfrm>
          <a:off x="13652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163535</xdr:rowOff>
    </xdr:from>
    <xdr:ext cx="534377" cy="259045"/>
    <xdr:sp macro="" textlink="">
      <xdr:nvSpPr>
        <xdr:cNvPr id="710" name="テキスト ボックス 709"/>
        <xdr:cNvSpPr txBox="1"/>
      </xdr:nvSpPr>
      <xdr:spPr>
        <a:xfrm>
          <a:off x="13436111" y="1610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56341</xdr:rowOff>
    </xdr:from>
    <xdr:to>
      <xdr:col>67</xdr:col>
      <xdr:colOff>101600</xdr:colOff>
      <xdr:row>93</xdr:row>
      <xdr:rowOff>157941</xdr:rowOff>
    </xdr:to>
    <xdr:sp macro="" textlink="">
      <xdr:nvSpPr>
        <xdr:cNvPr id="711" name="フローチャート: 判断 710"/>
        <xdr:cNvSpPr/>
      </xdr:nvSpPr>
      <xdr:spPr>
        <a:xfrm>
          <a:off x="12763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149068</xdr:rowOff>
    </xdr:from>
    <xdr:ext cx="534377" cy="259045"/>
    <xdr:sp macro="" textlink="">
      <xdr:nvSpPr>
        <xdr:cNvPr id="712" name="テキスト ボックス 711"/>
        <xdr:cNvSpPr txBox="1"/>
      </xdr:nvSpPr>
      <xdr:spPr>
        <a:xfrm>
          <a:off x="12547111" y="1609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133804</xdr:rowOff>
    </xdr:from>
    <xdr:to>
      <xdr:col>85</xdr:col>
      <xdr:colOff>177800</xdr:colOff>
      <xdr:row>94</xdr:row>
      <xdr:rowOff>63954</xdr:rowOff>
    </xdr:to>
    <xdr:sp macro="" textlink="">
      <xdr:nvSpPr>
        <xdr:cNvPr id="718" name="楕円 717"/>
        <xdr:cNvSpPr/>
      </xdr:nvSpPr>
      <xdr:spPr>
        <a:xfrm>
          <a:off x="16268700" y="160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156681</xdr:rowOff>
    </xdr:from>
    <xdr:ext cx="534377" cy="259045"/>
    <xdr:sp macro="" textlink="">
      <xdr:nvSpPr>
        <xdr:cNvPr id="719" name="公債費該当値テキスト"/>
        <xdr:cNvSpPr txBox="1"/>
      </xdr:nvSpPr>
      <xdr:spPr>
        <a:xfrm>
          <a:off x="16370300" y="1593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120022</xdr:rowOff>
    </xdr:from>
    <xdr:to>
      <xdr:col>81</xdr:col>
      <xdr:colOff>101600</xdr:colOff>
      <xdr:row>94</xdr:row>
      <xdr:rowOff>50172</xdr:rowOff>
    </xdr:to>
    <xdr:sp macro="" textlink="">
      <xdr:nvSpPr>
        <xdr:cNvPr id="720" name="楕円 719"/>
        <xdr:cNvSpPr/>
      </xdr:nvSpPr>
      <xdr:spPr>
        <a:xfrm>
          <a:off x="15430500" y="1606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66699</xdr:rowOff>
    </xdr:from>
    <xdr:ext cx="534377" cy="259045"/>
    <xdr:sp macro="" textlink="">
      <xdr:nvSpPr>
        <xdr:cNvPr id="721" name="テキスト ボックス 720"/>
        <xdr:cNvSpPr txBox="1"/>
      </xdr:nvSpPr>
      <xdr:spPr>
        <a:xfrm>
          <a:off x="15214111" y="1584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47589</xdr:rowOff>
    </xdr:from>
    <xdr:to>
      <xdr:col>76</xdr:col>
      <xdr:colOff>165100</xdr:colOff>
      <xdr:row>93</xdr:row>
      <xdr:rowOff>149189</xdr:rowOff>
    </xdr:to>
    <xdr:sp macro="" textlink="">
      <xdr:nvSpPr>
        <xdr:cNvPr id="722" name="楕円 721"/>
        <xdr:cNvSpPr/>
      </xdr:nvSpPr>
      <xdr:spPr>
        <a:xfrm>
          <a:off x="14541500" y="1599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165716</xdr:rowOff>
    </xdr:from>
    <xdr:ext cx="534377" cy="259045"/>
    <xdr:sp macro="" textlink="">
      <xdr:nvSpPr>
        <xdr:cNvPr id="723" name="テキスト ボックス 722"/>
        <xdr:cNvSpPr txBox="1"/>
      </xdr:nvSpPr>
      <xdr:spPr>
        <a:xfrm>
          <a:off x="14325111" y="1576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7224</xdr:rowOff>
    </xdr:from>
    <xdr:to>
      <xdr:col>72</xdr:col>
      <xdr:colOff>38100</xdr:colOff>
      <xdr:row>93</xdr:row>
      <xdr:rowOff>108824</xdr:rowOff>
    </xdr:to>
    <xdr:sp macro="" textlink="">
      <xdr:nvSpPr>
        <xdr:cNvPr id="724" name="楕円 723"/>
        <xdr:cNvSpPr/>
      </xdr:nvSpPr>
      <xdr:spPr>
        <a:xfrm>
          <a:off x="13652500" y="1595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125351</xdr:rowOff>
    </xdr:from>
    <xdr:ext cx="534377" cy="259045"/>
    <xdr:sp macro="" textlink="">
      <xdr:nvSpPr>
        <xdr:cNvPr id="725" name="テキスト ボックス 724"/>
        <xdr:cNvSpPr txBox="1"/>
      </xdr:nvSpPr>
      <xdr:spPr>
        <a:xfrm>
          <a:off x="13436111" y="1572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20842</xdr:rowOff>
    </xdr:from>
    <xdr:to>
      <xdr:col>67</xdr:col>
      <xdr:colOff>101600</xdr:colOff>
      <xdr:row>93</xdr:row>
      <xdr:rowOff>122442</xdr:rowOff>
    </xdr:to>
    <xdr:sp macro="" textlink="">
      <xdr:nvSpPr>
        <xdr:cNvPr id="726" name="楕円 725"/>
        <xdr:cNvSpPr/>
      </xdr:nvSpPr>
      <xdr:spPr>
        <a:xfrm>
          <a:off x="12763500" y="1596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138969</xdr:rowOff>
    </xdr:from>
    <xdr:ext cx="534377" cy="259045"/>
    <xdr:sp macro="" textlink="">
      <xdr:nvSpPr>
        <xdr:cNvPr id="727" name="テキスト ボックス 726"/>
        <xdr:cNvSpPr txBox="1"/>
      </xdr:nvSpPr>
      <xdr:spPr>
        <a:xfrm>
          <a:off x="12547111" y="1574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61214</xdr:rowOff>
    </xdr:from>
    <xdr:to>
      <xdr:col>116</xdr:col>
      <xdr:colOff>62864</xdr:colOff>
      <xdr:row>39</xdr:row>
      <xdr:rowOff>44450</xdr:rowOff>
    </xdr:to>
    <xdr:cxnSp macro="">
      <xdr:nvCxnSpPr>
        <xdr:cNvPr id="751" name="直線コネクタ 750"/>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7891</xdr:rowOff>
    </xdr:from>
    <xdr:ext cx="469744" cy="259045"/>
    <xdr:sp macro="" textlink="">
      <xdr:nvSpPr>
        <xdr:cNvPr id="754" name="諸支出金最大値テキスト"/>
        <xdr:cNvSpPr txBox="1"/>
      </xdr:nvSpPr>
      <xdr:spPr>
        <a:xfrm>
          <a:off x="22212300" y="497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61214</xdr:rowOff>
    </xdr:from>
    <xdr:to>
      <xdr:col>116</xdr:col>
      <xdr:colOff>152400</xdr:colOff>
      <xdr:row>30</xdr:row>
      <xdr:rowOff>61214</xdr:rowOff>
    </xdr:to>
    <xdr:cxnSp macro="">
      <xdr:nvCxnSpPr>
        <xdr:cNvPr id="755" name="直線コネクタ 754"/>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143129</xdr:rowOff>
    </xdr:from>
    <xdr:to>
      <xdr:col>116</xdr:col>
      <xdr:colOff>63500</xdr:colOff>
      <xdr:row>37</xdr:row>
      <xdr:rowOff>163703</xdr:rowOff>
    </xdr:to>
    <xdr:cxnSp macro="">
      <xdr:nvCxnSpPr>
        <xdr:cNvPr id="756" name="直線コネクタ 755"/>
        <xdr:cNvCxnSpPr/>
      </xdr:nvCxnSpPr>
      <xdr:spPr>
        <a:xfrm flipV="1">
          <a:off x="21323300" y="6486779"/>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59707</xdr:rowOff>
    </xdr:from>
    <xdr:ext cx="378565" cy="259045"/>
    <xdr:sp macro="" textlink="">
      <xdr:nvSpPr>
        <xdr:cNvPr id="757" name="諸支出金平均値テキスト"/>
        <xdr:cNvSpPr txBox="1"/>
      </xdr:nvSpPr>
      <xdr:spPr>
        <a:xfrm>
          <a:off x="22212300" y="65748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81280</xdr:rowOff>
    </xdr:from>
    <xdr:to>
      <xdr:col>116</xdr:col>
      <xdr:colOff>114300</xdr:colOff>
      <xdr:row>39</xdr:row>
      <xdr:rowOff>11430</xdr:rowOff>
    </xdr:to>
    <xdr:sp macro="" textlink="">
      <xdr:nvSpPr>
        <xdr:cNvPr id="758" name="フローチャート: 判断 757"/>
        <xdr:cNvSpPr/>
      </xdr:nvSpPr>
      <xdr:spPr>
        <a:xfrm>
          <a:off x="221107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163703</xdr:rowOff>
    </xdr:from>
    <xdr:to>
      <xdr:col>111</xdr:col>
      <xdr:colOff>177800</xdr:colOff>
      <xdr:row>38</xdr:row>
      <xdr:rowOff>5779</xdr:rowOff>
    </xdr:to>
    <xdr:cxnSp macro="">
      <xdr:nvCxnSpPr>
        <xdr:cNvPr id="759" name="直線コネクタ 758"/>
        <xdr:cNvCxnSpPr/>
      </xdr:nvCxnSpPr>
      <xdr:spPr>
        <a:xfrm flipV="1">
          <a:off x="20434300" y="6507353"/>
          <a:ext cx="889000"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60" name="フローチャート: 判断 759"/>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36847</xdr:rowOff>
    </xdr:from>
    <xdr:ext cx="378565" cy="259045"/>
    <xdr:sp macro="" textlink="">
      <xdr:nvSpPr>
        <xdr:cNvPr id="761" name="テキスト ボックス 760"/>
        <xdr:cNvSpPr txBox="1"/>
      </xdr:nvSpPr>
      <xdr:spPr>
        <a:xfrm>
          <a:off x="21134017" y="6723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75121</xdr:rowOff>
    </xdr:from>
    <xdr:to>
      <xdr:col>107</xdr:col>
      <xdr:colOff>50800</xdr:colOff>
      <xdr:row>38</xdr:row>
      <xdr:rowOff>5779</xdr:rowOff>
    </xdr:to>
    <xdr:cxnSp macro="">
      <xdr:nvCxnSpPr>
        <xdr:cNvPr id="762" name="直線コネクタ 761"/>
        <xdr:cNvCxnSpPr/>
      </xdr:nvCxnSpPr>
      <xdr:spPr>
        <a:xfrm>
          <a:off x="19545300" y="6418771"/>
          <a:ext cx="889000" cy="10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88709</xdr:rowOff>
    </xdr:from>
    <xdr:to>
      <xdr:col>107</xdr:col>
      <xdr:colOff>101600</xdr:colOff>
      <xdr:row>39</xdr:row>
      <xdr:rowOff>18859</xdr:rowOff>
    </xdr:to>
    <xdr:sp macro="" textlink="">
      <xdr:nvSpPr>
        <xdr:cNvPr id="763" name="フローチャート: 判断 762"/>
        <xdr:cNvSpPr/>
      </xdr:nvSpPr>
      <xdr:spPr>
        <a:xfrm>
          <a:off x="20383500" y="66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9986</xdr:rowOff>
    </xdr:from>
    <xdr:ext cx="378565" cy="259045"/>
    <xdr:sp macro="" textlink="">
      <xdr:nvSpPr>
        <xdr:cNvPr id="764" name="テキスト ボックス 763"/>
        <xdr:cNvSpPr txBox="1"/>
      </xdr:nvSpPr>
      <xdr:spPr>
        <a:xfrm>
          <a:off x="20245017" y="6696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75121</xdr:rowOff>
    </xdr:from>
    <xdr:to>
      <xdr:col>102</xdr:col>
      <xdr:colOff>114300</xdr:colOff>
      <xdr:row>38</xdr:row>
      <xdr:rowOff>2540</xdr:rowOff>
    </xdr:to>
    <xdr:cxnSp macro="">
      <xdr:nvCxnSpPr>
        <xdr:cNvPr id="765" name="直線コネクタ 764"/>
        <xdr:cNvCxnSpPr/>
      </xdr:nvCxnSpPr>
      <xdr:spPr>
        <a:xfrm flipV="1">
          <a:off x="18656300" y="6418771"/>
          <a:ext cx="889000" cy="9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22225</xdr:rowOff>
    </xdr:from>
    <xdr:to>
      <xdr:col>102</xdr:col>
      <xdr:colOff>165100</xdr:colOff>
      <xdr:row>38</xdr:row>
      <xdr:rowOff>123825</xdr:rowOff>
    </xdr:to>
    <xdr:sp macro="" textlink="">
      <xdr:nvSpPr>
        <xdr:cNvPr id="766" name="フローチャート: 判断 765"/>
        <xdr:cNvSpPr/>
      </xdr:nvSpPr>
      <xdr:spPr>
        <a:xfrm>
          <a:off x="194945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114952</xdr:rowOff>
    </xdr:from>
    <xdr:ext cx="378565" cy="259045"/>
    <xdr:sp macro="" textlink="">
      <xdr:nvSpPr>
        <xdr:cNvPr id="767" name="テキスト ボックス 766"/>
        <xdr:cNvSpPr txBox="1"/>
      </xdr:nvSpPr>
      <xdr:spPr>
        <a:xfrm>
          <a:off x="19356017" y="6630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100140</xdr:rowOff>
    </xdr:from>
    <xdr:to>
      <xdr:col>98</xdr:col>
      <xdr:colOff>38100</xdr:colOff>
      <xdr:row>39</xdr:row>
      <xdr:rowOff>30290</xdr:rowOff>
    </xdr:to>
    <xdr:sp macro="" textlink="">
      <xdr:nvSpPr>
        <xdr:cNvPr id="768" name="フローチャート: 判断 767"/>
        <xdr:cNvSpPr/>
      </xdr:nvSpPr>
      <xdr:spPr>
        <a:xfrm>
          <a:off x="18605500" y="66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21417</xdr:rowOff>
    </xdr:from>
    <xdr:ext cx="378565" cy="259045"/>
    <xdr:sp macro="" textlink="">
      <xdr:nvSpPr>
        <xdr:cNvPr id="769" name="テキスト ボックス 768"/>
        <xdr:cNvSpPr txBox="1"/>
      </xdr:nvSpPr>
      <xdr:spPr>
        <a:xfrm>
          <a:off x="18467017" y="6707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92329</xdr:rowOff>
    </xdr:from>
    <xdr:to>
      <xdr:col>116</xdr:col>
      <xdr:colOff>114300</xdr:colOff>
      <xdr:row>38</xdr:row>
      <xdr:rowOff>22479</xdr:rowOff>
    </xdr:to>
    <xdr:sp macro="" textlink="">
      <xdr:nvSpPr>
        <xdr:cNvPr id="775" name="楕円 774"/>
        <xdr:cNvSpPr/>
      </xdr:nvSpPr>
      <xdr:spPr>
        <a:xfrm>
          <a:off x="22110700" y="643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115206</xdr:rowOff>
    </xdr:from>
    <xdr:ext cx="469744" cy="259045"/>
    <xdr:sp macro="" textlink="">
      <xdr:nvSpPr>
        <xdr:cNvPr id="776" name="諸支出金該当値テキスト"/>
        <xdr:cNvSpPr txBox="1"/>
      </xdr:nvSpPr>
      <xdr:spPr>
        <a:xfrm>
          <a:off x="22212300" y="6287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112903</xdr:rowOff>
    </xdr:from>
    <xdr:to>
      <xdr:col>112</xdr:col>
      <xdr:colOff>38100</xdr:colOff>
      <xdr:row>38</xdr:row>
      <xdr:rowOff>43053</xdr:rowOff>
    </xdr:to>
    <xdr:sp macro="" textlink="">
      <xdr:nvSpPr>
        <xdr:cNvPr id="777" name="楕円 776"/>
        <xdr:cNvSpPr/>
      </xdr:nvSpPr>
      <xdr:spPr>
        <a:xfrm>
          <a:off x="21272500" y="645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59580</xdr:rowOff>
    </xdr:from>
    <xdr:ext cx="469744" cy="259045"/>
    <xdr:sp macro="" textlink="">
      <xdr:nvSpPr>
        <xdr:cNvPr id="778" name="テキスト ボックス 777"/>
        <xdr:cNvSpPr txBox="1"/>
      </xdr:nvSpPr>
      <xdr:spPr>
        <a:xfrm>
          <a:off x="21088428" y="6231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126428</xdr:rowOff>
    </xdr:from>
    <xdr:to>
      <xdr:col>107</xdr:col>
      <xdr:colOff>101600</xdr:colOff>
      <xdr:row>38</xdr:row>
      <xdr:rowOff>56578</xdr:rowOff>
    </xdr:to>
    <xdr:sp macro="" textlink="">
      <xdr:nvSpPr>
        <xdr:cNvPr id="779" name="楕円 778"/>
        <xdr:cNvSpPr/>
      </xdr:nvSpPr>
      <xdr:spPr>
        <a:xfrm>
          <a:off x="20383500" y="647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73105</xdr:rowOff>
    </xdr:from>
    <xdr:ext cx="469744" cy="259045"/>
    <xdr:sp macro="" textlink="">
      <xdr:nvSpPr>
        <xdr:cNvPr id="780" name="テキスト ボックス 779"/>
        <xdr:cNvSpPr txBox="1"/>
      </xdr:nvSpPr>
      <xdr:spPr>
        <a:xfrm>
          <a:off x="20199428" y="62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24321</xdr:rowOff>
    </xdr:from>
    <xdr:to>
      <xdr:col>102</xdr:col>
      <xdr:colOff>165100</xdr:colOff>
      <xdr:row>37</xdr:row>
      <xdr:rowOff>125921</xdr:rowOff>
    </xdr:to>
    <xdr:sp macro="" textlink="">
      <xdr:nvSpPr>
        <xdr:cNvPr id="781" name="楕円 780"/>
        <xdr:cNvSpPr/>
      </xdr:nvSpPr>
      <xdr:spPr>
        <a:xfrm>
          <a:off x="19494500" y="636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142448</xdr:rowOff>
    </xdr:from>
    <xdr:ext cx="469744" cy="259045"/>
    <xdr:sp macro="" textlink="">
      <xdr:nvSpPr>
        <xdr:cNvPr id="782" name="テキスト ボックス 781"/>
        <xdr:cNvSpPr txBox="1"/>
      </xdr:nvSpPr>
      <xdr:spPr>
        <a:xfrm>
          <a:off x="19310428" y="614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123190</xdr:rowOff>
    </xdr:from>
    <xdr:to>
      <xdr:col>98</xdr:col>
      <xdr:colOff>38100</xdr:colOff>
      <xdr:row>38</xdr:row>
      <xdr:rowOff>53340</xdr:rowOff>
    </xdr:to>
    <xdr:sp macro="" textlink="">
      <xdr:nvSpPr>
        <xdr:cNvPr id="783" name="楕円 782"/>
        <xdr:cNvSpPr/>
      </xdr:nvSpPr>
      <xdr:spPr>
        <a:xfrm>
          <a:off x="18605500" y="64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69867</xdr:rowOff>
    </xdr:from>
    <xdr:ext cx="469744" cy="259045"/>
    <xdr:sp macro="" textlink="">
      <xdr:nvSpPr>
        <xdr:cNvPr id="784" name="テキスト ボックス 783"/>
        <xdr:cNvSpPr txBox="1"/>
      </xdr:nvSpPr>
      <xdr:spPr>
        <a:xfrm>
          <a:off x="18421428" y="624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生活保護費や子育てに要する経費、高齢者医療費の増等による扶助費の増により民生費が類似団体の平均値より高くなっている。</a:t>
          </a:r>
        </a:p>
        <a:p>
          <a:r>
            <a:rPr kumimoji="1" lang="ja-JP" altLang="en-US" sz="1300">
              <a:latin typeface="ＭＳ Ｐゴシック" panose="020B0600070205080204" pitchFamily="50" charset="-128"/>
              <a:ea typeface="ＭＳ Ｐゴシック" panose="020B0600070205080204" pitchFamily="50" charset="-128"/>
            </a:rPr>
            <a:t>　社会保障費については今後も増加が見込まれるが、市単独事業については、改めて費用対効果等を検証して、見直しを行うなど、</a:t>
          </a:r>
        </a:p>
        <a:p>
          <a:r>
            <a:rPr kumimoji="1" lang="ja-JP" altLang="en-US" sz="1300">
              <a:latin typeface="ＭＳ Ｐゴシック" panose="020B0600070205080204" pitchFamily="50" charset="-128"/>
              <a:ea typeface="ＭＳ Ｐゴシック" panose="020B0600070205080204" pitchFamily="50" charset="-128"/>
            </a:rPr>
            <a:t>扶助費の抑制に努める。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鹿児島県鹿児島市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標準財政規模に対する財政調整基金残高、実質収支額ともに健全な財政を維持していると考えている。</a:t>
          </a:r>
        </a:p>
        <a:p>
          <a:r>
            <a:rPr kumimoji="1" lang="ja-JP" altLang="en-US" sz="1400">
              <a:solidFill>
                <a:sysClr val="windowText" lastClr="000000"/>
              </a:solidFill>
              <a:latin typeface="ＭＳ ゴシック" pitchFamily="49" charset="-128"/>
              <a:ea typeface="ＭＳ ゴシック" pitchFamily="49" charset="-128"/>
            </a:rPr>
            <a:t>　財政環境が一段と厳しくなることが予想される中、持続可能なまちづくりを進めるためには、基金の計画的かつ効果的活用がますます重要となることから、適切な基金残高を確保するとともに、実質収支、実質単年度収支についても黒字にな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鹿児島県鹿児島市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事業については赤字が発生しているが、医療費の適正化の取組などで単年度の赤字幅は縮小している。国民健康保険事業以外の会計は黒字になっており、全体としては、健全な財政が維持できている。</a:t>
          </a:r>
        </a:p>
        <a:p>
          <a:r>
            <a:rPr kumimoji="1" lang="ja-JP" altLang="en-US" sz="1400">
              <a:latin typeface="ＭＳ ゴシック" pitchFamily="49" charset="-128"/>
              <a:ea typeface="ＭＳ ゴシック" pitchFamily="49" charset="-128"/>
            </a:rPr>
            <a:t>　今後も、各会計において独立採算制の原則のもと、財政健全化に向けた取組みを進めることで、市全体として健全な財政に努める。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244450628</v>
      </c>
      <c r="BO4" s="441"/>
      <c r="BP4" s="441"/>
      <c r="BQ4" s="441"/>
      <c r="BR4" s="441"/>
      <c r="BS4" s="441"/>
      <c r="BT4" s="441"/>
      <c r="BU4" s="442"/>
      <c r="BV4" s="440">
        <v>247078617</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4.5</v>
      </c>
      <c r="CU4" s="622"/>
      <c r="CV4" s="622"/>
      <c r="CW4" s="622"/>
      <c r="CX4" s="622"/>
      <c r="CY4" s="622"/>
      <c r="CZ4" s="622"/>
      <c r="DA4" s="623"/>
      <c r="DB4" s="621">
        <v>4.5</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237252005</v>
      </c>
      <c r="BO5" s="446"/>
      <c r="BP5" s="446"/>
      <c r="BQ5" s="446"/>
      <c r="BR5" s="446"/>
      <c r="BS5" s="446"/>
      <c r="BT5" s="446"/>
      <c r="BU5" s="447"/>
      <c r="BV5" s="445">
        <v>239599435</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90.9</v>
      </c>
      <c r="CU5" s="416"/>
      <c r="CV5" s="416"/>
      <c r="CW5" s="416"/>
      <c r="CX5" s="416"/>
      <c r="CY5" s="416"/>
      <c r="CZ5" s="416"/>
      <c r="DA5" s="417"/>
      <c r="DB5" s="415">
        <v>89.1</v>
      </c>
      <c r="DC5" s="416"/>
      <c r="DD5" s="416"/>
      <c r="DE5" s="416"/>
      <c r="DF5" s="416"/>
      <c r="DG5" s="416"/>
      <c r="DH5" s="416"/>
      <c r="DI5" s="417"/>
      <c r="DJ5" s="165"/>
      <c r="DK5" s="165"/>
      <c r="DL5" s="165"/>
      <c r="DM5" s="165"/>
      <c r="DN5" s="165"/>
      <c r="DO5" s="165"/>
    </row>
    <row r="6" spans="1:119" ht="18.75" customHeight="1">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7198623</v>
      </c>
      <c r="BO6" s="446"/>
      <c r="BP6" s="446"/>
      <c r="BQ6" s="446"/>
      <c r="BR6" s="446"/>
      <c r="BS6" s="446"/>
      <c r="BT6" s="446"/>
      <c r="BU6" s="447"/>
      <c r="BV6" s="445">
        <v>7479182</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98.1</v>
      </c>
      <c r="CU6" s="596"/>
      <c r="CV6" s="596"/>
      <c r="CW6" s="596"/>
      <c r="CX6" s="596"/>
      <c r="CY6" s="596"/>
      <c r="CZ6" s="596"/>
      <c r="DA6" s="597"/>
      <c r="DB6" s="595">
        <v>95.9</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1339115</v>
      </c>
      <c r="BO7" s="446"/>
      <c r="BP7" s="446"/>
      <c r="BQ7" s="446"/>
      <c r="BR7" s="446"/>
      <c r="BS7" s="446"/>
      <c r="BT7" s="446"/>
      <c r="BU7" s="447"/>
      <c r="BV7" s="445">
        <v>1684883</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130044740</v>
      </c>
      <c r="CU7" s="446"/>
      <c r="CV7" s="446"/>
      <c r="CW7" s="446"/>
      <c r="CX7" s="446"/>
      <c r="CY7" s="446"/>
      <c r="CZ7" s="446"/>
      <c r="DA7" s="447"/>
      <c r="DB7" s="445">
        <v>129669668</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5859508</v>
      </c>
      <c r="BO8" s="446"/>
      <c r="BP8" s="446"/>
      <c r="BQ8" s="446"/>
      <c r="BR8" s="446"/>
      <c r="BS8" s="446"/>
      <c r="BT8" s="446"/>
      <c r="BU8" s="447"/>
      <c r="BV8" s="445">
        <v>5794299</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0.72</v>
      </c>
      <c r="CU8" s="559"/>
      <c r="CV8" s="559"/>
      <c r="CW8" s="559"/>
      <c r="CX8" s="559"/>
      <c r="CY8" s="559"/>
      <c r="CZ8" s="559"/>
      <c r="DA8" s="560"/>
      <c r="DB8" s="558">
        <v>0.71</v>
      </c>
      <c r="DC8" s="559"/>
      <c r="DD8" s="559"/>
      <c r="DE8" s="559"/>
      <c r="DF8" s="559"/>
      <c r="DG8" s="559"/>
      <c r="DH8" s="559"/>
      <c r="DI8" s="560"/>
      <c r="DJ8" s="165"/>
      <c r="DK8" s="165"/>
      <c r="DL8" s="165"/>
      <c r="DM8" s="165"/>
      <c r="DN8" s="165"/>
      <c r="DO8" s="165"/>
    </row>
    <row r="9" spans="1:119" ht="18.75" customHeight="1" thickBot="1">
      <c r="A9" s="166"/>
      <c r="B9" s="584" t="s">
        <v>106</v>
      </c>
      <c r="C9" s="585"/>
      <c r="D9" s="585"/>
      <c r="E9" s="585"/>
      <c r="F9" s="585"/>
      <c r="G9" s="585"/>
      <c r="H9" s="585"/>
      <c r="I9" s="585"/>
      <c r="J9" s="585"/>
      <c r="K9" s="508"/>
      <c r="L9" s="586" t="s">
        <v>107</v>
      </c>
      <c r="M9" s="587"/>
      <c r="N9" s="587"/>
      <c r="O9" s="587"/>
      <c r="P9" s="587"/>
      <c r="Q9" s="588"/>
      <c r="R9" s="589">
        <v>599814</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103</v>
      </c>
      <c r="AV9" s="503"/>
      <c r="AW9" s="503"/>
      <c r="AX9" s="503"/>
      <c r="AY9" s="425" t="s">
        <v>110</v>
      </c>
      <c r="AZ9" s="426"/>
      <c r="BA9" s="426"/>
      <c r="BB9" s="426"/>
      <c r="BC9" s="426"/>
      <c r="BD9" s="426"/>
      <c r="BE9" s="426"/>
      <c r="BF9" s="426"/>
      <c r="BG9" s="426"/>
      <c r="BH9" s="426"/>
      <c r="BI9" s="426"/>
      <c r="BJ9" s="426"/>
      <c r="BK9" s="426"/>
      <c r="BL9" s="426"/>
      <c r="BM9" s="427"/>
      <c r="BN9" s="445">
        <v>65209</v>
      </c>
      <c r="BO9" s="446"/>
      <c r="BP9" s="446"/>
      <c r="BQ9" s="446"/>
      <c r="BR9" s="446"/>
      <c r="BS9" s="446"/>
      <c r="BT9" s="446"/>
      <c r="BU9" s="447"/>
      <c r="BV9" s="445">
        <v>-1274340</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14.5</v>
      </c>
      <c r="CU9" s="416"/>
      <c r="CV9" s="416"/>
      <c r="CW9" s="416"/>
      <c r="CX9" s="416"/>
      <c r="CY9" s="416"/>
      <c r="CZ9" s="416"/>
      <c r="DA9" s="417"/>
      <c r="DB9" s="415">
        <v>15</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112</v>
      </c>
      <c r="M10" s="419"/>
      <c r="N10" s="419"/>
      <c r="O10" s="419"/>
      <c r="P10" s="419"/>
      <c r="Q10" s="420"/>
      <c r="R10" s="421">
        <v>605846</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6952</v>
      </c>
      <c r="BO10" s="446"/>
      <c r="BP10" s="446"/>
      <c r="BQ10" s="446"/>
      <c r="BR10" s="446"/>
      <c r="BS10" s="446"/>
      <c r="BT10" s="446"/>
      <c r="BU10" s="447"/>
      <c r="BV10" s="445">
        <v>8937</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87</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c r="A12" s="166"/>
      <c r="B12" s="561" t="s">
        <v>124</v>
      </c>
      <c r="C12" s="562"/>
      <c r="D12" s="562"/>
      <c r="E12" s="562"/>
      <c r="F12" s="562"/>
      <c r="G12" s="562"/>
      <c r="H12" s="562"/>
      <c r="I12" s="562"/>
      <c r="J12" s="562"/>
      <c r="K12" s="563"/>
      <c r="L12" s="570" t="s">
        <v>125</v>
      </c>
      <c r="M12" s="571"/>
      <c r="N12" s="571"/>
      <c r="O12" s="571"/>
      <c r="P12" s="571"/>
      <c r="Q12" s="572"/>
      <c r="R12" s="573">
        <v>605506</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122</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133</v>
      </c>
      <c r="N13" s="546"/>
      <c r="O13" s="546"/>
      <c r="P13" s="546"/>
      <c r="Q13" s="547"/>
      <c r="R13" s="548">
        <v>602835</v>
      </c>
      <c r="S13" s="549"/>
      <c r="T13" s="549"/>
      <c r="U13" s="549"/>
      <c r="V13" s="550"/>
      <c r="W13" s="536" t="s">
        <v>134</v>
      </c>
      <c r="X13" s="458"/>
      <c r="Y13" s="458"/>
      <c r="Z13" s="458"/>
      <c r="AA13" s="458"/>
      <c r="AB13" s="459"/>
      <c r="AC13" s="421">
        <v>3598</v>
      </c>
      <c r="AD13" s="422"/>
      <c r="AE13" s="422"/>
      <c r="AF13" s="422"/>
      <c r="AG13" s="423"/>
      <c r="AH13" s="421">
        <v>3700</v>
      </c>
      <c r="AI13" s="422"/>
      <c r="AJ13" s="422"/>
      <c r="AK13" s="422"/>
      <c r="AL13" s="424"/>
      <c r="AM13" s="514" t="s">
        <v>135</v>
      </c>
      <c r="AN13" s="419"/>
      <c r="AO13" s="419"/>
      <c r="AP13" s="419"/>
      <c r="AQ13" s="419"/>
      <c r="AR13" s="419"/>
      <c r="AS13" s="419"/>
      <c r="AT13" s="420"/>
      <c r="AU13" s="502" t="s">
        <v>136</v>
      </c>
      <c r="AV13" s="503"/>
      <c r="AW13" s="503"/>
      <c r="AX13" s="503"/>
      <c r="AY13" s="425" t="s">
        <v>137</v>
      </c>
      <c r="AZ13" s="426"/>
      <c r="BA13" s="426"/>
      <c r="BB13" s="426"/>
      <c r="BC13" s="426"/>
      <c r="BD13" s="426"/>
      <c r="BE13" s="426"/>
      <c r="BF13" s="426"/>
      <c r="BG13" s="426"/>
      <c r="BH13" s="426"/>
      <c r="BI13" s="426"/>
      <c r="BJ13" s="426"/>
      <c r="BK13" s="426"/>
      <c r="BL13" s="426"/>
      <c r="BM13" s="427"/>
      <c r="BN13" s="445">
        <v>72161</v>
      </c>
      <c r="BO13" s="446"/>
      <c r="BP13" s="446"/>
      <c r="BQ13" s="446"/>
      <c r="BR13" s="446"/>
      <c r="BS13" s="446"/>
      <c r="BT13" s="446"/>
      <c r="BU13" s="447"/>
      <c r="BV13" s="445">
        <v>-1265403</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2.7</v>
      </c>
      <c r="CU13" s="416"/>
      <c r="CV13" s="416"/>
      <c r="CW13" s="416"/>
      <c r="CX13" s="416"/>
      <c r="CY13" s="416"/>
      <c r="CZ13" s="416"/>
      <c r="DA13" s="417"/>
      <c r="DB13" s="415">
        <v>3.2</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139</v>
      </c>
      <c r="M14" s="579"/>
      <c r="N14" s="579"/>
      <c r="O14" s="579"/>
      <c r="P14" s="579"/>
      <c r="Q14" s="580"/>
      <c r="R14" s="548">
        <v>606706</v>
      </c>
      <c r="S14" s="549"/>
      <c r="T14" s="549"/>
      <c r="U14" s="549"/>
      <c r="V14" s="550"/>
      <c r="W14" s="551"/>
      <c r="X14" s="461"/>
      <c r="Y14" s="461"/>
      <c r="Z14" s="461"/>
      <c r="AA14" s="461"/>
      <c r="AB14" s="462"/>
      <c r="AC14" s="541">
        <v>1.4</v>
      </c>
      <c r="AD14" s="542"/>
      <c r="AE14" s="542"/>
      <c r="AF14" s="542"/>
      <c r="AG14" s="543"/>
      <c r="AH14" s="541">
        <v>1.4</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v>21</v>
      </c>
      <c r="CU14" s="553"/>
      <c r="CV14" s="553"/>
      <c r="CW14" s="553"/>
      <c r="CX14" s="553"/>
      <c r="CY14" s="553"/>
      <c r="CZ14" s="553"/>
      <c r="DA14" s="554"/>
      <c r="DB14" s="552">
        <v>24.2</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133</v>
      </c>
      <c r="N15" s="546"/>
      <c r="O15" s="546"/>
      <c r="P15" s="546"/>
      <c r="Q15" s="547"/>
      <c r="R15" s="548">
        <v>604362</v>
      </c>
      <c r="S15" s="549"/>
      <c r="T15" s="549"/>
      <c r="U15" s="549"/>
      <c r="V15" s="550"/>
      <c r="W15" s="536" t="s">
        <v>141</v>
      </c>
      <c r="X15" s="458"/>
      <c r="Y15" s="458"/>
      <c r="Z15" s="458"/>
      <c r="AA15" s="458"/>
      <c r="AB15" s="459"/>
      <c r="AC15" s="421">
        <v>40046</v>
      </c>
      <c r="AD15" s="422"/>
      <c r="AE15" s="422"/>
      <c r="AF15" s="422"/>
      <c r="AG15" s="423"/>
      <c r="AH15" s="421">
        <v>39284</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72088274</v>
      </c>
      <c r="BO15" s="441"/>
      <c r="BP15" s="441"/>
      <c r="BQ15" s="441"/>
      <c r="BR15" s="441"/>
      <c r="BS15" s="441"/>
      <c r="BT15" s="441"/>
      <c r="BU15" s="442"/>
      <c r="BV15" s="440">
        <v>71271524</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15.4</v>
      </c>
      <c r="AD16" s="542"/>
      <c r="AE16" s="542"/>
      <c r="AF16" s="542"/>
      <c r="AG16" s="543"/>
      <c r="AH16" s="541">
        <v>15.2</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98590093</v>
      </c>
      <c r="BO16" s="446"/>
      <c r="BP16" s="446"/>
      <c r="BQ16" s="446"/>
      <c r="BR16" s="446"/>
      <c r="BS16" s="446"/>
      <c r="BT16" s="446"/>
      <c r="BU16" s="447"/>
      <c r="BV16" s="445">
        <v>98541240</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216355</v>
      </c>
      <c r="AD17" s="422"/>
      <c r="AE17" s="422"/>
      <c r="AF17" s="422"/>
      <c r="AG17" s="423"/>
      <c r="AH17" s="421">
        <v>214720</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92547015</v>
      </c>
      <c r="BO17" s="446"/>
      <c r="BP17" s="446"/>
      <c r="BQ17" s="446"/>
      <c r="BR17" s="446"/>
      <c r="BS17" s="446"/>
      <c r="BT17" s="446"/>
      <c r="BU17" s="447"/>
      <c r="BV17" s="445">
        <v>91540656</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151</v>
      </c>
      <c r="C18" s="508"/>
      <c r="D18" s="508"/>
      <c r="E18" s="509"/>
      <c r="F18" s="509"/>
      <c r="G18" s="509"/>
      <c r="H18" s="509"/>
      <c r="I18" s="509"/>
      <c r="J18" s="509"/>
      <c r="K18" s="509"/>
      <c r="L18" s="510">
        <v>547.58000000000004</v>
      </c>
      <c r="M18" s="510"/>
      <c r="N18" s="510"/>
      <c r="O18" s="510"/>
      <c r="P18" s="510"/>
      <c r="Q18" s="510"/>
      <c r="R18" s="511"/>
      <c r="S18" s="511"/>
      <c r="T18" s="511"/>
      <c r="U18" s="511"/>
      <c r="V18" s="512"/>
      <c r="W18" s="526"/>
      <c r="X18" s="527"/>
      <c r="Y18" s="527"/>
      <c r="Z18" s="527"/>
      <c r="AA18" s="527"/>
      <c r="AB18" s="537"/>
      <c r="AC18" s="409">
        <v>83.2</v>
      </c>
      <c r="AD18" s="410"/>
      <c r="AE18" s="410"/>
      <c r="AF18" s="410"/>
      <c r="AG18" s="513"/>
      <c r="AH18" s="409">
        <v>83.3</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120513023</v>
      </c>
      <c r="BO18" s="446"/>
      <c r="BP18" s="446"/>
      <c r="BQ18" s="446"/>
      <c r="BR18" s="446"/>
      <c r="BS18" s="446"/>
      <c r="BT18" s="446"/>
      <c r="BU18" s="447"/>
      <c r="BV18" s="445">
        <v>117442805</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153</v>
      </c>
      <c r="C19" s="508"/>
      <c r="D19" s="508"/>
      <c r="E19" s="509"/>
      <c r="F19" s="509"/>
      <c r="G19" s="509"/>
      <c r="H19" s="509"/>
      <c r="I19" s="509"/>
      <c r="J19" s="509"/>
      <c r="K19" s="509"/>
      <c r="L19" s="515">
        <v>1095</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160761507</v>
      </c>
      <c r="BO19" s="446"/>
      <c r="BP19" s="446"/>
      <c r="BQ19" s="446"/>
      <c r="BR19" s="446"/>
      <c r="BS19" s="446"/>
      <c r="BT19" s="446"/>
      <c r="BU19" s="447"/>
      <c r="BV19" s="445">
        <v>156953098</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155</v>
      </c>
      <c r="C20" s="508"/>
      <c r="D20" s="508"/>
      <c r="E20" s="509"/>
      <c r="F20" s="509"/>
      <c r="G20" s="509"/>
      <c r="H20" s="509"/>
      <c r="I20" s="509"/>
      <c r="J20" s="509"/>
      <c r="K20" s="509"/>
      <c r="L20" s="515">
        <v>270269</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273388803</v>
      </c>
      <c r="BO23" s="446"/>
      <c r="BP23" s="446"/>
      <c r="BQ23" s="446"/>
      <c r="BR23" s="446"/>
      <c r="BS23" s="446"/>
      <c r="BT23" s="446"/>
      <c r="BU23" s="447"/>
      <c r="BV23" s="445">
        <v>278200416</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164</v>
      </c>
      <c r="F24" s="419"/>
      <c r="G24" s="419"/>
      <c r="H24" s="419"/>
      <c r="I24" s="419"/>
      <c r="J24" s="419"/>
      <c r="K24" s="420"/>
      <c r="L24" s="421">
        <v>1</v>
      </c>
      <c r="M24" s="422"/>
      <c r="N24" s="422"/>
      <c r="O24" s="422"/>
      <c r="P24" s="423"/>
      <c r="Q24" s="421">
        <v>11540</v>
      </c>
      <c r="R24" s="422"/>
      <c r="S24" s="422"/>
      <c r="T24" s="422"/>
      <c r="U24" s="422"/>
      <c r="V24" s="423"/>
      <c r="W24" s="487"/>
      <c r="X24" s="478"/>
      <c r="Y24" s="479"/>
      <c r="Z24" s="418" t="s">
        <v>165</v>
      </c>
      <c r="AA24" s="419"/>
      <c r="AB24" s="419"/>
      <c r="AC24" s="419"/>
      <c r="AD24" s="419"/>
      <c r="AE24" s="419"/>
      <c r="AF24" s="419"/>
      <c r="AG24" s="420"/>
      <c r="AH24" s="421">
        <v>3418</v>
      </c>
      <c r="AI24" s="422"/>
      <c r="AJ24" s="422"/>
      <c r="AK24" s="422"/>
      <c r="AL24" s="423"/>
      <c r="AM24" s="421">
        <v>11050394</v>
      </c>
      <c r="AN24" s="422"/>
      <c r="AO24" s="422"/>
      <c r="AP24" s="422"/>
      <c r="AQ24" s="422"/>
      <c r="AR24" s="423"/>
      <c r="AS24" s="421">
        <v>3233</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201134188</v>
      </c>
      <c r="BO24" s="446"/>
      <c r="BP24" s="446"/>
      <c r="BQ24" s="446"/>
      <c r="BR24" s="446"/>
      <c r="BS24" s="446"/>
      <c r="BT24" s="446"/>
      <c r="BU24" s="447"/>
      <c r="BV24" s="445">
        <v>204420097</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167</v>
      </c>
      <c r="F25" s="419"/>
      <c r="G25" s="419"/>
      <c r="H25" s="419"/>
      <c r="I25" s="419"/>
      <c r="J25" s="419"/>
      <c r="K25" s="420"/>
      <c r="L25" s="421">
        <v>2</v>
      </c>
      <c r="M25" s="422"/>
      <c r="N25" s="422"/>
      <c r="O25" s="422"/>
      <c r="P25" s="423"/>
      <c r="Q25" s="421">
        <v>9310</v>
      </c>
      <c r="R25" s="422"/>
      <c r="S25" s="422"/>
      <c r="T25" s="422"/>
      <c r="U25" s="422"/>
      <c r="V25" s="423"/>
      <c r="W25" s="487"/>
      <c r="X25" s="478"/>
      <c r="Y25" s="479"/>
      <c r="Z25" s="418" t="s">
        <v>168</v>
      </c>
      <c r="AA25" s="419"/>
      <c r="AB25" s="419"/>
      <c r="AC25" s="419"/>
      <c r="AD25" s="419"/>
      <c r="AE25" s="419"/>
      <c r="AF25" s="419"/>
      <c r="AG25" s="420"/>
      <c r="AH25" s="421">
        <v>500</v>
      </c>
      <c r="AI25" s="422"/>
      <c r="AJ25" s="422"/>
      <c r="AK25" s="422"/>
      <c r="AL25" s="423"/>
      <c r="AM25" s="421">
        <v>1500500</v>
      </c>
      <c r="AN25" s="422"/>
      <c r="AO25" s="422"/>
      <c r="AP25" s="422"/>
      <c r="AQ25" s="422"/>
      <c r="AR25" s="423"/>
      <c r="AS25" s="421">
        <v>3001</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59081370</v>
      </c>
      <c r="BO25" s="441"/>
      <c r="BP25" s="441"/>
      <c r="BQ25" s="441"/>
      <c r="BR25" s="441"/>
      <c r="BS25" s="441"/>
      <c r="BT25" s="441"/>
      <c r="BU25" s="442"/>
      <c r="BV25" s="440">
        <v>25456071</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170</v>
      </c>
      <c r="F26" s="419"/>
      <c r="G26" s="419"/>
      <c r="H26" s="419"/>
      <c r="I26" s="419"/>
      <c r="J26" s="419"/>
      <c r="K26" s="420"/>
      <c r="L26" s="421">
        <v>1</v>
      </c>
      <c r="M26" s="422"/>
      <c r="N26" s="422"/>
      <c r="O26" s="422"/>
      <c r="P26" s="423"/>
      <c r="Q26" s="421">
        <v>8130</v>
      </c>
      <c r="R26" s="422"/>
      <c r="S26" s="422"/>
      <c r="T26" s="422"/>
      <c r="U26" s="422"/>
      <c r="V26" s="423"/>
      <c r="W26" s="487"/>
      <c r="X26" s="478"/>
      <c r="Y26" s="479"/>
      <c r="Z26" s="418" t="s">
        <v>171</v>
      </c>
      <c r="AA26" s="500"/>
      <c r="AB26" s="500"/>
      <c r="AC26" s="500"/>
      <c r="AD26" s="500"/>
      <c r="AE26" s="500"/>
      <c r="AF26" s="500"/>
      <c r="AG26" s="501"/>
      <c r="AH26" s="421">
        <v>515</v>
      </c>
      <c r="AI26" s="422"/>
      <c r="AJ26" s="422"/>
      <c r="AK26" s="422"/>
      <c r="AL26" s="423"/>
      <c r="AM26" s="421">
        <v>1786535</v>
      </c>
      <c r="AN26" s="422"/>
      <c r="AO26" s="422"/>
      <c r="AP26" s="422"/>
      <c r="AQ26" s="422"/>
      <c r="AR26" s="423"/>
      <c r="AS26" s="421">
        <v>3469</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132</v>
      </c>
      <c r="BO26" s="446"/>
      <c r="BP26" s="446"/>
      <c r="BQ26" s="446"/>
      <c r="BR26" s="446"/>
      <c r="BS26" s="446"/>
      <c r="BT26" s="446"/>
      <c r="BU26" s="447"/>
      <c r="BV26" s="445" t="s">
        <v>173</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174</v>
      </c>
      <c r="F27" s="419"/>
      <c r="G27" s="419"/>
      <c r="H27" s="419"/>
      <c r="I27" s="419"/>
      <c r="J27" s="419"/>
      <c r="K27" s="420"/>
      <c r="L27" s="421">
        <v>1</v>
      </c>
      <c r="M27" s="422"/>
      <c r="N27" s="422"/>
      <c r="O27" s="422"/>
      <c r="P27" s="423"/>
      <c r="Q27" s="421">
        <v>7900</v>
      </c>
      <c r="R27" s="422"/>
      <c r="S27" s="422"/>
      <c r="T27" s="422"/>
      <c r="U27" s="422"/>
      <c r="V27" s="423"/>
      <c r="W27" s="487"/>
      <c r="X27" s="478"/>
      <c r="Y27" s="479"/>
      <c r="Z27" s="418" t="s">
        <v>175</v>
      </c>
      <c r="AA27" s="419"/>
      <c r="AB27" s="419"/>
      <c r="AC27" s="419"/>
      <c r="AD27" s="419"/>
      <c r="AE27" s="419"/>
      <c r="AF27" s="419"/>
      <c r="AG27" s="420"/>
      <c r="AH27" s="421">
        <v>234</v>
      </c>
      <c r="AI27" s="422"/>
      <c r="AJ27" s="422"/>
      <c r="AK27" s="422"/>
      <c r="AL27" s="423"/>
      <c r="AM27" s="421">
        <v>932530</v>
      </c>
      <c r="AN27" s="422"/>
      <c r="AO27" s="422"/>
      <c r="AP27" s="422"/>
      <c r="AQ27" s="422"/>
      <c r="AR27" s="423"/>
      <c r="AS27" s="421">
        <v>3985</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v>1070000</v>
      </c>
      <c r="BO27" s="449"/>
      <c r="BP27" s="449"/>
      <c r="BQ27" s="449"/>
      <c r="BR27" s="449"/>
      <c r="BS27" s="449"/>
      <c r="BT27" s="449"/>
      <c r="BU27" s="450"/>
      <c r="BV27" s="448">
        <v>5000000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177</v>
      </c>
      <c r="F28" s="419"/>
      <c r="G28" s="419"/>
      <c r="H28" s="419"/>
      <c r="I28" s="419"/>
      <c r="J28" s="419"/>
      <c r="K28" s="420"/>
      <c r="L28" s="421">
        <v>1</v>
      </c>
      <c r="M28" s="422"/>
      <c r="N28" s="422"/>
      <c r="O28" s="422"/>
      <c r="P28" s="423"/>
      <c r="Q28" s="421">
        <v>7380</v>
      </c>
      <c r="R28" s="422"/>
      <c r="S28" s="422"/>
      <c r="T28" s="422"/>
      <c r="U28" s="422"/>
      <c r="V28" s="423"/>
      <c r="W28" s="487"/>
      <c r="X28" s="478"/>
      <c r="Y28" s="479"/>
      <c r="Z28" s="418" t="s">
        <v>178</v>
      </c>
      <c r="AA28" s="419"/>
      <c r="AB28" s="419"/>
      <c r="AC28" s="419"/>
      <c r="AD28" s="419"/>
      <c r="AE28" s="419"/>
      <c r="AF28" s="419"/>
      <c r="AG28" s="420"/>
      <c r="AH28" s="421" t="s">
        <v>132</v>
      </c>
      <c r="AI28" s="422"/>
      <c r="AJ28" s="422"/>
      <c r="AK28" s="422"/>
      <c r="AL28" s="423"/>
      <c r="AM28" s="421" t="s">
        <v>132</v>
      </c>
      <c r="AN28" s="422"/>
      <c r="AO28" s="422"/>
      <c r="AP28" s="422"/>
      <c r="AQ28" s="422"/>
      <c r="AR28" s="423"/>
      <c r="AS28" s="421" t="s">
        <v>132</v>
      </c>
      <c r="AT28" s="422"/>
      <c r="AU28" s="422"/>
      <c r="AV28" s="422"/>
      <c r="AW28" s="422"/>
      <c r="AX28" s="424"/>
      <c r="AY28" s="428" t="s">
        <v>179</v>
      </c>
      <c r="AZ28" s="429"/>
      <c r="BA28" s="429"/>
      <c r="BB28" s="430"/>
      <c r="BC28" s="437" t="s">
        <v>42</v>
      </c>
      <c r="BD28" s="438"/>
      <c r="BE28" s="438"/>
      <c r="BF28" s="438"/>
      <c r="BG28" s="438"/>
      <c r="BH28" s="438"/>
      <c r="BI28" s="438"/>
      <c r="BJ28" s="438"/>
      <c r="BK28" s="438"/>
      <c r="BL28" s="438"/>
      <c r="BM28" s="439"/>
      <c r="BN28" s="440">
        <v>12215638</v>
      </c>
      <c r="BO28" s="441"/>
      <c r="BP28" s="441"/>
      <c r="BQ28" s="441"/>
      <c r="BR28" s="441"/>
      <c r="BS28" s="441"/>
      <c r="BT28" s="441"/>
      <c r="BU28" s="442"/>
      <c r="BV28" s="440">
        <v>12208686</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180</v>
      </c>
      <c r="F29" s="419"/>
      <c r="G29" s="419"/>
      <c r="H29" s="419"/>
      <c r="I29" s="419"/>
      <c r="J29" s="419"/>
      <c r="K29" s="420"/>
      <c r="L29" s="421">
        <v>48</v>
      </c>
      <c r="M29" s="422"/>
      <c r="N29" s="422"/>
      <c r="O29" s="422"/>
      <c r="P29" s="423"/>
      <c r="Q29" s="421">
        <v>6860</v>
      </c>
      <c r="R29" s="422"/>
      <c r="S29" s="422"/>
      <c r="T29" s="422"/>
      <c r="U29" s="422"/>
      <c r="V29" s="423"/>
      <c r="W29" s="488"/>
      <c r="X29" s="489"/>
      <c r="Y29" s="490"/>
      <c r="Z29" s="418" t="s">
        <v>181</v>
      </c>
      <c r="AA29" s="419"/>
      <c r="AB29" s="419"/>
      <c r="AC29" s="419"/>
      <c r="AD29" s="419"/>
      <c r="AE29" s="419"/>
      <c r="AF29" s="419"/>
      <c r="AG29" s="420"/>
      <c r="AH29" s="421">
        <v>3652</v>
      </c>
      <c r="AI29" s="422"/>
      <c r="AJ29" s="422"/>
      <c r="AK29" s="422"/>
      <c r="AL29" s="423"/>
      <c r="AM29" s="421">
        <v>11982924</v>
      </c>
      <c r="AN29" s="422"/>
      <c r="AO29" s="422"/>
      <c r="AP29" s="422"/>
      <c r="AQ29" s="422"/>
      <c r="AR29" s="423"/>
      <c r="AS29" s="421">
        <v>3281</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14831091</v>
      </c>
      <c r="BO29" s="446"/>
      <c r="BP29" s="446"/>
      <c r="BQ29" s="446"/>
      <c r="BR29" s="446"/>
      <c r="BS29" s="446"/>
      <c r="BT29" s="446"/>
      <c r="BU29" s="447"/>
      <c r="BV29" s="445">
        <v>14597145</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100</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24606221</v>
      </c>
      <c r="BO30" s="449"/>
      <c r="BP30" s="449"/>
      <c r="BQ30" s="449"/>
      <c r="BR30" s="449"/>
      <c r="BS30" s="449"/>
      <c r="BT30" s="449"/>
      <c r="BU30" s="450"/>
      <c r="BV30" s="448">
        <v>26061590</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192</v>
      </c>
      <c r="V33" s="408"/>
      <c r="W33" s="407" t="s">
        <v>191</v>
      </c>
      <c r="X33" s="407"/>
      <c r="Y33" s="407"/>
      <c r="Z33" s="407"/>
      <c r="AA33" s="407"/>
      <c r="AB33" s="407"/>
      <c r="AC33" s="407"/>
      <c r="AD33" s="407"/>
      <c r="AE33" s="407"/>
      <c r="AF33" s="407"/>
      <c r="AG33" s="407"/>
      <c r="AH33" s="407"/>
      <c r="AI33" s="407"/>
      <c r="AJ33" s="407"/>
      <c r="AK33" s="407"/>
      <c r="AL33" s="195"/>
      <c r="AM33" s="408" t="s">
        <v>192</v>
      </c>
      <c r="AN33" s="408"/>
      <c r="AO33" s="407" t="s">
        <v>191</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192</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5</v>
      </c>
      <c r="V34" s="404"/>
      <c r="W34" s="403" t="str">
        <f>IF('各会計、関係団体の財政状況及び健全化判断比率'!B28="","",'各会計、関係団体の財政状況及び健全化判断比率'!B28)</f>
        <v>鹿児島市国民健康保険事業特別会計</v>
      </c>
      <c r="X34" s="403"/>
      <c r="Y34" s="403"/>
      <c r="Z34" s="403"/>
      <c r="AA34" s="403"/>
      <c r="AB34" s="403"/>
      <c r="AC34" s="403"/>
      <c r="AD34" s="403"/>
      <c r="AE34" s="403"/>
      <c r="AF34" s="403"/>
      <c r="AG34" s="403"/>
      <c r="AH34" s="403"/>
      <c r="AI34" s="403"/>
      <c r="AJ34" s="403"/>
      <c r="AK34" s="403"/>
      <c r="AL34" s="193"/>
      <c r="AM34" s="404">
        <f>IF(AO34="","",MAX(C34:D43,U34:V43)+1)</f>
        <v>8</v>
      </c>
      <c r="AN34" s="404"/>
      <c r="AO34" s="403" t="str">
        <f>IF('各会計、関係団体の財政状況及び健全化判断比率'!B31="","",'各会計、関係団体の財政状況及び健全化判断比率'!B31)</f>
        <v>鹿児島市病院事業特別会計</v>
      </c>
      <c r="AP34" s="403"/>
      <c r="AQ34" s="403"/>
      <c r="AR34" s="403"/>
      <c r="AS34" s="403"/>
      <c r="AT34" s="403"/>
      <c r="AU34" s="403"/>
      <c r="AV34" s="403"/>
      <c r="AW34" s="403"/>
      <c r="AX34" s="403"/>
      <c r="AY34" s="403"/>
      <c r="AZ34" s="403"/>
      <c r="BA34" s="403"/>
      <c r="BB34" s="403"/>
      <c r="BC34" s="403"/>
      <c r="BD34" s="193"/>
      <c r="BE34" s="404">
        <f>IF(BG34="","",MAX(C34:D43,U34:V43,AM34:AN43)+1)</f>
        <v>14</v>
      </c>
      <c r="BF34" s="404"/>
      <c r="BG34" s="403" t="str">
        <f>IF('各会計、関係団体の財政状況及び健全化判断比率'!B37="","",'各会計、関係団体の財政状況及び健全化判断比率'!B37)</f>
        <v>鹿児島市中央卸売市場特別会計</v>
      </c>
      <c r="BH34" s="403"/>
      <c r="BI34" s="403"/>
      <c r="BJ34" s="403"/>
      <c r="BK34" s="403"/>
      <c r="BL34" s="403"/>
      <c r="BM34" s="403"/>
      <c r="BN34" s="403"/>
      <c r="BO34" s="403"/>
      <c r="BP34" s="403"/>
      <c r="BQ34" s="403"/>
      <c r="BR34" s="403"/>
      <c r="BS34" s="403"/>
      <c r="BT34" s="403"/>
      <c r="BU34" s="403"/>
      <c r="BV34" s="193"/>
      <c r="BW34" s="404">
        <f>IF(BY34="","",MAX(C34:D43,U34:V43,AM34:AN43,BE34:BF43)+1)</f>
        <v>16</v>
      </c>
      <c r="BX34" s="404"/>
      <c r="BY34" s="403" t="str">
        <f>IF('各会計、関係団体の財政状況及び健全化判断比率'!B68="","",'各会計、関係団体の財政状況及び健全化判断比率'!B68)</f>
        <v>鹿児島県市町村総合事務組合</v>
      </c>
      <c r="BZ34" s="403"/>
      <c r="CA34" s="403"/>
      <c r="CB34" s="403"/>
      <c r="CC34" s="403"/>
      <c r="CD34" s="403"/>
      <c r="CE34" s="403"/>
      <c r="CF34" s="403"/>
      <c r="CG34" s="403"/>
      <c r="CH34" s="403"/>
      <c r="CI34" s="403"/>
      <c r="CJ34" s="403"/>
      <c r="CK34" s="403"/>
      <c r="CL34" s="403"/>
      <c r="CM34" s="403"/>
      <c r="CN34" s="193"/>
      <c r="CO34" s="404">
        <f>IF(CQ34="","",MAX(C34:D43,U34:V43,AM34:AN43,BE34:BF43,BW34:BX43)+1)</f>
        <v>19</v>
      </c>
      <c r="CP34" s="404"/>
      <c r="CQ34" s="403" t="str">
        <f>IF('各会計、関係団体の財政状況及び健全化判断比率'!BS7="","",'各会計、関係団体の財政状況及び健全化判断比率'!BS7)</f>
        <v>鹿児島市衛生公社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鹿児島市土地区画整理事業清算特別会計</v>
      </c>
      <c r="F35" s="403"/>
      <c r="G35" s="403"/>
      <c r="H35" s="403"/>
      <c r="I35" s="403"/>
      <c r="J35" s="403"/>
      <c r="K35" s="403"/>
      <c r="L35" s="403"/>
      <c r="M35" s="403"/>
      <c r="N35" s="403"/>
      <c r="O35" s="403"/>
      <c r="P35" s="403"/>
      <c r="Q35" s="403"/>
      <c r="R35" s="403"/>
      <c r="S35" s="403"/>
      <c r="T35" s="193"/>
      <c r="U35" s="404">
        <f>IF(W35="","",U34+1)</f>
        <v>6</v>
      </c>
      <c r="V35" s="404"/>
      <c r="W35" s="403" t="str">
        <f>IF('各会計、関係団体の財政状況及び健全化判断比率'!B29="","",'各会計、関係団体の財政状況及び健全化判断比率'!B29)</f>
        <v>鹿児島市介護保険特別会計</v>
      </c>
      <c r="X35" s="403"/>
      <c r="Y35" s="403"/>
      <c r="Z35" s="403"/>
      <c r="AA35" s="403"/>
      <c r="AB35" s="403"/>
      <c r="AC35" s="403"/>
      <c r="AD35" s="403"/>
      <c r="AE35" s="403"/>
      <c r="AF35" s="403"/>
      <c r="AG35" s="403"/>
      <c r="AH35" s="403"/>
      <c r="AI35" s="403"/>
      <c r="AJ35" s="403"/>
      <c r="AK35" s="403"/>
      <c r="AL35" s="193"/>
      <c r="AM35" s="404">
        <f t="shared" ref="AM35:AM43" si="0">IF(AO35="","",AM34+1)</f>
        <v>9</v>
      </c>
      <c r="AN35" s="404"/>
      <c r="AO35" s="403" t="str">
        <f>IF('各会計、関係団体の財政状況及び健全化判断比率'!B32="","",'各会計、関係団体の財政状況及び健全化判断比率'!B32)</f>
        <v>鹿児島市交通事業特別会計</v>
      </c>
      <c r="AP35" s="403"/>
      <c r="AQ35" s="403"/>
      <c r="AR35" s="403"/>
      <c r="AS35" s="403"/>
      <c r="AT35" s="403"/>
      <c r="AU35" s="403"/>
      <c r="AV35" s="403"/>
      <c r="AW35" s="403"/>
      <c r="AX35" s="403"/>
      <c r="AY35" s="403"/>
      <c r="AZ35" s="403"/>
      <c r="BA35" s="403"/>
      <c r="BB35" s="403"/>
      <c r="BC35" s="403"/>
      <c r="BD35" s="193"/>
      <c r="BE35" s="404">
        <f t="shared" ref="BE35:BE43" si="1">IF(BG35="","",BE34+1)</f>
        <v>15</v>
      </c>
      <c r="BF35" s="404"/>
      <c r="BG35" s="403" t="str">
        <f>IF('各会計、関係団体の財政状況及び健全化判断比率'!B38="","",'各会計、関係団体の財政状況及び健全化判断比率'!B38)</f>
        <v>鹿児島市桜島観光施設特別会計</v>
      </c>
      <c r="BH35" s="403"/>
      <c r="BI35" s="403"/>
      <c r="BJ35" s="403"/>
      <c r="BK35" s="403"/>
      <c r="BL35" s="403"/>
      <c r="BM35" s="403"/>
      <c r="BN35" s="403"/>
      <c r="BO35" s="403"/>
      <c r="BP35" s="403"/>
      <c r="BQ35" s="403"/>
      <c r="BR35" s="403"/>
      <c r="BS35" s="403"/>
      <c r="BT35" s="403"/>
      <c r="BU35" s="403"/>
      <c r="BV35" s="193"/>
      <c r="BW35" s="404">
        <f t="shared" ref="BW35:BW43" si="2">IF(BY35="","",BW34+1)</f>
        <v>17</v>
      </c>
      <c r="BX35" s="404"/>
      <c r="BY35" s="403" t="str">
        <f>IF('各会計、関係団体の財政状況及び健全化判断比率'!B69="","",'各会計、関係団体の財政状況及び健全化判断比率'!B69)</f>
        <v>鹿児島県後期高齢者医療広域連合（一般会計）</v>
      </c>
      <c r="BZ35" s="403"/>
      <c r="CA35" s="403"/>
      <c r="CB35" s="403"/>
      <c r="CC35" s="403"/>
      <c r="CD35" s="403"/>
      <c r="CE35" s="403"/>
      <c r="CF35" s="403"/>
      <c r="CG35" s="403"/>
      <c r="CH35" s="403"/>
      <c r="CI35" s="403"/>
      <c r="CJ35" s="403"/>
      <c r="CK35" s="403"/>
      <c r="CL35" s="403"/>
      <c r="CM35" s="403"/>
      <c r="CN35" s="193"/>
      <c r="CO35" s="404">
        <f t="shared" ref="CO35:CO43" si="3">IF(CQ35="","",CO34+1)</f>
        <v>20</v>
      </c>
      <c r="CP35" s="404"/>
      <c r="CQ35" s="403" t="str">
        <f>IF('各会計、関係団体の財政状況及び健全化判断比率'!BS8="","",'各会計、関係団体の財政状況及び健全化判断比率'!BS8)</f>
        <v>鹿児島まちづくり土地区画整理協会</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f>IF(E36="","",C35+1)</f>
        <v>3</v>
      </c>
      <c r="D36" s="404"/>
      <c r="E36" s="403" t="str">
        <f>IF('各会計、関係団体の財政状況及び健全化判断比率'!B9="","",'各会計、関係団体の財政状況及び健全化判断比率'!B9)</f>
        <v>鹿児島市地域下水道事業特別会計</v>
      </c>
      <c r="F36" s="403"/>
      <c r="G36" s="403"/>
      <c r="H36" s="403"/>
      <c r="I36" s="403"/>
      <c r="J36" s="403"/>
      <c r="K36" s="403"/>
      <c r="L36" s="403"/>
      <c r="M36" s="403"/>
      <c r="N36" s="403"/>
      <c r="O36" s="403"/>
      <c r="P36" s="403"/>
      <c r="Q36" s="403"/>
      <c r="R36" s="403"/>
      <c r="S36" s="403"/>
      <c r="T36" s="193"/>
      <c r="U36" s="404">
        <f t="shared" ref="U36:U43" si="4">IF(W36="","",U35+1)</f>
        <v>7</v>
      </c>
      <c r="V36" s="404"/>
      <c r="W36" s="403" t="str">
        <f>IF('各会計、関係団体の財政状況及び健全化判断比率'!B30="","",'各会計、関係団体の財政状況及び健全化判断比率'!B30)</f>
        <v>鹿児島市後期高齢者医療特別会計</v>
      </c>
      <c r="X36" s="403"/>
      <c r="Y36" s="403"/>
      <c r="Z36" s="403"/>
      <c r="AA36" s="403"/>
      <c r="AB36" s="403"/>
      <c r="AC36" s="403"/>
      <c r="AD36" s="403"/>
      <c r="AE36" s="403"/>
      <c r="AF36" s="403"/>
      <c r="AG36" s="403"/>
      <c r="AH36" s="403"/>
      <c r="AI36" s="403"/>
      <c r="AJ36" s="403"/>
      <c r="AK36" s="403"/>
      <c r="AL36" s="193"/>
      <c r="AM36" s="404">
        <f t="shared" si="0"/>
        <v>10</v>
      </c>
      <c r="AN36" s="404"/>
      <c r="AO36" s="403" t="str">
        <f>IF('各会計、関係団体の財政状況及び健全化判断比率'!B33="","",'各会計、関係団体の財政状況及び健全化判断比率'!B33)</f>
        <v>鹿児島市水道事業特別会計</v>
      </c>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18</v>
      </c>
      <c r="BX36" s="404"/>
      <c r="BY36" s="403" t="str">
        <f>IF('各会計、関係団体の財政状況及び健全化判断比率'!B70="","",'各会計、関係団体の財政状況及び健全化判断比率'!B70)</f>
        <v>鹿児島県後期高齢者医療広域連合（特別会計）</v>
      </c>
      <c r="BZ36" s="403"/>
      <c r="CA36" s="403"/>
      <c r="CB36" s="403"/>
      <c r="CC36" s="403"/>
      <c r="CD36" s="403"/>
      <c r="CE36" s="403"/>
      <c r="CF36" s="403"/>
      <c r="CG36" s="403"/>
      <c r="CH36" s="403"/>
      <c r="CI36" s="403"/>
      <c r="CJ36" s="403"/>
      <c r="CK36" s="403"/>
      <c r="CL36" s="403"/>
      <c r="CM36" s="403"/>
      <c r="CN36" s="193"/>
      <c r="CO36" s="404">
        <f t="shared" si="3"/>
        <v>21</v>
      </c>
      <c r="CP36" s="404"/>
      <c r="CQ36" s="403" t="str">
        <f>IF('各会計、関係団体の財政状況及び健全化判断比率'!BS9="","",'各会計、関係団体の財政状況及び健全化判断比率'!BS9)</f>
        <v>鹿児島市中小企業勤労者福祉サービスセンター</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f>IF(E37="","",C36+1)</f>
        <v>4</v>
      </c>
      <c r="D37" s="404"/>
      <c r="E37" s="403" t="str">
        <f>IF('各会計、関係団体の財政状況及び健全化判断比率'!B10="","",'各会計、関係団体の財政状況及び健全化判断比率'!B10)</f>
        <v>鹿児島市母子父子寡婦福祉資金貸付事業特別会計</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f t="shared" si="0"/>
        <v>11</v>
      </c>
      <c r="AN37" s="404"/>
      <c r="AO37" s="403" t="str">
        <f>IF('各会計、関係団体の財政状況及び健全化判断比率'!B34="","",'各会計、関係団体の財政状況及び健全化判断比率'!B34)</f>
        <v>鹿児島市工業用水道事業特別会計</v>
      </c>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t="str">
        <f t="shared" si="2"/>
        <v/>
      </c>
      <c r="BX37" s="404"/>
      <c r="BY37" s="403" t="str">
        <f>IF('各会計、関係団体の財政状況及び健全化判断比率'!B71="","",'各会計、関係団体の財政状況及び健全化判断比率'!B71)</f>
        <v/>
      </c>
      <c r="BZ37" s="403"/>
      <c r="CA37" s="403"/>
      <c r="CB37" s="403"/>
      <c r="CC37" s="403"/>
      <c r="CD37" s="403"/>
      <c r="CE37" s="403"/>
      <c r="CF37" s="403"/>
      <c r="CG37" s="403"/>
      <c r="CH37" s="403"/>
      <c r="CI37" s="403"/>
      <c r="CJ37" s="403"/>
      <c r="CK37" s="403"/>
      <c r="CL37" s="403"/>
      <c r="CM37" s="403"/>
      <c r="CN37" s="193"/>
      <c r="CO37" s="404">
        <f t="shared" si="3"/>
        <v>22</v>
      </c>
      <c r="CP37" s="404"/>
      <c r="CQ37" s="403" t="str">
        <f>IF('各会計、関係団体の財政状況及び健全化判断比率'!BS10="","",'各会計、関係団体の財政状況及び健全化判断比率'!BS10)</f>
        <v>かごしま教育文化振興財団</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f t="shared" si="0"/>
        <v>12</v>
      </c>
      <c r="AN38" s="404"/>
      <c r="AO38" s="403" t="str">
        <f>IF('各会計、関係団体の財政状況及び健全化判断比率'!B35="","",'各会計、関係団体の財政状況及び健全化判断比率'!B35)</f>
        <v>鹿児島市公共下水道事業特別会計</v>
      </c>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f t="shared" si="3"/>
        <v>23</v>
      </c>
      <c r="CP38" s="404"/>
      <c r="CQ38" s="403" t="str">
        <f>IF('各会計、関係団体の財政状況及び健全化判断比率'!BS11="","",'各会計、関係団体の財政状況及び健全化判断比率'!BS11)</f>
        <v>鹿児島市水族館公社</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f t="shared" si="0"/>
        <v>13</v>
      </c>
      <c r="AN39" s="404"/>
      <c r="AO39" s="403" t="str">
        <f>IF('各会計、関係団体の財政状況及び健全化判断比率'!B36="","",'各会計、関係団体の財政状況及び健全化判断比率'!B36)</f>
        <v>鹿児島市船舶事業特別会計</v>
      </c>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f t="shared" si="3"/>
        <v>24</v>
      </c>
      <c r="CP39" s="404"/>
      <c r="CQ39" s="403" t="str">
        <f>IF('各会計、関係団体の財政状況及び健全化判断比率'!BS12="","",'各会計、関係団体の財政状況及び健全化判断比率'!BS12)</f>
        <v>鹿児島国際観光</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f t="shared" si="3"/>
        <v>25</v>
      </c>
      <c r="CP40" s="404"/>
      <c r="CQ40" s="403" t="str">
        <f>IF('各会計、関係団体の財政状況及び健全化判断比率'!BS13="","",'各会計、関係団体の財政状況及び健全化判断比率'!BS13)</f>
        <v>鹿児島市健康交流推進財団</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f t="shared" si="3"/>
        <v>26</v>
      </c>
      <c r="CP41" s="404"/>
      <c r="CQ41" s="403" t="str">
        <f>IF('各会計、関係団体の財政状況及び健全化判断比率'!BS14="","",'各会計、関係団体の財政状況及び健全化判断比率'!BS14)</f>
        <v>鹿児島中央地下駐車場</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f t="shared" si="3"/>
        <v>27</v>
      </c>
      <c r="CP42" s="404"/>
      <c r="CQ42" s="403" t="str">
        <f>IF('各会計、関係団体の財政状況及び健全化判断比率'!BS15="","",'各会計、関係団体の財政状況及び健全化判断比率'!BS15)</f>
        <v>西郷南洲顕彰会</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f t="shared" si="3"/>
        <v>28</v>
      </c>
      <c r="CP43" s="404"/>
      <c r="CQ43" s="403" t="str">
        <f>IF('各会計、関係団体の財政状況及び健全化判断比率'!BS16="","",'各会計、関係団体の財政状況及び健全化判断比率'!BS16)</f>
        <v>鹿児島観光コンベンション協会</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CWkZzL076s37PO9xGvL4IymtJrjYkDBeWiCdZiJ26dzQBwdJqNhLbDktVkKSdii3b7MCDaheSHUrpu9QQvtSRA==" saltValue="S4j22zZJrAQ4vP+X/CtHn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c r="A34" s="22"/>
      <c r="B34" s="31"/>
      <c r="C34" s="1224" t="s">
        <v>577</v>
      </c>
      <c r="D34" s="1224"/>
      <c r="E34" s="1225"/>
      <c r="F34" s="32" t="s">
        <v>578</v>
      </c>
      <c r="G34" s="33" t="s">
        <v>579</v>
      </c>
      <c r="H34" s="33" t="s">
        <v>580</v>
      </c>
      <c r="I34" s="33" t="s">
        <v>581</v>
      </c>
      <c r="J34" s="34" t="s">
        <v>582</v>
      </c>
      <c r="K34" s="22"/>
      <c r="L34" s="22"/>
      <c r="M34" s="22"/>
      <c r="N34" s="22"/>
      <c r="O34" s="22"/>
      <c r="P34" s="22"/>
    </row>
    <row r="35" spans="1:16" ht="39" customHeight="1">
      <c r="A35" s="22"/>
      <c r="B35" s="35"/>
      <c r="C35" s="1218" t="s">
        <v>583</v>
      </c>
      <c r="D35" s="1219"/>
      <c r="E35" s="1220"/>
      <c r="F35" s="36">
        <v>8.58</v>
      </c>
      <c r="G35" s="37">
        <v>4.96</v>
      </c>
      <c r="H35" s="37">
        <v>4.2300000000000004</v>
      </c>
      <c r="I35" s="37">
        <v>7.59</v>
      </c>
      <c r="J35" s="38">
        <v>7.93</v>
      </c>
      <c r="K35" s="22"/>
      <c r="L35" s="22"/>
      <c r="M35" s="22"/>
      <c r="N35" s="22"/>
      <c r="O35" s="22"/>
      <c r="P35" s="22"/>
    </row>
    <row r="36" spans="1:16" ht="39" customHeight="1">
      <c r="A36" s="22"/>
      <c r="B36" s="35"/>
      <c r="C36" s="1218" t="s">
        <v>584</v>
      </c>
      <c r="D36" s="1219"/>
      <c r="E36" s="1220"/>
      <c r="F36" s="36">
        <v>6.13</v>
      </c>
      <c r="G36" s="37">
        <v>6.74</v>
      </c>
      <c r="H36" s="37">
        <v>7.52</v>
      </c>
      <c r="I36" s="37">
        <v>7.82</v>
      </c>
      <c r="J36" s="38">
        <v>7.57</v>
      </c>
      <c r="K36" s="22"/>
      <c r="L36" s="22"/>
      <c r="M36" s="22"/>
      <c r="N36" s="22"/>
      <c r="O36" s="22"/>
      <c r="P36" s="22"/>
    </row>
    <row r="37" spans="1:16" ht="39" customHeight="1">
      <c r="A37" s="22"/>
      <c r="B37" s="35"/>
      <c r="C37" s="1218" t="s">
        <v>585</v>
      </c>
      <c r="D37" s="1219"/>
      <c r="E37" s="1220"/>
      <c r="F37" s="36">
        <v>4.66</v>
      </c>
      <c r="G37" s="37">
        <v>3.95</v>
      </c>
      <c r="H37" s="37">
        <v>5.1100000000000003</v>
      </c>
      <c r="I37" s="37">
        <v>4.1100000000000003</v>
      </c>
      <c r="J37" s="38">
        <v>4.2699999999999996</v>
      </c>
      <c r="K37" s="22"/>
      <c r="L37" s="22"/>
      <c r="M37" s="22"/>
      <c r="N37" s="22"/>
      <c r="O37" s="22"/>
      <c r="P37" s="22"/>
    </row>
    <row r="38" spans="1:16" ht="39" customHeight="1">
      <c r="A38" s="22"/>
      <c r="B38" s="35"/>
      <c r="C38" s="1218" t="s">
        <v>586</v>
      </c>
      <c r="D38" s="1219"/>
      <c r="E38" s="1220"/>
      <c r="F38" s="36">
        <v>2.38</v>
      </c>
      <c r="G38" s="37">
        <v>2.46</v>
      </c>
      <c r="H38" s="37">
        <v>2.81</v>
      </c>
      <c r="I38" s="37">
        <v>3.42</v>
      </c>
      <c r="J38" s="38">
        <v>3.94</v>
      </c>
      <c r="K38" s="22"/>
      <c r="L38" s="22"/>
      <c r="M38" s="22"/>
      <c r="N38" s="22"/>
      <c r="O38" s="22"/>
      <c r="P38" s="22"/>
    </row>
    <row r="39" spans="1:16" ht="39" customHeight="1">
      <c r="A39" s="22"/>
      <c r="B39" s="35"/>
      <c r="C39" s="1218" t="s">
        <v>587</v>
      </c>
      <c r="D39" s="1219"/>
      <c r="E39" s="1220"/>
      <c r="F39" s="36" t="s">
        <v>588</v>
      </c>
      <c r="G39" s="37" t="s">
        <v>589</v>
      </c>
      <c r="H39" s="37">
        <v>0.1</v>
      </c>
      <c r="I39" s="37">
        <v>2.09</v>
      </c>
      <c r="J39" s="38">
        <v>1.28</v>
      </c>
      <c r="K39" s="22"/>
      <c r="L39" s="22"/>
      <c r="M39" s="22"/>
      <c r="N39" s="22"/>
      <c r="O39" s="22"/>
      <c r="P39" s="22"/>
    </row>
    <row r="40" spans="1:16" ht="39" customHeight="1">
      <c r="A40" s="22"/>
      <c r="B40" s="35"/>
      <c r="C40" s="1218" t="s">
        <v>590</v>
      </c>
      <c r="D40" s="1219"/>
      <c r="E40" s="1220"/>
      <c r="F40" s="36">
        <v>0.32</v>
      </c>
      <c r="G40" s="37">
        <v>0.22</v>
      </c>
      <c r="H40" s="37">
        <v>0.54</v>
      </c>
      <c r="I40" s="37">
        <v>0.49</v>
      </c>
      <c r="J40" s="38">
        <v>1.0900000000000001</v>
      </c>
      <c r="K40" s="22"/>
      <c r="L40" s="22"/>
      <c r="M40" s="22"/>
      <c r="N40" s="22"/>
      <c r="O40" s="22"/>
      <c r="P40" s="22"/>
    </row>
    <row r="41" spans="1:16" ht="39" customHeight="1">
      <c r="A41" s="22"/>
      <c r="B41" s="35"/>
      <c r="C41" s="1218" t="s">
        <v>591</v>
      </c>
      <c r="D41" s="1219"/>
      <c r="E41" s="1220"/>
      <c r="F41" s="36">
        <v>0.82</v>
      </c>
      <c r="G41" s="37">
        <v>0.89</v>
      </c>
      <c r="H41" s="37">
        <v>0.86</v>
      </c>
      <c r="I41" s="37">
        <v>0.72</v>
      </c>
      <c r="J41" s="38">
        <v>0.67</v>
      </c>
      <c r="K41" s="22"/>
      <c r="L41" s="22"/>
      <c r="M41" s="22"/>
      <c r="N41" s="22"/>
      <c r="O41" s="22"/>
      <c r="P41" s="22"/>
    </row>
    <row r="42" spans="1:16" ht="39" customHeight="1">
      <c r="A42" s="22"/>
      <c r="B42" s="39"/>
      <c r="C42" s="1218" t="s">
        <v>592</v>
      </c>
      <c r="D42" s="1219"/>
      <c r="E42" s="1220"/>
      <c r="F42" s="36" t="s">
        <v>529</v>
      </c>
      <c r="G42" s="37" t="s">
        <v>529</v>
      </c>
      <c r="H42" s="37" t="s">
        <v>529</v>
      </c>
      <c r="I42" s="37" t="s">
        <v>529</v>
      </c>
      <c r="J42" s="38" t="s">
        <v>529</v>
      </c>
      <c r="K42" s="22"/>
      <c r="L42" s="22"/>
      <c r="M42" s="22"/>
      <c r="N42" s="22"/>
      <c r="O42" s="22"/>
      <c r="P42" s="22"/>
    </row>
    <row r="43" spans="1:16" ht="39" customHeight="1" thickBot="1">
      <c r="A43" s="22"/>
      <c r="B43" s="40"/>
      <c r="C43" s="1221" t="s">
        <v>593</v>
      </c>
      <c r="D43" s="1222"/>
      <c r="E43" s="1223"/>
      <c r="F43" s="41">
        <v>0.32</v>
      </c>
      <c r="G43" s="42">
        <v>0.39</v>
      </c>
      <c r="H43" s="42">
        <v>0.46</v>
      </c>
      <c r="I43" s="42">
        <v>0.5</v>
      </c>
      <c r="J43" s="43">
        <v>0.38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psq0pyiJDQiKhkleb0eCPFQvz6X2eA/Mv0JrCMMRgWHACEpspO38BHK5DfZUIlnQ/68cNQRG2PG7SPN0sb616A==" saltValue="YJvJqwoYLyde9sxZ1OuS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c r="A45" s="48"/>
      <c r="B45" s="1234" t="s">
        <v>11</v>
      </c>
      <c r="C45" s="1235"/>
      <c r="D45" s="58"/>
      <c r="E45" s="1240" t="s">
        <v>12</v>
      </c>
      <c r="F45" s="1240"/>
      <c r="G45" s="1240"/>
      <c r="H45" s="1240"/>
      <c r="I45" s="1240"/>
      <c r="J45" s="1241"/>
      <c r="K45" s="59">
        <v>25766</v>
      </c>
      <c r="L45" s="60">
        <v>26003</v>
      </c>
      <c r="M45" s="60">
        <v>25216</v>
      </c>
      <c r="N45" s="60">
        <v>23842</v>
      </c>
      <c r="O45" s="61">
        <v>23539</v>
      </c>
      <c r="P45" s="48"/>
      <c r="Q45" s="48"/>
      <c r="R45" s="48"/>
      <c r="S45" s="48"/>
      <c r="T45" s="48"/>
      <c r="U45" s="48"/>
    </row>
    <row r="46" spans="1:21" ht="30.75" customHeight="1">
      <c r="A46" s="48"/>
      <c r="B46" s="1236"/>
      <c r="C46" s="1237"/>
      <c r="D46" s="62"/>
      <c r="E46" s="1228" t="s">
        <v>13</v>
      </c>
      <c r="F46" s="1228"/>
      <c r="G46" s="1228"/>
      <c r="H46" s="1228"/>
      <c r="I46" s="1228"/>
      <c r="J46" s="1229"/>
      <c r="K46" s="63" t="s">
        <v>529</v>
      </c>
      <c r="L46" s="64" t="s">
        <v>529</v>
      </c>
      <c r="M46" s="64" t="s">
        <v>529</v>
      </c>
      <c r="N46" s="64" t="s">
        <v>529</v>
      </c>
      <c r="O46" s="65" t="s">
        <v>529</v>
      </c>
      <c r="P46" s="48"/>
      <c r="Q46" s="48"/>
      <c r="R46" s="48"/>
      <c r="S46" s="48"/>
      <c r="T46" s="48"/>
      <c r="U46" s="48"/>
    </row>
    <row r="47" spans="1:21" ht="30.75" customHeight="1">
      <c r="A47" s="48"/>
      <c r="B47" s="1236"/>
      <c r="C47" s="1237"/>
      <c r="D47" s="62"/>
      <c r="E47" s="1228" t="s">
        <v>14</v>
      </c>
      <c r="F47" s="1228"/>
      <c r="G47" s="1228"/>
      <c r="H47" s="1228"/>
      <c r="I47" s="1228"/>
      <c r="J47" s="1229"/>
      <c r="K47" s="63" t="s">
        <v>529</v>
      </c>
      <c r="L47" s="64" t="s">
        <v>529</v>
      </c>
      <c r="M47" s="64" t="s">
        <v>529</v>
      </c>
      <c r="N47" s="64" t="s">
        <v>529</v>
      </c>
      <c r="O47" s="65" t="s">
        <v>529</v>
      </c>
      <c r="P47" s="48"/>
      <c r="Q47" s="48"/>
      <c r="R47" s="48"/>
      <c r="S47" s="48"/>
      <c r="T47" s="48"/>
      <c r="U47" s="48"/>
    </row>
    <row r="48" spans="1:21" ht="30.75" customHeight="1">
      <c r="A48" s="48"/>
      <c r="B48" s="1236"/>
      <c r="C48" s="1237"/>
      <c r="D48" s="62"/>
      <c r="E48" s="1228" t="s">
        <v>15</v>
      </c>
      <c r="F48" s="1228"/>
      <c r="G48" s="1228"/>
      <c r="H48" s="1228"/>
      <c r="I48" s="1228"/>
      <c r="J48" s="1229"/>
      <c r="K48" s="63">
        <v>1400</v>
      </c>
      <c r="L48" s="64">
        <v>1596</v>
      </c>
      <c r="M48" s="64">
        <v>1663</v>
      </c>
      <c r="N48" s="64">
        <v>1591</v>
      </c>
      <c r="O48" s="65">
        <v>1298</v>
      </c>
      <c r="P48" s="48"/>
      <c r="Q48" s="48"/>
      <c r="R48" s="48"/>
      <c r="S48" s="48"/>
      <c r="T48" s="48"/>
      <c r="U48" s="48"/>
    </row>
    <row r="49" spans="1:21" ht="30.75" customHeight="1">
      <c r="A49" s="48"/>
      <c r="B49" s="1236"/>
      <c r="C49" s="1237"/>
      <c r="D49" s="62"/>
      <c r="E49" s="1228" t="s">
        <v>16</v>
      </c>
      <c r="F49" s="1228"/>
      <c r="G49" s="1228"/>
      <c r="H49" s="1228"/>
      <c r="I49" s="1228"/>
      <c r="J49" s="1229"/>
      <c r="K49" s="63" t="s">
        <v>529</v>
      </c>
      <c r="L49" s="64" t="s">
        <v>529</v>
      </c>
      <c r="M49" s="64" t="s">
        <v>529</v>
      </c>
      <c r="N49" s="64" t="s">
        <v>529</v>
      </c>
      <c r="O49" s="65" t="s">
        <v>529</v>
      </c>
      <c r="P49" s="48"/>
      <c r="Q49" s="48"/>
      <c r="R49" s="48"/>
      <c r="S49" s="48"/>
      <c r="T49" s="48"/>
      <c r="U49" s="48"/>
    </row>
    <row r="50" spans="1:21" ht="30.75" customHeight="1">
      <c r="A50" s="48"/>
      <c r="B50" s="1236"/>
      <c r="C50" s="1237"/>
      <c r="D50" s="62"/>
      <c r="E50" s="1228" t="s">
        <v>17</v>
      </c>
      <c r="F50" s="1228"/>
      <c r="G50" s="1228"/>
      <c r="H50" s="1228"/>
      <c r="I50" s="1228"/>
      <c r="J50" s="1229"/>
      <c r="K50" s="63">
        <v>60</v>
      </c>
      <c r="L50" s="64">
        <v>66</v>
      </c>
      <c r="M50" s="64">
        <v>67</v>
      </c>
      <c r="N50" s="64">
        <v>67</v>
      </c>
      <c r="O50" s="65">
        <v>73</v>
      </c>
      <c r="P50" s="48"/>
      <c r="Q50" s="48"/>
      <c r="R50" s="48"/>
      <c r="S50" s="48"/>
      <c r="T50" s="48"/>
      <c r="U50" s="48"/>
    </row>
    <row r="51" spans="1:21" ht="30.75" customHeight="1">
      <c r="A51" s="48"/>
      <c r="B51" s="1238"/>
      <c r="C51" s="1239"/>
      <c r="D51" s="66"/>
      <c r="E51" s="1228" t="s">
        <v>18</v>
      </c>
      <c r="F51" s="1228"/>
      <c r="G51" s="1228"/>
      <c r="H51" s="1228"/>
      <c r="I51" s="1228"/>
      <c r="J51" s="1229"/>
      <c r="K51" s="63" t="s">
        <v>529</v>
      </c>
      <c r="L51" s="64" t="s">
        <v>529</v>
      </c>
      <c r="M51" s="64" t="s">
        <v>529</v>
      </c>
      <c r="N51" s="64" t="s">
        <v>529</v>
      </c>
      <c r="O51" s="65" t="s">
        <v>529</v>
      </c>
      <c r="P51" s="48"/>
      <c r="Q51" s="48"/>
      <c r="R51" s="48"/>
      <c r="S51" s="48"/>
      <c r="T51" s="48"/>
      <c r="U51" s="48"/>
    </row>
    <row r="52" spans="1:21" ht="30.75" customHeight="1">
      <c r="A52" s="48"/>
      <c r="B52" s="1226" t="s">
        <v>19</v>
      </c>
      <c r="C52" s="1227"/>
      <c r="D52" s="66"/>
      <c r="E52" s="1228" t="s">
        <v>20</v>
      </c>
      <c r="F52" s="1228"/>
      <c r="G52" s="1228"/>
      <c r="H52" s="1228"/>
      <c r="I52" s="1228"/>
      <c r="J52" s="1229"/>
      <c r="K52" s="63">
        <v>22450</v>
      </c>
      <c r="L52" s="64">
        <v>23262</v>
      </c>
      <c r="M52" s="64">
        <v>22902</v>
      </c>
      <c r="N52" s="64">
        <v>22819</v>
      </c>
      <c r="O52" s="65">
        <v>22409</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4776</v>
      </c>
      <c r="L53" s="69">
        <v>4403</v>
      </c>
      <c r="M53" s="69">
        <v>4044</v>
      </c>
      <c r="N53" s="69">
        <v>2681</v>
      </c>
      <c r="O53" s="70">
        <v>2501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dDYSB2vkh4ix4c+pP8LhR506AE5giBXUqhhs0E4S98o8R38s44GNW6RNYDImJONbQwn6JKgcaJHzFDEWcr4LjA==" saltValue="Jfk3wsIEFIeuMLtaBKqvx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571</v>
      </c>
      <c r="J40" s="79" t="s">
        <v>572</v>
      </c>
      <c r="K40" s="79" t="s">
        <v>573</v>
      </c>
      <c r="L40" s="79" t="s">
        <v>574</v>
      </c>
      <c r="M40" s="80" t="s">
        <v>575</v>
      </c>
    </row>
    <row r="41" spans="2:13" ht="27.75" customHeight="1">
      <c r="B41" s="1254" t="s">
        <v>24</v>
      </c>
      <c r="C41" s="1255"/>
      <c r="D41" s="81"/>
      <c r="E41" s="1256" t="s">
        <v>25</v>
      </c>
      <c r="F41" s="1256"/>
      <c r="G41" s="1256"/>
      <c r="H41" s="1257"/>
      <c r="I41" s="82">
        <v>271054</v>
      </c>
      <c r="J41" s="83">
        <v>280358</v>
      </c>
      <c r="K41" s="83">
        <v>280124</v>
      </c>
      <c r="L41" s="83">
        <v>278200</v>
      </c>
      <c r="M41" s="84">
        <v>273389</v>
      </c>
    </row>
    <row r="42" spans="2:13" ht="27.75" customHeight="1">
      <c r="B42" s="1244"/>
      <c r="C42" s="1245"/>
      <c r="D42" s="85"/>
      <c r="E42" s="1248" t="s">
        <v>26</v>
      </c>
      <c r="F42" s="1248"/>
      <c r="G42" s="1248"/>
      <c r="H42" s="1249"/>
      <c r="I42" s="86">
        <v>692</v>
      </c>
      <c r="J42" s="87">
        <v>636</v>
      </c>
      <c r="K42" s="87">
        <v>580</v>
      </c>
      <c r="L42" s="87">
        <v>524</v>
      </c>
      <c r="M42" s="88">
        <v>524</v>
      </c>
    </row>
    <row r="43" spans="2:13" ht="27.75" customHeight="1">
      <c r="B43" s="1244"/>
      <c r="C43" s="1245"/>
      <c r="D43" s="85"/>
      <c r="E43" s="1248" t="s">
        <v>27</v>
      </c>
      <c r="F43" s="1248"/>
      <c r="G43" s="1248"/>
      <c r="H43" s="1249"/>
      <c r="I43" s="86">
        <v>21102</v>
      </c>
      <c r="J43" s="87">
        <v>24947</v>
      </c>
      <c r="K43" s="87">
        <v>24509</v>
      </c>
      <c r="L43" s="87">
        <v>24523</v>
      </c>
      <c r="M43" s="88">
        <v>26223</v>
      </c>
    </row>
    <row r="44" spans="2:13" ht="27.75" customHeight="1">
      <c r="B44" s="1244"/>
      <c r="C44" s="1245"/>
      <c r="D44" s="85"/>
      <c r="E44" s="1248" t="s">
        <v>28</v>
      </c>
      <c r="F44" s="1248"/>
      <c r="G44" s="1248"/>
      <c r="H44" s="1249"/>
      <c r="I44" s="86" t="s">
        <v>529</v>
      </c>
      <c r="J44" s="87" t="s">
        <v>529</v>
      </c>
      <c r="K44" s="87" t="s">
        <v>529</v>
      </c>
      <c r="L44" s="87" t="s">
        <v>529</v>
      </c>
      <c r="M44" s="88" t="s">
        <v>529</v>
      </c>
    </row>
    <row r="45" spans="2:13" ht="27.75" customHeight="1">
      <c r="B45" s="1244"/>
      <c r="C45" s="1245"/>
      <c r="D45" s="85"/>
      <c r="E45" s="1248" t="s">
        <v>29</v>
      </c>
      <c r="F45" s="1248"/>
      <c r="G45" s="1248"/>
      <c r="H45" s="1249"/>
      <c r="I45" s="86">
        <v>35191</v>
      </c>
      <c r="J45" s="87">
        <v>33266</v>
      </c>
      <c r="K45" s="87">
        <v>33941</v>
      </c>
      <c r="L45" s="87">
        <v>32355</v>
      </c>
      <c r="M45" s="88">
        <v>31932</v>
      </c>
    </row>
    <row r="46" spans="2:13" ht="27.75" customHeight="1">
      <c r="B46" s="1244"/>
      <c r="C46" s="1245"/>
      <c r="D46" s="89"/>
      <c r="E46" s="1248" t="s">
        <v>30</v>
      </c>
      <c r="F46" s="1248"/>
      <c r="G46" s="1248"/>
      <c r="H46" s="1249"/>
      <c r="I46" s="86">
        <v>2067</v>
      </c>
      <c r="J46" s="87">
        <v>285</v>
      </c>
      <c r="K46" s="87">
        <v>290</v>
      </c>
      <c r="L46" s="87">
        <v>196</v>
      </c>
      <c r="M46" s="88">
        <v>207</v>
      </c>
    </row>
    <row r="47" spans="2:13" ht="27.75" customHeight="1">
      <c r="B47" s="1244"/>
      <c r="C47" s="1245"/>
      <c r="D47" s="90"/>
      <c r="E47" s="1258" t="s">
        <v>31</v>
      </c>
      <c r="F47" s="1259"/>
      <c r="G47" s="1259"/>
      <c r="H47" s="1260"/>
      <c r="I47" s="86" t="s">
        <v>529</v>
      </c>
      <c r="J47" s="87" t="s">
        <v>529</v>
      </c>
      <c r="K47" s="87" t="s">
        <v>529</v>
      </c>
      <c r="L47" s="87" t="s">
        <v>529</v>
      </c>
      <c r="M47" s="88" t="s">
        <v>529</v>
      </c>
    </row>
    <row r="48" spans="2:13" ht="27.75" customHeight="1">
      <c r="B48" s="1244"/>
      <c r="C48" s="1245"/>
      <c r="D48" s="85"/>
      <c r="E48" s="1248" t="s">
        <v>32</v>
      </c>
      <c r="F48" s="1248"/>
      <c r="G48" s="1248"/>
      <c r="H48" s="1249"/>
      <c r="I48" s="86" t="s">
        <v>529</v>
      </c>
      <c r="J48" s="87" t="s">
        <v>529</v>
      </c>
      <c r="K48" s="87" t="s">
        <v>529</v>
      </c>
      <c r="L48" s="87" t="s">
        <v>529</v>
      </c>
      <c r="M48" s="88" t="s">
        <v>529</v>
      </c>
    </row>
    <row r="49" spans="2:13" ht="27.75" customHeight="1">
      <c r="B49" s="1246"/>
      <c r="C49" s="1247"/>
      <c r="D49" s="85"/>
      <c r="E49" s="1248" t="s">
        <v>33</v>
      </c>
      <c r="F49" s="1248"/>
      <c r="G49" s="1248"/>
      <c r="H49" s="1249"/>
      <c r="I49" s="86" t="s">
        <v>529</v>
      </c>
      <c r="J49" s="87" t="s">
        <v>529</v>
      </c>
      <c r="K49" s="87" t="s">
        <v>529</v>
      </c>
      <c r="L49" s="87" t="s">
        <v>529</v>
      </c>
      <c r="M49" s="88" t="s">
        <v>529</v>
      </c>
    </row>
    <row r="50" spans="2:13" ht="27.75" customHeight="1">
      <c r="B50" s="1242" t="s">
        <v>34</v>
      </c>
      <c r="C50" s="1243"/>
      <c r="D50" s="91"/>
      <c r="E50" s="1248" t="s">
        <v>35</v>
      </c>
      <c r="F50" s="1248"/>
      <c r="G50" s="1248"/>
      <c r="H50" s="1249"/>
      <c r="I50" s="86">
        <v>47607</v>
      </c>
      <c r="J50" s="87">
        <v>50920</v>
      </c>
      <c r="K50" s="87">
        <v>49710</v>
      </c>
      <c r="L50" s="87">
        <v>51661</v>
      </c>
      <c r="M50" s="88">
        <v>51157</v>
      </c>
    </row>
    <row r="51" spans="2:13" ht="27.75" customHeight="1">
      <c r="B51" s="1244"/>
      <c r="C51" s="1245"/>
      <c r="D51" s="85"/>
      <c r="E51" s="1248" t="s">
        <v>36</v>
      </c>
      <c r="F51" s="1248"/>
      <c r="G51" s="1248"/>
      <c r="H51" s="1249"/>
      <c r="I51" s="86">
        <v>57667</v>
      </c>
      <c r="J51" s="87">
        <v>57828</v>
      </c>
      <c r="K51" s="87">
        <v>58597</v>
      </c>
      <c r="L51" s="87">
        <v>55862</v>
      </c>
      <c r="M51" s="88">
        <v>58993</v>
      </c>
    </row>
    <row r="52" spans="2:13" ht="27.75" customHeight="1">
      <c r="B52" s="1246"/>
      <c r="C52" s="1247"/>
      <c r="D52" s="85"/>
      <c r="E52" s="1248" t="s">
        <v>37</v>
      </c>
      <c r="F52" s="1248"/>
      <c r="G52" s="1248"/>
      <c r="H52" s="1249"/>
      <c r="I52" s="86">
        <v>199339</v>
      </c>
      <c r="J52" s="87">
        <v>201802</v>
      </c>
      <c r="K52" s="87">
        <v>203650</v>
      </c>
      <c r="L52" s="87">
        <v>201019</v>
      </c>
      <c r="M52" s="88">
        <v>198455</v>
      </c>
    </row>
    <row r="53" spans="2:13" ht="27.75" customHeight="1" thickBot="1">
      <c r="B53" s="1250" t="s">
        <v>38</v>
      </c>
      <c r="C53" s="1251"/>
      <c r="D53" s="92"/>
      <c r="E53" s="1252" t="s">
        <v>39</v>
      </c>
      <c r="F53" s="1252"/>
      <c r="G53" s="1252"/>
      <c r="H53" s="1253"/>
      <c r="I53" s="93">
        <v>25493</v>
      </c>
      <c r="J53" s="94">
        <v>28943</v>
      </c>
      <c r="K53" s="94">
        <v>27486</v>
      </c>
      <c r="L53" s="94">
        <v>27258</v>
      </c>
      <c r="M53" s="95">
        <v>23671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02Qt1zRall3jFrnSfk9G3LodOzeD44+XPtrGsXIZTaEplJuC6IMAZOgQs9a3y59KGrJ/8F6LVzf++PmN85/jSQ==" saltValue="hxiBhTzwrJ3gMkIsDBY5x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573</v>
      </c>
      <c r="G54" s="104" t="s">
        <v>574</v>
      </c>
      <c r="H54" s="105" t="s">
        <v>575</v>
      </c>
    </row>
    <row r="55" spans="2:8" ht="52.5" customHeight="1">
      <c r="B55" s="106"/>
      <c r="C55" s="1269" t="s">
        <v>42</v>
      </c>
      <c r="D55" s="1269"/>
      <c r="E55" s="1270"/>
      <c r="F55" s="107">
        <v>12200</v>
      </c>
      <c r="G55" s="107">
        <v>12209</v>
      </c>
      <c r="H55" s="108">
        <v>12216</v>
      </c>
    </row>
    <row r="56" spans="2:8" ht="52.5" customHeight="1">
      <c r="B56" s="109"/>
      <c r="C56" s="1271" t="s">
        <v>43</v>
      </c>
      <c r="D56" s="1271"/>
      <c r="E56" s="1272"/>
      <c r="F56" s="110">
        <v>13647</v>
      </c>
      <c r="G56" s="110">
        <v>14597</v>
      </c>
      <c r="H56" s="111">
        <v>14831</v>
      </c>
    </row>
    <row r="57" spans="2:8" ht="53.25" customHeight="1">
      <c r="B57" s="109"/>
      <c r="C57" s="1273" t="s">
        <v>44</v>
      </c>
      <c r="D57" s="1273"/>
      <c r="E57" s="1274"/>
      <c r="F57" s="112">
        <v>24896</v>
      </c>
      <c r="G57" s="112">
        <v>26062</v>
      </c>
      <c r="H57" s="113">
        <v>24606</v>
      </c>
    </row>
    <row r="58" spans="2:8" ht="45.75" customHeight="1">
      <c r="B58" s="114"/>
      <c r="C58" s="1261" t="s">
        <v>616</v>
      </c>
      <c r="D58" s="1262"/>
      <c r="E58" s="1263"/>
      <c r="F58" s="115">
        <v>8092</v>
      </c>
      <c r="G58" s="115">
        <v>9957</v>
      </c>
      <c r="H58" s="116">
        <v>9207</v>
      </c>
    </row>
    <row r="59" spans="2:8" ht="45.75" customHeight="1">
      <c r="B59" s="114"/>
      <c r="C59" s="1261" t="s">
        <v>617</v>
      </c>
      <c r="D59" s="1262"/>
      <c r="E59" s="1263"/>
      <c r="F59" s="115">
        <v>6025</v>
      </c>
      <c r="G59" s="115">
        <v>5925</v>
      </c>
      <c r="H59" s="116">
        <v>5825</v>
      </c>
    </row>
    <row r="60" spans="2:8" ht="45.75" customHeight="1">
      <c r="B60" s="114"/>
      <c r="C60" s="1261" t="s">
        <v>618</v>
      </c>
      <c r="D60" s="1262"/>
      <c r="E60" s="1263"/>
      <c r="F60" s="115">
        <v>4476</v>
      </c>
      <c r="G60" s="115">
        <v>4376</v>
      </c>
      <c r="H60" s="116">
        <v>4276</v>
      </c>
    </row>
    <row r="61" spans="2:8" ht="45.75" customHeight="1">
      <c r="B61" s="114"/>
      <c r="C61" s="1261" t="s">
        <v>619</v>
      </c>
      <c r="D61" s="1262"/>
      <c r="E61" s="1263"/>
      <c r="F61" s="115">
        <v>4011</v>
      </c>
      <c r="G61" s="115">
        <v>3617</v>
      </c>
      <c r="H61" s="116">
        <v>3223</v>
      </c>
    </row>
    <row r="62" spans="2:8" ht="45.75" customHeight="1" thickBot="1">
      <c r="B62" s="117"/>
      <c r="C62" s="1264" t="s">
        <v>620</v>
      </c>
      <c r="D62" s="1265"/>
      <c r="E62" s="1266"/>
      <c r="F62" s="118">
        <v>935</v>
      </c>
      <c r="G62" s="118">
        <v>835</v>
      </c>
      <c r="H62" s="119">
        <v>735</v>
      </c>
    </row>
    <row r="63" spans="2:8" ht="52.5" customHeight="1" thickBot="1">
      <c r="B63" s="120"/>
      <c r="C63" s="1267" t="s">
        <v>45</v>
      </c>
      <c r="D63" s="1267"/>
      <c r="E63" s="1268"/>
      <c r="F63" s="121">
        <v>50743</v>
      </c>
      <c r="G63" s="121">
        <v>52867</v>
      </c>
      <c r="H63" s="122">
        <v>51653</v>
      </c>
    </row>
    <row r="64" spans="2:8" ht="15" customHeight="1"/>
    <row r="65" ht="0" hidden="1" customHeight="1"/>
    <row r="66" ht="0" hidden="1" customHeight="1"/>
  </sheetData>
  <sheetProtection algorithmName="SHA-512" hashValue="dEQpkbV82OdW5V/IJJNWMgQcMMmAAj+WwFvdacV4/kxQ0L0ZN93RCDC/yafc/Q/+9gilPWxb/dJrEZhIRFNF4A==" saltValue="w4RooTF/d3y1eYXG0a4n1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625</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625</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626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627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628</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629</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571</v>
      </c>
      <c r="BQ50" s="1281"/>
      <c r="BR50" s="1281"/>
      <c r="BS50" s="1281"/>
      <c r="BT50" s="1281"/>
      <c r="BU50" s="1281"/>
      <c r="BV50" s="1281"/>
      <c r="BW50" s="1281"/>
      <c r="BX50" s="1281" t="s">
        <v>572</v>
      </c>
      <c r="BY50" s="1281"/>
      <c r="BZ50" s="1281"/>
      <c r="CA50" s="1281"/>
      <c r="CB50" s="1281"/>
      <c r="CC50" s="1281"/>
      <c r="CD50" s="1281"/>
      <c r="CE50" s="1281"/>
      <c r="CF50" s="1281" t="s">
        <v>573</v>
      </c>
      <c r="CG50" s="1281"/>
      <c r="CH50" s="1281"/>
      <c r="CI50" s="1281"/>
      <c r="CJ50" s="1281"/>
      <c r="CK50" s="1281"/>
      <c r="CL50" s="1281"/>
      <c r="CM50" s="1281"/>
      <c r="CN50" s="1281" t="s">
        <v>574</v>
      </c>
      <c r="CO50" s="1281"/>
      <c r="CP50" s="1281"/>
      <c r="CQ50" s="1281"/>
      <c r="CR50" s="1281"/>
      <c r="CS50" s="1281"/>
      <c r="CT50" s="1281"/>
      <c r="CU50" s="1281"/>
      <c r="CV50" s="1281" t="s">
        <v>575</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630</v>
      </c>
      <c r="AO51" s="1280"/>
      <c r="AP51" s="1280"/>
      <c r="AQ51" s="1280"/>
      <c r="AR51" s="1280"/>
      <c r="AS51" s="1280"/>
      <c r="AT51" s="1280"/>
      <c r="AU51" s="1280"/>
      <c r="AV51" s="1280"/>
      <c r="AW51" s="1280"/>
      <c r="AX51" s="1280"/>
      <c r="AY51" s="1280"/>
      <c r="AZ51" s="1280"/>
      <c r="BA51" s="1280"/>
      <c r="BB51" s="1280" t="s">
        <v>631</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24.4</v>
      </c>
      <c r="CG51" s="1277"/>
      <c r="CH51" s="1277"/>
      <c r="CI51" s="1277"/>
      <c r="CJ51" s="1277"/>
      <c r="CK51" s="1277"/>
      <c r="CL51" s="1277"/>
      <c r="CM51" s="1277"/>
      <c r="CN51" s="1277">
        <v>24.2</v>
      </c>
      <c r="CO51" s="1277"/>
      <c r="CP51" s="1277"/>
      <c r="CQ51" s="1277"/>
      <c r="CR51" s="1277"/>
      <c r="CS51" s="1277"/>
      <c r="CT51" s="1277"/>
      <c r="CU51" s="1277"/>
      <c r="CV51" s="1277">
        <v>21</v>
      </c>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632</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54.8</v>
      </c>
      <c r="CG53" s="1277"/>
      <c r="CH53" s="1277"/>
      <c r="CI53" s="1277"/>
      <c r="CJ53" s="1277"/>
      <c r="CK53" s="1277"/>
      <c r="CL53" s="1277"/>
      <c r="CM53" s="1277"/>
      <c r="CN53" s="1277">
        <v>56.2</v>
      </c>
      <c r="CO53" s="1277"/>
      <c r="CP53" s="1277"/>
      <c r="CQ53" s="1277"/>
      <c r="CR53" s="1277"/>
      <c r="CS53" s="1277"/>
      <c r="CT53" s="1277"/>
      <c r="CU53" s="1277"/>
      <c r="CV53" s="1277">
        <v>57.6</v>
      </c>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633</v>
      </c>
      <c r="AO55" s="1281"/>
      <c r="AP55" s="1281"/>
      <c r="AQ55" s="1281"/>
      <c r="AR55" s="1281"/>
      <c r="AS55" s="1281"/>
      <c r="AT55" s="1281"/>
      <c r="AU55" s="1281"/>
      <c r="AV55" s="1281"/>
      <c r="AW55" s="1281"/>
      <c r="AX55" s="1281"/>
      <c r="AY55" s="1281"/>
      <c r="AZ55" s="1281"/>
      <c r="BA55" s="1281"/>
      <c r="BB55" s="1280" t="s">
        <v>634</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41.4</v>
      </c>
      <c r="CG55" s="1277"/>
      <c r="CH55" s="1277"/>
      <c r="CI55" s="1277"/>
      <c r="CJ55" s="1277"/>
      <c r="CK55" s="1277"/>
      <c r="CL55" s="1277"/>
      <c r="CM55" s="1277"/>
      <c r="CN55" s="1277">
        <v>38.9</v>
      </c>
      <c r="CO55" s="1277"/>
      <c r="CP55" s="1277"/>
      <c r="CQ55" s="1277"/>
      <c r="CR55" s="1277"/>
      <c r="CS55" s="1277"/>
      <c r="CT55" s="1277"/>
      <c r="CU55" s="1277"/>
      <c r="CV55" s="1277">
        <v>37.6</v>
      </c>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632</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60.2</v>
      </c>
      <c r="CG57" s="1277"/>
      <c r="CH57" s="1277"/>
      <c r="CI57" s="1277"/>
      <c r="CJ57" s="1277"/>
      <c r="CK57" s="1277"/>
      <c r="CL57" s="1277"/>
      <c r="CM57" s="1277"/>
      <c r="CN57" s="1277">
        <v>59.3</v>
      </c>
      <c r="CO57" s="1277"/>
      <c r="CP57" s="1277"/>
      <c r="CQ57" s="1277"/>
      <c r="CR57" s="1277"/>
      <c r="CS57" s="1277"/>
      <c r="CT57" s="1277"/>
      <c r="CU57" s="1277"/>
      <c r="CV57" s="1277">
        <v>60</v>
      </c>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635</v>
      </c>
    </row>
    <row r="64" spans="1:109">
      <c r="B64" s="374"/>
      <c r="G64" s="381"/>
      <c r="I64" s="394"/>
      <c r="J64" s="394"/>
      <c r="K64" s="394"/>
      <c r="L64" s="394"/>
      <c r="M64" s="394"/>
      <c r="N64" s="395"/>
      <c r="AM64" s="381"/>
      <c r="AN64" s="381" t="s">
        <v>627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638</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629</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571</v>
      </c>
      <c r="BQ72" s="1281"/>
      <c r="BR72" s="1281"/>
      <c r="BS72" s="1281"/>
      <c r="BT72" s="1281"/>
      <c r="BU72" s="1281"/>
      <c r="BV72" s="1281"/>
      <c r="BW72" s="1281"/>
      <c r="BX72" s="1281" t="s">
        <v>572</v>
      </c>
      <c r="BY72" s="1281"/>
      <c r="BZ72" s="1281"/>
      <c r="CA72" s="1281"/>
      <c r="CB72" s="1281"/>
      <c r="CC72" s="1281"/>
      <c r="CD72" s="1281"/>
      <c r="CE72" s="1281"/>
      <c r="CF72" s="1281" t="s">
        <v>573</v>
      </c>
      <c r="CG72" s="1281"/>
      <c r="CH72" s="1281"/>
      <c r="CI72" s="1281"/>
      <c r="CJ72" s="1281"/>
      <c r="CK72" s="1281"/>
      <c r="CL72" s="1281"/>
      <c r="CM72" s="1281"/>
      <c r="CN72" s="1281" t="s">
        <v>574</v>
      </c>
      <c r="CO72" s="1281"/>
      <c r="CP72" s="1281"/>
      <c r="CQ72" s="1281"/>
      <c r="CR72" s="1281"/>
      <c r="CS72" s="1281"/>
      <c r="CT72" s="1281"/>
      <c r="CU72" s="1281"/>
      <c r="CV72" s="1281" t="s">
        <v>575</v>
      </c>
      <c r="CW72" s="1281"/>
      <c r="CX72" s="1281"/>
      <c r="CY72" s="1281"/>
      <c r="CZ72" s="1281"/>
      <c r="DA72" s="1281"/>
      <c r="DB72" s="1281"/>
      <c r="DC72" s="1281"/>
    </row>
    <row r="73" spans="2:107">
      <c r="B73" s="374"/>
      <c r="G73" s="1293"/>
      <c r="H73" s="1293"/>
      <c r="I73" s="1293"/>
      <c r="J73" s="1293"/>
      <c r="K73" s="1276"/>
      <c r="L73" s="1276"/>
      <c r="M73" s="1276"/>
      <c r="N73" s="1276"/>
      <c r="AM73" s="383"/>
      <c r="AN73" s="1280" t="s">
        <v>630</v>
      </c>
      <c r="AO73" s="1280"/>
      <c r="AP73" s="1280"/>
      <c r="AQ73" s="1280"/>
      <c r="AR73" s="1280"/>
      <c r="AS73" s="1280"/>
      <c r="AT73" s="1280"/>
      <c r="AU73" s="1280"/>
      <c r="AV73" s="1280"/>
      <c r="AW73" s="1280"/>
      <c r="AX73" s="1280"/>
      <c r="AY73" s="1280"/>
      <c r="AZ73" s="1280"/>
      <c r="BA73" s="1280"/>
      <c r="BB73" s="1280" t="s">
        <v>634</v>
      </c>
      <c r="BC73" s="1280"/>
      <c r="BD73" s="1280"/>
      <c r="BE73" s="1280"/>
      <c r="BF73" s="1280"/>
      <c r="BG73" s="1280"/>
      <c r="BH73" s="1280"/>
      <c r="BI73" s="1280"/>
      <c r="BJ73" s="1280"/>
      <c r="BK73" s="1280"/>
      <c r="BL73" s="1280"/>
      <c r="BM73" s="1280"/>
      <c r="BN73" s="1280"/>
      <c r="BO73" s="1280"/>
      <c r="BP73" s="1277">
        <v>22.7</v>
      </c>
      <c r="BQ73" s="1277"/>
      <c r="BR73" s="1277"/>
      <c r="BS73" s="1277"/>
      <c r="BT73" s="1277"/>
      <c r="BU73" s="1277"/>
      <c r="BV73" s="1277"/>
      <c r="BW73" s="1277"/>
      <c r="BX73" s="1277">
        <v>25.6</v>
      </c>
      <c r="BY73" s="1277"/>
      <c r="BZ73" s="1277"/>
      <c r="CA73" s="1277"/>
      <c r="CB73" s="1277"/>
      <c r="CC73" s="1277"/>
      <c r="CD73" s="1277"/>
      <c r="CE73" s="1277"/>
      <c r="CF73" s="1277">
        <v>24.4</v>
      </c>
      <c r="CG73" s="1277"/>
      <c r="CH73" s="1277"/>
      <c r="CI73" s="1277"/>
      <c r="CJ73" s="1277"/>
      <c r="CK73" s="1277"/>
      <c r="CL73" s="1277"/>
      <c r="CM73" s="1277"/>
      <c r="CN73" s="1277">
        <v>24.2</v>
      </c>
      <c r="CO73" s="1277"/>
      <c r="CP73" s="1277"/>
      <c r="CQ73" s="1277"/>
      <c r="CR73" s="1277"/>
      <c r="CS73" s="1277"/>
      <c r="CT73" s="1277"/>
      <c r="CU73" s="1277"/>
      <c r="CV73" s="1277">
        <v>21</v>
      </c>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636</v>
      </c>
      <c r="BC75" s="1280"/>
      <c r="BD75" s="1280"/>
      <c r="BE75" s="1280"/>
      <c r="BF75" s="1280"/>
      <c r="BG75" s="1280"/>
      <c r="BH75" s="1280"/>
      <c r="BI75" s="1280"/>
      <c r="BJ75" s="1280"/>
      <c r="BK75" s="1280"/>
      <c r="BL75" s="1280"/>
      <c r="BM75" s="1280"/>
      <c r="BN75" s="1280"/>
      <c r="BO75" s="1280"/>
      <c r="BP75" s="1277">
        <v>4.5999999999999996</v>
      </c>
      <c r="BQ75" s="1277"/>
      <c r="BR75" s="1277"/>
      <c r="BS75" s="1277"/>
      <c r="BT75" s="1277"/>
      <c r="BU75" s="1277"/>
      <c r="BV75" s="1277"/>
      <c r="BW75" s="1277"/>
      <c r="BX75" s="1277">
        <v>4.2</v>
      </c>
      <c r="BY75" s="1277"/>
      <c r="BZ75" s="1277"/>
      <c r="CA75" s="1277"/>
      <c r="CB75" s="1277"/>
      <c r="CC75" s="1277"/>
      <c r="CD75" s="1277"/>
      <c r="CE75" s="1277"/>
      <c r="CF75" s="1277">
        <v>3.9</v>
      </c>
      <c r="CG75" s="1277"/>
      <c r="CH75" s="1277"/>
      <c r="CI75" s="1277"/>
      <c r="CJ75" s="1277"/>
      <c r="CK75" s="1277"/>
      <c r="CL75" s="1277"/>
      <c r="CM75" s="1277"/>
      <c r="CN75" s="1277">
        <v>3.2</v>
      </c>
      <c r="CO75" s="1277"/>
      <c r="CP75" s="1277"/>
      <c r="CQ75" s="1277"/>
      <c r="CR75" s="1277"/>
      <c r="CS75" s="1277"/>
      <c r="CT75" s="1277"/>
      <c r="CU75" s="1277"/>
      <c r="CV75" s="1277">
        <v>2.7</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633</v>
      </c>
      <c r="AO77" s="1281"/>
      <c r="AP77" s="1281"/>
      <c r="AQ77" s="1281"/>
      <c r="AR77" s="1281"/>
      <c r="AS77" s="1281"/>
      <c r="AT77" s="1281"/>
      <c r="AU77" s="1281"/>
      <c r="AV77" s="1281"/>
      <c r="AW77" s="1281"/>
      <c r="AX77" s="1281"/>
      <c r="AY77" s="1281"/>
      <c r="AZ77" s="1281"/>
      <c r="BA77" s="1281"/>
      <c r="BB77" s="1280" t="s">
        <v>634</v>
      </c>
      <c r="BC77" s="1280"/>
      <c r="BD77" s="1280"/>
      <c r="BE77" s="1280"/>
      <c r="BF77" s="1280"/>
      <c r="BG77" s="1280"/>
      <c r="BH77" s="1280"/>
      <c r="BI77" s="1280"/>
      <c r="BJ77" s="1280"/>
      <c r="BK77" s="1280"/>
      <c r="BL77" s="1280"/>
      <c r="BM77" s="1280"/>
      <c r="BN77" s="1280"/>
      <c r="BO77" s="1280"/>
      <c r="BP77" s="1277">
        <v>54.4</v>
      </c>
      <c r="BQ77" s="1277"/>
      <c r="BR77" s="1277"/>
      <c r="BS77" s="1277"/>
      <c r="BT77" s="1277"/>
      <c r="BU77" s="1277"/>
      <c r="BV77" s="1277"/>
      <c r="BW77" s="1277"/>
      <c r="BX77" s="1277">
        <v>47</v>
      </c>
      <c r="BY77" s="1277"/>
      <c r="BZ77" s="1277"/>
      <c r="CA77" s="1277"/>
      <c r="CB77" s="1277"/>
      <c r="CC77" s="1277"/>
      <c r="CD77" s="1277"/>
      <c r="CE77" s="1277"/>
      <c r="CF77" s="1277">
        <v>41.4</v>
      </c>
      <c r="CG77" s="1277"/>
      <c r="CH77" s="1277"/>
      <c r="CI77" s="1277"/>
      <c r="CJ77" s="1277"/>
      <c r="CK77" s="1277"/>
      <c r="CL77" s="1277"/>
      <c r="CM77" s="1277"/>
      <c r="CN77" s="1277">
        <v>38.9</v>
      </c>
      <c r="CO77" s="1277"/>
      <c r="CP77" s="1277"/>
      <c r="CQ77" s="1277"/>
      <c r="CR77" s="1277"/>
      <c r="CS77" s="1277"/>
      <c r="CT77" s="1277"/>
      <c r="CU77" s="1277"/>
      <c r="CV77" s="1277">
        <v>37.6</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636</v>
      </c>
      <c r="BC79" s="1280"/>
      <c r="BD79" s="1280"/>
      <c r="BE79" s="1280"/>
      <c r="BF79" s="1280"/>
      <c r="BG79" s="1280"/>
      <c r="BH79" s="1280"/>
      <c r="BI79" s="1280"/>
      <c r="BJ79" s="1280"/>
      <c r="BK79" s="1280"/>
      <c r="BL79" s="1280"/>
      <c r="BM79" s="1280"/>
      <c r="BN79" s="1280"/>
      <c r="BO79" s="1280"/>
      <c r="BP79" s="1277">
        <v>8.1</v>
      </c>
      <c r="BQ79" s="1277"/>
      <c r="BR79" s="1277"/>
      <c r="BS79" s="1277"/>
      <c r="BT79" s="1277"/>
      <c r="BU79" s="1277"/>
      <c r="BV79" s="1277"/>
      <c r="BW79" s="1277"/>
      <c r="BX79" s="1277">
        <v>7.3</v>
      </c>
      <c r="BY79" s="1277"/>
      <c r="BZ79" s="1277"/>
      <c r="CA79" s="1277"/>
      <c r="CB79" s="1277"/>
      <c r="CC79" s="1277"/>
      <c r="CD79" s="1277"/>
      <c r="CE79" s="1277"/>
      <c r="CF79" s="1277">
        <v>6.7</v>
      </c>
      <c r="CG79" s="1277"/>
      <c r="CH79" s="1277"/>
      <c r="CI79" s="1277"/>
      <c r="CJ79" s="1277"/>
      <c r="CK79" s="1277"/>
      <c r="CL79" s="1277"/>
      <c r="CM79" s="1277"/>
      <c r="CN79" s="1277">
        <v>6.4</v>
      </c>
      <c r="CO79" s="1277"/>
      <c r="CP79" s="1277"/>
      <c r="CQ79" s="1277"/>
      <c r="CR79" s="1277"/>
      <c r="CS79" s="1277"/>
      <c r="CT79" s="1277"/>
      <c r="CU79" s="1277"/>
      <c r="CV79" s="1277">
        <v>6.1</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iIyFzXW+7ijTFqx1dkufzvEU6vhAYLXoM498I7Ffn0QoMa1US/URoN7Khl11JkenRekNv5pCIEgh+vCm60dyrA==" saltValue="uYnZ3bMoX+d9q4bU1+nmx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637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cogGqrOiuTHoAax8SyvUqqllad4phxlssjMXUxlrAPCVTPG6FmNQfnIO36LJNW3beLg7UiU5zubwy+iUdTQuA==" saltValue="zMMQFTTOasO5ANaXHlDU2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637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w1Gn5k5d2unRMLeyhk3lHEcvkmH6AQfCygcJ7yV2tw8haZZfRKsT9C9Y1SzNuGDG/B9XuD6dGJkYRjl8OKht1A==" saltValue="+tUbnjZ0GaDktqI4BaapB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568</v>
      </c>
      <c r="G2" s="136"/>
      <c r="H2" s="137"/>
    </row>
    <row r="3" spans="1:8">
      <c r="A3" s="133" t="s">
        <v>561</v>
      </c>
      <c r="B3" s="138"/>
      <c r="C3" s="139"/>
      <c r="D3" s="140">
        <v>62825</v>
      </c>
      <c r="E3" s="141"/>
      <c r="F3" s="142">
        <v>47677</v>
      </c>
      <c r="G3" s="143"/>
      <c r="H3" s="144"/>
    </row>
    <row r="4" spans="1:8">
      <c r="A4" s="145"/>
      <c r="B4" s="146"/>
      <c r="C4" s="147"/>
      <c r="D4" s="148">
        <v>33735</v>
      </c>
      <c r="E4" s="149"/>
      <c r="F4" s="150">
        <v>23360</v>
      </c>
      <c r="G4" s="151"/>
      <c r="H4" s="152"/>
    </row>
    <row r="5" spans="1:8">
      <c r="A5" s="133" t="s">
        <v>563</v>
      </c>
      <c r="B5" s="138"/>
      <c r="C5" s="139"/>
      <c r="D5" s="140">
        <v>70007</v>
      </c>
      <c r="E5" s="141"/>
      <c r="F5" s="142">
        <v>51613</v>
      </c>
      <c r="G5" s="143"/>
      <c r="H5" s="144"/>
    </row>
    <row r="6" spans="1:8">
      <c r="A6" s="145"/>
      <c r="B6" s="146"/>
      <c r="C6" s="147"/>
      <c r="D6" s="148">
        <v>39186</v>
      </c>
      <c r="E6" s="149"/>
      <c r="F6" s="150">
        <v>25872</v>
      </c>
      <c r="G6" s="151"/>
      <c r="H6" s="152"/>
    </row>
    <row r="7" spans="1:8">
      <c r="A7" s="133" t="s">
        <v>564</v>
      </c>
      <c r="B7" s="138"/>
      <c r="C7" s="139"/>
      <c r="D7" s="140">
        <v>61544</v>
      </c>
      <c r="E7" s="141"/>
      <c r="F7" s="142">
        <v>50880</v>
      </c>
      <c r="G7" s="143"/>
      <c r="H7" s="144"/>
    </row>
    <row r="8" spans="1:8">
      <c r="A8" s="145"/>
      <c r="B8" s="146"/>
      <c r="C8" s="147"/>
      <c r="D8" s="148">
        <v>31017</v>
      </c>
      <c r="E8" s="149"/>
      <c r="F8" s="150">
        <v>27819</v>
      </c>
      <c r="G8" s="151"/>
      <c r="H8" s="152"/>
    </row>
    <row r="9" spans="1:8">
      <c r="A9" s="133" t="s">
        <v>565</v>
      </c>
      <c r="B9" s="138"/>
      <c r="C9" s="139"/>
      <c r="D9" s="140">
        <v>51553</v>
      </c>
      <c r="E9" s="141"/>
      <c r="F9" s="142">
        <v>46395</v>
      </c>
      <c r="G9" s="143"/>
      <c r="H9" s="144"/>
    </row>
    <row r="10" spans="1:8">
      <c r="A10" s="145"/>
      <c r="B10" s="146"/>
      <c r="C10" s="147"/>
      <c r="D10" s="148">
        <v>31338</v>
      </c>
      <c r="E10" s="149"/>
      <c r="F10" s="150">
        <v>26304</v>
      </c>
      <c r="G10" s="151"/>
      <c r="H10" s="152"/>
    </row>
    <row r="11" spans="1:8">
      <c r="A11" s="133" t="s">
        <v>566</v>
      </c>
      <c r="B11" s="138"/>
      <c r="C11" s="139"/>
      <c r="D11" s="140">
        <v>53339</v>
      </c>
      <c r="E11" s="141"/>
      <c r="F11" s="142">
        <v>48088</v>
      </c>
      <c r="G11" s="143"/>
      <c r="H11" s="144"/>
    </row>
    <row r="12" spans="1:8">
      <c r="A12" s="145"/>
      <c r="B12" s="146"/>
      <c r="C12" s="153"/>
      <c r="D12" s="148">
        <v>33657</v>
      </c>
      <c r="E12" s="149"/>
      <c r="F12" s="150">
        <v>25183</v>
      </c>
      <c r="G12" s="151"/>
      <c r="H12" s="152"/>
    </row>
    <row r="13" spans="1:8">
      <c r="A13" s="133"/>
      <c r="B13" s="138"/>
      <c r="C13" s="154"/>
      <c r="D13" s="155">
        <v>59854</v>
      </c>
      <c r="E13" s="156"/>
      <c r="F13" s="157">
        <v>48931</v>
      </c>
      <c r="G13" s="158"/>
      <c r="H13" s="144"/>
    </row>
    <row r="14" spans="1:8">
      <c r="A14" s="145"/>
      <c r="B14" s="146"/>
      <c r="C14" s="147"/>
      <c r="D14" s="148">
        <v>33787</v>
      </c>
      <c r="E14" s="149"/>
      <c r="F14" s="150">
        <v>25708</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4.78</v>
      </c>
      <c r="C19" s="159">
        <f>ROUND(VALUE(SUBSTITUTE(実質収支比率等に係る経年分析!G$48,"▲","-")),2)</f>
        <v>4.16</v>
      </c>
      <c r="D19" s="159">
        <f>ROUND(VALUE(SUBSTITUTE(実質収支比率等に係る経年分析!H$48,"▲","-")),2)</f>
        <v>5.43</v>
      </c>
      <c r="E19" s="159">
        <f>ROUND(VALUE(SUBSTITUTE(実質収支比率等に係る経年分析!I$48,"▲","-")),2)</f>
        <v>4.47</v>
      </c>
      <c r="F19" s="159">
        <f>ROUND(VALUE(SUBSTITUTE(実質収支比率等に係る経年分析!J$48,"▲","-")),2)</f>
        <v>4.51</v>
      </c>
    </row>
    <row r="20" spans="1:11">
      <c r="A20" s="159" t="s">
        <v>49</v>
      </c>
      <c r="B20" s="159">
        <f>ROUND(VALUE(SUBSTITUTE(実質収支比率等に係る経年分析!F$47,"▲","-")),2)</f>
        <v>7.74</v>
      </c>
      <c r="C20" s="159">
        <f>ROUND(VALUE(SUBSTITUTE(実質収支比率等に係る経年分析!G$47,"▲","-")),2)</f>
        <v>8.56</v>
      </c>
      <c r="D20" s="159">
        <f>ROUND(VALUE(SUBSTITUTE(実質収支比率等に係る経年分析!H$47,"▲","-")),2)</f>
        <v>9.3699999999999992</v>
      </c>
      <c r="E20" s="159">
        <f>ROUND(VALUE(SUBSTITUTE(実質収支比率等に係る経年分析!I$47,"▲","-")),2)</f>
        <v>9.42</v>
      </c>
      <c r="F20" s="159">
        <f>ROUND(VALUE(SUBSTITUTE(実質収支比率等に係る経年分析!J$47,"▲","-")),2)</f>
        <v>9.39</v>
      </c>
    </row>
    <row r="21" spans="1:11">
      <c r="A21" s="159" t="s">
        <v>50</v>
      </c>
      <c r="B21" s="159">
        <f>IF(ISNUMBER(VALUE(SUBSTITUTE(実質収支比率等に係る経年分析!F$49,"▲","-"))),ROUND(VALUE(SUBSTITUTE(実質収支比率等に係る経年分析!F$49,"▲","-")),2),NA())</f>
        <v>1.51</v>
      </c>
      <c r="C21" s="159">
        <f>IF(ISNUMBER(VALUE(SUBSTITUTE(実質収支比率等に係る経年分析!G$49,"▲","-"))),ROUND(VALUE(SUBSTITUTE(実質収支比率等に係る経年分析!G$49,"▲","-")),2),NA())</f>
        <v>0.31</v>
      </c>
      <c r="D21" s="159">
        <f>IF(ISNUMBER(VALUE(SUBSTITUTE(実質収支比率等に係る経年分析!H$49,"▲","-"))),ROUND(VALUE(SUBSTITUTE(実質収支比率等に係る経年分析!H$49,"▲","-")),2),NA())</f>
        <v>2.0299999999999998</v>
      </c>
      <c r="E21" s="159">
        <f>IF(ISNUMBER(VALUE(SUBSTITUTE(実質収支比率等に係る経年分析!I$49,"▲","-"))),ROUND(VALUE(SUBSTITUTE(実質収支比率等に係る経年分析!I$49,"▲","-")),2),NA())</f>
        <v>-0.98</v>
      </c>
      <c r="F21" s="159">
        <f>IF(ISNUMBER(VALUE(SUBSTITUTE(実質収支比率等に係る経年分析!J$49,"▲","-"))),ROUND(VALUE(SUBSTITUTE(実質収支比率等に係る経年分析!J$49,"▲","-")),2),NA())</f>
        <v>0.06</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0.32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0.39</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0.46</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0.5</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0.38</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鹿児島市船舶事業特別会計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0.82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0.89</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0.86</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0.72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0.67</v>
      </c>
    </row>
    <row r="30" spans="1:11">
      <c r="A30" s="160" t="str">
        <f>IF(連結実質赤字比率に係る赤字・黒字の構成分析!C$40="",NA(),連結実質赤字比率に係る赤字・黒字の構成分析!C$40)</f>
        <v>鹿児島市介護保険特別会計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0.32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0.22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0.54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0.49</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1.0900000000000001</v>
      </c>
    </row>
    <row r="31" spans="1:11">
      <c r="A31" s="160" t="str">
        <f>IF(連結実質赤字比率に係る赤字・黒字の構成分析!C$39="",NA(),連結実質赤字比率に係る赤字・黒字の構成分析!C$39)</f>
        <v>鹿児島市交通事業特別会計</v>
      </c>
      <c r="B31" s="160">
        <f>IF(ROUND(VALUE(SUBSTITUTE(連結実質赤字比率に係る赤字・黒字の構成分析!F$39,"▲", "-")), 2) &lt; 0, ABS(ROUND(VALUE(SUBSTITUTE(連結実質赤字比率に係る赤字・黒字の構成分析!F$39,"▲", "-")), 2)), NA())</f>
        <v>0.19</v>
      </c>
      <c r="C31" s="160" t="e">
        <f>IF(ROUND(VALUE(SUBSTITUTE(連結実質赤字比率に係る赤字・黒字の構成分析!F$39,"▲", "-")), 2) &gt;= 0, ABS(ROUND(VALUE(SUBSTITUTE(連結実質赤字比率に係る赤字・黒字の構成分析!F$39,"▲", "-")), 2)), NA())</f>
        <v>#N/A</v>
      </c>
      <c r="D31" s="160">
        <f>IF(ROUND(VALUE(SUBSTITUTE(連結実質赤字比率に係る赤字・黒字の構成分析!G$39,"▲", "-")), 2) &lt; 0, ABS(ROUND(VALUE(SUBSTITUTE(連結実質赤字比率に係る赤字・黒字の構成分析!G$39,"▲", "-")), 2)), NA())</f>
        <v>0.22</v>
      </c>
      <c r="E31" s="160" t="e">
        <f>IF(ROUND(VALUE(SUBSTITUTE(連結実質赤字比率に係る赤字・黒字の構成分析!G$39,"▲", "-")), 2) &gt;= 0, ABS(ROUND(VALUE(SUBSTITUTE(連結実質赤字比率に係る赤字・黒字の構成分析!G$39,"▲", "-")), 2)), NA())</f>
        <v>#N/A</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2.09</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1.28</v>
      </c>
    </row>
    <row r="32" spans="1:11">
      <c r="A32" s="160" t="str">
        <f>IF(連結実質赤字比率に係る赤字・黒字の構成分析!C$38="",NA(),連結実質赤字比率に係る赤字・黒字の構成分析!C$38)</f>
        <v>鹿児島市公共下水道事業特別会計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2.38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2.46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2.81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3.42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3.94</v>
      </c>
    </row>
    <row r="33" spans="1:16">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4.66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3.95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5.1100000000000003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4.1100000000000003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4.2699999999999996</v>
      </c>
    </row>
    <row r="34" spans="1:16">
      <c r="A34" s="160" t="str">
        <f>IF(連結実質赤字比率に係る赤字・黒字の構成分析!C$36="",NA(),連結実質赤字比率に係る赤字・黒字の構成分析!C$36)</f>
        <v>鹿児島市水道事業特別会計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6.13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6.74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7.52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7.82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7.57</v>
      </c>
    </row>
    <row r="35" spans="1:16">
      <c r="A35" s="160" t="str">
        <f>IF(連結実質赤字比率に係る赤字・黒字の構成分析!C$35="",NA(),連結実質赤字比率に係る赤字・黒字の構成分析!C$35)</f>
        <v>鹿児島市病院事業特別会計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8.58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4.96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4.2300000000000004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7.59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7.93</v>
      </c>
    </row>
    <row r="36" spans="1:16">
      <c r="A36" s="160" t="str">
        <f>IF(連結実質赤字比率に係る赤字・黒字の構成分析!C$34="",NA(),連結実質赤字比率に係る赤字・黒字の構成分析!C$34)</f>
        <v>鹿児島市国民健康保険事業特別会計</v>
      </c>
      <c r="B36" s="160">
        <f>IF(ROUND(VALUE(SUBSTITUTE(連結実質赤字比率に係る赤字・黒字の構成分析!F$34,"▲", "-")), 2) &lt; 0, ABS(ROUND(VALUE(SUBSTITUTE(連結実質赤字比率に係る赤字・黒字の構成分析!F$34,"▲", "-")), 2)), NA())</f>
        <v>2.4500000000000002</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3.15</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3.97</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4.09</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2.89</v>
      </c>
      <c r="K36" s="160" t="e">
        <f>IF(ROUND(VALUE(SUBSTITUTE(連結実質赤字比率に係る赤字・黒字の構成分析!J$34,"▲", "-")), 2) &gt;= 0, ABS(ROUND(VALUE(SUBSTITUTE(連結実質赤字比率に係る赤字・黒字の構成分析!J$34,"▲", "-")), 2)), NA())</f>
        <v>#N/A</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22450</v>
      </c>
      <c r="E42" s="161"/>
      <c r="F42" s="161"/>
      <c r="G42" s="161">
        <f>'実質公債費比率（分子）の構造'!L$52</f>
        <v>23262</v>
      </c>
      <c r="H42" s="161"/>
      <c r="I42" s="161"/>
      <c r="J42" s="161">
        <f>'実質公債費比率（分子）の構造'!M$52</f>
        <v>22902</v>
      </c>
      <c r="K42" s="161"/>
      <c r="L42" s="161"/>
      <c r="M42" s="161">
        <f>'実質公債費比率（分子）の構造'!N$52</f>
        <v>22819</v>
      </c>
      <c r="N42" s="161"/>
      <c r="O42" s="161"/>
      <c r="P42" s="161">
        <f>'実質公債費比率（分子）の構造'!O$52</f>
        <v>22409</v>
      </c>
    </row>
    <row r="43" spans="1:16">
      <c r="A43" s="161" t="s">
        <v>18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60</v>
      </c>
      <c r="C44" s="161"/>
      <c r="D44" s="161"/>
      <c r="E44" s="161">
        <f>'実質公債費比率（分子）の構造'!L$50</f>
        <v>66</v>
      </c>
      <c r="F44" s="161"/>
      <c r="G44" s="161"/>
      <c r="H44" s="161">
        <f>'実質公債費比率（分子）の構造'!M$50</f>
        <v>67</v>
      </c>
      <c r="I44" s="161"/>
      <c r="J44" s="161"/>
      <c r="K44" s="161">
        <f>'実質公債費比率（分子）の構造'!N$50</f>
        <v>67</v>
      </c>
      <c r="L44" s="161"/>
      <c r="M44" s="161"/>
      <c r="N44" s="161">
        <f>'実質公債費比率（分子）の構造'!O$50</f>
        <v>73</v>
      </c>
      <c r="O44" s="161"/>
      <c r="P44" s="161"/>
    </row>
    <row r="45" spans="1:16">
      <c r="A45" s="161" t="s">
        <v>59</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60</v>
      </c>
      <c r="B46" s="161">
        <f>'実質公債費比率（分子）の構造'!K$48</f>
        <v>1400</v>
      </c>
      <c r="C46" s="161"/>
      <c r="D46" s="161"/>
      <c r="E46" s="161">
        <f>'実質公債費比率（分子）の構造'!L$48</f>
        <v>1596</v>
      </c>
      <c r="F46" s="161"/>
      <c r="G46" s="161"/>
      <c r="H46" s="161">
        <f>'実質公債費比率（分子）の構造'!M$48</f>
        <v>1663</v>
      </c>
      <c r="I46" s="161"/>
      <c r="J46" s="161"/>
      <c r="K46" s="161">
        <f>'実質公債費比率（分子）の構造'!N$48</f>
        <v>1591</v>
      </c>
      <c r="L46" s="161"/>
      <c r="M46" s="161"/>
      <c r="N46" s="161">
        <f>'実質公債費比率（分子）の構造'!O$48</f>
        <v>1298</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25766</v>
      </c>
      <c r="C49" s="161"/>
      <c r="D49" s="161"/>
      <c r="E49" s="161">
        <f>'実質公債費比率（分子）の構造'!L$45</f>
        <v>26003</v>
      </c>
      <c r="F49" s="161"/>
      <c r="G49" s="161"/>
      <c r="H49" s="161">
        <f>'実質公債費比率（分子）の構造'!M$45</f>
        <v>25216</v>
      </c>
      <c r="I49" s="161"/>
      <c r="J49" s="161"/>
      <c r="K49" s="161">
        <f>'実質公債費比率（分子）の構造'!N$45</f>
        <v>23842</v>
      </c>
      <c r="L49" s="161"/>
      <c r="M49" s="161"/>
      <c r="N49" s="161">
        <f>'実質公債費比率（分子）の構造'!O$45</f>
        <v>23539</v>
      </c>
      <c r="O49" s="161"/>
      <c r="P49" s="161"/>
    </row>
    <row r="50" spans="1:16">
      <c r="A50" s="161" t="s">
        <v>64</v>
      </c>
      <c r="B50" s="161" t="e">
        <f>NA()</f>
        <v>#N/A</v>
      </c>
      <c r="C50" s="161">
        <f>IF(ISNUMBER('実質公債費比率（分子）の構造'!K$53),'実質公債費比率（分子）の構造'!K$53,NA())</f>
        <v>4776</v>
      </c>
      <c r="D50" s="161" t="e">
        <f>NA()</f>
        <v>#N/A</v>
      </c>
      <c r="E50" s="161" t="e">
        <f>NA()</f>
        <v>#N/A</v>
      </c>
      <c r="F50" s="161">
        <f>IF(ISNUMBER('実質公債費比率（分子）の構造'!L$53),'実質公債費比率（分子）の構造'!L$53,NA())</f>
        <v>4403</v>
      </c>
      <c r="G50" s="161" t="e">
        <f>NA()</f>
        <v>#N/A</v>
      </c>
      <c r="H50" s="161" t="e">
        <f>NA()</f>
        <v>#N/A</v>
      </c>
      <c r="I50" s="161">
        <f>IF(ISNUMBER('実質公債費比率（分子）の構造'!M$53),'実質公債費比率（分子）の構造'!M$53,NA())</f>
        <v>4044</v>
      </c>
      <c r="J50" s="161" t="e">
        <f>NA()</f>
        <v>#N/A</v>
      </c>
      <c r="K50" s="161" t="e">
        <f>NA()</f>
        <v>#N/A</v>
      </c>
      <c r="L50" s="161">
        <f>IF(ISNUMBER('実質公債費比率（分子）の構造'!N$53),'実質公債費比率（分子）の構造'!N$53,NA())</f>
        <v>2681</v>
      </c>
      <c r="M50" s="161" t="e">
        <f>NA()</f>
        <v>#N/A</v>
      </c>
      <c r="N50" s="161" t="e">
        <f>NA()</f>
        <v>#N/A</v>
      </c>
      <c r="O50" s="161">
        <f>IF(ISNUMBER('実質公債費比率（分子）の構造'!O$53),'実質公債費比率（分子）の構造'!O$53,NA())</f>
        <v>2501</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199339</v>
      </c>
      <c r="E56" s="160"/>
      <c r="F56" s="160"/>
      <c r="G56" s="160">
        <f>'将来負担比率（分子）の構造'!J$52</f>
        <v>201802</v>
      </c>
      <c r="H56" s="160"/>
      <c r="I56" s="160"/>
      <c r="J56" s="160">
        <f>'将来負担比率（分子）の構造'!K$52</f>
        <v>203650</v>
      </c>
      <c r="K56" s="160"/>
      <c r="L56" s="160"/>
      <c r="M56" s="160">
        <f>'将来負担比率（分子）の構造'!L$52</f>
        <v>201019</v>
      </c>
      <c r="N56" s="160"/>
      <c r="O56" s="160"/>
      <c r="P56" s="160">
        <f>'将来負担比率（分子）の構造'!M$52</f>
        <v>198455</v>
      </c>
    </row>
    <row r="57" spans="1:16">
      <c r="A57" s="160" t="s">
        <v>36</v>
      </c>
      <c r="B57" s="160"/>
      <c r="C57" s="160"/>
      <c r="D57" s="160">
        <f>'将来負担比率（分子）の構造'!I$51</f>
        <v>57667</v>
      </c>
      <c r="E57" s="160"/>
      <c r="F57" s="160"/>
      <c r="G57" s="160">
        <f>'将来負担比率（分子）の構造'!J$51</f>
        <v>57828</v>
      </c>
      <c r="H57" s="160"/>
      <c r="I57" s="160"/>
      <c r="J57" s="160">
        <f>'将来負担比率（分子）の構造'!K$51</f>
        <v>58597</v>
      </c>
      <c r="K57" s="160"/>
      <c r="L57" s="160"/>
      <c r="M57" s="160">
        <f>'将来負担比率（分子）の構造'!L$51</f>
        <v>55862</v>
      </c>
      <c r="N57" s="160"/>
      <c r="O57" s="160"/>
      <c r="P57" s="160">
        <f>'将来負担比率（分子）の構造'!M$51</f>
        <v>58993</v>
      </c>
    </row>
    <row r="58" spans="1:16">
      <c r="A58" s="160" t="s">
        <v>35</v>
      </c>
      <c r="B58" s="160"/>
      <c r="C58" s="160"/>
      <c r="D58" s="160">
        <f>'将来負担比率（分子）の構造'!I$50</f>
        <v>47607</v>
      </c>
      <c r="E58" s="160"/>
      <c r="F58" s="160"/>
      <c r="G58" s="160">
        <f>'将来負担比率（分子）の構造'!J$50</f>
        <v>50920</v>
      </c>
      <c r="H58" s="160"/>
      <c r="I58" s="160"/>
      <c r="J58" s="160">
        <f>'将来負担比率（分子）の構造'!K$50</f>
        <v>49710</v>
      </c>
      <c r="K58" s="160"/>
      <c r="L58" s="160"/>
      <c r="M58" s="160">
        <f>'将来負担比率（分子）の構造'!L$50</f>
        <v>51661</v>
      </c>
      <c r="N58" s="160"/>
      <c r="O58" s="160"/>
      <c r="P58" s="160">
        <f>'将来負担比率（分子）の構造'!M$50</f>
        <v>51157</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2067</v>
      </c>
      <c r="C61" s="160"/>
      <c r="D61" s="160"/>
      <c r="E61" s="160">
        <f>'将来負担比率（分子）の構造'!J$46</f>
        <v>285</v>
      </c>
      <c r="F61" s="160"/>
      <c r="G61" s="160"/>
      <c r="H61" s="160">
        <f>'将来負担比率（分子）の構造'!K$46</f>
        <v>290</v>
      </c>
      <c r="I61" s="160"/>
      <c r="J61" s="160"/>
      <c r="K61" s="160">
        <f>'将来負担比率（分子）の構造'!L$46</f>
        <v>196</v>
      </c>
      <c r="L61" s="160"/>
      <c r="M61" s="160"/>
      <c r="N61" s="160">
        <f>'将来負担比率（分子）の構造'!M$46</f>
        <v>207</v>
      </c>
      <c r="O61" s="160"/>
      <c r="P61" s="160"/>
    </row>
    <row r="62" spans="1:16">
      <c r="A62" s="160" t="s">
        <v>29</v>
      </c>
      <c r="B62" s="160">
        <f>'将来負担比率（分子）の構造'!I$45</f>
        <v>35191</v>
      </c>
      <c r="C62" s="160"/>
      <c r="D62" s="160"/>
      <c r="E62" s="160">
        <f>'将来負担比率（分子）の構造'!J$45</f>
        <v>33266</v>
      </c>
      <c r="F62" s="160"/>
      <c r="G62" s="160"/>
      <c r="H62" s="160">
        <f>'将来負担比率（分子）の構造'!K$45</f>
        <v>33941</v>
      </c>
      <c r="I62" s="160"/>
      <c r="J62" s="160"/>
      <c r="K62" s="160">
        <f>'将来負担比率（分子）の構造'!L$45</f>
        <v>32355</v>
      </c>
      <c r="L62" s="160"/>
      <c r="M62" s="160"/>
      <c r="N62" s="160">
        <f>'将来負担比率（分子）の構造'!M$45</f>
        <v>31932</v>
      </c>
      <c r="O62" s="160"/>
      <c r="P62" s="160"/>
    </row>
    <row r="63" spans="1:16">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27</v>
      </c>
      <c r="B64" s="160">
        <f>'将来負担比率（分子）の構造'!I$43</f>
        <v>21102</v>
      </c>
      <c r="C64" s="160"/>
      <c r="D64" s="160"/>
      <c r="E64" s="160">
        <f>'将来負担比率（分子）の構造'!J$43</f>
        <v>24947</v>
      </c>
      <c r="F64" s="160"/>
      <c r="G64" s="160"/>
      <c r="H64" s="160">
        <f>'将来負担比率（分子）の構造'!K$43</f>
        <v>24509</v>
      </c>
      <c r="I64" s="160"/>
      <c r="J64" s="160"/>
      <c r="K64" s="160">
        <f>'将来負担比率（分子）の構造'!L$43</f>
        <v>24523</v>
      </c>
      <c r="L64" s="160"/>
      <c r="M64" s="160"/>
      <c r="N64" s="160">
        <f>'将来負担比率（分子）の構造'!M$43</f>
        <v>26223</v>
      </c>
      <c r="O64" s="160"/>
      <c r="P64" s="160"/>
    </row>
    <row r="65" spans="1:16">
      <c r="A65" s="160" t="s">
        <v>26</v>
      </c>
      <c r="B65" s="160">
        <f>'将来負担比率（分子）の構造'!I$42</f>
        <v>692</v>
      </c>
      <c r="C65" s="160"/>
      <c r="D65" s="160"/>
      <c r="E65" s="160">
        <f>'将来負担比率（分子）の構造'!J$42</f>
        <v>636</v>
      </c>
      <c r="F65" s="160"/>
      <c r="G65" s="160"/>
      <c r="H65" s="160">
        <f>'将来負担比率（分子）の構造'!K$42</f>
        <v>580</v>
      </c>
      <c r="I65" s="160"/>
      <c r="J65" s="160"/>
      <c r="K65" s="160">
        <f>'将来負担比率（分子）の構造'!L$42</f>
        <v>524</v>
      </c>
      <c r="L65" s="160"/>
      <c r="M65" s="160"/>
      <c r="N65" s="160">
        <f>'将来負担比率（分子）の構造'!M$42</f>
        <v>524</v>
      </c>
      <c r="O65" s="160"/>
      <c r="P65" s="160"/>
    </row>
    <row r="66" spans="1:16">
      <c r="A66" s="160" t="s">
        <v>25</v>
      </c>
      <c r="B66" s="160">
        <f>'将来負担比率（分子）の構造'!I$41</f>
        <v>271054</v>
      </c>
      <c r="C66" s="160"/>
      <c r="D66" s="160"/>
      <c r="E66" s="160">
        <f>'将来負担比率（分子）の構造'!J$41</f>
        <v>280358</v>
      </c>
      <c r="F66" s="160"/>
      <c r="G66" s="160"/>
      <c r="H66" s="160">
        <f>'将来負担比率（分子）の構造'!K$41</f>
        <v>280124</v>
      </c>
      <c r="I66" s="160"/>
      <c r="J66" s="160"/>
      <c r="K66" s="160">
        <f>'将来負担比率（分子）の構造'!L$41</f>
        <v>278200</v>
      </c>
      <c r="L66" s="160"/>
      <c r="M66" s="160"/>
      <c r="N66" s="160">
        <f>'将来負担比率（分子）の構造'!M$41</f>
        <v>273389</v>
      </c>
      <c r="O66" s="160"/>
      <c r="P66" s="160"/>
    </row>
    <row r="67" spans="1:16">
      <c r="A67" s="160" t="s">
        <v>68</v>
      </c>
      <c r="B67" s="160" t="e">
        <f>NA()</f>
        <v>#N/A</v>
      </c>
      <c r="C67" s="160">
        <f>IF(ISNUMBER('将来負担比率（分子）の構造'!I$53), IF('将来負担比率（分子）の構造'!I$53 &lt; 0, 0, '将来負担比率（分子）の構造'!I$53), NA())</f>
        <v>25493</v>
      </c>
      <c r="D67" s="160" t="e">
        <f>NA()</f>
        <v>#N/A</v>
      </c>
      <c r="E67" s="160" t="e">
        <f>NA()</f>
        <v>#N/A</v>
      </c>
      <c r="F67" s="160">
        <f>IF(ISNUMBER('将来負担比率（分子）の構造'!J$53), IF('将来負担比率（分子）の構造'!J$53 &lt; 0, 0, '将来負担比率（分子）の構造'!J$53), NA())</f>
        <v>28943</v>
      </c>
      <c r="G67" s="160" t="e">
        <f>NA()</f>
        <v>#N/A</v>
      </c>
      <c r="H67" s="160" t="e">
        <f>NA()</f>
        <v>#N/A</v>
      </c>
      <c r="I67" s="160">
        <f>IF(ISNUMBER('将来負担比率（分子）の構造'!K$53), IF('将来負担比率（分子）の構造'!K$53 &lt; 0, 0, '将来負担比率（分子）の構造'!K$53), NA())</f>
        <v>27486</v>
      </c>
      <c r="J67" s="160" t="e">
        <f>NA()</f>
        <v>#N/A</v>
      </c>
      <c r="K67" s="160" t="e">
        <f>NA()</f>
        <v>#N/A</v>
      </c>
      <c r="L67" s="160">
        <f>IF(ISNUMBER('将来負担比率（分子）の構造'!L$53), IF('将来負担比率（分子）の構造'!L$53 &lt; 0, 0, '将来負担比率（分子）の構造'!L$53), NA())</f>
        <v>27258</v>
      </c>
      <c r="M67" s="160" t="e">
        <f>NA()</f>
        <v>#N/A</v>
      </c>
      <c r="N67" s="160" t="e">
        <f>NA()</f>
        <v>#N/A</v>
      </c>
      <c r="O67" s="160">
        <f>IF(ISNUMBER('将来負担比率（分子）の構造'!M$53), IF('将来負担比率（分子）の構造'!M$53 &lt; 0, 0, '将来負担比率（分子）の構造'!M$53), NA())</f>
        <v>23671</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12200</v>
      </c>
      <c r="C72" s="164">
        <f>基金残高に係る経年分析!G55</f>
        <v>12209</v>
      </c>
      <c r="D72" s="164">
        <f>基金残高に係る経年分析!H55</f>
        <v>12216</v>
      </c>
    </row>
    <row r="73" spans="1:16">
      <c r="A73" s="163" t="s">
        <v>71</v>
      </c>
      <c r="B73" s="164">
        <f>基金残高に係る経年分析!F56</f>
        <v>13647</v>
      </c>
      <c r="C73" s="164">
        <f>基金残高に係る経年分析!G56</f>
        <v>14597</v>
      </c>
      <c r="D73" s="164">
        <f>基金残高に係る経年分析!H56</f>
        <v>14831</v>
      </c>
    </row>
    <row r="74" spans="1:16">
      <c r="A74" s="163" t="s">
        <v>72</v>
      </c>
      <c r="B74" s="164">
        <f>基金残高に係る経年分析!F57</f>
        <v>24896</v>
      </c>
      <c r="C74" s="164">
        <f>基金残高に係る経年分析!G57</f>
        <v>26062</v>
      </c>
      <c r="D74" s="164">
        <f>基金残高に係る経年分析!H57</f>
        <v>24606</v>
      </c>
    </row>
  </sheetData>
  <sheetProtection algorithmName="SHA-512" hashValue="jHd7DuR0b2gGMiCsbgTq3GlVkatVaW9uZlzzRo0TvSLHmcmcb/1htMPcJ/+/6zCp+4qtTuy8phP9hcTKEnTdYw==" saltValue="i17LMfJkI/2kYYy7SaU4g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220</v>
      </c>
      <c r="C5" s="741"/>
      <c r="D5" s="741"/>
      <c r="E5" s="741"/>
      <c r="F5" s="741"/>
      <c r="G5" s="741"/>
      <c r="H5" s="741"/>
      <c r="I5" s="741"/>
      <c r="J5" s="741"/>
      <c r="K5" s="741"/>
      <c r="L5" s="741"/>
      <c r="M5" s="741"/>
      <c r="N5" s="741"/>
      <c r="O5" s="741"/>
      <c r="P5" s="741"/>
      <c r="Q5" s="742"/>
      <c r="R5" s="706">
        <v>87301840</v>
      </c>
      <c r="S5" s="707"/>
      <c r="T5" s="707"/>
      <c r="U5" s="707"/>
      <c r="V5" s="707"/>
      <c r="W5" s="707"/>
      <c r="X5" s="707"/>
      <c r="Y5" s="753"/>
      <c r="Z5" s="771">
        <v>35.700000000000003</v>
      </c>
      <c r="AA5" s="771"/>
      <c r="AB5" s="771"/>
      <c r="AC5" s="771"/>
      <c r="AD5" s="772">
        <v>80268967</v>
      </c>
      <c r="AE5" s="772"/>
      <c r="AF5" s="772"/>
      <c r="AG5" s="772"/>
      <c r="AH5" s="772"/>
      <c r="AI5" s="772"/>
      <c r="AJ5" s="772"/>
      <c r="AK5" s="772"/>
      <c r="AL5" s="754">
        <v>65.400000000000006</v>
      </c>
      <c r="AM5" s="723"/>
      <c r="AN5" s="723"/>
      <c r="AO5" s="755"/>
      <c r="AP5" s="740" t="s">
        <v>221</v>
      </c>
      <c r="AQ5" s="741"/>
      <c r="AR5" s="741"/>
      <c r="AS5" s="741"/>
      <c r="AT5" s="741"/>
      <c r="AU5" s="741"/>
      <c r="AV5" s="741"/>
      <c r="AW5" s="741"/>
      <c r="AX5" s="741"/>
      <c r="AY5" s="741"/>
      <c r="AZ5" s="741"/>
      <c r="BA5" s="741"/>
      <c r="BB5" s="741"/>
      <c r="BC5" s="741"/>
      <c r="BD5" s="741"/>
      <c r="BE5" s="741"/>
      <c r="BF5" s="742"/>
      <c r="BG5" s="641">
        <v>78223799</v>
      </c>
      <c r="BH5" s="644"/>
      <c r="BI5" s="644"/>
      <c r="BJ5" s="644"/>
      <c r="BK5" s="644"/>
      <c r="BL5" s="644"/>
      <c r="BM5" s="644"/>
      <c r="BN5" s="645"/>
      <c r="BO5" s="703">
        <v>89.6</v>
      </c>
      <c r="BP5" s="703"/>
      <c r="BQ5" s="703"/>
      <c r="BR5" s="703"/>
      <c r="BS5" s="704">
        <v>1097523</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c r="B6" s="638" t="s">
        <v>225</v>
      </c>
      <c r="C6" s="639"/>
      <c r="D6" s="639"/>
      <c r="E6" s="639"/>
      <c r="F6" s="639"/>
      <c r="G6" s="639"/>
      <c r="H6" s="639"/>
      <c r="I6" s="639"/>
      <c r="J6" s="639"/>
      <c r="K6" s="639"/>
      <c r="L6" s="639"/>
      <c r="M6" s="639"/>
      <c r="N6" s="639"/>
      <c r="O6" s="639"/>
      <c r="P6" s="639"/>
      <c r="Q6" s="640"/>
      <c r="R6" s="641">
        <v>1744657</v>
      </c>
      <c r="S6" s="644"/>
      <c r="T6" s="644"/>
      <c r="U6" s="644"/>
      <c r="V6" s="644"/>
      <c r="W6" s="644"/>
      <c r="X6" s="644"/>
      <c r="Y6" s="645"/>
      <c r="Z6" s="703">
        <v>0.7</v>
      </c>
      <c r="AA6" s="703"/>
      <c r="AB6" s="703"/>
      <c r="AC6" s="703"/>
      <c r="AD6" s="704">
        <v>1744657</v>
      </c>
      <c r="AE6" s="704"/>
      <c r="AF6" s="704"/>
      <c r="AG6" s="704"/>
      <c r="AH6" s="704"/>
      <c r="AI6" s="704"/>
      <c r="AJ6" s="704"/>
      <c r="AK6" s="704"/>
      <c r="AL6" s="646">
        <v>1.4</v>
      </c>
      <c r="AM6" s="647"/>
      <c r="AN6" s="647"/>
      <c r="AO6" s="705"/>
      <c r="AP6" s="638" t="s">
        <v>226</v>
      </c>
      <c r="AQ6" s="639"/>
      <c r="AR6" s="639"/>
      <c r="AS6" s="639"/>
      <c r="AT6" s="639"/>
      <c r="AU6" s="639"/>
      <c r="AV6" s="639"/>
      <c r="AW6" s="639"/>
      <c r="AX6" s="639"/>
      <c r="AY6" s="639"/>
      <c r="AZ6" s="639"/>
      <c r="BA6" s="639"/>
      <c r="BB6" s="639"/>
      <c r="BC6" s="639"/>
      <c r="BD6" s="639"/>
      <c r="BE6" s="639"/>
      <c r="BF6" s="640"/>
      <c r="BG6" s="641">
        <v>78223799</v>
      </c>
      <c r="BH6" s="644"/>
      <c r="BI6" s="644"/>
      <c r="BJ6" s="644"/>
      <c r="BK6" s="644"/>
      <c r="BL6" s="644"/>
      <c r="BM6" s="644"/>
      <c r="BN6" s="645"/>
      <c r="BO6" s="703">
        <v>89.6</v>
      </c>
      <c r="BP6" s="703"/>
      <c r="BQ6" s="703"/>
      <c r="BR6" s="703"/>
      <c r="BS6" s="704">
        <v>1097523</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1102812</v>
      </c>
      <c r="CS6" s="644"/>
      <c r="CT6" s="644"/>
      <c r="CU6" s="644"/>
      <c r="CV6" s="644"/>
      <c r="CW6" s="644"/>
      <c r="CX6" s="644"/>
      <c r="CY6" s="645"/>
      <c r="CZ6" s="754">
        <v>0.5</v>
      </c>
      <c r="DA6" s="723"/>
      <c r="DB6" s="723"/>
      <c r="DC6" s="757"/>
      <c r="DD6" s="649" t="s">
        <v>173</v>
      </c>
      <c r="DE6" s="644"/>
      <c r="DF6" s="644"/>
      <c r="DG6" s="644"/>
      <c r="DH6" s="644"/>
      <c r="DI6" s="644"/>
      <c r="DJ6" s="644"/>
      <c r="DK6" s="644"/>
      <c r="DL6" s="644"/>
      <c r="DM6" s="644"/>
      <c r="DN6" s="644"/>
      <c r="DO6" s="644"/>
      <c r="DP6" s="645"/>
      <c r="DQ6" s="649">
        <v>1096807</v>
      </c>
      <c r="DR6" s="644"/>
      <c r="DS6" s="644"/>
      <c r="DT6" s="644"/>
      <c r="DU6" s="644"/>
      <c r="DV6" s="644"/>
      <c r="DW6" s="644"/>
      <c r="DX6" s="644"/>
      <c r="DY6" s="644"/>
      <c r="DZ6" s="644"/>
      <c r="EA6" s="644"/>
      <c r="EB6" s="644"/>
      <c r="EC6" s="684"/>
    </row>
    <row r="7" spans="2:143" ht="11.25" customHeight="1">
      <c r="B7" s="638" t="s">
        <v>228</v>
      </c>
      <c r="C7" s="639"/>
      <c r="D7" s="639"/>
      <c r="E7" s="639"/>
      <c r="F7" s="639"/>
      <c r="G7" s="639"/>
      <c r="H7" s="639"/>
      <c r="I7" s="639"/>
      <c r="J7" s="639"/>
      <c r="K7" s="639"/>
      <c r="L7" s="639"/>
      <c r="M7" s="639"/>
      <c r="N7" s="639"/>
      <c r="O7" s="639"/>
      <c r="P7" s="639"/>
      <c r="Q7" s="640"/>
      <c r="R7" s="641">
        <v>141906</v>
      </c>
      <c r="S7" s="644"/>
      <c r="T7" s="644"/>
      <c r="U7" s="644"/>
      <c r="V7" s="644"/>
      <c r="W7" s="644"/>
      <c r="X7" s="644"/>
      <c r="Y7" s="645"/>
      <c r="Z7" s="703">
        <v>0.1</v>
      </c>
      <c r="AA7" s="703"/>
      <c r="AB7" s="703"/>
      <c r="AC7" s="703"/>
      <c r="AD7" s="704">
        <v>141906</v>
      </c>
      <c r="AE7" s="704"/>
      <c r="AF7" s="704"/>
      <c r="AG7" s="704"/>
      <c r="AH7" s="704"/>
      <c r="AI7" s="704"/>
      <c r="AJ7" s="704"/>
      <c r="AK7" s="704"/>
      <c r="AL7" s="646">
        <v>0.1</v>
      </c>
      <c r="AM7" s="647"/>
      <c r="AN7" s="647"/>
      <c r="AO7" s="705"/>
      <c r="AP7" s="638" t="s">
        <v>229</v>
      </c>
      <c r="AQ7" s="639"/>
      <c r="AR7" s="639"/>
      <c r="AS7" s="639"/>
      <c r="AT7" s="639"/>
      <c r="AU7" s="639"/>
      <c r="AV7" s="639"/>
      <c r="AW7" s="639"/>
      <c r="AX7" s="639"/>
      <c r="AY7" s="639"/>
      <c r="AZ7" s="639"/>
      <c r="BA7" s="639"/>
      <c r="BB7" s="639"/>
      <c r="BC7" s="639"/>
      <c r="BD7" s="639"/>
      <c r="BE7" s="639"/>
      <c r="BF7" s="640"/>
      <c r="BG7" s="641">
        <v>36460470</v>
      </c>
      <c r="BH7" s="644"/>
      <c r="BI7" s="644"/>
      <c r="BJ7" s="644"/>
      <c r="BK7" s="644"/>
      <c r="BL7" s="644"/>
      <c r="BM7" s="644"/>
      <c r="BN7" s="645"/>
      <c r="BO7" s="703">
        <v>41.8</v>
      </c>
      <c r="BP7" s="703"/>
      <c r="BQ7" s="703"/>
      <c r="BR7" s="703"/>
      <c r="BS7" s="704">
        <v>1097523</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16902050</v>
      </c>
      <c r="CS7" s="644"/>
      <c r="CT7" s="644"/>
      <c r="CU7" s="644"/>
      <c r="CV7" s="644"/>
      <c r="CW7" s="644"/>
      <c r="CX7" s="644"/>
      <c r="CY7" s="645"/>
      <c r="CZ7" s="703">
        <v>7.1</v>
      </c>
      <c r="DA7" s="703"/>
      <c r="DB7" s="703"/>
      <c r="DC7" s="703"/>
      <c r="DD7" s="649">
        <v>1129879</v>
      </c>
      <c r="DE7" s="644"/>
      <c r="DF7" s="644"/>
      <c r="DG7" s="644"/>
      <c r="DH7" s="644"/>
      <c r="DI7" s="644"/>
      <c r="DJ7" s="644"/>
      <c r="DK7" s="644"/>
      <c r="DL7" s="644"/>
      <c r="DM7" s="644"/>
      <c r="DN7" s="644"/>
      <c r="DO7" s="644"/>
      <c r="DP7" s="645"/>
      <c r="DQ7" s="649">
        <v>15420599</v>
      </c>
      <c r="DR7" s="644"/>
      <c r="DS7" s="644"/>
      <c r="DT7" s="644"/>
      <c r="DU7" s="644"/>
      <c r="DV7" s="644"/>
      <c r="DW7" s="644"/>
      <c r="DX7" s="644"/>
      <c r="DY7" s="644"/>
      <c r="DZ7" s="644"/>
      <c r="EA7" s="644"/>
      <c r="EB7" s="644"/>
      <c r="EC7" s="684"/>
    </row>
    <row r="8" spans="2:143" ht="11.25" customHeight="1">
      <c r="B8" s="638" t="s">
        <v>231</v>
      </c>
      <c r="C8" s="639"/>
      <c r="D8" s="639"/>
      <c r="E8" s="639"/>
      <c r="F8" s="639"/>
      <c r="G8" s="639"/>
      <c r="H8" s="639"/>
      <c r="I8" s="639"/>
      <c r="J8" s="639"/>
      <c r="K8" s="639"/>
      <c r="L8" s="639"/>
      <c r="M8" s="639"/>
      <c r="N8" s="639"/>
      <c r="O8" s="639"/>
      <c r="P8" s="639"/>
      <c r="Q8" s="640"/>
      <c r="R8" s="641">
        <v>172622</v>
      </c>
      <c r="S8" s="644"/>
      <c r="T8" s="644"/>
      <c r="U8" s="644"/>
      <c r="V8" s="644"/>
      <c r="W8" s="644"/>
      <c r="X8" s="644"/>
      <c r="Y8" s="645"/>
      <c r="Z8" s="703">
        <v>0.1</v>
      </c>
      <c r="AA8" s="703"/>
      <c r="AB8" s="703"/>
      <c r="AC8" s="703"/>
      <c r="AD8" s="704">
        <v>172622</v>
      </c>
      <c r="AE8" s="704"/>
      <c r="AF8" s="704"/>
      <c r="AG8" s="704"/>
      <c r="AH8" s="704"/>
      <c r="AI8" s="704"/>
      <c r="AJ8" s="704"/>
      <c r="AK8" s="704"/>
      <c r="AL8" s="646">
        <v>0.1</v>
      </c>
      <c r="AM8" s="647"/>
      <c r="AN8" s="647"/>
      <c r="AO8" s="705"/>
      <c r="AP8" s="638" t="s">
        <v>232</v>
      </c>
      <c r="AQ8" s="639"/>
      <c r="AR8" s="639"/>
      <c r="AS8" s="639"/>
      <c r="AT8" s="639"/>
      <c r="AU8" s="639"/>
      <c r="AV8" s="639"/>
      <c r="AW8" s="639"/>
      <c r="AX8" s="639"/>
      <c r="AY8" s="639"/>
      <c r="AZ8" s="639"/>
      <c r="BA8" s="639"/>
      <c r="BB8" s="639"/>
      <c r="BC8" s="639"/>
      <c r="BD8" s="639"/>
      <c r="BE8" s="639"/>
      <c r="BF8" s="640"/>
      <c r="BG8" s="641">
        <v>969272</v>
      </c>
      <c r="BH8" s="644"/>
      <c r="BI8" s="644"/>
      <c r="BJ8" s="644"/>
      <c r="BK8" s="644"/>
      <c r="BL8" s="644"/>
      <c r="BM8" s="644"/>
      <c r="BN8" s="645"/>
      <c r="BO8" s="703">
        <v>1.1000000000000001</v>
      </c>
      <c r="BP8" s="703"/>
      <c r="BQ8" s="703"/>
      <c r="BR8" s="703"/>
      <c r="BS8" s="649" t="s">
        <v>233</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115885171</v>
      </c>
      <c r="CS8" s="644"/>
      <c r="CT8" s="644"/>
      <c r="CU8" s="644"/>
      <c r="CV8" s="644"/>
      <c r="CW8" s="644"/>
      <c r="CX8" s="644"/>
      <c r="CY8" s="645"/>
      <c r="CZ8" s="703">
        <v>48.8</v>
      </c>
      <c r="DA8" s="703"/>
      <c r="DB8" s="703"/>
      <c r="DC8" s="703"/>
      <c r="DD8" s="649">
        <v>2065685</v>
      </c>
      <c r="DE8" s="644"/>
      <c r="DF8" s="644"/>
      <c r="DG8" s="644"/>
      <c r="DH8" s="644"/>
      <c r="DI8" s="644"/>
      <c r="DJ8" s="644"/>
      <c r="DK8" s="644"/>
      <c r="DL8" s="644"/>
      <c r="DM8" s="644"/>
      <c r="DN8" s="644"/>
      <c r="DO8" s="644"/>
      <c r="DP8" s="645"/>
      <c r="DQ8" s="649">
        <v>51760935</v>
      </c>
      <c r="DR8" s="644"/>
      <c r="DS8" s="644"/>
      <c r="DT8" s="644"/>
      <c r="DU8" s="644"/>
      <c r="DV8" s="644"/>
      <c r="DW8" s="644"/>
      <c r="DX8" s="644"/>
      <c r="DY8" s="644"/>
      <c r="DZ8" s="644"/>
      <c r="EA8" s="644"/>
      <c r="EB8" s="644"/>
      <c r="EC8" s="684"/>
    </row>
    <row r="9" spans="2:143" ht="11.25" customHeight="1">
      <c r="B9" s="638" t="s">
        <v>235</v>
      </c>
      <c r="C9" s="639"/>
      <c r="D9" s="639"/>
      <c r="E9" s="639"/>
      <c r="F9" s="639"/>
      <c r="G9" s="639"/>
      <c r="H9" s="639"/>
      <c r="I9" s="639"/>
      <c r="J9" s="639"/>
      <c r="K9" s="639"/>
      <c r="L9" s="639"/>
      <c r="M9" s="639"/>
      <c r="N9" s="639"/>
      <c r="O9" s="639"/>
      <c r="P9" s="639"/>
      <c r="Q9" s="640"/>
      <c r="R9" s="641">
        <v>171328</v>
      </c>
      <c r="S9" s="644"/>
      <c r="T9" s="644"/>
      <c r="U9" s="644"/>
      <c r="V9" s="644"/>
      <c r="W9" s="644"/>
      <c r="X9" s="644"/>
      <c r="Y9" s="645"/>
      <c r="Z9" s="703">
        <v>0.1</v>
      </c>
      <c r="AA9" s="703"/>
      <c r="AB9" s="703"/>
      <c r="AC9" s="703"/>
      <c r="AD9" s="704">
        <v>171328</v>
      </c>
      <c r="AE9" s="704"/>
      <c r="AF9" s="704"/>
      <c r="AG9" s="704"/>
      <c r="AH9" s="704"/>
      <c r="AI9" s="704"/>
      <c r="AJ9" s="704"/>
      <c r="AK9" s="704"/>
      <c r="AL9" s="646">
        <v>0.1</v>
      </c>
      <c r="AM9" s="647"/>
      <c r="AN9" s="647"/>
      <c r="AO9" s="705"/>
      <c r="AP9" s="638" t="s">
        <v>236</v>
      </c>
      <c r="AQ9" s="639"/>
      <c r="AR9" s="639"/>
      <c r="AS9" s="639"/>
      <c r="AT9" s="639"/>
      <c r="AU9" s="639"/>
      <c r="AV9" s="639"/>
      <c r="AW9" s="639"/>
      <c r="AX9" s="639"/>
      <c r="AY9" s="639"/>
      <c r="AZ9" s="639"/>
      <c r="BA9" s="639"/>
      <c r="BB9" s="639"/>
      <c r="BC9" s="639"/>
      <c r="BD9" s="639"/>
      <c r="BE9" s="639"/>
      <c r="BF9" s="640"/>
      <c r="BG9" s="641">
        <v>28235857</v>
      </c>
      <c r="BH9" s="644"/>
      <c r="BI9" s="644"/>
      <c r="BJ9" s="644"/>
      <c r="BK9" s="644"/>
      <c r="BL9" s="644"/>
      <c r="BM9" s="644"/>
      <c r="BN9" s="645"/>
      <c r="BO9" s="703">
        <v>32.299999999999997</v>
      </c>
      <c r="BP9" s="703"/>
      <c r="BQ9" s="703"/>
      <c r="BR9" s="703"/>
      <c r="BS9" s="649" t="s">
        <v>132</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16764784</v>
      </c>
      <c r="CS9" s="644"/>
      <c r="CT9" s="644"/>
      <c r="CU9" s="644"/>
      <c r="CV9" s="644"/>
      <c r="CW9" s="644"/>
      <c r="CX9" s="644"/>
      <c r="CY9" s="645"/>
      <c r="CZ9" s="703">
        <v>7.1</v>
      </c>
      <c r="DA9" s="703"/>
      <c r="DB9" s="703"/>
      <c r="DC9" s="703"/>
      <c r="DD9" s="649">
        <v>1828698</v>
      </c>
      <c r="DE9" s="644"/>
      <c r="DF9" s="644"/>
      <c r="DG9" s="644"/>
      <c r="DH9" s="644"/>
      <c r="DI9" s="644"/>
      <c r="DJ9" s="644"/>
      <c r="DK9" s="644"/>
      <c r="DL9" s="644"/>
      <c r="DM9" s="644"/>
      <c r="DN9" s="644"/>
      <c r="DO9" s="644"/>
      <c r="DP9" s="645"/>
      <c r="DQ9" s="649">
        <v>14220106</v>
      </c>
      <c r="DR9" s="644"/>
      <c r="DS9" s="644"/>
      <c r="DT9" s="644"/>
      <c r="DU9" s="644"/>
      <c r="DV9" s="644"/>
      <c r="DW9" s="644"/>
      <c r="DX9" s="644"/>
      <c r="DY9" s="644"/>
      <c r="DZ9" s="644"/>
      <c r="EA9" s="644"/>
      <c r="EB9" s="644"/>
      <c r="EC9" s="684"/>
    </row>
    <row r="10" spans="2:143" ht="11.25" customHeight="1">
      <c r="B10" s="638" t="s">
        <v>238</v>
      </c>
      <c r="C10" s="639"/>
      <c r="D10" s="639"/>
      <c r="E10" s="639"/>
      <c r="F10" s="639"/>
      <c r="G10" s="639"/>
      <c r="H10" s="639"/>
      <c r="I10" s="639"/>
      <c r="J10" s="639"/>
      <c r="K10" s="639"/>
      <c r="L10" s="639"/>
      <c r="M10" s="639"/>
      <c r="N10" s="639"/>
      <c r="O10" s="639"/>
      <c r="P10" s="639"/>
      <c r="Q10" s="640"/>
      <c r="R10" s="641" t="s">
        <v>173</v>
      </c>
      <c r="S10" s="644"/>
      <c r="T10" s="644"/>
      <c r="U10" s="644"/>
      <c r="V10" s="644"/>
      <c r="W10" s="644"/>
      <c r="X10" s="644"/>
      <c r="Y10" s="645"/>
      <c r="Z10" s="703" t="s">
        <v>233</v>
      </c>
      <c r="AA10" s="703"/>
      <c r="AB10" s="703"/>
      <c r="AC10" s="703"/>
      <c r="AD10" s="704" t="s">
        <v>173</v>
      </c>
      <c r="AE10" s="704"/>
      <c r="AF10" s="704"/>
      <c r="AG10" s="704"/>
      <c r="AH10" s="704"/>
      <c r="AI10" s="704"/>
      <c r="AJ10" s="704"/>
      <c r="AK10" s="704"/>
      <c r="AL10" s="646" t="s">
        <v>173</v>
      </c>
      <c r="AM10" s="647"/>
      <c r="AN10" s="647"/>
      <c r="AO10" s="705"/>
      <c r="AP10" s="638" t="s">
        <v>239</v>
      </c>
      <c r="AQ10" s="639"/>
      <c r="AR10" s="639"/>
      <c r="AS10" s="639"/>
      <c r="AT10" s="639"/>
      <c r="AU10" s="639"/>
      <c r="AV10" s="639"/>
      <c r="AW10" s="639"/>
      <c r="AX10" s="639"/>
      <c r="AY10" s="639"/>
      <c r="AZ10" s="639"/>
      <c r="BA10" s="639"/>
      <c r="BB10" s="639"/>
      <c r="BC10" s="639"/>
      <c r="BD10" s="639"/>
      <c r="BE10" s="639"/>
      <c r="BF10" s="640"/>
      <c r="BG10" s="641">
        <v>1717872</v>
      </c>
      <c r="BH10" s="644"/>
      <c r="BI10" s="644"/>
      <c r="BJ10" s="644"/>
      <c r="BK10" s="644"/>
      <c r="BL10" s="644"/>
      <c r="BM10" s="644"/>
      <c r="BN10" s="645"/>
      <c r="BO10" s="703">
        <v>2</v>
      </c>
      <c r="BP10" s="703"/>
      <c r="BQ10" s="703"/>
      <c r="BR10" s="703"/>
      <c r="BS10" s="649" t="s">
        <v>132</v>
      </c>
      <c r="BT10" s="644"/>
      <c r="BU10" s="644"/>
      <c r="BV10" s="644"/>
      <c r="BW10" s="644"/>
      <c r="BX10" s="644"/>
      <c r="BY10" s="644"/>
      <c r="BZ10" s="644"/>
      <c r="CA10" s="644"/>
      <c r="CB10" s="684"/>
      <c r="CD10" s="685" t="s">
        <v>240</v>
      </c>
      <c r="CE10" s="682"/>
      <c r="CF10" s="682"/>
      <c r="CG10" s="682"/>
      <c r="CH10" s="682"/>
      <c r="CI10" s="682"/>
      <c r="CJ10" s="682"/>
      <c r="CK10" s="682"/>
      <c r="CL10" s="682"/>
      <c r="CM10" s="682"/>
      <c r="CN10" s="682"/>
      <c r="CO10" s="682"/>
      <c r="CP10" s="682"/>
      <c r="CQ10" s="683"/>
      <c r="CR10" s="641">
        <v>562026</v>
      </c>
      <c r="CS10" s="644"/>
      <c r="CT10" s="644"/>
      <c r="CU10" s="644"/>
      <c r="CV10" s="644"/>
      <c r="CW10" s="644"/>
      <c r="CX10" s="644"/>
      <c r="CY10" s="645"/>
      <c r="CZ10" s="703">
        <v>0.2</v>
      </c>
      <c r="DA10" s="703"/>
      <c r="DB10" s="703"/>
      <c r="DC10" s="703"/>
      <c r="DD10" s="649">
        <v>5184</v>
      </c>
      <c r="DE10" s="644"/>
      <c r="DF10" s="644"/>
      <c r="DG10" s="644"/>
      <c r="DH10" s="644"/>
      <c r="DI10" s="644"/>
      <c r="DJ10" s="644"/>
      <c r="DK10" s="644"/>
      <c r="DL10" s="644"/>
      <c r="DM10" s="644"/>
      <c r="DN10" s="644"/>
      <c r="DO10" s="644"/>
      <c r="DP10" s="645"/>
      <c r="DQ10" s="649">
        <v>549784</v>
      </c>
      <c r="DR10" s="644"/>
      <c r="DS10" s="644"/>
      <c r="DT10" s="644"/>
      <c r="DU10" s="644"/>
      <c r="DV10" s="644"/>
      <c r="DW10" s="644"/>
      <c r="DX10" s="644"/>
      <c r="DY10" s="644"/>
      <c r="DZ10" s="644"/>
      <c r="EA10" s="644"/>
      <c r="EB10" s="644"/>
      <c r="EC10" s="684"/>
    </row>
    <row r="11" spans="2:143" ht="11.25" customHeight="1">
      <c r="B11" s="638" t="s">
        <v>241</v>
      </c>
      <c r="C11" s="639"/>
      <c r="D11" s="639"/>
      <c r="E11" s="639"/>
      <c r="F11" s="639"/>
      <c r="G11" s="639"/>
      <c r="H11" s="639"/>
      <c r="I11" s="639"/>
      <c r="J11" s="639"/>
      <c r="K11" s="639"/>
      <c r="L11" s="639"/>
      <c r="M11" s="639"/>
      <c r="N11" s="639"/>
      <c r="O11" s="639"/>
      <c r="P11" s="639"/>
      <c r="Q11" s="640"/>
      <c r="R11" s="641" t="s">
        <v>233</v>
      </c>
      <c r="S11" s="644"/>
      <c r="T11" s="644"/>
      <c r="U11" s="644"/>
      <c r="V11" s="644"/>
      <c r="W11" s="644"/>
      <c r="X11" s="644"/>
      <c r="Y11" s="645"/>
      <c r="Z11" s="703" t="s">
        <v>233</v>
      </c>
      <c r="AA11" s="703"/>
      <c r="AB11" s="703"/>
      <c r="AC11" s="703"/>
      <c r="AD11" s="704" t="s">
        <v>132</v>
      </c>
      <c r="AE11" s="704"/>
      <c r="AF11" s="704"/>
      <c r="AG11" s="704"/>
      <c r="AH11" s="704"/>
      <c r="AI11" s="704"/>
      <c r="AJ11" s="704"/>
      <c r="AK11" s="704"/>
      <c r="AL11" s="646" t="s">
        <v>173</v>
      </c>
      <c r="AM11" s="647"/>
      <c r="AN11" s="647"/>
      <c r="AO11" s="705"/>
      <c r="AP11" s="638" t="s">
        <v>242</v>
      </c>
      <c r="AQ11" s="639"/>
      <c r="AR11" s="639"/>
      <c r="AS11" s="639"/>
      <c r="AT11" s="639"/>
      <c r="AU11" s="639"/>
      <c r="AV11" s="639"/>
      <c r="AW11" s="639"/>
      <c r="AX11" s="639"/>
      <c r="AY11" s="639"/>
      <c r="AZ11" s="639"/>
      <c r="BA11" s="639"/>
      <c r="BB11" s="639"/>
      <c r="BC11" s="639"/>
      <c r="BD11" s="639"/>
      <c r="BE11" s="639"/>
      <c r="BF11" s="640"/>
      <c r="BG11" s="641">
        <v>5537469</v>
      </c>
      <c r="BH11" s="644"/>
      <c r="BI11" s="644"/>
      <c r="BJ11" s="644"/>
      <c r="BK11" s="644"/>
      <c r="BL11" s="644"/>
      <c r="BM11" s="644"/>
      <c r="BN11" s="645"/>
      <c r="BO11" s="703">
        <v>6.3</v>
      </c>
      <c r="BP11" s="703"/>
      <c r="BQ11" s="703"/>
      <c r="BR11" s="703"/>
      <c r="BS11" s="649">
        <v>1097523</v>
      </c>
      <c r="BT11" s="644"/>
      <c r="BU11" s="644"/>
      <c r="BV11" s="644"/>
      <c r="BW11" s="644"/>
      <c r="BX11" s="644"/>
      <c r="BY11" s="644"/>
      <c r="BZ11" s="644"/>
      <c r="CA11" s="644"/>
      <c r="CB11" s="684"/>
      <c r="CD11" s="685" t="s">
        <v>243</v>
      </c>
      <c r="CE11" s="682"/>
      <c r="CF11" s="682"/>
      <c r="CG11" s="682"/>
      <c r="CH11" s="682"/>
      <c r="CI11" s="682"/>
      <c r="CJ11" s="682"/>
      <c r="CK11" s="682"/>
      <c r="CL11" s="682"/>
      <c r="CM11" s="682"/>
      <c r="CN11" s="682"/>
      <c r="CO11" s="682"/>
      <c r="CP11" s="682"/>
      <c r="CQ11" s="683"/>
      <c r="CR11" s="641">
        <v>2512463</v>
      </c>
      <c r="CS11" s="644"/>
      <c r="CT11" s="644"/>
      <c r="CU11" s="644"/>
      <c r="CV11" s="644"/>
      <c r="CW11" s="644"/>
      <c r="CX11" s="644"/>
      <c r="CY11" s="645"/>
      <c r="CZ11" s="703">
        <v>1.1000000000000001</v>
      </c>
      <c r="DA11" s="703"/>
      <c r="DB11" s="703"/>
      <c r="DC11" s="703"/>
      <c r="DD11" s="649">
        <v>1217598</v>
      </c>
      <c r="DE11" s="644"/>
      <c r="DF11" s="644"/>
      <c r="DG11" s="644"/>
      <c r="DH11" s="644"/>
      <c r="DI11" s="644"/>
      <c r="DJ11" s="644"/>
      <c r="DK11" s="644"/>
      <c r="DL11" s="644"/>
      <c r="DM11" s="644"/>
      <c r="DN11" s="644"/>
      <c r="DO11" s="644"/>
      <c r="DP11" s="645"/>
      <c r="DQ11" s="649">
        <v>1825170</v>
      </c>
      <c r="DR11" s="644"/>
      <c r="DS11" s="644"/>
      <c r="DT11" s="644"/>
      <c r="DU11" s="644"/>
      <c r="DV11" s="644"/>
      <c r="DW11" s="644"/>
      <c r="DX11" s="644"/>
      <c r="DY11" s="644"/>
      <c r="DZ11" s="644"/>
      <c r="EA11" s="644"/>
      <c r="EB11" s="644"/>
      <c r="EC11" s="684"/>
    </row>
    <row r="12" spans="2:143" ht="11.25" customHeight="1">
      <c r="B12" s="638" t="s">
        <v>244</v>
      </c>
      <c r="C12" s="639"/>
      <c r="D12" s="639"/>
      <c r="E12" s="639"/>
      <c r="F12" s="639"/>
      <c r="G12" s="639"/>
      <c r="H12" s="639"/>
      <c r="I12" s="639"/>
      <c r="J12" s="639"/>
      <c r="K12" s="639"/>
      <c r="L12" s="639"/>
      <c r="M12" s="639"/>
      <c r="N12" s="639"/>
      <c r="O12" s="639"/>
      <c r="P12" s="639"/>
      <c r="Q12" s="640"/>
      <c r="R12" s="641">
        <v>11236139</v>
      </c>
      <c r="S12" s="644"/>
      <c r="T12" s="644"/>
      <c r="U12" s="644"/>
      <c r="V12" s="644"/>
      <c r="W12" s="644"/>
      <c r="X12" s="644"/>
      <c r="Y12" s="645"/>
      <c r="Z12" s="703">
        <v>4.5999999999999996</v>
      </c>
      <c r="AA12" s="703"/>
      <c r="AB12" s="703"/>
      <c r="AC12" s="703"/>
      <c r="AD12" s="704">
        <v>11236139</v>
      </c>
      <c r="AE12" s="704"/>
      <c r="AF12" s="704"/>
      <c r="AG12" s="704"/>
      <c r="AH12" s="704"/>
      <c r="AI12" s="704"/>
      <c r="AJ12" s="704"/>
      <c r="AK12" s="704"/>
      <c r="AL12" s="646">
        <v>9.1999999999999993</v>
      </c>
      <c r="AM12" s="647"/>
      <c r="AN12" s="647"/>
      <c r="AO12" s="705"/>
      <c r="AP12" s="638" t="s">
        <v>245</v>
      </c>
      <c r="AQ12" s="639"/>
      <c r="AR12" s="639"/>
      <c r="AS12" s="639"/>
      <c r="AT12" s="639"/>
      <c r="AU12" s="639"/>
      <c r="AV12" s="639"/>
      <c r="AW12" s="639"/>
      <c r="AX12" s="639"/>
      <c r="AY12" s="639"/>
      <c r="AZ12" s="639"/>
      <c r="BA12" s="639"/>
      <c r="BB12" s="639"/>
      <c r="BC12" s="639"/>
      <c r="BD12" s="639"/>
      <c r="BE12" s="639"/>
      <c r="BF12" s="640"/>
      <c r="BG12" s="641">
        <v>36492645</v>
      </c>
      <c r="BH12" s="644"/>
      <c r="BI12" s="644"/>
      <c r="BJ12" s="644"/>
      <c r="BK12" s="644"/>
      <c r="BL12" s="644"/>
      <c r="BM12" s="644"/>
      <c r="BN12" s="645"/>
      <c r="BO12" s="703">
        <v>41.8</v>
      </c>
      <c r="BP12" s="703"/>
      <c r="BQ12" s="703"/>
      <c r="BR12" s="703"/>
      <c r="BS12" s="649" t="s">
        <v>173</v>
      </c>
      <c r="BT12" s="644"/>
      <c r="BU12" s="644"/>
      <c r="BV12" s="644"/>
      <c r="BW12" s="644"/>
      <c r="BX12" s="644"/>
      <c r="BY12" s="644"/>
      <c r="BZ12" s="644"/>
      <c r="CA12" s="644"/>
      <c r="CB12" s="684"/>
      <c r="CD12" s="685" t="s">
        <v>246</v>
      </c>
      <c r="CE12" s="682"/>
      <c r="CF12" s="682"/>
      <c r="CG12" s="682"/>
      <c r="CH12" s="682"/>
      <c r="CI12" s="682"/>
      <c r="CJ12" s="682"/>
      <c r="CK12" s="682"/>
      <c r="CL12" s="682"/>
      <c r="CM12" s="682"/>
      <c r="CN12" s="682"/>
      <c r="CO12" s="682"/>
      <c r="CP12" s="682"/>
      <c r="CQ12" s="683"/>
      <c r="CR12" s="641">
        <v>3266342</v>
      </c>
      <c r="CS12" s="644"/>
      <c r="CT12" s="644"/>
      <c r="CU12" s="644"/>
      <c r="CV12" s="644"/>
      <c r="CW12" s="644"/>
      <c r="CX12" s="644"/>
      <c r="CY12" s="645"/>
      <c r="CZ12" s="703">
        <v>1.4</v>
      </c>
      <c r="DA12" s="703"/>
      <c r="DB12" s="703"/>
      <c r="DC12" s="703"/>
      <c r="DD12" s="649">
        <v>313451</v>
      </c>
      <c r="DE12" s="644"/>
      <c r="DF12" s="644"/>
      <c r="DG12" s="644"/>
      <c r="DH12" s="644"/>
      <c r="DI12" s="644"/>
      <c r="DJ12" s="644"/>
      <c r="DK12" s="644"/>
      <c r="DL12" s="644"/>
      <c r="DM12" s="644"/>
      <c r="DN12" s="644"/>
      <c r="DO12" s="644"/>
      <c r="DP12" s="645"/>
      <c r="DQ12" s="649">
        <v>2994065</v>
      </c>
      <c r="DR12" s="644"/>
      <c r="DS12" s="644"/>
      <c r="DT12" s="644"/>
      <c r="DU12" s="644"/>
      <c r="DV12" s="644"/>
      <c r="DW12" s="644"/>
      <c r="DX12" s="644"/>
      <c r="DY12" s="644"/>
      <c r="DZ12" s="644"/>
      <c r="EA12" s="644"/>
      <c r="EB12" s="644"/>
      <c r="EC12" s="684"/>
    </row>
    <row r="13" spans="2:143" ht="11.25" customHeight="1">
      <c r="B13" s="638" t="s">
        <v>247</v>
      </c>
      <c r="C13" s="639"/>
      <c r="D13" s="639"/>
      <c r="E13" s="639"/>
      <c r="F13" s="639"/>
      <c r="G13" s="639"/>
      <c r="H13" s="639"/>
      <c r="I13" s="639"/>
      <c r="J13" s="639"/>
      <c r="K13" s="639"/>
      <c r="L13" s="639"/>
      <c r="M13" s="639"/>
      <c r="N13" s="639"/>
      <c r="O13" s="639"/>
      <c r="P13" s="639"/>
      <c r="Q13" s="640"/>
      <c r="R13" s="641">
        <v>60549</v>
      </c>
      <c r="S13" s="644"/>
      <c r="T13" s="644"/>
      <c r="U13" s="644"/>
      <c r="V13" s="644"/>
      <c r="W13" s="644"/>
      <c r="X13" s="644"/>
      <c r="Y13" s="645"/>
      <c r="Z13" s="703">
        <v>0</v>
      </c>
      <c r="AA13" s="703"/>
      <c r="AB13" s="703"/>
      <c r="AC13" s="703"/>
      <c r="AD13" s="704">
        <v>60549</v>
      </c>
      <c r="AE13" s="704"/>
      <c r="AF13" s="704"/>
      <c r="AG13" s="704"/>
      <c r="AH13" s="704"/>
      <c r="AI13" s="704"/>
      <c r="AJ13" s="704"/>
      <c r="AK13" s="704"/>
      <c r="AL13" s="646">
        <v>0</v>
      </c>
      <c r="AM13" s="647"/>
      <c r="AN13" s="647"/>
      <c r="AO13" s="705"/>
      <c r="AP13" s="638" t="s">
        <v>248</v>
      </c>
      <c r="AQ13" s="639"/>
      <c r="AR13" s="639"/>
      <c r="AS13" s="639"/>
      <c r="AT13" s="639"/>
      <c r="AU13" s="639"/>
      <c r="AV13" s="639"/>
      <c r="AW13" s="639"/>
      <c r="AX13" s="639"/>
      <c r="AY13" s="639"/>
      <c r="AZ13" s="639"/>
      <c r="BA13" s="639"/>
      <c r="BB13" s="639"/>
      <c r="BC13" s="639"/>
      <c r="BD13" s="639"/>
      <c r="BE13" s="639"/>
      <c r="BF13" s="640"/>
      <c r="BG13" s="641">
        <v>36024520</v>
      </c>
      <c r="BH13" s="644"/>
      <c r="BI13" s="644"/>
      <c r="BJ13" s="644"/>
      <c r="BK13" s="644"/>
      <c r="BL13" s="644"/>
      <c r="BM13" s="644"/>
      <c r="BN13" s="645"/>
      <c r="BO13" s="703">
        <v>41.3</v>
      </c>
      <c r="BP13" s="703"/>
      <c r="BQ13" s="703"/>
      <c r="BR13" s="703"/>
      <c r="BS13" s="649" t="s">
        <v>233</v>
      </c>
      <c r="BT13" s="644"/>
      <c r="BU13" s="644"/>
      <c r="BV13" s="644"/>
      <c r="BW13" s="644"/>
      <c r="BX13" s="644"/>
      <c r="BY13" s="644"/>
      <c r="BZ13" s="644"/>
      <c r="CA13" s="644"/>
      <c r="CB13" s="684"/>
      <c r="CD13" s="685" t="s">
        <v>249</v>
      </c>
      <c r="CE13" s="682"/>
      <c r="CF13" s="682"/>
      <c r="CG13" s="682"/>
      <c r="CH13" s="682"/>
      <c r="CI13" s="682"/>
      <c r="CJ13" s="682"/>
      <c r="CK13" s="682"/>
      <c r="CL13" s="682"/>
      <c r="CM13" s="682"/>
      <c r="CN13" s="682"/>
      <c r="CO13" s="682"/>
      <c r="CP13" s="682"/>
      <c r="CQ13" s="683"/>
      <c r="CR13" s="641">
        <v>26558195</v>
      </c>
      <c r="CS13" s="644"/>
      <c r="CT13" s="644"/>
      <c r="CU13" s="644"/>
      <c r="CV13" s="644"/>
      <c r="CW13" s="644"/>
      <c r="CX13" s="644"/>
      <c r="CY13" s="645"/>
      <c r="CZ13" s="703">
        <v>11.2</v>
      </c>
      <c r="DA13" s="703"/>
      <c r="DB13" s="703"/>
      <c r="DC13" s="703"/>
      <c r="DD13" s="649">
        <v>19392539</v>
      </c>
      <c r="DE13" s="644"/>
      <c r="DF13" s="644"/>
      <c r="DG13" s="644"/>
      <c r="DH13" s="644"/>
      <c r="DI13" s="644"/>
      <c r="DJ13" s="644"/>
      <c r="DK13" s="644"/>
      <c r="DL13" s="644"/>
      <c r="DM13" s="644"/>
      <c r="DN13" s="644"/>
      <c r="DO13" s="644"/>
      <c r="DP13" s="645"/>
      <c r="DQ13" s="649">
        <v>17650411</v>
      </c>
      <c r="DR13" s="644"/>
      <c r="DS13" s="644"/>
      <c r="DT13" s="644"/>
      <c r="DU13" s="644"/>
      <c r="DV13" s="644"/>
      <c r="DW13" s="644"/>
      <c r="DX13" s="644"/>
      <c r="DY13" s="644"/>
      <c r="DZ13" s="644"/>
      <c r="EA13" s="644"/>
      <c r="EB13" s="644"/>
      <c r="EC13" s="684"/>
    </row>
    <row r="14" spans="2:143" ht="11.25" customHeight="1">
      <c r="B14" s="638" t="s">
        <v>250</v>
      </c>
      <c r="C14" s="639"/>
      <c r="D14" s="639"/>
      <c r="E14" s="639"/>
      <c r="F14" s="639"/>
      <c r="G14" s="639"/>
      <c r="H14" s="639"/>
      <c r="I14" s="639"/>
      <c r="J14" s="639"/>
      <c r="K14" s="639"/>
      <c r="L14" s="639"/>
      <c r="M14" s="639"/>
      <c r="N14" s="639"/>
      <c r="O14" s="639"/>
      <c r="P14" s="639"/>
      <c r="Q14" s="640"/>
      <c r="R14" s="641" t="s">
        <v>233</v>
      </c>
      <c r="S14" s="644"/>
      <c r="T14" s="644"/>
      <c r="U14" s="644"/>
      <c r="V14" s="644"/>
      <c r="W14" s="644"/>
      <c r="X14" s="644"/>
      <c r="Y14" s="645"/>
      <c r="Z14" s="703" t="s">
        <v>173</v>
      </c>
      <c r="AA14" s="703"/>
      <c r="AB14" s="703"/>
      <c r="AC14" s="703"/>
      <c r="AD14" s="704" t="s">
        <v>233</v>
      </c>
      <c r="AE14" s="704"/>
      <c r="AF14" s="704"/>
      <c r="AG14" s="704"/>
      <c r="AH14" s="704"/>
      <c r="AI14" s="704"/>
      <c r="AJ14" s="704"/>
      <c r="AK14" s="704"/>
      <c r="AL14" s="646" t="s">
        <v>173</v>
      </c>
      <c r="AM14" s="647"/>
      <c r="AN14" s="647"/>
      <c r="AO14" s="705"/>
      <c r="AP14" s="638" t="s">
        <v>251</v>
      </c>
      <c r="AQ14" s="639"/>
      <c r="AR14" s="639"/>
      <c r="AS14" s="639"/>
      <c r="AT14" s="639"/>
      <c r="AU14" s="639"/>
      <c r="AV14" s="639"/>
      <c r="AW14" s="639"/>
      <c r="AX14" s="639"/>
      <c r="AY14" s="639"/>
      <c r="AZ14" s="639"/>
      <c r="BA14" s="639"/>
      <c r="BB14" s="639"/>
      <c r="BC14" s="639"/>
      <c r="BD14" s="639"/>
      <c r="BE14" s="639"/>
      <c r="BF14" s="640"/>
      <c r="BG14" s="641">
        <v>1433883</v>
      </c>
      <c r="BH14" s="644"/>
      <c r="BI14" s="644"/>
      <c r="BJ14" s="644"/>
      <c r="BK14" s="644"/>
      <c r="BL14" s="644"/>
      <c r="BM14" s="644"/>
      <c r="BN14" s="645"/>
      <c r="BO14" s="703">
        <v>1.6</v>
      </c>
      <c r="BP14" s="703"/>
      <c r="BQ14" s="703"/>
      <c r="BR14" s="703"/>
      <c r="BS14" s="649" t="s">
        <v>132</v>
      </c>
      <c r="BT14" s="644"/>
      <c r="BU14" s="644"/>
      <c r="BV14" s="644"/>
      <c r="BW14" s="644"/>
      <c r="BX14" s="644"/>
      <c r="BY14" s="644"/>
      <c r="BZ14" s="644"/>
      <c r="CA14" s="644"/>
      <c r="CB14" s="684"/>
      <c r="CD14" s="685" t="s">
        <v>252</v>
      </c>
      <c r="CE14" s="682"/>
      <c r="CF14" s="682"/>
      <c r="CG14" s="682"/>
      <c r="CH14" s="682"/>
      <c r="CI14" s="682"/>
      <c r="CJ14" s="682"/>
      <c r="CK14" s="682"/>
      <c r="CL14" s="682"/>
      <c r="CM14" s="682"/>
      <c r="CN14" s="682"/>
      <c r="CO14" s="682"/>
      <c r="CP14" s="682"/>
      <c r="CQ14" s="683"/>
      <c r="CR14" s="641">
        <v>5381998</v>
      </c>
      <c r="CS14" s="644"/>
      <c r="CT14" s="644"/>
      <c r="CU14" s="644"/>
      <c r="CV14" s="644"/>
      <c r="CW14" s="644"/>
      <c r="CX14" s="644"/>
      <c r="CY14" s="645"/>
      <c r="CZ14" s="703">
        <v>2.2999999999999998</v>
      </c>
      <c r="DA14" s="703"/>
      <c r="DB14" s="703"/>
      <c r="DC14" s="703"/>
      <c r="DD14" s="649">
        <v>276725</v>
      </c>
      <c r="DE14" s="644"/>
      <c r="DF14" s="644"/>
      <c r="DG14" s="644"/>
      <c r="DH14" s="644"/>
      <c r="DI14" s="644"/>
      <c r="DJ14" s="644"/>
      <c r="DK14" s="644"/>
      <c r="DL14" s="644"/>
      <c r="DM14" s="644"/>
      <c r="DN14" s="644"/>
      <c r="DO14" s="644"/>
      <c r="DP14" s="645"/>
      <c r="DQ14" s="649">
        <v>5253342</v>
      </c>
      <c r="DR14" s="644"/>
      <c r="DS14" s="644"/>
      <c r="DT14" s="644"/>
      <c r="DU14" s="644"/>
      <c r="DV14" s="644"/>
      <c r="DW14" s="644"/>
      <c r="DX14" s="644"/>
      <c r="DY14" s="644"/>
      <c r="DZ14" s="644"/>
      <c r="EA14" s="644"/>
      <c r="EB14" s="644"/>
      <c r="EC14" s="684"/>
    </row>
    <row r="15" spans="2:143" ht="11.25" customHeight="1">
      <c r="B15" s="638" t="s">
        <v>253</v>
      </c>
      <c r="C15" s="639"/>
      <c r="D15" s="639"/>
      <c r="E15" s="639"/>
      <c r="F15" s="639"/>
      <c r="G15" s="639"/>
      <c r="H15" s="639"/>
      <c r="I15" s="639"/>
      <c r="J15" s="639"/>
      <c r="K15" s="639"/>
      <c r="L15" s="639"/>
      <c r="M15" s="639"/>
      <c r="N15" s="639"/>
      <c r="O15" s="639"/>
      <c r="P15" s="639"/>
      <c r="Q15" s="640"/>
      <c r="R15" s="641">
        <v>244136</v>
      </c>
      <c r="S15" s="644"/>
      <c r="T15" s="644"/>
      <c r="U15" s="644"/>
      <c r="V15" s="644"/>
      <c r="W15" s="644"/>
      <c r="X15" s="644"/>
      <c r="Y15" s="645"/>
      <c r="Z15" s="703">
        <v>0.1</v>
      </c>
      <c r="AA15" s="703"/>
      <c r="AB15" s="703"/>
      <c r="AC15" s="703"/>
      <c r="AD15" s="704">
        <v>244136</v>
      </c>
      <c r="AE15" s="704"/>
      <c r="AF15" s="704"/>
      <c r="AG15" s="704"/>
      <c r="AH15" s="704"/>
      <c r="AI15" s="704"/>
      <c r="AJ15" s="704"/>
      <c r="AK15" s="704"/>
      <c r="AL15" s="646">
        <v>0.2</v>
      </c>
      <c r="AM15" s="647"/>
      <c r="AN15" s="647"/>
      <c r="AO15" s="705"/>
      <c r="AP15" s="638" t="s">
        <v>254</v>
      </c>
      <c r="AQ15" s="639"/>
      <c r="AR15" s="639"/>
      <c r="AS15" s="639"/>
      <c r="AT15" s="639"/>
      <c r="AU15" s="639"/>
      <c r="AV15" s="639"/>
      <c r="AW15" s="639"/>
      <c r="AX15" s="639"/>
      <c r="AY15" s="639"/>
      <c r="AZ15" s="639"/>
      <c r="BA15" s="639"/>
      <c r="BB15" s="639"/>
      <c r="BC15" s="639"/>
      <c r="BD15" s="639"/>
      <c r="BE15" s="639"/>
      <c r="BF15" s="640"/>
      <c r="BG15" s="641">
        <v>3836801</v>
      </c>
      <c r="BH15" s="644"/>
      <c r="BI15" s="644"/>
      <c r="BJ15" s="644"/>
      <c r="BK15" s="644"/>
      <c r="BL15" s="644"/>
      <c r="BM15" s="644"/>
      <c r="BN15" s="645"/>
      <c r="BO15" s="703">
        <v>4.4000000000000004</v>
      </c>
      <c r="BP15" s="703"/>
      <c r="BQ15" s="703"/>
      <c r="BR15" s="703"/>
      <c r="BS15" s="649" t="s">
        <v>173</v>
      </c>
      <c r="BT15" s="644"/>
      <c r="BU15" s="644"/>
      <c r="BV15" s="644"/>
      <c r="BW15" s="644"/>
      <c r="BX15" s="644"/>
      <c r="BY15" s="644"/>
      <c r="BZ15" s="644"/>
      <c r="CA15" s="644"/>
      <c r="CB15" s="684"/>
      <c r="CD15" s="685" t="s">
        <v>255</v>
      </c>
      <c r="CE15" s="682"/>
      <c r="CF15" s="682"/>
      <c r="CG15" s="682"/>
      <c r="CH15" s="682"/>
      <c r="CI15" s="682"/>
      <c r="CJ15" s="682"/>
      <c r="CK15" s="682"/>
      <c r="CL15" s="682"/>
      <c r="CM15" s="682"/>
      <c r="CN15" s="682"/>
      <c r="CO15" s="682"/>
      <c r="CP15" s="682"/>
      <c r="CQ15" s="683"/>
      <c r="CR15" s="641">
        <v>23296775</v>
      </c>
      <c r="CS15" s="644"/>
      <c r="CT15" s="644"/>
      <c r="CU15" s="644"/>
      <c r="CV15" s="644"/>
      <c r="CW15" s="644"/>
      <c r="CX15" s="644"/>
      <c r="CY15" s="645"/>
      <c r="CZ15" s="703">
        <v>9.8000000000000007</v>
      </c>
      <c r="DA15" s="703"/>
      <c r="DB15" s="703"/>
      <c r="DC15" s="703"/>
      <c r="DD15" s="649">
        <v>6067068</v>
      </c>
      <c r="DE15" s="644"/>
      <c r="DF15" s="644"/>
      <c r="DG15" s="644"/>
      <c r="DH15" s="644"/>
      <c r="DI15" s="644"/>
      <c r="DJ15" s="644"/>
      <c r="DK15" s="644"/>
      <c r="DL15" s="644"/>
      <c r="DM15" s="644"/>
      <c r="DN15" s="644"/>
      <c r="DO15" s="644"/>
      <c r="DP15" s="645"/>
      <c r="DQ15" s="649">
        <v>18364099</v>
      </c>
      <c r="DR15" s="644"/>
      <c r="DS15" s="644"/>
      <c r="DT15" s="644"/>
      <c r="DU15" s="644"/>
      <c r="DV15" s="644"/>
      <c r="DW15" s="644"/>
      <c r="DX15" s="644"/>
      <c r="DY15" s="644"/>
      <c r="DZ15" s="644"/>
      <c r="EA15" s="644"/>
      <c r="EB15" s="644"/>
      <c r="EC15" s="684"/>
    </row>
    <row r="16" spans="2:143" ht="11.25" customHeight="1">
      <c r="B16" s="638" t="s">
        <v>256</v>
      </c>
      <c r="C16" s="639"/>
      <c r="D16" s="639"/>
      <c r="E16" s="639"/>
      <c r="F16" s="639"/>
      <c r="G16" s="639"/>
      <c r="H16" s="639"/>
      <c r="I16" s="639"/>
      <c r="J16" s="639"/>
      <c r="K16" s="639"/>
      <c r="L16" s="639"/>
      <c r="M16" s="639"/>
      <c r="N16" s="639"/>
      <c r="O16" s="639"/>
      <c r="P16" s="639"/>
      <c r="Q16" s="640"/>
      <c r="R16" s="641" t="s">
        <v>233</v>
      </c>
      <c r="S16" s="644"/>
      <c r="T16" s="644"/>
      <c r="U16" s="644"/>
      <c r="V16" s="644"/>
      <c r="W16" s="644"/>
      <c r="X16" s="644"/>
      <c r="Y16" s="645"/>
      <c r="Z16" s="703" t="s">
        <v>233</v>
      </c>
      <c r="AA16" s="703"/>
      <c r="AB16" s="703"/>
      <c r="AC16" s="703"/>
      <c r="AD16" s="704" t="s">
        <v>233</v>
      </c>
      <c r="AE16" s="704"/>
      <c r="AF16" s="704"/>
      <c r="AG16" s="704"/>
      <c r="AH16" s="704"/>
      <c r="AI16" s="704"/>
      <c r="AJ16" s="704"/>
      <c r="AK16" s="704"/>
      <c r="AL16" s="646" t="s">
        <v>233</v>
      </c>
      <c r="AM16" s="647"/>
      <c r="AN16" s="647"/>
      <c r="AO16" s="705"/>
      <c r="AP16" s="638" t="s">
        <v>257</v>
      </c>
      <c r="AQ16" s="639"/>
      <c r="AR16" s="639"/>
      <c r="AS16" s="639"/>
      <c r="AT16" s="639"/>
      <c r="AU16" s="639"/>
      <c r="AV16" s="639"/>
      <c r="AW16" s="639"/>
      <c r="AX16" s="639"/>
      <c r="AY16" s="639"/>
      <c r="AZ16" s="639"/>
      <c r="BA16" s="639"/>
      <c r="BB16" s="639"/>
      <c r="BC16" s="639"/>
      <c r="BD16" s="639"/>
      <c r="BE16" s="639"/>
      <c r="BF16" s="640"/>
      <c r="BG16" s="641" t="s">
        <v>132</v>
      </c>
      <c r="BH16" s="644"/>
      <c r="BI16" s="644"/>
      <c r="BJ16" s="644"/>
      <c r="BK16" s="644"/>
      <c r="BL16" s="644"/>
      <c r="BM16" s="644"/>
      <c r="BN16" s="645"/>
      <c r="BO16" s="703" t="s">
        <v>173</v>
      </c>
      <c r="BP16" s="703"/>
      <c r="BQ16" s="703"/>
      <c r="BR16" s="703"/>
      <c r="BS16" s="649" t="s">
        <v>132</v>
      </c>
      <c r="BT16" s="644"/>
      <c r="BU16" s="644"/>
      <c r="BV16" s="644"/>
      <c r="BW16" s="644"/>
      <c r="BX16" s="644"/>
      <c r="BY16" s="644"/>
      <c r="BZ16" s="644"/>
      <c r="CA16" s="644"/>
      <c r="CB16" s="684"/>
      <c r="CD16" s="685" t="s">
        <v>258</v>
      </c>
      <c r="CE16" s="682"/>
      <c r="CF16" s="682"/>
      <c r="CG16" s="682"/>
      <c r="CH16" s="682"/>
      <c r="CI16" s="682"/>
      <c r="CJ16" s="682"/>
      <c r="CK16" s="682"/>
      <c r="CL16" s="682"/>
      <c r="CM16" s="682"/>
      <c r="CN16" s="682"/>
      <c r="CO16" s="682"/>
      <c r="CP16" s="682"/>
      <c r="CQ16" s="683"/>
      <c r="CR16" s="641">
        <v>703927</v>
      </c>
      <c r="CS16" s="644"/>
      <c r="CT16" s="644"/>
      <c r="CU16" s="644"/>
      <c r="CV16" s="644"/>
      <c r="CW16" s="644"/>
      <c r="CX16" s="644"/>
      <c r="CY16" s="645"/>
      <c r="CZ16" s="703">
        <v>0.3</v>
      </c>
      <c r="DA16" s="703"/>
      <c r="DB16" s="703"/>
      <c r="DC16" s="703"/>
      <c r="DD16" s="649" t="s">
        <v>233</v>
      </c>
      <c r="DE16" s="644"/>
      <c r="DF16" s="644"/>
      <c r="DG16" s="644"/>
      <c r="DH16" s="644"/>
      <c r="DI16" s="644"/>
      <c r="DJ16" s="644"/>
      <c r="DK16" s="644"/>
      <c r="DL16" s="644"/>
      <c r="DM16" s="644"/>
      <c r="DN16" s="644"/>
      <c r="DO16" s="644"/>
      <c r="DP16" s="645"/>
      <c r="DQ16" s="649">
        <v>389371</v>
      </c>
      <c r="DR16" s="644"/>
      <c r="DS16" s="644"/>
      <c r="DT16" s="644"/>
      <c r="DU16" s="644"/>
      <c r="DV16" s="644"/>
      <c r="DW16" s="644"/>
      <c r="DX16" s="644"/>
      <c r="DY16" s="644"/>
      <c r="DZ16" s="644"/>
      <c r="EA16" s="644"/>
      <c r="EB16" s="644"/>
      <c r="EC16" s="684"/>
    </row>
    <row r="17" spans="2:133" ht="11.25" customHeight="1">
      <c r="B17" s="638" t="s">
        <v>259</v>
      </c>
      <c r="C17" s="639"/>
      <c r="D17" s="639"/>
      <c r="E17" s="639"/>
      <c r="F17" s="639"/>
      <c r="G17" s="639"/>
      <c r="H17" s="639"/>
      <c r="I17" s="639"/>
      <c r="J17" s="639"/>
      <c r="K17" s="639"/>
      <c r="L17" s="639"/>
      <c r="M17" s="639"/>
      <c r="N17" s="639"/>
      <c r="O17" s="639"/>
      <c r="P17" s="639"/>
      <c r="Q17" s="640"/>
      <c r="R17" s="641">
        <v>439211</v>
      </c>
      <c r="S17" s="644"/>
      <c r="T17" s="644"/>
      <c r="U17" s="644"/>
      <c r="V17" s="644"/>
      <c r="W17" s="644"/>
      <c r="X17" s="644"/>
      <c r="Y17" s="645"/>
      <c r="Z17" s="703">
        <v>0.2</v>
      </c>
      <c r="AA17" s="703"/>
      <c r="AB17" s="703"/>
      <c r="AC17" s="703"/>
      <c r="AD17" s="704">
        <v>439211</v>
      </c>
      <c r="AE17" s="704"/>
      <c r="AF17" s="704"/>
      <c r="AG17" s="704"/>
      <c r="AH17" s="704"/>
      <c r="AI17" s="704"/>
      <c r="AJ17" s="704"/>
      <c r="AK17" s="704"/>
      <c r="AL17" s="646">
        <v>0.4</v>
      </c>
      <c r="AM17" s="647"/>
      <c r="AN17" s="647"/>
      <c r="AO17" s="705"/>
      <c r="AP17" s="638" t="s">
        <v>260</v>
      </c>
      <c r="AQ17" s="639"/>
      <c r="AR17" s="639"/>
      <c r="AS17" s="639"/>
      <c r="AT17" s="639"/>
      <c r="AU17" s="639"/>
      <c r="AV17" s="639"/>
      <c r="AW17" s="639"/>
      <c r="AX17" s="639"/>
      <c r="AY17" s="639"/>
      <c r="AZ17" s="639"/>
      <c r="BA17" s="639"/>
      <c r="BB17" s="639"/>
      <c r="BC17" s="639"/>
      <c r="BD17" s="639"/>
      <c r="BE17" s="639"/>
      <c r="BF17" s="640"/>
      <c r="BG17" s="641" t="s">
        <v>233</v>
      </c>
      <c r="BH17" s="644"/>
      <c r="BI17" s="644"/>
      <c r="BJ17" s="644"/>
      <c r="BK17" s="644"/>
      <c r="BL17" s="644"/>
      <c r="BM17" s="644"/>
      <c r="BN17" s="645"/>
      <c r="BO17" s="703" t="s">
        <v>132</v>
      </c>
      <c r="BP17" s="703"/>
      <c r="BQ17" s="703"/>
      <c r="BR17" s="703"/>
      <c r="BS17" s="649" t="s">
        <v>173</v>
      </c>
      <c r="BT17" s="644"/>
      <c r="BU17" s="644"/>
      <c r="BV17" s="644"/>
      <c r="BW17" s="644"/>
      <c r="BX17" s="644"/>
      <c r="BY17" s="644"/>
      <c r="BZ17" s="644"/>
      <c r="CA17" s="644"/>
      <c r="CB17" s="684"/>
      <c r="CD17" s="685" t="s">
        <v>261</v>
      </c>
      <c r="CE17" s="682"/>
      <c r="CF17" s="682"/>
      <c r="CG17" s="682"/>
      <c r="CH17" s="682"/>
      <c r="CI17" s="682"/>
      <c r="CJ17" s="682"/>
      <c r="CK17" s="682"/>
      <c r="CL17" s="682"/>
      <c r="CM17" s="682"/>
      <c r="CN17" s="682"/>
      <c r="CO17" s="682"/>
      <c r="CP17" s="682"/>
      <c r="CQ17" s="683"/>
      <c r="CR17" s="641">
        <v>23538972</v>
      </c>
      <c r="CS17" s="644"/>
      <c r="CT17" s="644"/>
      <c r="CU17" s="644"/>
      <c r="CV17" s="644"/>
      <c r="CW17" s="644"/>
      <c r="CX17" s="644"/>
      <c r="CY17" s="645"/>
      <c r="CZ17" s="703">
        <v>9.9</v>
      </c>
      <c r="DA17" s="703"/>
      <c r="DB17" s="703"/>
      <c r="DC17" s="703"/>
      <c r="DD17" s="649" t="s">
        <v>173</v>
      </c>
      <c r="DE17" s="644"/>
      <c r="DF17" s="644"/>
      <c r="DG17" s="644"/>
      <c r="DH17" s="644"/>
      <c r="DI17" s="644"/>
      <c r="DJ17" s="644"/>
      <c r="DK17" s="644"/>
      <c r="DL17" s="644"/>
      <c r="DM17" s="644"/>
      <c r="DN17" s="644"/>
      <c r="DO17" s="644"/>
      <c r="DP17" s="645"/>
      <c r="DQ17" s="649">
        <v>23261787</v>
      </c>
      <c r="DR17" s="644"/>
      <c r="DS17" s="644"/>
      <c r="DT17" s="644"/>
      <c r="DU17" s="644"/>
      <c r="DV17" s="644"/>
      <c r="DW17" s="644"/>
      <c r="DX17" s="644"/>
      <c r="DY17" s="644"/>
      <c r="DZ17" s="644"/>
      <c r="EA17" s="644"/>
      <c r="EB17" s="644"/>
      <c r="EC17" s="684"/>
    </row>
    <row r="18" spans="2:133" ht="11.25" customHeight="1">
      <c r="B18" s="638" t="s">
        <v>262</v>
      </c>
      <c r="C18" s="639"/>
      <c r="D18" s="639"/>
      <c r="E18" s="639"/>
      <c r="F18" s="639"/>
      <c r="G18" s="639"/>
      <c r="H18" s="639"/>
      <c r="I18" s="639"/>
      <c r="J18" s="639"/>
      <c r="K18" s="639"/>
      <c r="L18" s="639"/>
      <c r="M18" s="639"/>
      <c r="N18" s="639"/>
      <c r="O18" s="639"/>
      <c r="P18" s="639"/>
      <c r="Q18" s="640"/>
      <c r="R18" s="641">
        <v>30158579</v>
      </c>
      <c r="S18" s="644"/>
      <c r="T18" s="644"/>
      <c r="U18" s="644"/>
      <c r="V18" s="644"/>
      <c r="W18" s="644"/>
      <c r="X18" s="644"/>
      <c r="Y18" s="645"/>
      <c r="Z18" s="703">
        <v>12.3</v>
      </c>
      <c r="AA18" s="703"/>
      <c r="AB18" s="703"/>
      <c r="AC18" s="703"/>
      <c r="AD18" s="704">
        <v>27781702</v>
      </c>
      <c r="AE18" s="704"/>
      <c r="AF18" s="704"/>
      <c r="AG18" s="704"/>
      <c r="AH18" s="704"/>
      <c r="AI18" s="704"/>
      <c r="AJ18" s="704"/>
      <c r="AK18" s="704"/>
      <c r="AL18" s="646">
        <v>22.6</v>
      </c>
      <c r="AM18" s="647"/>
      <c r="AN18" s="647"/>
      <c r="AO18" s="705"/>
      <c r="AP18" s="638" t="s">
        <v>263</v>
      </c>
      <c r="AQ18" s="639"/>
      <c r="AR18" s="639"/>
      <c r="AS18" s="639"/>
      <c r="AT18" s="639"/>
      <c r="AU18" s="639"/>
      <c r="AV18" s="639"/>
      <c r="AW18" s="639"/>
      <c r="AX18" s="639"/>
      <c r="AY18" s="639"/>
      <c r="AZ18" s="639"/>
      <c r="BA18" s="639"/>
      <c r="BB18" s="639"/>
      <c r="BC18" s="639"/>
      <c r="BD18" s="639"/>
      <c r="BE18" s="639"/>
      <c r="BF18" s="640"/>
      <c r="BG18" s="641" t="s">
        <v>173</v>
      </c>
      <c r="BH18" s="644"/>
      <c r="BI18" s="644"/>
      <c r="BJ18" s="644"/>
      <c r="BK18" s="644"/>
      <c r="BL18" s="644"/>
      <c r="BM18" s="644"/>
      <c r="BN18" s="645"/>
      <c r="BO18" s="703" t="s">
        <v>233</v>
      </c>
      <c r="BP18" s="703"/>
      <c r="BQ18" s="703"/>
      <c r="BR18" s="703"/>
      <c r="BS18" s="649" t="s">
        <v>173</v>
      </c>
      <c r="BT18" s="644"/>
      <c r="BU18" s="644"/>
      <c r="BV18" s="644"/>
      <c r="BW18" s="644"/>
      <c r="BX18" s="644"/>
      <c r="BY18" s="644"/>
      <c r="BZ18" s="644"/>
      <c r="CA18" s="644"/>
      <c r="CB18" s="684"/>
      <c r="CD18" s="685" t="s">
        <v>264</v>
      </c>
      <c r="CE18" s="682"/>
      <c r="CF18" s="682"/>
      <c r="CG18" s="682"/>
      <c r="CH18" s="682"/>
      <c r="CI18" s="682"/>
      <c r="CJ18" s="682"/>
      <c r="CK18" s="682"/>
      <c r="CL18" s="682"/>
      <c r="CM18" s="682"/>
      <c r="CN18" s="682"/>
      <c r="CO18" s="682"/>
      <c r="CP18" s="682"/>
      <c r="CQ18" s="683"/>
      <c r="CR18" s="641">
        <v>776490</v>
      </c>
      <c r="CS18" s="644"/>
      <c r="CT18" s="644"/>
      <c r="CU18" s="644"/>
      <c r="CV18" s="644"/>
      <c r="CW18" s="644"/>
      <c r="CX18" s="644"/>
      <c r="CY18" s="645"/>
      <c r="CZ18" s="703">
        <v>0.3</v>
      </c>
      <c r="DA18" s="703"/>
      <c r="DB18" s="703"/>
      <c r="DC18" s="703"/>
      <c r="DD18" s="649" t="s">
        <v>173</v>
      </c>
      <c r="DE18" s="644"/>
      <c r="DF18" s="644"/>
      <c r="DG18" s="644"/>
      <c r="DH18" s="644"/>
      <c r="DI18" s="644"/>
      <c r="DJ18" s="644"/>
      <c r="DK18" s="644"/>
      <c r="DL18" s="644"/>
      <c r="DM18" s="644"/>
      <c r="DN18" s="644"/>
      <c r="DO18" s="644"/>
      <c r="DP18" s="645"/>
      <c r="DQ18" s="649">
        <v>776490</v>
      </c>
      <c r="DR18" s="644"/>
      <c r="DS18" s="644"/>
      <c r="DT18" s="644"/>
      <c r="DU18" s="644"/>
      <c r="DV18" s="644"/>
      <c r="DW18" s="644"/>
      <c r="DX18" s="644"/>
      <c r="DY18" s="644"/>
      <c r="DZ18" s="644"/>
      <c r="EA18" s="644"/>
      <c r="EB18" s="644"/>
      <c r="EC18" s="684"/>
    </row>
    <row r="19" spans="2:133" ht="11.25" customHeight="1">
      <c r="B19" s="638" t="s">
        <v>265</v>
      </c>
      <c r="C19" s="639"/>
      <c r="D19" s="639"/>
      <c r="E19" s="639"/>
      <c r="F19" s="639"/>
      <c r="G19" s="639"/>
      <c r="H19" s="639"/>
      <c r="I19" s="639"/>
      <c r="J19" s="639"/>
      <c r="K19" s="639"/>
      <c r="L19" s="639"/>
      <c r="M19" s="639"/>
      <c r="N19" s="639"/>
      <c r="O19" s="639"/>
      <c r="P19" s="639"/>
      <c r="Q19" s="640"/>
      <c r="R19" s="641">
        <v>27781702</v>
      </c>
      <c r="S19" s="644"/>
      <c r="T19" s="644"/>
      <c r="U19" s="644"/>
      <c r="V19" s="644"/>
      <c r="W19" s="644"/>
      <c r="X19" s="644"/>
      <c r="Y19" s="645"/>
      <c r="Z19" s="703">
        <v>11.4</v>
      </c>
      <c r="AA19" s="703"/>
      <c r="AB19" s="703"/>
      <c r="AC19" s="703"/>
      <c r="AD19" s="704">
        <v>27781702</v>
      </c>
      <c r="AE19" s="704"/>
      <c r="AF19" s="704"/>
      <c r="AG19" s="704"/>
      <c r="AH19" s="704"/>
      <c r="AI19" s="704"/>
      <c r="AJ19" s="704"/>
      <c r="AK19" s="704"/>
      <c r="AL19" s="646">
        <v>22.6</v>
      </c>
      <c r="AM19" s="647"/>
      <c r="AN19" s="647"/>
      <c r="AO19" s="705"/>
      <c r="AP19" s="638" t="s">
        <v>266</v>
      </c>
      <c r="AQ19" s="639"/>
      <c r="AR19" s="639"/>
      <c r="AS19" s="639"/>
      <c r="AT19" s="639"/>
      <c r="AU19" s="639"/>
      <c r="AV19" s="639"/>
      <c r="AW19" s="639"/>
      <c r="AX19" s="639"/>
      <c r="AY19" s="639"/>
      <c r="AZ19" s="639"/>
      <c r="BA19" s="639"/>
      <c r="BB19" s="639"/>
      <c r="BC19" s="639"/>
      <c r="BD19" s="639"/>
      <c r="BE19" s="639"/>
      <c r="BF19" s="640"/>
      <c r="BG19" s="641">
        <v>9078041</v>
      </c>
      <c r="BH19" s="644"/>
      <c r="BI19" s="644"/>
      <c r="BJ19" s="644"/>
      <c r="BK19" s="644"/>
      <c r="BL19" s="644"/>
      <c r="BM19" s="644"/>
      <c r="BN19" s="645"/>
      <c r="BO19" s="703">
        <v>10.4</v>
      </c>
      <c r="BP19" s="703"/>
      <c r="BQ19" s="703"/>
      <c r="BR19" s="703"/>
      <c r="BS19" s="649" t="s">
        <v>233</v>
      </c>
      <c r="BT19" s="644"/>
      <c r="BU19" s="644"/>
      <c r="BV19" s="644"/>
      <c r="BW19" s="644"/>
      <c r="BX19" s="644"/>
      <c r="BY19" s="644"/>
      <c r="BZ19" s="644"/>
      <c r="CA19" s="644"/>
      <c r="CB19" s="684"/>
      <c r="CD19" s="685" t="s">
        <v>267</v>
      </c>
      <c r="CE19" s="682"/>
      <c r="CF19" s="682"/>
      <c r="CG19" s="682"/>
      <c r="CH19" s="682"/>
      <c r="CI19" s="682"/>
      <c r="CJ19" s="682"/>
      <c r="CK19" s="682"/>
      <c r="CL19" s="682"/>
      <c r="CM19" s="682"/>
      <c r="CN19" s="682"/>
      <c r="CO19" s="682"/>
      <c r="CP19" s="682"/>
      <c r="CQ19" s="683"/>
      <c r="CR19" s="641" t="s">
        <v>173</v>
      </c>
      <c r="CS19" s="644"/>
      <c r="CT19" s="644"/>
      <c r="CU19" s="644"/>
      <c r="CV19" s="644"/>
      <c r="CW19" s="644"/>
      <c r="CX19" s="644"/>
      <c r="CY19" s="645"/>
      <c r="CZ19" s="703" t="s">
        <v>173</v>
      </c>
      <c r="DA19" s="703"/>
      <c r="DB19" s="703"/>
      <c r="DC19" s="703"/>
      <c r="DD19" s="649" t="s">
        <v>233</v>
      </c>
      <c r="DE19" s="644"/>
      <c r="DF19" s="644"/>
      <c r="DG19" s="644"/>
      <c r="DH19" s="644"/>
      <c r="DI19" s="644"/>
      <c r="DJ19" s="644"/>
      <c r="DK19" s="644"/>
      <c r="DL19" s="644"/>
      <c r="DM19" s="644"/>
      <c r="DN19" s="644"/>
      <c r="DO19" s="644"/>
      <c r="DP19" s="645"/>
      <c r="DQ19" s="649" t="s">
        <v>132</v>
      </c>
      <c r="DR19" s="644"/>
      <c r="DS19" s="644"/>
      <c r="DT19" s="644"/>
      <c r="DU19" s="644"/>
      <c r="DV19" s="644"/>
      <c r="DW19" s="644"/>
      <c r="DX19" s="644"/>
      <c r="DY19" s="644"/>
      <c r="DZ19" s="644"/>
      <c r="EA19" s="644"/>
      <c r="EB19" s="644"/>
      <c r="EC19" s="684"/>
    </row>
    <row r="20" spans="2:133" ht="11.25" customHeight="1">
      <c r="B20" s="638" t="s">
        <v>268</v>
      </c>
      <c r="C20" s="639"/>
      <c r="D20" s="639"/>
      <c r="E20" s="639"/>
      <c r="F20" s="639"/>
      <c r="G20" s="639"/>
      <c r="H20" s="639"/>
      <c r="I20" s="639"/>
      <c r="J20" s="639"/>
      <c r="K20" s="639"/>
      <c r="L20" s="639"/>
      <c r="M20" s="639"/>
      <c r="N20" s="639"/>
      <c r="O20" s="639"/>
      <c r="P20" s="639"/>
      <c r="Q20" s="640"/>
      <c r="R20" s="641">
        <v>2376876</v>
      </c>
      <c r="S20" s="644"/>
      <c r="T20" s="644"/>
      <c r="U20" s="644"/>
      <c r="V20" s="644"/>
      <c r="W20" s="644"/>
      <c r="X20" s="644"/>
      <c r="Y20" s="645"/>
      <c r="Z20" s="703">
        <v>1</v>
      </c>
      <c r="AA20" s="703"/>
      <c r="AB20" s="703"/>
      <c r="AC20" s="703"/>
      <c r="AD20" s="704" t="s">
        <v>173</v>
      </c>
      <c r="AE20" s="704"/>
      <c r="AF20" s="704"/>
      <c r="AG20" s="704"/>
      <c r="AH20" s="704"/>
      <c r="AI20" s="704"/>
      <c r="AJ20" s="704"/>
      <c r="AK20" s="704"/>
      <c r="AL20" s="646" t="s">
        <v>233</v>
      </c>
      <c r="AM20" s="647"/>
      <c r="AN20" s="647"/>
      <c r="AO20" s="705"/>
      <c r="AP20" s="638" t="s">
        <v>269</v>
      </c>
      <c r="AQ20" s="639"/>
      <c r="AR20" s="639"/>
      <c r="AS20" s="639"/>
      <c r="AT20" s="639"/>
      <c r="AU20" s="639"/>
      <c r="AV20" s="639"/>
      <c r="AW20" s="639"/>
      <c r="AX20" s="639"/>
      <c r="AY20" s="639"/>
      <c r="AZ20" s="639"/>
      <c r="BA20" s="639"/>
      <c r="BB20" s="639"/>
      <c r="BC20" s="639"/>
      <c r="BD20" s="639"/>
      <c r="BE20" s="639"/>
      <c r="BF20" s="640"/>
      <c r="BG20" s="641">
        <v>9078041</v>
      </c>
      <c r="BH20" s="644"/>
      <c r="BI20" s="644"/>
      <c r="BJ20" s="644"/>
      <c r="BK20" s="644"/>
      <c r="BL20" s="644"/>
      <c r="BM20" s="644"/>
      <c r="BN20" s="645"/>
      <c r="BO20" s="703">
        <v>10.4</v>
      </c>
      <c r="BP20" s="703"/>
      <c r="BQ20" s="703"/>
      <c r="BR20" s="703"/>
      <c r="BS20" s="649" t="s">
        <v>233</v>
      </c>
      <c r="BT20" s="644"/>
      <c r="BU20" s="644"/>
      <c r="BV20" s="644"/>
      <c r="BW20" s="644"/>
      <c r="BX20" s="644"/>
      <c r="BY20" s="644"/>
      <c r="BZ20" s="644"/>
      <c r="CA20" s="644"/>
      <c r="CB20" s="684"/>
      <c r="CD20" s="685" t="s">
        <v>270</v>
      </c>
      <c r="CE20" s="682"/>
      <c r="CF20" s="682"/>
      <c r="CG20" s="682"/>
      <c r="CH20" s="682"/>
      <c r="CI20" s="682"/>
      <c r="CJ20" s="682"/>
      <c r="CK20" s="682"/>
      <c r="CL20" s="682"/>
      <c r="CM20" s="682"/>
      <c r="CN20" s="682"/>
      <c r="CO20" s="682"/>
      <c r="CP20" s="682"/>
      <c r="CQ20" s="683"/>
      <c r="CR20" s="641">
        <v>237252005</v>
      </c>
      <c r="CS20" s="644"/>
      <c r="CT20" s="644"/>
      <c r="CU20" s="644"/>
      <c r="CV20" s="644"/>
      <c r="CW20" s="644"/>
      <c r="CX20" s="644"/>
      <c r="CY20" s="645"/>
      <c r="CZ20" s="703">
        <v>100</v>
      </c>
      <c r="DA20" s="703"/>
      <c r="DB20" s="703"/>
      <c r="DC20" s="703"/>
      <c r="DD20" s="649">
        <v>32296827</v>
      </c>
      <c r="DE20" s="644"/>
      <c r="DF20" s="644"/>
      <c r="DG20" s="644"/>
      <c r="DH20" s="644"/>
      <c r="DI20" s="644"/>
      <c r="DJ20" s="644"/>
      <c r="DK20" s="644"/>
      <c r="DL20" s="644"/>
      <c r="DM20" s="644"/>
      <c r="DN20" s="644"/>
      <c r="DO20" s="644"/>
      <c r="DP20" s="645"/>
      <c r="DQ20" s="649">
        <v>153562966</v>
      </c>
      <c r="DR20" s="644"/>
      <c r="DS20" s="644"/>
      <c r="DT20" s="644"/>
      <c r="DU20" s="644"/>
      <c r="DV20" s="644"/>
      <c r="DW20" s="644"/>
      <c r="DX20" s="644"/>
      <c r="DY20" s="644"/>
      <c r="DZ20" s="644"/>
      <c r="EA20" s="644"/>
      <c r="EB20" s="644"/>
      <c r="EC20" s="684"/>
    </row>
    <row r="21" spans="2:133" ht="11.25" customHeight="1">
      <c r="B21" s="638" t="s">
        <v>271</v>
      </c>
      <c r="C21" s="639"/>
      <c r="D21" s="639"/>
      <c r="E21" s="639"/>
      <c r="F21" s="639"/>
      <c r="G21" s="639"/>
      <c r="H21" s="639"/>
      <c r="I21" s="639"/>
      <c r="J21" s="639"/>
      <c r="K21" s="639"/>
      <c r="L21" s="639"/>
      <c r="M21" s="639"/>
      <c r="N21" s="639"/>
      <c r="O21" s="639"/>
      <c r="P21" s="639"/>
      <c r="Q21" s="640"/>
      <c r="R21" s="641">
        <v>1</v>
      </c>
      <c r="S21" s="644"/>
      <c r="T21" s="644"/>
      <c r="U21" s="644"/>
      <c r="V21" s="644"/>
      <c r="W21" s="644"/>
      <c r="X21" s="644"/>
      <c r="Y21" s="645"/>
      <c r="Z21" s="703">
        <v>0</v>
      </c>
      <c r="AA21" s="703"/>
      <c r="AB21" s="703"/>
      <c r="AC21" s="703"/>
      <c r="AD21" s="704" t="s">
        <v>233</v>
      </c>
      <c r="AE21" s="704"/>
      <c r="AF21" s="704"/>
      <c r="AG21" s="704"/>
      <c r="AH21" s="704"/>
      <c r="AI21" s="704"/>
      <c r="AJ21" s="704"/>
      <c r="AK21" s="704"/>
      <c r="AL21" s="646" t="s">
        <v>173</v>
      </c>
      <c r="AM21" s="647"/>
      <c r="AN21" s="647"/>
      <c r="AO21" s="705"/>
      <c r="AP21" s="749" t="s">
        <v>272</v>
      </c>
      <c r="AQ21" s="756"/>
      <c r="AR21" s="756"/>
      <c r="AS21" s="756"/>
      <c r="AT21" s="756"/>
      <c r="AU21" s="756"/>
      <c r="AV21" s="756"/>
      <c r="AW21" s="756"/>
      <c r="AX21" s="756"/>
      <c r="AY21" s="756"/>
      <c r="AZ21" s="756"/>
      <c r="BA21" s="756"/>
      <c r="BB21" s="756"/>
      <c r="BC21" s="756"/>
      <c r="BD21" s="756"/>
      <c r="BE21" s="756"/>
      <c r="BF21" s="751"/>
      <c r="BG21" s="641">
        <v>60628</v>
      </c>
      <c r="BH21" s="644"/>
      <c r="BI21" s="644"/>
      <c r="BJ21" s="644"/>
      <c r="BK21" s="644"/>
      <c r="BL21" s="644"/>
      <c r="BM21" s="644"/>
      <c r="BN21" s="645"/>
      <c r="BO21" s="703">
        <v>0.1</v>
      </c>
      <c r="BP21" s="703"/>
      <c r="BQ21" s="703"/>
      <c r="BR21" s="703"/>
      <c r="BS21" s="649" t="s">
        <v>132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273</v>
      </c>
      <c r="C22" s="639"/>
      <c r="D22" s="639"/>
      <c r="E22" s="639"/>
      <c r="F22" s="639"/>
      <c r="G22" s="639"/>
      <c r="H22" s="639"/>
      <c r="I22" s="639"/>
      <c r="J22" s="639"/>
      <c r="K22" s="639"/>
      <c r="L22" s="639"/>
      <c r="M22" s="639"/>
      <c r="N22" s="639"/>
      <c r="O22" s="639"/>
      <c r="P22" s="639"/>
      <c r="Q22" s="640"/>
      <c r="R22" s="641">
        <v>131670967</v>
      </c>
      <c r="S22" s="644"/>
      <c r="T22" s="644"/>
      <c r="U22" s="644"/>
      <c r="V22" s="644"/>
      <c r="W22" s="644"/>
      <c r="X22" s="644"/>
      <c r="Y22" s="645"/>
      <c r="Z22" s="703">
        <v>53.9</v>
      </c>
      <c r="AA22" s="703"/>
      <c r="AB22" s="703"/>
      <c r="AC22" s="703"/>
      <c r="AD22" s="704">
        <v>122261217</v>
      </c>
      <c r="AE22" s="704"/>
      <c r="AF22" s="704"/>
      <c r="AG22" s="704"/>
      <c r="AH22" s="704"/>
      <c r="AI22" s="704"/>
      <c r="AJ22" s="704"/>
      <c r="AK22" s="704"/>
      <c r="AL22" s="646">
        <v>99.6</v>
      </c>
      <c r="AM22" s="647"/>
      <c r="AN22" s="647"/>
      <c r="AO22" s="705"/>
      <c r="AP22" s="749" t="s">
        <v>274</v>
      </c>
      <c r="AQ22" s="756"/>
      <c r="AR22" s="756"/>
      <c r="AS22" s="756"/>
      <c r="AT22" s="756"/>
      <c r="AU22" s="756"/>
      <c r="AV22" s="756"/>
      <c r="AW22" s="756"/>
      <c r="AX22" s="756"/>
      <c r="AY22" s="756"/>
      <c r="AZ22" s="756"/>
      <c r="BA22" s="756"/>
      <c r="BB22" s="756"/>
      <c r="BC22" s="756"/>
      <c r="BD22" s="756"/>
      <c r="BE22" s="756"/>
      <c r="BF22" s="751"/>
      <c r="BG22" s="641">
        <v>1984540</v>
      </c>
      <c r="BH22" s="644"/>
      <c r="BI22" s="644"/>
      <c r="BJ22" s="644"/>
      <c r="BK22" s="644"/>
      <c r="BL22" s="644"/>
      <c r="BM22" s="644"/>
      <c r="BN22" s="645"/>
      <c r="BO22" s="703">
        <v>2.2999999999999998</v>
      </c>
      <c r="BP22" s="703"/>
      <c r="BQ22" s="703"/>
      <c r="BR22" s="703"/>
      <c r="BS22" s="649" t="s">
        <v>173</v>
      </c>
      <c r="BT22" s="644"/>
      <c r="BU22" s="644"/>
      <c r="BV22" s="644"/>
      <c r="BW22" s="644"/>
      <c r="BX22" s="644"/>
      <c r="BY22" s="644"/>
      <c r="BZ22" s="644"/>
      <c r="CA22" s="644"/>
      <c r="CB22" s="684"/>
      <c r="CD22" s="758" t="s">
        <v>275</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276</v>
      </c>
      <c r="C23" s="639"/>
      <c r="D23" s="639"/>
      <c r="E23" s="639"/>
      <c r="F23" s="639"/>
      <c r="G23" s="639"/>
      <c r="H23" s="639"/>
      <c r="I23" s="639"/>
      <c r="J23" s="639"/>
      <c r="K23" s="639"/>
      <c r="L23" s="639"/>
      <c r="M23" s="639"/>
      <c r="N23" s="639"/>
      <c r="O23" s="639"/>
      <c r="P23" s="639"/>
      <c r="Q23" s="640"/>
      <c r="R23" s="641">
        <v>127121</v>
      </c>
      <c r="S23" s="644"/>
      <c r="T23" s="644"/>
      <c r="U23" s="644"/>
      <c r="V23" s="644"/>
      <c r="W23" s="644"/>
      <c r="X23" s="644"/>
      <c r="Y23" s="645"/>
      <c r="Z23" s="703">
        <v>0.1</v>
      </c>
      <c r="AA23" s="703"/>
      <c r="AB23" s="703"/>
      <c r="AC23" s="703"/>
      <c r="AD23" s="704">
        <v>127121</v>
      </c>
      <c r="AE23" s="704"/>
      <c r="AF23" s="704"/>
      <c r="AG23" s="704"/>
      <c r="AH23" s="704"/>
      <c r="AI23" s="704"/>
      <c r="AJ23" s="704"/>
      <c r="AK23" s="704"/>
      <c r="AL23" s="646">
        <v>0.1</v>
      </c>
      <c r="AM23" s="647"/>
      <c r="AN23" s="647"/>
      <c r="AO23" s="705"/>
      <c r="AP23" s="749" t="s">
        <v>277</v>
      </c>
      <c r="AQ23" s="756"/>
      <c r="AR23" s="756"/>
      <c r="AS23" s="756"/>
      <c r="AT23" s="756"/>
      <c r="AU23" s="756"/>
      <c r="AV23" s="756"/>
      <c r="AW23" s="756"/>
      <c r="AX23" s="756"/>
      <c r="AY23" s="756"/>
      <c r="AZ23" s="756"/>
      <c r="BA23" s="756"/>
      <c r="BB23" s="756"/>
      <c r="BC23" s="756"/>
      <c r="BD23" s="756"/>
      <c r="BE23" s="756"/>
      <c r="BF23" s="751"/>
      <c r="BG23" s="641">
        <v>7032873</v>
      </c>
      <c r="BH23" s="644"/>
      <c r="BI23" s="644"/>
      <c r="BJ23" s="644"/>
      <c r="BK23" s="644"/>
      <c r="BL23" s="644"/>
      <c r="BM23" s="644"/>
      <c r="BN23" s="645"/>
      <c r="BO23" s="703">
        <v>8.1</v>
      </c>
      <c r="BP23" s="703"/>
      <c r="BQ23" s="703"/>
      <c r="BR23" s="703"/>
      <c r="BS23" s="649" t="s">
        <v>233</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278</v>
      </c>
      <c r="CS23" s="759"/>
      <c r="CT23" s="759"/>
      <c r="CU23" s="759"/>
      <c r="CV23" s="759"/>
      <c r="CW23" s="759"/>
      <c r="CX23" s="759"/>
      <c r="CY23" s="760"/>
      <c r="CZ23" s="758" t="s">
        <v>279</v>
      </c>
      <c r="DA23" s="759"/>
      <c r="DB23" s="759"/>
      <c r="DC23" s="760"/>
      <c r="DD23" s="758" t="s">
        <v>280</v>
      </c>
      <c r="DE23" s="759"/>
      <c r="DF23" s="759"/>
      <c r="DG23" s="759"/>
      <c r="DH23" s="759"/>
      <c r="DI23" s="759"/>
      <c r="DJ23" s="759"/>
      <c r="DK23" s="760"/>
      <c r="DL23" s="767" t="s">
        <v>281</v>
      </c>
      <c r="DM23" s="768"/>
      <c r="DN23" s="768"/>
      <c r="DO23" s="768"/>
      <c r="DP23" s="768"/>
      <c r="DQ23" s="768"/>
      <c r="DR23" s="768"/>
      <c r="DS23" s="768"/>
      <c r="DT23" s="768"/>
      <c r="DU23" s="768"/>
      <c r="DV23" s="769"/>
      <c r="DW23" s="758" t="s">
        <v>282</v>
      </c>
      <c r="DX23" s="759"/>
      <c r="DY23" s="759"/>
      <c r="DZ23" s="759"/>
      <c r="EA23" s="759"/>
      <c r="EB23" s="759"/>
      <c r="EC23" s="760"/>
    </row>
    <row r="24" spans="2:133" ht="11.25" customHeight="1">
      <c r="B24" s="638" t="s">
        <v>283</v>
      </c>
      <c r="C24" s="639"/>
      <c r="D24" s="639"/>
      <c r="E24" s="639"/>
      <c r="F24" s="639"/>
      <c r="G24" s="639"/>
      <c r="H24" s="639"/>
      <c r="I24" s="639"/>
      <c r="J24" s="639"/>
      <c r="K24" s="639"/>
      <c r="L24" s="639"/>
      <c r="M24" s="639"/>
      <c r="N24" s="639"/>
      <c r="O24" s="639"/>
      <c r="P24" s="639"/>
      <c r="Q24" s="640"/>
      <c r="R24" s="641">
        <v>2463005</v>
      </c>
      <c r="S24" s="644"/>
      <c r="T24" s="644"/>
      <c r="U24" s="644"/>
      <c r="V24" s="644"/>
      <c r="W24" s="644"/>
      <c r="X24" s="644"/>
      <c r="Y24" s="645"/>
      <c r="Z24" s="703">
        <v>1</v>
      </c>
      <c r="AA24" s="703"/>
      <c r="AB24" s="703"/>
      <c r="AC24" s="703"/>
      <c r="AD24" s="704" t="s">
        <v>233</v>
      </c>
      <c r="AE24" s="704"/>
      <c r="AF24" s="704"/>
      <c r="AG24" s="704"/>
      <c r="AH24" s="704"/>
      <c r="AI24" s="704"/>
      <c r="AJ24" s="704"/>
      <c r="AK24" s="704"/>
      <c r="AL24" s="646" t="s">
        <v>173</v>
      </c>
      <c r="AM24" s="647"/>
      <c r="AN24" s="647"/>
      <c r="AO24" s="705"/>
      <c r="AP24" s="749" t="s">
        <v>284</v>
      </c>
      <c r="AQ24" s="756"/>
      <c r="AR24" s="756"/>
      <c r="AS24" s="756"/>
      <c r="AT24" s="756"/>
      <c r="AU24" s="756"/>
      <c r="AV24" s="756"/>
      <c r="AW24" s="756"/>
      <c r="AX24" s="756"/>
      <c r="AY24" s="756"/>
      <c r="AZ24" s="756"/>
      <c r="BA24" s="756"/>
      <c r="BB24" s="756"/>
      <c r="BC24" s="756"/>
      <c r="BD24" s="756"/>
      <c r="BE24" s="756"/>
      <c r="BF24" s="751"/>
      <c r="BG24" s="641" t="s">
        <v>132</v>
      </c>
      <c r="BH24" s="644"/>
      <c r="BI24" s="644"/>
      <c r="BJ24" s="644"/>
      <c r="BK24" s="644"/>
      <c r="BL24" s="644"/>
      <c r="BM24" s="644"/>
      <c r="BN24" s="645"/>
      <c r="BO24" s="703" t="s">
        <v>132</v>
      </c>
      <c r="BP24" s="703"/>
      <c r="BQ24" s="703"/>
      <c r="BR24" s="703"/>
      <c r="BS24" s="649" t="s">
        <v>173</v>
      </c>
      <c r="BT24" s="644"/>
      <c r="BU24" s="644"/>
      <c r="BV24" s="644"/>
      <c r="BW24" s="644"/>
      <c r="BX24" s="644"/>
      <c r="BY24" s="644"/>
      <c r="BZ24" s="644"/>
      <c r="CA24" s="644"/>
      <c r="CB24" s="684"/>
      <c r="CD24" s="712" t="s">
        <v>285</v>
      </c>
      <c r="CE24" s="713"/>
      <c r="CF24" s="713"/>
      <c r="CG24" s="713"/>
      <c r="CH24" s="713"/>
      <c r="CI24" s="713"/>
      <c r="CJ24" s="713"/>
      <c r="CK24" s="713"/>
      <c r="CL24" s="713"/>
      <c r="CM24" s="713"/>
      <c r="CN24" s="713"/>
      <c r="CO24" s="713"/>
      <c r="CP24" s="713"/>
      <c r="CQ24" s="714"/>
      <c r="CR24" s="706">
        <v>139677773</v>
      </c>
      <c r="CS24" s="707"/>
      <c r="CT24" s="707"/>
      <c r="CU24" s="707"/>
      <c r="CV24" s="707"/>
      <c r="CW24" s="707"/>
      <c r="CX24" s="707"/>
      <c r="CY24" s="753"/>
      <c r="CZ24" s="754">
        <v>58.9</v>
      </c>
      <c r="DA24" s="723"/>
      <c r="DB24" s="723"/>
      <c r="DC24" s="757"/>
      <c r="DD24" s="752">
        <v>80135316</v>
      </c>
      <c r="DE24" s="707"/>
      <c r="DF24" s="707"/>
      <c r="DG24" s="707"/>
      <c r="DH24" s="707"/>
      <c r="DI24" s="707"/>
      <c r="DJ24" s="707"/>
      <c r="DK24" s="753"/>
      <c r="DL24" s="752">
        <v>79235231</v>
      </c>
      <c r="DM24" s="707"/>
      <c r="DN24" s="707"/>
      <c r="DO24" s="707"/>
      <c r="DP24" s="707"/>
      <c r="DQ24" s="707"/>
      <c r="DR24" s="707"/>
      <c r="DS24" s="707"/>
      <c r="DT24" s="707"/>
      <c r="DU24" s="707"/>
      <c r="DV24" s="753"/>
      <c r="DW24" s="754">
        <v>59.8</v>
      </c>
      <c r="DX24" s="723"/>
      <c r="DY24" s="723"/>
      <c r="DZ24" s="723"/>
      <c r="EA24" s="723"/>
      <c r="EB24" s="723"/>
      <c r="EC24" s="755"/>
    </row>
    <row r="25" spans="2:133" ht="11.25" customHeight="1">
      <c r="B25" s="638" t="s">
        <v>286</v>
      </c>
      <c r="C25" s="639"/>
      <c r="D25" s="639"/>
      <c r="E25" s="639"/>
      <c r="F25" s="639"/>
      <c r="G25" s="639"/>
      <c r="H25" s="639"/>
      <c r="I25" s="639"/>
      <c r="J25" s="639"/>
      <c r="K25" s="639"/>
      <c r="L25" s="639"/>
      <c r="M25" s="639"/>
      <c r="N25" s="639"/>
      <c r="O25" s="639"/>
      <c r="P25" s="639"/>
      <c r="Q25" s="640"/>
      <c r="R25" s="641">
        <v>5158199</v>
      </c>
      <c r="S25" s="644"/>
      <c r="T25" s="644"/>
      <c r="U25" s="644"/>
      <c r="V25" s="644"/>
      <c r="W25" s="644"/>
      <c r="X25" s="644"/>
      <c r="Y25" s="645"/>
      <c r="Z25" s="703">
        <v>2.1</v>
      </c>
      <c r="AA25" s="703"/>
      <c r="AB25" s="703"/>
      <c r="AC25" s="703"/>
      <c r="AD25" s="704">
        <v>242656</v>
      </c>
      <c r="AE25" s="704"/>
      <c r="AF25" s="704"/>
      <c r="AG25" s="704"/>
      <c r="AH25" s="704"/>
      <c r="AI25" s="704"/>
      <c r="AJ25" s="704"/>
      <c r="AK25" s="704"/>
      <c r="AL25" s="646">
        <v>0.2</v>
      </c>
      <c r="AM25" s="647"/>
      <c r="AN25" s="647"/>
      <c r="AO25" s="705"/>
      <c r="AP25" s="749" t="s">
        <v>287</v>
      </c>
      <c r="AQ25" s="756"/>
      <c r="AR25" s="756"/>
      <c r="AS25" s="756"/>
      <c r="AT25" s="756"/>
      <c r="AU25" s="756"/>
      <c r="AV25" s="756"/>
      <c r="AW25" s="756"/>
      <c r="AX25" s="756"/>
      <c r="AY25" s="756"/>
      <c r="AZ25" s="756"/>
      <c r="BA25" s="756"/>
      <c r="BB25" s="756"/>
      <c r="BC25" s="756"/>
      <c r="BD25" s="756"/>
      <c r="BE25" s="756"/>
      <c r="BF25" s="751"/>
      <c r="BG25" s="641" t="s">
        <v>233</v>
      </c>
      <c r="BH25" s="644"/>
      <c r="BI25" s="644"/>
      <c r="BJ25" s="644"/>
      <c r="BK25" s="644"/>
      <c r="BL25" s="644"/>
      <c r="BM25" s="644"/>
      <c r="BN25" s="645"/>
      <c r="BO25" s="703" t="s">
        <v>233</v>
      </c>
      <c r="BP25" s="703"/>
      <c r="BQ25" s="703"/>
      <c r="BR25" s="703"/>
      <c r="BS25" s="649" t="s">
        <v>173</v>
      </c>
      <c r="BT25" s="644"/>
      <c r="BU25" s="644"/>
      <c r="BV25" s="644"/>
      <c r="BW25" s="644"/>
      <c r="BX25" s="644"/>
      <c r="BY25" s="644"/>
      <c r="BZ25" s="644"/>
      <c r="CA25" s="644"/>
      <c r="CB25" s="684"/>
      <c r="CD25" s="685" t="s">
        <v>288</v>
      </c>
      <c r="CE25" s="682"/>
      <c r="CF25" s="682"/>
      <c r="CG25" s="682"/>
      <c r="CH25" s="682"/>
      <c r="CI25" s="682"/>
      <c r="CJ25" s="682"/>
      <c r="CK25" s="682"/>
      <c r="CL25" s="682"/>
      <c r="CM25" s="682"/>
      <c r="CN25" s="682"/>
      <c r="CO25" s="682"/>
      <c r="CP25" s="682"/>
      <c r="CQ25" s="683"/>
      <c r="CR25" s="641">
        <v>32250410</v>
      </c>
      <c r="CS25" s="642"/>
      <c r="CT25" s="642"/>
      <c r="CU25" s="642"/>
      <c r="CV25" s="642"/>
      <c r="CW25" s="642"/>
      <c r="CX25" s="642"/>
      <c r="CY25" s="643"/>
      <c r="CZ25" s="646">
        <v>13.6</v>
      </c>
      <c r="DA25" s="675"/>
      <c r="DB25" s="675"/>
      <c r="DC25" s="676"/>
      <c r="DD25" s="649">
        <v>30338363</v>
      </c>
      <c r="DE25" s="642"/>
      <c r="DF25" s="642"/>
      <c r="DG25" s="642"/>
      <c r="DH25" s="642"/>
      <c r="DI25" s="642"/>
      <c r="DJ25" s="642"/>
      <c r="DK25" s="643"/>
      <c r="DL25" s="649">
        <v>29995480</v>
      </c>
      <c r="DM25" s="642"/>
      <c r="DN25" s="642"/>
      <c r="DO25" s="642"/>
      <c r="DP25" s="642"/>
      <c r="DQ25" s="642"/>
      <c r="DR25" s="642"/>
      <c r="DS25" s="642"/>
      <c r="DT25" s="642"/>
      <c r="DU25" s="642"/>
      <c r="DV25" s="643"/>
      <c r="DW25" s="646">
        <v>22.6</v>
      </c>
      <c r="DX25" s="675"/>
      <c r="DY25" s="675"/>
      <c r="DZ25" s="675"/>
      <c r="EA25" s="675"/>
      <c r="EB25" s="675"/>
      <c r="EC25" s="677"/>
    </row>
    <row r="26" spans="2:133" ht="11.25" customHeight="1">
      <c r="B26" s="638" t="s">
        <v>289</v>
      </c>
      <c r="C26" s="639"/>
      <c r="D26" s="639"/>
      <c r="E26" s="639"/>
      <c r="F26" s="639"/>
      <c r="G26" s="639"/>
      <c r="H26" s="639"/>
      <c r="I26" s="639"/>
      <c r="J26" s="639"/>
      <c r="K26" s="639"/>
      <c r="L26" s="639"/>
      <c r="M26" s="639"/>
      <c r="N26" s="639"/>
      <c r="O26" s="639"/>
      <c r="P26" s="639"/>
      <c r="Q26" s="640"/>
      <c r="R26" s="641">
        <v>1149330</v>
      </c>
      <c r="S26" s="644"/>
      <c r="T26" s="644"/>
      <c r="U26" s="644"/>
      <c r="V26" s="644"/>
      <c r="W26" s="644"/>
      <c r="X26" s="644"/>
      <c r="Y26" s="645"/>
      <c r="Z26" s="703">
        <v>0.5</v>
      </c>
      <c r="AA26" s="703"/>
      <c r="AB26" s="703"/>
      <c r="AC26" s="703"/>
      <c r="AD26" s="704" t="s">
        <v>173</v>
      </c>
      <c r="AE26" s="704"/>
      <c r="AF26" s="704"/>
      <c r="AG26" s="704"/>
      <c r="AH26" s="704"/>
      <c r="AI26" s="704"/>
      <c r="AJ26" s="704"/>
      <c r="AK26" s="704"/>
      <c r="AL26" s="646" t="s">
        <v>233</v>
      </c>
      <c r="AM26" s="647"/>
      <c r="AN26" s="647"/>
      <c r="AO26" s="705"/>
      <c r="AP26" s="749" t="s">
        <v>290</v>
      </c>
      <c r="AQ26" s="750"/>
      <c r="AR26" s="750"/>
      <c r="AS26" s="750"/>
      <c r="AT26" s="750"/>
      <c r="AU26" s="750"/>
      <c r="AV26" s="750"/>
      <c r="AW26" s="750"/>
      <c r="AX26" s="750"/>
      <c r="AY26" s="750"/>
      <c r="AZ26" s="750"/>
      <c r="BA26" s="750"/>
      <c r="BB26" s="750"/>
      <c r="BC26" s="750"/>
      <c r="BD26" s="750"/>
      <c r="BE26" s="750"/>
      <c r="BF26" s="751"/>
      <c r="BG26" s="641" t="s">
        <v>233</v>
      </c>
      <c r="BH26" s="644"/>
      <c r="BI26" s="644"/>
      <c r="BJ26" s="644"/>
      <c r="BK26" s="644"/>
      <c r="BL26" s="644"/>
      <c r="BM26" s="644"/>
      <c r="BN26" s="645"/>
      <c r="BO26" s="703" t="s">
        <v>233</v>
      </c>
      <c r="BP26" s="703"/>
      <c r="BQ26" s="703"/>
      <c r="BR26" s="703"/>
      <c r="BS26" s="649" t="s">
        <v>132</v>
      </c>
      <c r="BT26" s="644"/>
      <c r="BU26" s="644"/>
      <c r="BV26" s="644"/>
      <c r="BW26" s="644"/>
      <c r="BX26" s="644"/>
      <c r="BY26" s="644"/>
      <c r="BZ26" s="644"/>
      <c r="CA26" s="644"/>
      <c r="CB26" s="684"/>
      <c r="CD26" s="685" t="s">
        <v>291</v>
      </c>
      <c r="CE26" s="682"/>
      <c r="CF26" s="682"/>
      <c r="CG26" s="682"/>
      <c r="CH26" s="682"/>
      <c r="CI26" s="682"/>
      <c r="CJ26" s="682"/>
      <c r="CK26" s="682"/>
      <c r="CL26" s="682"/>
      <c r="CM26" s="682"/>
      <c r="CN26" s="682"/>
      <c r="CO26" s="682"/>
      <c r="CP26" s="682"/>
      <c r="CQ26" s="683"/>
      <c r="CR26" s="641">
        <v>21871999</v>
      </c>
      <c r="CS26" s="644"/>
      <c r="CT26" s="644"/>
      <c r="CU26" s="644"/>
      <c r="CV26" s="644"/>
      <c r="CW26" s="644"/>
      <c r="CX26" s="644"/>
      <c r="CY26" s="645"/>
      <c r="CZ26" s="646">
        <v>9.1999999999999993</v>
      </c>
      <c r="DA26" s="675"/>
      <c r="DB26" s="675"/>
      <c r="DC26" s="676"/>
      <c r="DD26" s="649">
        <v>20267998</v>
      </c>
      <c r="DE26" s="644"/>
      <c r="DF26" s="644"/>
      <c r="DG26" s="644"/>
      <c r="DH26" s="644"/>
      <c r="DI26" s="644"/>
      <c r="DJ26" s="644"/>
      <c r="DK26" s="645"/>
      <c r="DL26" s="649" t="s">
        <v>132</v>
      </c>
      <c r="DM26" s="644"/>
      <c r="DN26" s="644"/>
      <c r="DO26" s="644"/>
      <c r="DP26" s="644"/>
      <c r="DQ26" s="644"/>
      <c r="DR26" s="644"/>
      <c r="DS26" s="644"/>
      <c r="DT26" s="644"/>
      <c r="DU26" s="644"/>
      <c r="DV26" s="645"/>
      <c r="DW26" s="646" t="s">
        <v>233</v>
      </c>
      <c r="DX26" s="675"/>
      <c r="DY26" s="675"/>
      <c r="DZ26" s="675"/>
      <c r="EA26" s="675"/>
      <c r="EB26" s="675"/>
      <c r="EC26" s="677"/>
    </row>
    <row r="27" spans="2:133" ht="11.25" customHeight="1">
      <c r="B27" s="638" t="s">
        <v>292</v>
      </c>
      <c r="C27" s="639"/>
      <c r="D27" s="639"/>
      <c r="E27" s="639"/>
      <c r="F27" s="639"/>
      <c r="G27" s="639"/>
      <c r="H27" s="639"/>
      <c r="I27" s="639"/>
      <c r="J27" s="639"/>
      <c r="K27" s="639"/>
      <c r="L27" s="639"/>
      <c r="M27" s="639"/>
      <c r="N27" s="639"/>
      <c r="O27" s="639"/>
      <c r="P27" s="639"/>
      <c r="Q27" s="640"/>
      <c r="R27" s="641">
        <v>50228405</v>
      </c>
      <c r="S27" s="644"/>
      <c r="T27" s="644"/>
      <c r="U27" s="644"/>
      <c r="V27" s="644"/>
      <c r="W27" s="644"/>
      <c r="X27" s="644"/>
      <c r="Y27" s="645"/>
      <c r="Z27" s="703">
        <v>20.5</v>
      </c>
      <c r="AA27" s="703"/>
      <c r="AB27" s="703"/>
      <c r="AC27" s="703"/>
      <c r="AD27" s="704" t="s">
        <v>132</v>
      </c>
      <c r="AE27" s="704"/>
      <c r="AF27" s="704"/>
      <c r="AG27" s="704"/>
      <c r="AH27" s="704"/>
      <c r="AI27" s="704"/>
      <c r="AJ27" s="704"/>
      <c r="AK27" s="704"/>
      <c r="AL27" s="646" t="s">
        <v>132</v>
      </c>
      <c r="AM27" s="647"/>
      <c r="AN27" s="647"/>
      <c r="AO27" s="705"/>
      <c r="AP27" s="638" t="s">
        <v>293</v>
      </c>
      <c r="AQ27" s="639"/>
      <c r="AR27" s="639"/>
      <c r="AS27" s="639"/>
      <c r="AT27" s="639"/>
      <c r="AU27" s="639"/>
      <c r="AV27" s="639"/>
      <c r="AW27" s="639"/>
      <c r="AX27" s="639"/>
      <c r="AY27" s="639"/>
      <c r="AZ27" s="639"/>
      <c r="BA27" s="639"/>
      <c r="BB27" s="639"/>
      <c r="BC27" s="639"/>
      <c r="BD27" s="639"/>
      <c r="BE27" s="639"/>
      <c r="BF27" s="640"/>
      <c r="BG27" s="641">
        <v>87301840</v>
      </c>
      <c r="BH27" s="644"/>
      <c r="BI27" s="644"/>
      <c r="BJ27" s="644"/>
      <c r="BK27" s="644"/>
      <c r="BL27" s="644"/>
      <c r="BM27" s="644"/>
      <c r="BN27" s="645"/>
      <c r="BO27" s="703">
        <v>100</v>
      </c>
      <c r="BP27" s="703"/>
      <c r="BQ27" s="703"/>
      <c r="BR27" s="703"/>
      <c r="BS27" s="649">
        <v>1097523</v>
      </c>
      <c r="BT27" s="644"/>
      <c r="BU27" s="644"/>
      <c r="BV27" s="644"/>
      <c r="BW27" s="644"/>
      <c r="BX27" s="644"/>
      <c r="BY27" s="644"/>
      <c r="BZ27" s="644"/>
      <c r="CA27" s="644"/>
      <c r="CB27" s="684"/>
      <c r="CD27" s="685" t="s">
        <v>294</v>
      </c>
      <c r="CE27" s="682"/>
      <c r="CF27" s="682"/>
      <c r="CG27" s="682"/>
      <c r="CH27" s="682"/>
      <c r="CI27" s="682"/>
      <c r="CJ27" s="682"/>
      <c r="CK27" s="682"/>
      <c r="CL27" s="682"/>
      <c r="CM27" s="682"/>
      <c r="CN27" s="682"/>
      <c r="CO27" s="682"/>
      <c r="CP27" s="682"/>
      <c r="CQ27" s="683"/>
      <c r="CR27" s="641">
        <v>83888391</v>
      </c>
      <c r="CS27" s="642"/>
      <c r="CT27" s="642"/>
      <c r="CU27" s="642"/>
      <c r="CV27" s="642"/>
      <c r="CW27" s="642"/>
      <c r="CX27" s="642"/>
      <c r="CY27" s="643"/>
      <c r="CZ27" s="646">
        <v>35.4</v>
      </c>
      <c r="DA27" s="675"/>
      <c r="DB27" s="675"/>
      <c r="DC27" s="676"/>
      <c r="DD27" s="649">
        <v>26535166</v>
      </c>
      <c r="DE27" s="642"/>
      <c r="DF27" s="642"/>
      <c r="DG27" s="642"/>
      <c r="DH27" s="642"/>
      <c r="DI27" s="642"/>
      <c r="DJ27" s="642"/>
      <c r="DK27" s="643"/>
      <c r="DL27" s="649">
        <v>25977964</v>
      </c>
      <c r="DM27" s="642"/>
      <c r="DN27" s="642"/>
      <c r="DO27" s="642"/>
      <c r="DP27" s="642"/>
      <c r="DQ27" s="642"/>
      <c r="DR27" s="642"/>
      <c r="DS27" s="642"/>
      <c r="DT27" s="642"/>
      <c r="DU27" s="642"/>
      <c r="DV27" s="643"/>
      <c r="DW27" s="646">
        <v>19.600000000000001</v>
      </c>
      <c r="DX27" s="675"/>
      <c r="DY27" s="675"/>
      <c r="DZ27" s="675"/>
      <c r="EA27" s="675"/>
      <c r="EB27" s="675"/>
      <c r="EC27" s="677"/>
    </row>
    <row r="28" spans="2:133" ht="11.25" customHeight="1">
      <c r="B28" s="746" t="s">
        <v>295</v>
      </c>
      <c r="C28" s="747"/>
      <c r="D28" s="747"/>
      <c r="E28" s="747"/>
      <c r="F28" s="747"/>
      <c r="G28" s="747"/>
      <c r="H28" s="747"/>
      <c r="I28" s="747"/>
      <c r="J28" s="747"/>
      <c r="K28" s="747"/>
      <c r="L28" s="747"/>
      <c r="M28" s="747"/>
      <c r="N28" s="747"/>
      <c r="O28" s="747"/>
      <c r="P28" s="747"/>
      <c r="Q28" s="748"/>
      <c r="R28" s="641" t="s">
        <v>173</v>
      </c>
      <c r="S28" s="644"/>
      <c r="T28" s="644"/>
      <c r="U28" s="644"/>
      <c r="V28" s="644"/>
      <c r="W28" s="644"/>
      <c r="X28" s="644"/>
      <c r="Y28" s="645"/>
      <c r="Z28" s="703" t="s">
        <v>173</v>
      </c>
      <c r="AA28" s="703"/>
      <c r="AB28" s="703"/>
      <c r="AC28" s="703"/>
      <c r="AD28" s="704" t="s">
        <v>173</v>
      </c>
      <c r="AE28" s="704"/>
      <c r="AF28" s="704"/>
      <c r="AG28" s="704"/>
      <c r="AH28" s="704"/>
      <c r="AI28" s="704"/>
      <c r="AJ28" s="704"/>
      <c r="AK28" s="704"/>
      <c r="AL28" s="646" t="s">
        <v>173</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296</v>
      </c>
      <c r="CE28" s="682"/>
      <c r="CF28" s="682"/>
      <c r="CG28" s="682"/>
      <c r="CH28" s="682"/>
      <c r="CI28" s="682"/>
      <c r="CJ28" s="682"/>
      <c r="CK28" s="682"/>
      <c r="CL28" s="682"/>
      <c r="CM28" s="682"/>
      <c r="CN28" s="682"/>
      <c r="CO28" s="682"/>
      <c r="CP28" s="682"/>
      <c r="CQ28" s="683"/>
      <c r="CR28" s="641">
        <v>23538972</v>
      </c>
      <c r="CS28" s="644"/>
      <c r="CT28" s="644"/>
      <c r="CU28" s="644"/>
      <c r="CV28" s="644"/>
      <c r="CW28" s="644"/>
      <c r="CX28" s="644"/>
      <c r="CY28" s="645"/>
      <c r="CZ28" s="646">
        <v>9.9</v>
      </c>
      <c r="DA28" s="675"/>
      <c r="DB28" s="675"/>
      <c r="DC28" s="676"/>
      <c r="DD28" s="649">
        <v>23261787</v>
      </c>
      <c r="DE28" s="644"/>
      <c r="DF28" s="644"/>
      <c r="DG28" s="644"/>
      <c r="DH28" s="644"/>
      <c r="DI28" s="644"/>
      <c r="DJ28" s="644"/>
      <c r="DK28" s="645"/>
      <c r="DL28" s="649">
        <v>23261787</v>
      </c>
      <c r="DM28" s="644"/>
      <c r="DN28" s="644"/>
      <c r="DO28" s="644"/>
      <c r="DP28" s="644"/>
      <c r="DQ28" s="644"/>
      <c r="DR28" s="644"/>
      <c r="DS28" s="644"/>
      <c r="DT28" s="644"/>
      <c r="DU28" s="644"/>
      <c r="DV28" s="645"/>
      <c r="DW28" s="646">
        <v>17.600000000000001</v>
      </c>
      <c r="DX28" s="675"/>
      <c r="DY28" s="675"/>
      <c r="DZ28" s="675"/>
      <c r="EA28" s="675"/>
      <c r="EB28" s="675"/>
      <c r="EC28" s="677"/>
    </row>
    <row r="29" spans="2:133" ht="11.25" customHeight="1">
      <c r="B29" s="638" t="s">
        <v>297</v>
      </c>
      <c r="C29" s="639"/>
      <c r="D29" s="639"/>
      <c r="E29" s="639"/>
      <c r="F29" s="639"/>
      <c r="G29" s="639"/>
      <c r="H29" s="639"/>
      <c r="I29" s="639"/>
      <c r="J29" s="639"/>
      <c r="K29" s="639"/>
      <c r="L29" s="639"/>
      <c r="M29" s="639"/>
      <c r="N29" s="639"/>
      <c r="O29" s="639"/>
      <c r="P29" s="639"/>
      <c r="Q29" s="640"/>
      <c r="R29" s="641">
        <v>16931577</v>
      </c>
      <c r="S29" s="644"/>
      <c r="T29" s="644"/>
      <c r="U29" s="644"/>
      <c r="V29" s="644"/>
      <c r="W29" s="644"/>
      <c r="X29" s="644"/>
      <c r="Y29" s="645"/>
      <c r="Z29" s="703">
        <v>6.9</v>
      </c>
      <c r="AA29" s="703"/>
      <c r="AB29" s="703"/>
      <c r="AC29" s="703"/>
      <c r="AD29" s="704" t="s">
        <v>233</v>
      </c>
      <c r="AE29" s="704"/>
      <c r="AF29" s="704"/>
      <c r="AG29" s="704"/>
      <c r="AH29" s="704"/>
      <c r="AI29" s="704"/>
      <c r="AJ29" s="704"/>
      <c r="AK29" s="704"/>
      <c r="AL29" s="646" t="s">
        <v>173</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298</v>
      </c>
      <c r="BH29" s="743"/>
      <c r="BI29" s="743"/>
      <c r="BJ29" s="743"/>
      <c r="BK29" s="743"/>
      <c r="BL29" s="743"/>
      <c r="BM29" s="743"/>
      <c r="BN29" s="743"/>
      <c r="BO29" s="743"/>
      <c r="BP29" s="743"/>
      <c r="BQ29" s="744"/>
      <c r="BR29" s="715" t="s">
        <v>299</v>
      </c>
      <c r="BS29" s="743"/>
      <c r="BT29" s="743"/>
      <c r="BU29" s="743"/>
      <c r="BV29" s="743"/>
      <c r="BW29" s="743"/>
      <c r="BX29" s="743"/>
      <c r="BY29" s="743"/>
      <c r="BZ29" s="743"/>
      <c r="CA29" s="743"/>
      <c r="CB29" s="744"/>
      <c r="CD29" s="725" t="s">
        <v>300</v>
      </c>
      <c r="CE29" s="726"/>
      <c r="CF29" s="685" t="s">
        <v>301</v>
      </c>
      <c r="CG29" s="682"/>
      <c r="CH29" s="682"/>
      <c r="CI29" s="682"/>
      <c r="CJ29" s="682"/>
      <c r="CK29" s="682"/>
      <c r="CL29" s="682"/>
      <c r="CM29" s="682"/>
      <c r="CN29" s="682"/>
      <c r="CO29" s="682"/>
      <c r="CP29" s="682"/>
      <c r="CQ29" s="683"/>
      <c r="CR29" s="641">
        <v>23538972</v>
      </c>
      <c r="CS29" s="642"/>
      <c r="CT29" s="642"/>
      <c r="CU29" s="642"/>
      <c r="CV29" s="642"/>
      <c r="CW29" s="642"/>
      <c r="CX29" s="642"/>
      <c r="CY29" s="643"/>
      <c r="CZ29" s="646">
        <v>9.9</v>
      </c>
      <c r="DA29" s="675"/>
      <c r="DB29" s="675"/>
      <c r="DC29" s="676"/>
      <c r="DD29" s="649">
        <v>23261787</v>
      </c>
      <c r="DE29" s="642"/>
      <c r="DF29" s="642"/>
      <c r="DG29" s="642"/>
      <c r="DH29" s="642"/>
      <c r="DI29" s="642"/>
      <c r="DJ29" s="642"/>
      <c r="DK29" s="643"/>
      <c r="DL29" s="649">
        <v>23261787</v>
      </c>
      <c r="DM29" s="642"/>
      <c r="DN29" s="642"/>
      <c r="DO29" s="642"/>
      <c r="DP29" s="642"/>
      <c r="DQ29" s="642"/>
      <c r="DR29" s="642"/>
      <c r="DS29" s="642"/>
      <c r="DT29" s="642"/>
      <c r="DU29" s="642"/>
      <c r="DV29" s="643"/>
      <c r="DW29" s="646">
        <v>17.600000000000001</v>
      </c>
      <c r="DX29" s="675"/>
      <c r="DY29" s="675"/>
      <c r="DZ29" s="675"/>
      <c r="EA29" s="675"/>
      <c r="EB29" s="675"/>
      <c r="EC29" s="677"/>
    </row>
    <row r="30" spans="2:133" ht="11.25" customHeight="1">
      <c r="B30" s="638" t="s">
        <v>302</v>
      </c>
      <c r="C30" s="639"/>
      <c r="D30" s="639"/>
      <c r="E30" s="639"/>
      <c r="F30" s="639"/>
      <c r="G30" s="639"/>
      <c r="H30" s="639"/>
      <c r="I30" s="639"/>
      <c r="J30" s="639"/>
      <c r="K30" s="639"/>
      <c r="L30" s="639"/>
      <c r="M30" s="639"/>
      <c r="N30" s="639"/>
      <c r="O30" s="639"/>
      <c r="P30" s="639"/>
      <c r="Q30" s="640"/>
      <c r="R30" s="641">
        <v>285060</v>
      </c>
      <c r="S30" s="644"/>
      <c r="T30" s="644"/>
      <c r="U30" s="644"/>
      <c r="V30" s="644"/>
      <c r="W30" s="644"/>
      <c r="X30" s="644"/>
      <c r="Y30" s="645"/>
      <c r="Z30" s="703">
        <v>0.1</v>
      </c>
      <c r="AA30" s="703"/>
      <c r="AB30" s="703"/>
      <c r="AC30" s="703"/>
      <c r="AD30" s="704">
        <v>122541</v>
      </c>
      <c r="AE30" s="704"/>
      <c r="AF30" s="704"/>
      <c r="AG30" s="704"/>
      <c r="AH30" s="704"/>
      <c r="AI30" s="704"/>
      <c r="AJ30" s="704"/>
      <c r="AK30" s="704"/>
      <c r="AL30" s="646">
        <v>0.1</v>
      </c>
      <c r="AM30" s="647"/>
      <c r="AN30" s="647"/>
      <c r="AO30" s="705"/>
      <c r="AP30" s="731" t="s">
        <v>303</v>
      </c>
      <c r="AQ30" s="732"/>
      <c r="AR30" s="732"/>
      <c r="AS30" s="732"/>
      <c r="AT30" s="737" t="s">
        <v>304</v>
      </c>
      <c r="AU30" s="210"/>
      <c r="AV30" s="210"/>
      <c r="AW30" s="210"/>
      <c r="AX30" s="740" t="s">
        <v>181</v>
      </c>
      <c r="AY30" s="741"/>
      <c r="AZ30" s="741"/>
      <c r="BA30" s="741"/>
      <c r="BB30" s="741"/>
      <c r="BC30" s="741"/>
      <c r="BD30" s="741"/>
      <c r="BE30" s="741"/>
      <c r="BF30" s="742"/>
      <c r="BG30" s="721">
        <v>99.2</v>
      </c>
      <c r="BH30" s="722"/>
      <c r="BI30" s="722"/>
      <c r="BJ30" s="722"/>
      <c r="BK30" s="722"/>
      <c r="BL30" s="722"/>
      <c r="BM30" s="723">
        <v>96.3</v>
      </c>
      <c r="BN30" s="722"/>
      <c r="BO30" s="722"/>
      <c r="BP30" s="722"/>
      <c r="BQ30" s="724"/>
      <c r="BR30" s="721">
        <v>99</v>
      </c>
      <c r="BS30" s="722"/>
      <c r="BT30" s="722"/>
      <c r="BU30" s="722"/>
      <c r="BV30" s="722"/>
      <c r="BW30" s="722"/>
      <c r="BX30" s="723">
        <v>95.7</v>
      </c>
      <c r="BY30" s="722"/>
      <c r="BZ30" s="722"/>
      <c r="CA30" s="722"/>
      <c r="CB30" s="724"/>
      <c r="CD30" s="727"/>
      <c r="CE30" s="728"/>
      <c r="CF30" s="685" t="s">
        <v>305</v>
      </c>
      <c r="CG30" s="682"/>
      <c r="CH30" s="682"/>
      <c r="CI30" s="682"/>
      <c r="CJ30" s="682"/>
      <c r="CK30" s="682"/>
      <c r="CL30" s="682"/>
      <c r="CM30" s="682"/>
      <c r="CN30" s="682"/>
      <c r="CO30" s="682"/>
      <c r="CP30" s="682"/>
      <c r="CQ30" s="683"/>
      <c r="CR30" s="641">
        <v>20907813</v>
      </c>
      <c r="CS30" s="644"/>
      <c r="CT30" s="644"/>
      <c r="CU30" s="644"/>
      <c r="CV30" s="644"/>
      <c r="CW30" s="644"/>
      <c r="CX30" s="644"/>
      <c r="CY30" s="645"/>
      <c r="CZ30" s="646">
        <v>8.8000000000000007</v>
      </c>
      <c r="DA30" s="675"/>
      <c r="DB30" s="675"/>
      <c r="DC30" s="676"/>
      <c r="DD30" s="649">
        <v>20646823</v>
      </c>
      <c r="DE30" s="644"/>
      <c r="DF30" s="644"/>
      <c r="DG30" s="644"/>
      <c r="DH30" s="644"/>
      <c r="DI30" s="644"/>
      <c r="DJ30" s="644"/>
      <c r="DK30" s="645"/>
      <c r="DL30" s="649">
        <v>20646823</v>
      </c>
      <c r="DM30" s="644"/>
      <c r="DN30" s="644"/>
      <c r="DO30" s="644"/>
      <c r="DP30" s="644"/>
      <c r="DQ30" s="644"/>
      <c r="DR30" s="644"/>
      <c r="DS30" s="644"/>
      <c r="DT30" s="644"/>
      <c r="DU30" s="644"/>
      <c r="DV30" s="645"/>
      <c r="DW30" s="646">
        <v>15.6</v>
      </c>
      <c r="DX30" s="675"/>
      <c r="DY30" s="675"/>
      <c r="DZ30" s="675"/>
      <c r="EA30" s="675"/>
      <c r="EB30" s="675"/>
      <c r="EC30" s="677"/>
    </row>
    <row r="31" spans="2:133" ht="11.25" customHeight="1">
      <c r="B31" s="638" t="s">
        <v>306</v>
      </c>
      <c r="C31" s="639"/>
      <c r="D31" s="639"/>
      <c r="E31" s="639"/>
      <c r="F31" s="639"/>
      <c r="G31" s="639"/>
      <c r="H31" s="639"/>
      <c r="I31" s="639"/>
      <c r="J31" s="639"/>
      <c r="K31" s="639"/>
      <c r="L31" s="639"/>
      <c r="M31" s="639"/>
      <c r="N31" s="639"/>
      <c r="O31" s="639"/>
      <c r="P31" s="639"/>
      <c r="Q31" s="640"/>
      <c r="R31" s="641">
        <v>471222</v>
      </c>
      <c r="S31" s="644"/>
      <c r="T31" s="644"/>
      <c r="U31" s="644"/>
      <c r="V31" s="644"/>
      <c r="W31" s="644"/>
      <c r="X31" s="644"/>
      <c r="Y31" s="645"/>
      <c r="Z31" s="703">
        <v>0.2</v>
      </c>
      <c r="AA31" s="703"/>
      <c r="AB31" s="703"/>
      <c r="AC31" s="703"/>
      <c r="AD31" s="704" t="s">
        <v>233</v>
      </c>
      <c r="AE31" s="704"/>
      <c r="AF31" s="704"/>
      <c r="AG31" s="704"/>
      <c r="AH31" s="704"/>
      <c r="AI31" s="704"/>
      <c r="AJ31" s="704"/>
      <c r="AK31" s="704"/>
      <c r="AL31" s="646" t="s">
        <v>233</v>
      </c>
      <c r="AM31" s="647"/>
      <c r="AN31" s="647"/>
      <c r="AO31" s="705"/>
      <c r="AP31" s="733"/>
      <c r="AQ31" s="734"/>
      <c r="AR31" s="734"/>
      <c r="AS31" s="734"/>
      <c r="AT31" s="738"/>
      <c r="AU31" s="209" t="s">
        <v>307</v>
      </c>
      <c r="AV31" s="209"/>
      <c r="AW31" s="209"/>
      <c r="AX31" s="638" t="s">
        <v>308</v>
      </c>
      <c r="AY31" s="639"/>
      <c r="AZ31" s="639"/>
      <c r="BA31" s="639"/>
      <c r="BB31" s="639"/>
      <c r="BC31" s="639"/>
      <c r="BD31" s="639"/>
      <c r="BE31" s="639"/>
      <c r="BF31" s="640"/>
      <c r="BG31" s="719">
        <v>99.2</v>
      </c>
      <c r="BH31" s="642"/>
      <c r="BI31" s="642"/>
      <c r="BJ31" s="642"/>
      <c r="BK31" s="642"/>
      <c r="BL31" s="642"/>
      <c r="BM31" s="647">
        <v>97</v>
      </c>
      <c r="BN31" s="720"/>
      <c r="BO31" s="720"/>
      <c r="BP31" s="720"/>
      <c r="BQ31" s="681"/>
      <c r="BR31" s="719">
        <v>99.1</v>
      </c>
      <c r="BS31" s="642"/>
      <c r="BT31" s="642"/>
      <c r="BU31" s="642"/>
      <c r="BV31" s="642"/>
      <c r="BW31" s="642"/>
      <c r="BX31" s="647">
        <v>96.5</v>
      </c>
      <c r="BY31" s="720"/>
      <c r="BZ31" s="720"/>
      <c r="CA31" s="720"/>
      <c r="CB31" s="681"/>
      <c r="CD31" s="727"/>
      <c r="CE31" s="728"/>
      <c r="CF31" s="685" t="s">
        <v>309</v>
      </c>
      <c r="CG31" s="682"/>
      <c r="CH31" s="682"/>
      <c r="CI31" s="682"/>
      <c r="CJ31" s="682"/>
      <c r="CK31" s="682"/>
      <c r="CL31" s="682"/>
      <c r="CM31" s="682"/>
      <c r="CN31" s="682"/>
      <c r="CO31" s="682"/>
      <c r="CP31" s="682"/>
      <c r="CQ31" s="683"/>
      <c r="CR31" s="641">
        <v>2631159</v>
      </c>
      <c r="CS31" s="642"/>
      <c r="CT31" s="642"/>
      <c r="CU31" s="642"/>
      <c r="CV31" s="642"/>
      <c r="CW31" s="642"/>
      <c r="CX31" s="642"/>
      <c r="CY31" s="643"/>
      <c r="CZ31" s="646">
        <v>1.1000000000000001</v>
      </c>
      <c r="DA31" s="675"/>
      <c r="DB31" s="675"/>
      <c r="DC31" s="676"/>
      <c r="DD31" s="649">
        <v>2614964</v>
      </c>
      <c r="DE31" s="642"/>
      <c r="DF31" s="642"/>
      <c r="DG31" s="642"/>
      <c r="DH31" s="642"/>
      <c r="DI31" s="642"/>
      <c r="DJ31" s="642"/>
      <c r="DK31" s="643"/>
      <c r="DL31" s="649">
        <v>2614964</v>
      </c>
      <c r="DM31" s="642"/>
      <c r="DN31" s="642"/>
      <c r="DO31" s="642"/>
      <c r="DP31" s="642"/>
      <c r="DQ31" s="642"/>
      <c r="DR31" s="642"/>
      <c r="DS31" s="642"/>
      <c r="DT31" s="642"/>
      <c r="DU31" s="642"/>
      <c r="DV31" s="643"/>
      <c r="DW31" s="646">
        <v>2</v>
      </c>
      <c r="DX31" s="675"/>
      <c r="DY31" s="675"/>
      <c r="DZ31" s="675"/>
      <c r="EA31" s="675"/>
      <c r="EB31" s="675"/>
      <c r="EC31" s="677"/>
    </row>
    <row r="32" spans="2:133" ht="11.25" customHeight="1">
      <c r="B32" s="638" t="s">
        <v>310</v>
      </c>
      <c r="C32" s="639"/>
      <c r="D32" s="639"/>
      <c r="E32" s="639"/>
      <c r="F32" s="639"/>
      <c r="G32" s="639"/>
      <c r="H32" s="639"/>
      <c r="I32" s="639"/>
      <c r="J32" s="639"/>
      <c r="K32" s="639"/>
      <c r="L32" s="639"/>
      <c r="M32" s="639"/>
      <c r="N32" s="639"/>
      <c r="O32" s="639"/>
      <c r="P32" s="639"/>
      <c r="Q32" s="640"/>
      <c r="R32" s="641">
        <v>8594169</v>
      </c>
      <c r="S32" s="644"/>
      <c r="T32" s="644"/>
      <c r="U32" s="644"/>
      <c r="V32" s="644"/>
      <c r="W32" s="644"/>
      <c r="X32" s="644"/>
      <c r="Y32" s="645"/>
      <c r="Z32" s="703">
        <v>3.5</v>
      </c>
      <c r="AA32" s="703"/>
      <c r="AB32" s="703"/>
      <c r="AC32" s="703"/>
      <c r="AD32" s="704" t="s">
        <v>233</v>
      </c>
      <c r="AE32" s="704"/>
      <c r="AF32" s="704"/>
      <c r="AG32" s="704"/>
      <c r="AH32" s="704"/>
      <c r="AI32" s="704"/>
      <c r="AJ32" s="704"/>
      <c r="AK32" s="704"/>
      <c r="AL32" s="646" t="s">
        <v>233</v>
      </c>
      <c r="AM32" s="647"/>
      <c r="AN32" s="647"/>
      <c r="AO32" s="705"/>
      <c r="AP32" s="735"/>
      <c r="AQ32" s="736"/>
      <c r="AR32" s="736"/>
      <c r="AS32" s="736"/>
      <c r="AT32" s="739"/>
      <c r="AU32" s="211"/>
      <c r="AV32" s="211"/>
      <c r="AW32" s="211"/>
      <c r="AX32" s="653" t="s">
        <v>311</v>
      </c>
      <c r="AY32" s="654"/>
      <c r="AZ32" s="654"/>
      <c r="BA32" s="654"/>
      <c r="BB32" s="654"/>
      <c r="BC32" s="654"/>
      <c r="BD32" s="654"/>
      <c r="BE32" s="654"/>
      <c r="BF32" s="655"/>
      <c r="BG32" s="718">
        <v>99.1</v>
      </c>
      <c r="BH32" s="657"/>
      <c r="BI32" s="657"/>
      <c r="BJ32" s="657"/>
      <c r="BK32" s="657"/>
      <c r="BL32" s="657"/>
      <c r="BM32" s="701">
        <v>95.3</v>
      </c>
      <c r="BN32" s="657"/>
      <c r="BO32" s="657"/>
      <c r="BP32" s="657"/>
      <c r="BQ32" s="694"/>
      <c r="BR32" s="718">
        <v>98.8</v>
      </c>
      <c r="BS32" s="657"/>
      <c r="BT32" s="657"/>
      <c r="BU32" s="657"/>
      <c r="BV32" s="657"/>
      <c r="BW32" s="657"/>
      <c r="BX32" s="701">
        <v>94.5</v>
      </c>
      <c r="BY32" s="657"/>
      <c r="BZ32" s="657"/>
      <c r="CA32" s="657"/>
      <c r="CB32" s="694"/>
      <c r="CD32" s="729"/>
      <c r="CE32" s="730"/>
      <c r="CF32" s="685" t="s">
        <v>312</v>
      </c>
      <c r="CG32" s="682"/>
      <c r="CH32" s="682"/>
      <c r="CI32" s="682"/>
      <c r="CJ32" s="682"/>
      <c r="CK32" s="682"/>
      <c r="CL32" s="682"/>
      <c r="CM32" s="682"/>
      <c r="CN32" s="682"/>
      <c r="CO32" s="682"/>
      <c r="CP32" s="682"/>
      <c r="CQ32" s="683"/>
      <c r="CR32" s="641" t="s">
        <v>173</v>
      </c>
      <c r="CS32" s="644"/>
      <c r="CT32" s="644"/>
      <c r="CU32" s="644"/>
      <c r="CV32" s="644"/>
      <c r="CW32" s="644"/>
      <c r="CX32" s="644"/>
      <c r="CY32" s="645"/>
      <c r="CZ32" s="646" t="s">
        <v>132</v>
      </c>
      <c r="DA32" s="675"/>
      <c r="DB32" s="675"/>
      <c r="DC32" s="676"/>
      <c r="DD32" s="649" t="s">
        <v>173</v>
      </c>
      <c r="DE32" s="644"/>
      <c r="DF32" s="644"/>
      <c r="DG32" s="644"/>
      <c r="DH32" s="644"/>
      <c r="DI32" s="644"/>
      <c r="DJ32" s="644"/>
      <c r="DK32" s="645"/>
      <c r="DL32" s="649" t="s">
        <v>173</v>
      </c>
      <c r="DM32" s="644"/>
      <c r="DN32" s="644"/>
      <c r="DO32" s="644"/>
      <c r="DP32" s="644"/>
      <c r="DQ32" s="644"/>
      <c r="DR32" s="644"/>
      <c r="DS32" s="644"/>
      <c r="DT32" s="644"/>
      <c r="DU32" s="644"/>
      <c r="DV32" s="645"/>
      <c r="DW32" s="646" t="s">
        <v>173</v>
      </c>
      <c r="DX32" s="675"/>
      <c r="DY32" s="675"/>
      <c r="DZ32" s="675"/>
      <c r="EA32" s="675"/>
      <c r="EB32" s="675"/>
      <c r="EC32" s="677"/>
    </row>
    <row r="33" spans="2:133" ht="11.25" customHeight="1">
      <c r="B33" s="638" t="s">
        <v>313</v>
      </c>
      <c r="C33" s="639"/>
      <c r="D33" s="639"/>
      <c r="E33" s="639"/>
      <c r="F33" s="639"/>
      <c r="G33" s="639"/>
      <c r="H33" s="639"/>
      <c r="I33" s="639"/>
      <c r="J33" s="639"/>
      <c r="K33" s="639"/>
      <c r="L33" s="639"/>
      <c r="M33" s="639"/>
      <c r="N33" s="639"/>
      <c r="O33" s="639"/>
      <c r="P33" s="639"/>
      <c r="Q33" s="640"/>
      <c r="R33" s="641">
        <v>7479182</v>
      </c>
      <c r="S33" s="644"/>
      <c r="T33" s="644"/>
      <c r="U33" s="644"/>
      <c r="V33" s="644"/>
      <c r="W33" s="644"/>
      <c r="X33" s="644"/>
      <c r="Y33" s="645"/>
      <c r="Z33" s="703">
        <v>3.1</v>
      </c>
      <c r="AA33" s="703"/>
      <c r="AB33" s="703"/>
      <c r="AC33" s="703"/>
      <c r="AD33" s="704" t="s">
        <v>173</v>
      </c>
      <c r="AE33" s="704"/>
      <c r="AF33" s="704"/>
      <c r="AG33" s="704"/>
      <c r="AH33" s="704"/>
      <c r="AI33" s="704"/>
      <c r="AJ33" s="704"/>
      <c r="AK33" s="704"/>
      <c r="AL33" s="646" t="s">
        <v>173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314</v>
      </c>
      <c r="CE33" s="682"/>
      <c r="CF33" s="682"/>
      <c r="CG33" s="682"/>
      <c r="CH33" s="682"/>
      <c r="CI33" s="682"/>
      <c r="CJ33" s="682"/>
      <c r="CK33" s="682"/>
      <c r="CL33" s="682"/>
      <c r="CM33" s="682"/>
      <c r="CN33" s="682"/>
      <c r="CO33" s="682"/>
      <c r="CP33" s="682"/>
      <c r="CQ33" s="683"/>
      <c r="CR33" s="641">
        <v>64573478</v>
      </c>
      <c r="CS33" s="642"/>
      <c r="CT33" s="642"/>
      <c r="CU33" s="642"/>
      <c r="CV33" s="642"/>
      <c r="CW33" s="642"/>
      <c r="CX33" s="642"/>
      <c r="CY33" s="643"/>
      <c r="CZ33" s="646">
        <v>27.2</v>
      </c>
      <c r="DA33" s="675"/>
      <c r="DB33" s="675"/>
      <c r="DC33" s="676"/>
      <c r="DD33" s="649">
        <v>53975085</v>
      </c>
      <c r="DE33" s="642"/>
      <c r="DF33" s="642"/>
      <c r="DG33" s="642"/>
      <c r="DH33" s="642"/>
      <c r="DI33" s="642"/>
      <c r="DJ33" s="642"/>
      <c r="DK33" s="643"/>
      <c r="DL33" s="649">
        <v>41277792</v>
      </c>
      <c r="DM33" s="642"/>
      <c r="DN33" s="642"/>
      <c r="DO33" s="642"/>
      <c r="DP33" s="642"/>
      <c r="DQ33" s="642"/>
      <c r="DR33" s="642"/>
      <c r="DS33" s="642"/>
      <c r="DT33" s="642"/>
      <c r="DU33" s="642"/>
      <c r="DV33" s="643"/>
      <c r="DW33" s="646">
        <v>31.1</v>
      </c>
      <c r="DX33" s="675"/>
      <c r="DY33" s="675"/>
      <c r="DZ33" s="675"/>
      <c r="EA33" s="675"/>
      <c r="EB33" s="675"/>
      <c r="EC33" s="677"/>
    </row>
    <row r="34" spans="2:133" ht="11.25" customHeight="1">
      <c r="B34" s="638" t="s">
        <v>315</v>
      </c>
      <c r="C34" s="639"/>
      <c r="D34" s="639"/>
      <c r="E34" s="639"/>
      <c r="F34" s="639"/>
      <c r="G34" s="639"/>
      <c r="H34" s="639"/>
      <c r="I34" s="639"/>
      <c r="J34" s="639"/>
      <c r="K34" s="639"/>
      <c r="L34" s="639"/>
      <c r="M34" s="639"/>
      <c r="N34" s="639"/>
      <c r="O34" s="639"/>
      <c r="P34" s="639"/>
      <c r="Q34" s="640"/>
      <c r="R34" s="641">
        <v>3796191</v>
      </c>
      <c r="S34" s="644"/>
      <c r="T34" s="644"/>
      <c r="U34" s="644"/>
      <c r="V34" s="644"/>
      <c r="W34" s="644"/>
      <c r="X34" s="644"/>
      <c r="Y34" s="645"/>
      <c r="Z34" s="703">
        <v>1.6</v>
      </c>
      <c r="AA34" s="703"/>
      <c r="AB34" s="703"/>
      <c r="AC34" s="703"/>
      <c r="AD34" s="704">
        <v>43747</v>
      </c>
      <c r="AE34" s="704"/>
      <c r="AF34" s="704"/>
      <c r="AG34" s="704"/>
      <c r="AH34" s="704"/>
      <c r="AI34" s="704"/>
      <c r="AJ34" s="704"/>
      <c r="AK34" s="704"/>
      <c r="AL34" s="646">
        <v>0</v>
      </c>
      <c r="AM34" s="647"/>
      <c r="AN34" s="647"/>
      <c r="AO34" s="705"/>
      <c r="AP34" s="214"/>
      <c r="AQ34" s="715" t="s">
        <v>316</v>
      </c>
      <c r="AR34" s="716"/>
      <c r="AS34" s="716"/>
      <c r="AT34" s="716"/>
      <c r="AU34" s="716"/>
      <c r="AV34" s="716"/>
      <c r="AW34" s="716"/>
      <c r="AX34" s="716"/>
      <c r="AY34" s="716"/>
      <c r="AZ34" s="716"/>
      <c r="BA34" s="716"/>
      <c r="BB34" s="716"/>
      <c r="BC34" s="716"/>
      <c r="BD34" s="716"/>
      <c r="BE34" s="716"/>
      <c r="BF34" s="717"/>
      <c r="BG34" s="715" t="s">
        <v>317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318</v>
      </c>
      <c r="CE34" s="682"/>
      <c r="CF34" s="682"/>
      <c r="CG34" s="682"/>
      <c r="CH34" s="682"/>
      <c r="CI34" s="682"/>
      <c r="CJ34" s="682"/>
      <c r="CK34" s="682"/>
      <c r="CL34" s="682"/>
      <c r="CM34" s="682"/>
      <c r="CN34" s="682"/>
      <c r="CO34" s="682"/>
      <c r="CP34" s="682"/>
      <c r="CQ34" s="683"/>
      <c r="CR34" s="641">
        <v>25906610</v>
      </c>
      <c r="CS34" s="644"/>
      <c r="CT34" s="644"/>
      <c r="CU34" s="644"/>
      <c r="CV34" s="644"/>
      <c r="CW34" s="644"/>
      <c r="CX34" s="644"/>
      <c r="CY34" s="645"/>
      <c r="CZ34" s="646">
        <v>10.9</v>
      </c>
      <c r="DA34" s="675"/>
      <c r="DB34" s="675"/>
      <c r="DC34" s="676"/>
      <c r="DD34" s="649">
        <v>20320021</v>
      </c>
      <c r="DE34" s="644"/>
      <c r="DF34" s="644"/>
      <c r="DG34" s="644"/>
      <c r="DH34" s="644"/>
      <c r="DI34" s="644"/>
      <c r="DJ34" s="644"/>
      <c r="DK34" s="645"/>
      <c r="DL34" s="649">
        <v>18259643</v>
      </c>
      <c r="DM34" s="644"/>
      <c r="DN34" s="644"/>
      <c r="DO34" s="644"/>
      <c r="DP34" s="644"/>
      <c r="DQ34" s="644"/>
      <c r="DR34" s="644"/>
      <c r="DS34" s="644"/>
      <c r="DT34" s="644"/>
      <c r="DU34" s="644"/>
      <c r="DV34" s="645"/>
      <c r="DW34" s="646">
        <v>13.8</v>
      </c>
      <c r="DX34" s="675"/>
      <c r="DY34" s="675"/>
      <c r="DZ34" s="675"/>
      <c r="EA34" s="675"/>
      <c r="EB34" s="675"/>
      <c r="EC34" s="677"/>
    </row>
    <row r="35" spans="2:133" ht="11.25" customHeight="1">
      <c r="B35" s="638" t="s">
        <v>319</v>
      </c>
      <c r="C35" s="639"/>
      <c r="D35" s="639"/>
      <c r="E35" s="639"/>
      <c r="F35" s="639"/>
      <c r="G35" s="639"/>
      <c r="H35" s="639"/>
      <c r="I35" s="639"/>
      <c r="J35" s="639"/>
      <c r="K35" s="639"/>
      <c r="L35" s="639"/>
      <c r="M35" s="639"/>
      <c r="N35" s="639"/>
      <c r="O35" s="639"/>
      <c r="P35" s="639"/>
      <c r="Q35" s="640"/>
      <c r="R35" s="641">
        <v>16096200</v>
      </c>
      <c r="S35" s="644"/>
      <c r="T35" s="644"/>
      <c r="U35" s="644"/>
      <c r="V35" s="644"/>
      <c r="W35" s="644"/>
      <c r="X35" s="644"/>
      <c r="Y35" s="645"/>
      <c r="Z35" s="703">
        <v>6.6</v>
      </c>
      <c r="AA35" s="703"/>
      <c r="AB35" s="703"/>
      <c r="AC35" s="703"/>
      <c r="AD35" s="704" t="s">
        <v>132</v>
      </c>
      <c r="AE35" s="704"/>
      <c r="AF35" s="704"/>
      <c r="AG35" s="704"/>
      <c r="AH35" s="704"/>
      <c r="AI35" s="704"/>
      <c r="AJ35" s="704"/>
      <c r="AK35" s="704"/>
      <c r="AL35" s="646" t="s">
        <v>173</v>
      </c>
      <c r="AM35" s="647"/>
      <c r="AN35" s="647"/>
      <c r="AO35" s="705"/>
      <c r="AP35" s="214"/>
      <c r="AQ35" s="709" t="s">
        <v>320</v>
      </c>
      <c r="AR35" s="710"/>
      <c r="AS35" s="710"/>
      <c r="AT35" s="710"/>
      <c r="AU35" s="710"/>
      <c r="AV35" s="710"/>
      <c r="AW35" s="710"/>
      <c r="AX35" s="710"/>
      <c r="AY35" s="711"/>
      <c r="AZ35" s="706">
        <v>25287382</v>
      </c>
      <c r="BA35" s="707"/>
      <c r="BB35" s="707"/>
      <c r="BC35" s="707"/>
      <c r="BD35" s="707"/>
      <c r="BE35" s="707"/>
      <c r="BF35" s="708"/>
      <c r="BG35" s="712" t="s">
        <v>321</v>
      </c>
      <c r="BH35" s="713"/>
      <c r="BI35" s="713"/>
      <c r="BJ35" s="713"/>
      <c r="BK35" s="713"/>
      <c r="BL35" s="713"/>
      <c r="BM35" s="713"/>
      <c r="BN35" s="713"/>
      <c r="BO35" s="713"/>
      <c r="BP35" s="713"/>
      <c r="BQ35" s="713"/>
      <c r="BR35" s="713"/>
      <c r="BS35" s="713"/>
      <c r="BT35" s="713"/>
      <c r="BU35" s="714"/>
      <c r="BV35" s="706">
        <v>-3768160</v>
      </c>
      <c r="BW35" s="707"/>
      <c r="BX35" s="707"/>
      <c r="BY35" s="707"/>
      <c r="BZ35" s="707"/>
      <c r="CA35" s="707"/>
      <c r="CB35" s="708"/>
      <c r="CD35" s="685" t="s">
        <v>322</v>
      </c>
      <c r="CE35" s="682"/>
      <c r="CF35" s="682"/>
      <c r="CG35" s="682"/>
      <c r="CH35" s="682"/>
      <c r="CI35" s="682"/>
      <c r="CJ35" s="682"/>
      <c r="CK35" s="682"/>
      <c r="CL35" s="682"/>
      <c r="CM35" s="682"/>
      <c r="CN35" s="682"/>
      <c r="CO35" s="682"/>
      <c r="CP35" s="682"/>
      <c r="CQ35" s="683"/>
      <c r="CR35" s="641">
        <v>2186805</v>
      </c>
      <c r="CS35" s="642"/>
      <c r="CT35" s="642"/>
      <c r="CU35" s="642"/>
      <c r="CV35" s="642"/>
      <c r="CW35" s="642"/>
      <c r="CX35" s="642"/>
      <c r="CY35" s="643"/>
      <c r="CZ35" s="646">
        <v>0.9</v>
      </c>
      <c r="DA35" s="675"/>
      <c r="DB35" s="675"/>
      <c r="DC35" s="676"/>
      <c r="DD35" s="649">
        <v>1865952</v>
      </c>
      <c r="DE35" s="642"/>
      <c r="DF35" s="642"/>
      <c r="DG35" s="642"/>
      <c r="DH35" s="642"/>
      <c r="DI35" s="642"/>
      <c r="DJ35" s="642"/>
      <c r="DK35" s="643"/>
      <c r="DL35" s="649">
        <v>1865952</v>
      </c>
      <c r="DM35" s="642"/>
      <c r="DN35" s="642"/>
      <c r="DO35" s="642"/>
      <c r="DP35" s="642"/>
      <c r="DQ35" s="642"/>
      <c r="DR35" s="642"/>
      <c r="DS35" s="642"/>
      <c r="DT35" s="642"/>
      <c r="DU35" s="642"/>
      <c r="DV35" s="643"/>
      <c r="DW35" s="646">
        <v>1.4</v>
      </c>
      <c r="DX35" s="675"/>
      <c r="DY35" s="675"/>
      <c r="DZ35" s="675"/>
      <c r="EA35" s="675"/>
      <c r="EB35" s="675"/>
      <c r="EC35" s="677"/>
    </row>
    <row r="36" spans="2:133" ht="11.25" customHeight="1">
      <c r="B36" s="638" t="s">
        <v>323</v>
      </c>
      <c r="C36" s="639"/>
      <c r="D36" s="639"/>
      <c r="E36" s="639"/>
      <c r="F36" s="639"/>
      <c r="G36" s="639"/>
      <c r="H36" s="639"/>
      <c r="I36" s="639"/>
      <c r="J36" s="639"/>
      <c r="K36" s="639"/>
      <c r="L36" s="639"/>
      <c r="M36" s="639"/>
      <c r="N36" s="639"/>
      <c r="O36" s="639"/>
      <c r="P36" s="639"/>
      <c r="Q36" s="640"/>
      <c r="R36" s="641" t="s">
        <v>132</v>
      </c>
      <c r="S36" s="644"/>
      <c r="T36" s="644"/>
      <c r="U36" s="644"/>
      <c r="V36" s="644"/>
      <c r="W36" s="644"/>
      <c r="X36" s="644"/>
      <c r="Y36" s="645"/>
      <c r="Z36" s="703" t="s">
        <v>132</v>
      </c>
      <c r="AA36" s="703"/>
      <c r="AB36" s="703"/>
      <c r="AC36" s="703"/>
      <c r="AD36" s="704" t="s">
        <v>173</v>
      </c>
      <c r="AE36" s="704"/>
      <c r="AF36" s="704"/>
      <c r="AG36" s="704"/>
      <c r="AH36" s="704"/>
      <c r="AI36" s="704"/>
      <c r="AJ36" s="704"/>
      <c r="AK36" s="704"/>
      <c r="AL36" s="646" t="s">
        <v>132</v>
      </c>
      <c r="AM36" s="647"/>
      <c r="AN36" s="647"/>
      <c r="AO36" s="705"/>
      <c r="AQ36" s="678" t="s">
        <v>324</v>
      </c>
      <c r="AR36" s="679"/>
      <c r="AS36" s="679"/>
      <c r="AT36" s="679"/>
      <c r="AU36" s="679"/>
      <c r="AV36" s="679"/>
      <c r="AW36" s="679"/>
      <c r="AX36" s="679"/>
      <c r="AY36" s="680"/>
      <c r="AZ36" s="641">
        <v>986268</v>
      </c>
      <c r="BA36" s="644"/>
      <c r="BB36" s="644"/>
      <c r="BC36" s="644"/>
      <c r="BD36" s="642"/>
      <c r="BE36" s="642"/>
      <c r="BF36" s="681"/>
      <c r="BG36" s="685" t="s">
        <v>325</v>
      </c>
      <c r="BH36" s="682"/>
      <c r="BI36" s="682"/>
      <c r="BJ36" s="682"/>
      <c r="BK36" s="682"/>
      <c r="BL36" s="682"/>
      <c r="BM36" s="682"/>
      <c r="BN36" s="682"/>
      <c r="BO36" s="682"/>
      <c r="BP36" s="682"/>
      <c r="BQ36" s="682"/>
      <c r="BR36" s="682"/>
      <c r="BS36" s="682"/>
      <c r="BT36" s="682"/>
      <c r="BU36" s="683"/>
      <c r="BV36" s="641">
        <v>-5462491</v>
      </c>
      <c r="BW36" s="644"/>
      <c r="BX36" s="644"/>
      <c r="BY36" s="644"/>
      <c r="BZ36" s="644"/>
      <c r="CA36" s="644"/>
      <c r="CB36" s="684"/>
      <c r="CD36" s="685" t="s">
        <v>326</v>
      </c>
      <c r="CE36" s="682"/>
      <c r="CF36" s="682"/>
      <c r="CG36" s="682"/>
      <c r="CH36" s="682"/>
      <c r="CI36" s="682"/>
      <c r="CJ36" s="682"/>
      <c r="CK36" s="682"/>
      <c r="CL36" s="682"/>
      <c r="CM36" s="682"/>
      <c r="CN36" s="682"/>
      <c r="CO36" s="682"/>
      <c r="CP36" s="682"/>
      <c r="CQ36" s="683"/>
      <c r="CR36" s="641">
        <v>9947256</v>
      </c>
      <c r="CS36" s="644"/>
      <c r="CT36" s="644"/>
      <c r="CU36" s="644"/>
      <c r="CV36" s="644"/>
      <c r="CW36" s="644"/>
      <c r="CX36" s="644"/>
      <c r="CY36" s="645"/>
      <c r="CZ36" s="646">
        <v>4.2</v>
      </c>
      <c r="DA36" s="675"/>
      <c r="DB36" s="675"/>
      <c r="DC36" s="676"/>
      <c r="DD36" s="649">
        <v>9120150</v>
      </c>
      <c r="DE36" s="644"/>
      <c r="DF36" s="644"/>
      <c r="DG36" s="644"/>
      <c r="DH36" s="644"/>
      <c r="DI36" s="644"/>
      <c r="DJ36" s="644"/>
      <c r="DK36" s="645"/>
      <c r="DL36" s="649">
        <v>5781930</v>
      </c>
      <c r="DM36" s="644"/>
      <c r="DN36" s="644"/>
      <c r="DO36" s="644"/>
      <c r="DP36" s="644"/>
      <c r="DQ36" s="644"/>
      <c r="DR36" s="644"/>
      <c r="DS36" s="644"/>
      <c r="DT36" s="644"/>
      <c r="DU36" s="644"/>
      <c r="DV36" s="645"/>
      <c r="DW36" s="646">
        <v>4.4000000000000004</v>
      </c>
      <c r="DX36" s="675"/>
      <c r="DY36" s="675"/>
      <c r="DZ36" s="675"/>
      <c r="EA36" s="675"/>
      <c r="EB36" s="675"/>
      <c r="EC36" s="677"/>
    </row>
    <row r="37" spans="2:133" ht="11.25" customHeight="1">
      <c r="B37" s="638" t="s">
        <v>327</v>
      </c>
      <c r="C37" s="639"/>
      <c r="D37" s="639"/>
      <c r="E37" s="639"/>
      <c r="F37" s="639"/>
      <c r="G37" s="639"/>
      <c r="H37" s="639"/>
      <c r="I37" s="639"/>
      <c r="J37" s="639"/>
      <c r="K37" s="639"/>
      <c r="L37" s="639"/>
      <c r="M37" s="639"/>
      <c r="N37" s="639"/>
      <c r="O37" s="639"/>
      <c r="P37" s="639"/>
      <c r="Q37" s="640"/>
      <c r="R37" s="641">
        <v>9716000</v>
      </c>
      <c r="S37" s="644"/>
      <c r="T37" s="644"/>
      <c r="U37" s="644"/>
      <c r="V37" s="644"/>
      <c r="W37" s="644"/>
      <c r="X37" s="644"/>
      <c r="Y37" s="645"/>
      <c r="Z37" s="703">
        <v>4</v>
      </c>
      <c r="AA37" s="703"/>
      <c r="AB37" s="703"/>
      <c r="AC37" s="703"/>
      <c r="AD37" s="704" t="s">
        <v>173</v>
      </c>
      <c r="AE37" s="704"/>
      <c r="AF37" s="704"/>
      <c r="AG37" s="704"/>
      <c r="AH37" s="704"/>
      <c r="AI37" s="704"/>
      <c r="AJ37" s="704"/>
      <c r="AK37" s="704"/>
      <c r="AL37" s="646" t="s">
        <v>173</v>
      </c>
      <c r="AM37" s="647"/>
      <c r="AN37" s="647"/>
      <c r="AO37" s="705"/>
      <c r="AQ37" s="678" t="s">
        <v>328</v>
      </c>
      <c r="AR37" s="679"/>
      <c r="AS37" s="679"/>
      <c r="AT37" s="679"/>
      <c r="AU37" s="679"/>
      <c r="AV37" s="679"/>
      <c r="AW37" s="679"/>
      <c r="AX37" s="679"/>
      <c r="AY37" s="680"/>
      <c r="AZ37" s="641">
        <v>776490</v>
      </c>
      <c r="BA37" s="644"/>
      <c r="BB37" s="644"/>
      <c r="BC37" s="644"/>
      <c r="BD37" s="642"/>
      <c r="BE37" s="642"/>
      <c r="BF37" s="681"/>
      <c r="BG37" s="685" t="s">
        <v>329</v>
      </c>
      <c r="BH37" s="682"/>
      <c r="BI37" s="682"/>
      <c r="BJ37" s="682"/>
      <c r="BK37" s="682"/>
      <c r="BL37" s="682"/>
      <c r="BM37" s="682"/>
      <c r="BN37" s="682"/>
      <c r="BO37" s="682"/>
      <c r="BP37" s="682"/>
      <c r="BQ37" s="682"/>
      <c r="BR37" s="682"/>
      <c r="BS37" s="682"/>
      <c r="BT37" s="682"/>
      <c r="BU37" s="683"/>
      <c r="BV37" s="641">
        <v>80562</v>
      </c>
      <c r="BW37" s="644"/>
      <c r="BX37" s="644"/>
      <c r="BY37" s="644"/>
      <c r="BZ37" s="644"/>
      <c r="CA37" s="644"/>
      <c r="CB37" s="684"/>
      <c r="CD37" s="685" t="s">
        <v>330</v>
      </c>
      <c r="CE37" s="682"/>
      <c r="CF37" s="682"/>
      <c r="CG37" s="682"/>
      <c r="CH37" s="682"/>
      <c r="CI37" s="682"/>
      <c r="CJ37" s="682"/>
      <c r="CK37" s="682"/>
      <c r="CL37" s="682"/>
      <c r="CM37" s="682"/>
      <c r="CN37" s="682"/>
      <c r="CO37" s="682"/>
      <c r="CP37" s="682"/>
      <c r="CQ37" s="683"/>
      <c r="CR37" s="641">
        <v>22458</v>
      </c>
      <c r="CS37" s="642"/>
      <c r="CT37" s="642"/>
      <c r="CU37" s="642"/>
      <c r="CV37" s="642"/>
      <c r="CW37" s="642"/>
      <c r="CX37" s="642"/>
      <c r="CY37" s="643"/>
      <c r="CZ37" s="646">
        <v>0</v>
      </c>
      <c r="DA37" s="675"/>
      <c r="DB37" s="675"/>
      <c r="DC37" s="676"/>
      <c r="DD37" s="649">
        <v>22458</v>
      </c>
      <c r="DE37" s="642"/>
      <c r="DF37" s="642"/>
      <c r="DG37" s="642"/>
      <c r="DH37" s="642"/>
      <c r="DI37" s="642"/>
      <c r="DJ37" s="642"/>
      <c r="DK37" s="643"/>
      <c r="DL37" s="649">
        <v>22458</v>
      </c>
      <c r="DM37" s="642"/>
      <c r="DN37" s="642"/>
      <c r="DO37" s="642"/>
      <c r="DP37" s="642"/>
      <c r="DQ37" s="642"/>
      <c r="DR37" s="642"/>
      <c r="DS37" s="642"/>
      <c r="DT37" s="642"/>
      <c r="DU37" s="642"/>
      <c r="DV37" s="643"/>
      <c r="DW37" s="646">
        <v>0</v>
      </c>
      <c r="DX37" s="675"/>
      <c r="DY37" s="675"/>
      <c r="DZ37" s="675"/>
      <c r="EA37" s="675"/>
      <c r="EB37" s="675"/>
      <c r="EC37" s="677"/>
    </row>
    <row r="38" spans="2:133" ht="11.25" customHeight="1">
      <c r="B38" s="653" t="s">
        <v>331</v>
      </c>
      <c r="C38" s="654"/>
      <c r="D38" s="654"/>
      <c r="E38" s="654"/>
      <c r="F38" s="654"/>
      <c r="G38" s="654"/>
      <c r="H38" s="654"/>
      <c r="I38" s="654"/>
      <c r="J38" s="654"/>
      <c r="K38" s="654"/>
      <c r="L38" s="654"/>
      <c r="M38" s="654"/>
      <c r="N38" s="654"/>
      <c r="O38" s="654"/>
      <c r="P38" s="654"/>
      <c r="Q38" s="655"/>
      <c r="R38" s="656">
        <v>244450628</v>
      </c>
      <c r="S38" s="693"/>
      <c r="T38" s="693"/>
      <c r="U38" s="693"/>
      <c r="V38" s="693"/>
      <c r="W38" s="693"/>
      <c r="X38" s="693"/>
      <c r="Y38" s="698"/>
      <c r="Z38" s="699">
        <v>100</v>
      </c>
      <c r="AA38" s="699"/>
      <c r="AB38" s="699"/>
      <c r="AC38" s="699"/>
      <c r="AD38" s="700">
        <v>122797282</v>
      </c>
      <c r="AE38" s="700"/>
      <c r="AF38" s="700"/>
      <c r="AG38" s="700"/>
      <c r="AH38" s="700"/>
      <c r="AI38" s="700"/>
      <c r="AJ38" s="700"/>
      <c r="AK38" s="700"/>
      <c r="AL38" s="659">
        <v>100</v>
      </c>
      <c r="AM38" s="701"/>
      <c r="AN38" s="701"/>
      <c r="AO38" s="702"/>
      <c r="AQ38" s="678" t="s">
        <v>332</v>
      </c>
      <c r="AR38" s="679"/>
      <c r="AS38" s="679"/>
      <c r="AT38" s="679"/>
      <c r="AU38" s="679"/>
      <c r="AV38" s="679"/>
      <c r="AW38" s="679"/>
      <c r="AX38" s="679"/>
      <c r="AY38" s="680"/>
      <c r="AZ38" s="641">
        <v>670897</v>
      </c>
      <c r="BA38" s="644"/>
      <c r="BB38" s="644"/>
      <c r="BC38" s="644"/>
      <c r="BD38" s="642"/>
      <c r="BE38" s="642"/>
      <c r="BF38" s="681"/>
      <c r="BG38" s="685" t="s">
        <v>333</v>
      </c>
      <c r="BH38" s="682"/>
      <c r="BI38" s="682"/>
      <c r="BJ38" s="682"/>
      <c r="BK38" s="682"/>
      <c r="BL38" s="682"/>
      <c r="BM38" s="682"/>
      <c r="BN38" s="682"/>
      <c r="BO38" s="682"/>
      <c r="BP38" s="682"/>
      <c r="BQ38" s="682"/>
      <c r="BR38" s="682"/>
      <c r="BS38" s="682"/>
      <c r="BT38" s="682"/>
      <c r="BU38" s="683"/>
      <c r="BV38" s="641">
        <v>124997</v>
      </c>
      <c r="BW38" s="644"/>
      <c r="BX38" s="644"/>
      <c r="BY38" s="644"/>
      <c r="BZ38" s="644"/>
      <c r="CA38" s="644"/>
      <c r="CB38" s="684"/>
      <c r="CD38" s="685" t="s">
        <v>334</v>
      </c>
      <c r="CE38" s="682"/>
      <c r="CF38" s="682"/>
      <c r="CG38" s="682"/>
      <c r="CH38" s="682"/>
      <c r="CI38" s="682"/>
      <c r="CJ38" s="682"/>
      <c r="CK38" s="682"/>
      <c r="CL38" s="682"/>
      <c r="CM38" s="682"/>
      <c r="CN38" s="682"/>
      <c r="CO38" s="682"/>
      <c r="CP38" s="682"/>
      <c r="CQ38" s="683"/>
      <c r="CR38" s="641">
        <v>22637548</v>
      </c>
      <c r="CS38" s="644"/>
      <c r="CT38" s="644"/>
      <c r="CU38" s="644"/>
      <c r="CV38" s="644"/>
      <c r="CW38" s="644"/>
      <c r="CX38" s="644"/>
      <c r="CY38" s="645"/>
      <c r="CZ38" s="646">
        <v>9.5</v>
      </c>
      <c r="DA38" s="675"/>
      <c r="DB38" s="675"/>
      <c r="DC38" s="676"/>
      <c r="DD38" s="649">
        <v>18862937</v>
      </c>
      <c r="DE38" s="644"/>
      <c r="DF38" s="644"/>
      <c r="DG38" s="644"/>
      <c r="DH38" s="644"/>
      <c r="DI38" s="644"/>
      <c r="DJ38" s="644"/>
      <c r="DK38" s="645"/>
      <c r="DL38" s="649">
        <v>15370267</v>
      </c>
      <c r="DM38" s="644"/>
      <c r="DN38" s="644"/>
      <c r="DO38" s="644"/>
      <c r="DP38" s="644"/>
      <c r="DQ38" s="644"/>
      <c r="DR38" s="644"/>
      <c r="DS38" s="644"/>
      <c r="DT38" s="644"/>
      <c r="DU38" s="644"/>
      <c r="DV38" s="645"/>
      <c r="DW38" s="646">
        <v>11.6</v>
      </c>
      <c r="DX38" s="675"/>
      <c r="DY38" s="675"/>
      <c r="DZ38" s="675"/>
      <c r="EA38" s="675"/>
      <c r="EB38" s="675"/>
      <c r="EC38" s="677"/>
    </row>
    <row r="39" spans="2:133" ht="11.25" customHeight="1">
      <c r="AQ39" s="678" t="s">
        <v>335</v>
      </c>
      <c r="AR39" s="679"/>
      <c r="AS39" s="679"/>
      <c r="AT39" s="679"/>
      <c r="AU39" s="679"/>
      <c r="AV39" s="679"/>
      <c r="AW39" s="679"/>
      <c r="AX39" s="679"/>
      <c r="AY39" s="680"/>
      <c r="AZ39" s="641">
        <v>216179</v>
      </c>
      <c r="BA39" s="644"/>
      <c r="BB39" s="644"/>
      <c r="BC39" s="644"/>
      <c r="BD39" s="642"/>
      <c r="BE39" s="642"/>
      <c r="BF39" s="681"/>
      <c r="BG39" s="686" t="s">
        <v>336</v>
      </c>
      <c r="BH39" s="687"/>
      <c r="BI39" s="687"/>
      <c r="BJ39" s="687"/>
      <c r="BK39" s="687"/>
      <c r="BL39" s="215"/>
      <c r="BM39" s="682" t="s">
        <v>337</v>
      </c>
      <c r="BN39" s="682"/>
      <c r="BO39" s="682"/>
      <c r="BP39" s="682"/>
      <c r="BQ39" s="682"/>
      <c r="BR39" s="682"/>
      <c r="BS39" s="682"/>
      <c r="BT39" s="682"/>
      <c r="BU39" s="683"/>
      <c r="BV39" s="641">
        <v>80</v>
      </c>
      <c r="BW39" s="644"/>
      <c r="BX39" s="644"/>
      <c r="BY39" s="644"/>
      <c r="BZ39" s="644"/>
      <c r="CA39" s="644"/>
      <c r="CB39" s="684"/>
      <c r="CD39" s="685" t="s">
        <v>338</v>
      </c>
      <c r="CE39" s="682"/>
      <c r="CF39" s="682"/>
      <c r="CG39" s="682"/>
      <c r="CH39" s="682"/>
      <c r="CI39" s="682"/>
      <c r="CJ39" s="682"/>
      <c r="CK39" s="682"/>
      <c r="CL39" s="682"/>
      <c r="CM39" s="682"/>
      <c r="CN39" s="682"/>
      <c r="CO39" s="682"/>
      <c r="CP39" s="682"/>
      <c r="CQ39" s="683"/>
      <c r="CR39" s="641">
        <v>3448738</v>
      </c>
      <c r="CS39" s="642"/>
      <c r="CT39" s="642"/>
      <c r="CU39" s="642"/>
      <c r="CV39" s="642"/>
      <c r="CW39" s="642"/>
      <c r="CX39" s="642"/>
      <c r="CY39" s="643"/>
      <c r="CZ39" s="646">
        <v>1.5</v>
      </c>
      <c r="DA39" s="675"/>
      <c r="DB39" s="675"/>
      <c r="DC39" s="676"/>
      <c r="DD39" s="649">
        <v>3417577</v>
      </c>
      <c r="DE39" s="642"/>
      <c r="DF39" s="642"/>
      <c r="DG39" s="642"/>
      <c r="DH39" s="642"/>
      <c r="DI39" s="642"/>
      <c r="DJ39" s="642"/>
      <c r="DK39" s="643"/>
      <c r="DL39" s="649" t="s">
        <v>173</v>
      </c>
      <c r="DM39" s="642"/>
      <c r="DN39" s="642"/>
      <c r="DO39" s="642"/>
      <c r="DP39" s="642"/>
      <c r="DQ39" s="642"/>
      <c r="DR39" s="642"/>
      <c r="DS39" s="642"/>
      <c r="DT39" s="642"/>
      <c r="DU39" s="642"/>
      <c r="DV39" s="643"/>
      <c r="DW39" s="646" t="s">
        <v>173</v>
      </c>
      <c r="DX39" s="675"/>
      <c r="DY39" s="675"/>
      <c r="DZ39" s="675"/>
      <c r="EA39" s="675"/>
      <c r="EB39" s="675"/>
      <c r="EC39" s="677"/>
    </row>
    <row r="40" spans="2:133" ht="11.25" customHeight="1">
      <c r="AQ40" s="678" t="s">
        <v>339</v>
      </c>
      <c r="AR40" s="679"/>
      <c r="AS40" s="679"/>
      <c r="AT40" s="679"/>
      <c r="AU40" s="679"/>
      <c r="AV40" s="679"/>
      <c r="AW40" s="679"/>
      <c r="AX40" s="679"/>
      <c r="AY40" s="680"/>
      <c r="AZ40" s="641">
        <v>7371488</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155</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v>446521</v>
      </c>
      <c r="CS40" s="644"/>
      <c r="CT40" s="644"/>
      <c r="CU40" s="644"/>
      <c r="CV40" s="644"/>
      <c r="CW40" s="644"/>
      <c r="CX40" s="644"/>
      <c r="CY40" s="645"/>
      <c r="CZ40" s="646">
        <v>0.2</v>
      </c>
      <c r="DA40" s="675"/>
      <c r="DB40" s="675"/>
      <c r="DC40" s="676"/>
      <c r="DD40" s="649">
        <v>388448</v>
      </c>
      <c r="DE40" s="644"/>
      <c r="DF40" s="644"/>
      <c r="DG40" s="644"/>
      <c r="DH40" s="644"/>
      <c r="DI40" s="644"/>
      <c r="DJ40" s="644"/>
      <c r="DK40" s="645"/>
      <c r="DL40" s="649" t="s">
        <v>173</v>
      </c>
      <c r="DM40" s="644"/>
      <c r="DN40" s="644"/>
      <c r="DO40" s="644"/>
      <c r="DP40" s="644"/>
      <c r="DQ40" s="644"/>
      <c r="DR40" s="644"/>
      <c r="DS40" s="644"/>
      <c r="DT40" s="644"/>
      <c r="DU40" s="644"/>
      <c r="DV40" s="645"/>
      <c r="DW40" s="646" t="s">
        <v>233</v>
      </c>
      <c r="DX40" s="675"/>
      <c r="DY40" s="675"/>
      <c r="DZ40" s="675"/>
      <c r="EA40" s="675"/>
      <c r="EB40" s="675"/>
      <c r="EC40" s="677"/>
    </row>
    <row r="41" spans="2:133" ht="11.25" customHeight="1">
      <c r="AQ41" s="690" t="s">
        <v>342</v>
      </c>
      <c r="AR41" s="691"/>
      <c r="AS41" s="691"/>
      <c r="AT41" s="691"/>
      <c r="AU41" s="691"/>
      <c r="AV41" s="691"/>
      <c r="AW41" s="691"/>
      <c r="AX41" s="691"/>
      <c r="AY41" s="692"/>
      <c r="AZ41" s="656">
        <v>15266060</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v>377</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1" t="s">
        <v>233</v>
      </c>
      <c r="CS41" s="642"/>
      <c r="CT41" s="642"/>
      <c r="CU41" s="642"/>
      <c r="CV41" s="642"/>
      <c r="CW41" s="642"/>
      <c r="CX41" s="642"/>
      <c r="CY41" s="643"/>
      <c r="CZ41" s="646" t="s">
        <v>233</v>
      </c>
      <c r="DA41" s="675"/>
      <c r="DB41" s="675"/>
      <c r="DC41" s="676"/>
      <c r="DD41" s="649" t="s">
        <v>173</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346</v>
      </c>
      <c r="CE42" s="639"/>
      <c r="CF42" s="639"/>
      <c r="CG42" s="639"/>
      <c r="CH42" s="639"/>
      <c r="CI42" s="639"/>
      <c r="CJ42" s="639"/>
      <c r="CK42" s="639"/>
      <c r="CL42" s="639"/>
      <c r="CM42" s="639"/>
      <c r="CN42" s="639"/>
      <c r="CO42" s="639"/>
      <c r="CP42" s="639"/>
      <c r="CQ42" s="640"/>
      <c r="CR42" s="641">
        <v>33000754</v>
      </c>
      <c r="CS42" s="644"/>
      <c r="CT42" s="644"/>
      <c r="CU42" s="644"/>
      <c r="CV42" s="644"/>
      <c r="CW42" s="644"/>
      <c r="CX42" s="644"/>
      <c r="CY42" s="645"/>
      <c r="CZ42" s="646">
        <v>13.9</v>
      </c>
      <c r="DA42" s="647"/>
      <c r="DB42" s="647"/>
      <c r="DC42" s="648"/>
      <c r="DD42" s="649">
        <v>19452565</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348</v>
      </c>
      <c r="CE43" s="639"/>
      <c r="CF43" s="639"/>
      <c r="CG43" s="639"/>
      <c r="CH43" s="639"/>
      <c r="CI43" s="639"/>
      <c r="CJ43" s="639"/>
      <c r="CK43" s="639"/>
      <c r="CL43" s="639"/>
      <c r="CM43" s="639"/>
      <c r="CN43" s="639"/>
      <c r="CO43" s="639"/>
      <c r="CP43" s="639"/>
      <c r="CQ43" s="640"/>
      <c r="CR43" s="641">
        <v>1551927</v>
      </c>
      <c r="CS43" s="642"/>
      <c r="CT43" s="642"/>
      <c r="CU43" s="642"/>
      <c r="CV43" s="642"/>
      <c r="CW43" s="642"/>
      <c r="CX43" s="642"/>
      <c r="CY43" s="643"/>
      <c r="CZ43" s="646">
        <v>0.7</v>
      </c>
      <c r="DA43" s="675"/>
      <c r="DB43" s="675"/>
      <c r="DC43" s="676"/>
      <c r="DD43" s="649">
        <v>1542072</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349</v>
      </c>
      <c r="CD44" s="669" t="s">
        <v>300</v>
      </c>
      <c r="CE44" s="670"/>
      <c r="CF44" s="638" t="s">
        <v>350</v>
      </c>
      <c r="CG44" s="639"/>
      <c r="CH44" s="639"/>
      <c r="CI44" s="639"/>
      <c r="CJ44" s="639"/>
      <c r="CK44" s="639"/>
      <c r="CL44" s="639"/>
      <c r="CM44" s="639"/>
      <c r="CN44" s="639"/>
      <c r="CO44" s="639"/>
      <c r="CP44" s="639"/>
      <c r="CQ44" s="640"/>
      <c r="CR44" s="641">
        <v>32296827</v>
      </c>
      <c r="CS44" s="644"/>
      <c r="CT44" s="644"/>
      <c r="CU44" s="644"/>
      <c r="CV44" s="644"/>
      <c r="CW44" s="644"/>
      <c r="CX44" s="644"/>
      <c r="CY44" s="645"/>
      <c r="CZ44" s="646">
        <v>13.6</v>
      </c>
      <c r="DA44" s="647"/>
      <c r="DB44" s="647"/>
      <c r="DC44" s="648"/>
      <c r="DD44" s="649">
        <v>19063194</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351</v>
      </c>
      <c r="CG45" s="639"/>
      <c r="CH45" s="639"/>
      <c r="CI45" s="639"/>
      <c r="CJ45" s="639"/>
      <c r="CK45" s="639"/>
      <c r="CL45" s="639"/>
      <c r="CM45" s="639"/>
      <c r="CN45" s="639"/>
      <c r="CO45" s="639"/>
      <c r="CP45" s="639"/>
      <c r="CQ45" s="640"/>
      <c r="CR45" s="641">
        <v>11592274</v>
      </c>
      <c r="CS45" s="642"/>
      <c r="CT45" s="642"/>
      <c r="CU45" s="642"/>
      <c r="CV45" s="642"/>
      <c r="CW45" s="642"/>
      <c r="CX45" s="642"/>
      <c r="CY45" s="643"/>
      <c r="CZ45" s="646">
        <v>4.9000000000000004</v>
      </c>
      <c r="DA45" s="675"/>
      <c r="DB45" s="675"/>
      <c r="DC45" s="676"/>
      <c r="DD45" s="649">
        <v>1042836</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352</v>
      </c>
      <c r="CG46" s="639"/>
      <c r="CH46" s="639"/>
      <c r="CI46" s="639"/>
      <c r="CJ46" s="639"/>
      <c r="CK46" s="639"/>
      <c r="CL46" s="639"/>
      <c r="CM46" s="639"/>
      <c r="CN46" s="639"/>
      <c r="CO46" s="639"/>
      <c r="CP46" s="639"/>
      <c r="CQ46" s="640"/>
      <c r="CR46" s="641">
        <v>20379498</v>
      </c>
      <c r="CS46" s="644"/>
      <c r="CT46" s="644"/>
      <c r="CU46" s="644"/>
      <c r="CV46" s="644"/>
      <c r="CW46" s="644"/>
      <c r="CX46" s="644"/>
      <c r="CY46" s="645"/>
      <c r="CZ46" s="646">
        <v>8.6</v>
      </c>
      <c r="DA46" s="647"/>
      <c r="DB46" s="647"/>
      <c r="DC46" s="648"/>
      <c r="DD46" s="649">
        <v>17932303</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353</v>
      </c>
      <c r="CG47" s="639"/>
      <c r="CH47" s="639"/>
      <c r="CI47" s="639"/>
      <c r="CJ47" s="639"/>
      <c r="CK47" s="639"/>
      <c r="CL47" s="639"/>
      <c r="CM47" s="639"/>
      <c r="CN47" s="639"/>
      <c r="CO47" s="639"/>
      <c r="CP47" s="639"/>
      <c r="CQ47" s="640"/>
      <c r="CR47" s="641">
        <v>703927</v>
      </c>
      <c r="CS47" s="642"/>
      <c r="CT47" s="642"/>
      <c r="CU47" s="642"/>
      <c r="CV47" s="642"/>
      <c r="CW47" s="642"/>
      <c r="CX47" s="642"/>
      <c r="CY47" s="643"/>
      <c r="CZ47" s="646">
        <v>0.3</v>
      </c>
      <c r="DA47" s="675"/>
      <c r="DB47" s="675"/>
      <c r="DC47" s="676"/>
      <c r="DD47" s="649">
        <v>389371</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354</v>
      </c>
      <c r="CG48" s="639"/>
      <c r="CH48" s="639"/>
      <c r="CI48" s="639"/>
      <c r="CJ48" s="639"/>
      <c r="CK48" s="639"/>
      <c r="CL48" s="639"/>
      <c r="CM48" s="639"/>
      <c r="CN48" s="639"/>
      <c r="CO48" s="639"/>
      <c r="CP48" s="639"/>
      <c r="CQ48" s="640"/>
      <c r="CR48" s="641" t="s">
        <v>173</v>
      </c>
      <c r="CS48" s="644"/>
      <c r="CT48" s="644"/>
      <c r="CU48" s="644"/>
      <c r="CV48" s="644"/>
      <c r="CW48" s="644"/>
      <c r="CX48" s="644"/>
      <c r="CY48" s="645"/>
      <c r="CZ48" s="646" t="s">
        <v>173</v>
      </c>
      <c r="DA48" s="647"/>
      <c r="DB48" s="647"/>
      <c r="DC48" s="648"/>
      <c r="DD48" s="649" t="s">
        <v>173</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355</v>
      </c>
      <c r="CE49" s="654"/>
      <c r="CF49" s="654"/>
      <c r="CG49" s="654"/>
      <c r="CH49" s="654"/>
      <c r="CI49" s="654"/>
      <c r="CJ49" s="654"/>
      <c r="CK49" s="654"/>
      <c r="CL49" s="654"/>
      <c r="CM49" s="654"/>
      <c r="CN49" s="654"/>
      <c r="CO49" s="654"/>
      <c r="CP49" s="654"/>
      <c r="CQ49" s="655"/>
      <c r="CR49" s="656">
        <v>237252005</v>
      </c>
      <c r="CS49" s="657"/>
      <c r="CT49" s="657"/>
      <c r="CU49" s="657"/>
      <c r="CV49" s="657"/>
      <c r="CW49" s="657"/>
      <c r="CX49" s="657"/>
      <c r="CY49" s="658"/>
      <c r="CZ49" s="659">
        <v>100</v>
      </c>
      <c r="DA49" s="660"/>
      <c r="DB49" s="660"/>
      <c r="DC49" s="661"/>
      <c r="DD49" s="662">
        <v>153562966</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4Fnfd4gZpJvNlpYLIOnXf0+/uOYjdhR6HEhwqmz6M6TFdB5NcDRVIx5WdhgYSwiA23cLaz1Oml8tT7h90Pz+tw==" saltValue="iV2stTC4ZBmE69SOOU93q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357</v>
      </c>
      <c r="DK2" s="1180"/>
      <c r="DL2" s="1180"/>
      <c r="DM2" s="1180"/>
      <c r="DN2" s="1180"/>
      <c r="DO2" s="1181"/>
      <c r="DP2" s="229"/>
      <c r="DQ2" s="1179" t="s">
        <v>358</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359</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361</v>
      </c>
      <c r="B5" s="1065"/>
      <c r="C5" s="1065"/>
      <c r="D5" s="1065"/>
      <c r="E5" s="1065"/>
      <c r="F5" s="1065"/>
      <c r="G5" s="1065"/>
      <c r="H5" s="1065"/>
      <c r="I5" s="1065"/>
      <c r="J5" s="1065"/>
      <c r="K5" s="1065"/>
      <c r="L5" s="1065"/>
      <c r="M5" s="1065"/>
      <c r="N5" s="1065"/>
      <c r="O5" s="1065"/>
      <c r="P5" s="1066"/>
      <c r="Q5" s="1070" t="s">
        <v>362</v>
      </c>
      <c r="R5" s="1071"/>
      <c r="S5" s="1071"/>
      <c r="T5" s="1071"/>
      <c r="U5" s="1072"/>
      <c r="V5" s="1070" t="s">
        <v>363</v>
      </c>
      <c r="W5" s="1071"/>
      <c r="X5" s="1071"/>
      <c r="Y5" s="1071"/>
      <c r="Z5" s="1072"/>
      <c r="AA5" s="1070" t="s">
        <v>364</v>
      </c>
      <c r="AB5" s="1071"/>
      <c r="AC5" s="1071"/>
      <c r="AD5" s="1071"/>
      <c r="AE5" s="1071"/>
      <c r="AF5" s="1182" t="s">
        <v>365</v>
      </c>
      <c r="AG5" s="1071"/>
      <c r="AH5" s="1071"/>
      <c r="AI5" s="1071"/>
      <c r="AJ5" s="1086"/>
      <c r="AK5" s="1071" t="s">
        <v>366</v>
      </c>
      <c r="AL5" s="1071"/>
      <c r="AM5" s="1071"/>
      <c r="AN5" s="1071"/>
      <c r="AO5" s="1072"/>
      <c r="AP5" s="1070" t="s">
        <v>367</v>
      </c>
      <c r="AQ5" s="1071"/>
      <c r="AR5" s="1071"/>
      <c r="AS5" s="1071"/>
      <c r="AT5" s="1072"/>
      <c r="AU5" s="1070" t="s">
        <v>368</v>
      </c>
      <c r="AV5" s="1071"/>
      <c r="AW5" s="1071"/>
      <c r="AX5" s="1071"/>
      <c r="AY5" s="1086"/>
      <c r="AZ5" s="236"/>
      <c r="BA5" s="236"/>
      <c r="BB5" s="236"/>
      <c r="BC5" s="236"/>
      <c r="BD5" s="236"/>
      <c r="BE5" s="237"/>
      <c r="BF5" s="237"/>
      <c r="BG5" s="237"/>
      <c r="BH5" s="237"/>
      <c r="BI5" s="237"/>
      <c r="BJ5" s="237"/>
      <c r="BK5" s="237"/>
      <c r="BL5" s="237"/>
      <c r="BM5" s="237"/>
      <c r="BN5" s="237"/>
      <c r="BO5" s="237"/>
      <c r="BP5" s="237"/>
      <c r="BQ5" s="1064" t="s">
        <v>369</v>
      </c>
      <c r="BR5" s="1065"/>
      <c r="BS5" s="1065"/>
      <c r="BT5" s="1065"/>
      <c r="BU5" s="1065"/>
      <c r="BV5" s="1065"/>
      <c r="BW5" s="1065"/>
      <c r="BX5" s="1065"/>
      <c r="BY5" s="1065"/>
      <c r="BZ5" s="1065"/>
      <c r="CA5" s="1065"/>
      <c r="CB5" s="1065"/>
      <c r="CC5" s="1065"/>
      <c r="CD5" s="1065"/>
      <c r="CE5" s="1065"/>
      <c r="CF5" s="1065"/>
      <c r="CG5" s="1066"/>
      <c r="CH5" s="1070" t="s">
        <v>370</v>
      </c>
      <c r="CI5" s="1071"/>
      <c r="CJ5" s="1071"/>
      <c r="CK5" s="1071"/>
      <c r="CL5" s="1072"/>
      <c r="CM5" s="1070" t="s">
        <v>371</v>
      </c>
      <c r="CN5" s="1071"/>
      <c r="CO5" s="1071"/>
      <c r="CP5" s="1071"/>
      <c r="CQ5" s="1072"/>
      <c r="CR5" s="1070" t="s">
        <v>372</v>
      </c>
      <c r="CS5" s="1071"/>
      <c r="CT5" s="1071"/>
      <c r="CU5" s="1071"/>
      <c r="CV5" s="1072"/>
      <c r="CW5" s="1070" t="s">
        <v>373</v>
      </c>
      <c r="CX5" s="1071"/>
      <c r="CY5" s="1071"/>
      <c r="CZ5" s="1071"/>
      <c r="DA5" s="1072"/>
      <c r="DB5" s="1070" t="s">
        <v>374</v>
      </c>
      <c r="DC5" s="1071"/>
      <c r="DD5" s="1071"/>
      <c r="DE5" s="1071"/>
      <c r="DF5" s="1072"/>
      <c r="DG5" s="1167" t="s">
        <v>375</v>
      </c>
      <c r="DH5" s="1168"/>
      <c r="DI5" s="1168"/>
      <c r="DJ5" s="1168"/>
      <c r="DK5" s="1169"/>
      <c r="DL5" s="1167" t="s">
        <v>376</v>
      </c>
      <c r="DM5" s="1168"/>
      <c r="DN5" s="1168"/>
      <c r="DO5" s="1168"/>
      <c r="DP5" s="1169"/>
      <c r="DQ5" s="1070" t="s">
        <v>377</v>
      </c>
      <c r="DR5" s="1071"/>
      <c r="DS5" s="1071"/>
      <c r="DT5" s="1071"/>
      <c r="DU5" s="1072"/>
      <c r="DV5" s="1070" t="s">
        <v>368</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378</v>
      </c>
      <c r="C7" s="1120"/>
      <c r="D7" s="1120"/>
      <c r="E7" s="1120"/>
      <c r="F7" s="1120"/>
      <c r="G7" s="1120"/>
      <c r="H7" s="1120"/>
      <c r="I7" s="1120"/>
      <c r="J7" s="1120"/>
      <c r="K7" s="1120"/>
      <c r="L7" s="1120"/>
      <c r="M7" s="1120"/>
      <c r="N7" s="1120"/>
      <c r="O7" s="1120"/>
      <c r="P7" s="1121"/>
      <c r="Q7" s="1173">
        <v>249969</v>
      </c>
      <c r="R7" s="1174"/>
      <c r="S7" s="1174"/>
      <c r="T7" s="1174"/>
      <c r="U7" s="1174"/>
      <c r="V7" s="1174">
        <v>243075</v>
      </c>
      <c r="W7" s="1174"/>
      <c r="X7" s="1174"/>
      <c r="Y7" s="1174"/>
      <c r="Z7" s="1174"/>
      <c r="AA7" s="1174">
        <v>6894</v>
      </c>
      <c r="AB7" s="1174"/>
      <c r="AC7" s="1174"/>
      <c r="AD7" s="1174"/>
      <c r="AE7" s="1175"/>
      <c r="AF7" s="1176">
        <v>5555</v>
      </c>
      <c r="AG7" s="1177"/>
      <c r="AH7" s="1177"/>
      <c r="AI7" s="1177"/>
      <c r="AJ7" s="1178"/>
      <c r="AK7" s="1160" t="s">
        <v>621</v>
      </c>
      <c r="AL7" s="1161"/>
      <c r="AM7" s="1161"/>
      <c r="AN7" s="1161"/>
      <c r="AO7" s="1161"/>
      <c r="AP7" s="1161">
        <v>273389</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594</v>
      </c>
      <c r="BT7" s="1165"/>
      <c r="BU7" s="1165"/>
      <c r="BV7" s="1165"/>
      <c r="BW7" s="1165"/>
      <c r="BX7" s="1165"/>
      <c r="BY7" s="1165"/>
      <c r="BZ7" s="1165"/>
      <c r="CA7" s="1165"/>
      <c r="CB7" s="1165"/>
      <c r="CC7" s="1165"/>
      <c r="CD7" s="1165"/>
      <c r="CE7" s="1165"/>
      <c r="CF7" s="1165"/>
      <c r="CG7" s="1166"/>
      <c r="CH7" s="1157">
        <v>-2</v>
      </c>
      <c r="CI7" s="1158"/>
      <c r="CJ7" s="1158"/>
      <c r="CK7" s="1158"/>
      <c r="CL7" s="1159"/>
      <c r="CM7" s="1157">
        <v>233</v>
      </c>
      <c r="CN7" s="1158"/>
      <c r="CO7" s="1158"/>
      <c r="CP7" s="1158"/>
      <c r="CQ7" s="1159"/>
      <c r="CR7" s="1157">
        <v>227</v>
      </c>
      <c r="CS7" s="1158"/>
      <c r="CT7" s="1158"/>
      <c r="CU7" s="1158"/>
      <c r="CV7" s="1159"/>
      <c r="CW7" s="1157" t="s">
        <v>610</v>
      </c>
      <c r="CX7" s="1158"/>
      <c r="CY7" s="1158"/>
      <c r="CZ7" s="1158"/>
      <c r="DA7" s="1159"/>
      <c r="DB7" s="1157" t="s">
        <v>610</v>
      </c>
      <c r="DC7" s="1158"/>
      <c r="DD7" s="1158"/>
      <c r="DE7" s="1158"/>
      <c r="DF7" s="1159"/>
      <c r="DG7" s="1157" t="s">
        <v>610</v>
      </c>
      <c r="DH7" s="1158"/>
      <c r="DI7" s="1158"/>
      <c r="DJ7" s="1158"/>
      <c r="DK7" s="1159"/>
      <c r="DL7" s="1157" t="s">
        <v>610</v>
      </c>
      <c r="DM7" s="1158"/>
      <c r="DN7" s="1158"/>
      <c r="DO7" s="1158"/>
      <c r="DP7" s="1159"/>
      <c r="DQ7" s="1157" t="s">
        <v>610</v>
      </c>
      <c r="DR7" s="1158"/>
      <c r="DS7" s="1158"/>
      <c r="DT7" s="1158"/>
      <c r="DU7" s="1159"/>
      <c r="DV7" s="1184"/>
      <c r="DW7" s="1185"/>
      <c r="DX7" s="1185"/>
      <c r="DY7" s="1185"/>
      <c r="DZ7" s="1186"/>
      <c r="EA7" s="234"/>
    </row>
    <row r="8" spans="1:131" s="235" customFormat="1" ht="26.25" customHeight="1">
      <c r="A8" s="241">
        <v>2</v>
      </c>
      <c r="B8" s="1106" t="s">
        <v>379</v>
      </c>
      <c r="C8" s="1107"/>
      <c r="D8" s="1107"/>
      <c r="E8" s="1107"/>
      <c r="F8" s="1107"/>
      <c r="G8" s="1107"/>
      <c r="H8" s="1107"/>
      <c r="I8" s="1107"/>
      <c r="J8" s="1107"/>
      <c r="K8" s="1107"/>
      <c r="L8" s="1107"/>
      <c r="M8" s="1107"/>
      <c r="N8" s="1107"/>
      <c r="O8" s="1107"/>
      <c r="P8" s="1108"/>
      <c r="Q8" s="1112">
        <v>124</v>
      </c>
      <c r="R8" s="1113"/>
      <c r="S8" s="1113"/>
      <c r="T8" s="1113"/>
      <c r="U8" s="1113"/>
      <c r="V8" s="1113">
        <v>124</v>
      </c>
      <c r="W8" s="1113"/>
      <c r="X8" s="1113"/>
      <c r="Y8" s="1113"/>
      <c r="Z8" s="1113"/>
      <c r="AA8" s="1113" t="s">
        <v>621</v>
      </c>
      <c r="AB8" s="1113"/>
      <c r="AC8" s="1113"/>
      <c r="AD8" s="1113"/>
      <c r="AE8" s="1114"/>
      <c r="AF8" s="1088" t="s">
        <v>621</v>
      </c>
      <c r="AG8" s="1089"/>
      <c r="AH8" s="1089"/>
      <c r="AI8" s="1089"/>
      <c r="AJ8" s="1090"/>
      <c r="AK8" s="1155" t="s">
        <v>621</v>
      </c>
      <c r="AL8" s="1156"/>
      <c r="AM8" s="1156"/>
      <c r="AN8" s="1156"/>
      <c r="AO8" s="1156"/>
      <c r="AP8" s="1156" t="s">
        <v>621</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595</v>
      </c>
      <c r="BT8" s="1084"/>
      <c r="BU8" s="1084"/>
      <c r="BV8" s="1084"/>
      <c r="BW8" s="1084"/>
      <c r="BX8" s="1084"/>
      <c r="BY8" s="1084"/>
      <c r="BZ8" s="1084"/>
      <c r="CA8" s="1084"/>
      <c r="CB8" s="1084"/>
      <c r="CC8" s="1084"/>
      <c r="CD8" s="1084"/>
      <c r="CE8" s="1084"/>
      <c r="CF8" s="1084"/>
      <c r="CG8" s="1085"/>
      <c r="CH8" s="1058">
        <v>-38</v>
      </c>
      <c r="CI8" s="1059"/>
      <c r="CJ8" s="1059"/>
      <c r="CK8" s="1059"/>
      <c r="CL8" s="1060"/>
      <c r="CM8" s="1058">
        <v>1240</v>
      </c>
      <c r="CN8" s="1059"/>
      <c r="CO8" s="1059"/>
      <c r="CP8" s="1059"/>
      <c r="CQ8" s="1060"/>
      <c r="CR8" s="1058">
        <v>1</v>
      </c>
      <c r="CS8" s="1059"/>
      <c r="CT8" s="1059"/>
      <c r="CU8" s="1059"/>
      <c r="CV8" s="1060"/>
      <c r="CW8" s="1058" t="s">
        <v>611</v>
      </c>
      <c r="CX8" s="1059"/>
      <c r="CY8" s="1059"/>
      <c r="CZ8" s="1059"/>
      <c r="DA8" s="1060"/>
      <c r="DB8" s="1058" t="s">
        <v>610</v>
      </c>
      <c r="DC8" s="1059"/>
      <c r="DD8" s="1059"/>
      <c r="DE8" s="1059"/>
      <c r="DF8" s="1060"/>
      <c r="DG8" s="1058" t="s">
        <v>610</v>
      </c>
      <c r="DH8" s="1059"/>
      <c r="DI8" s="1059"/>
      <c r="DJ8" s="1059"/>
      <c r="DK8" s="1060"/>
      <c r="DL8" s="1058" t="s">
        <v>610</v>
      </c>
      <c r="DM8" s="1059"/>
      <c r="DN8" s="1059"/>
      <c r="DO8" s="1059"/>
      <c r="DP8" s="1060"/>
      <c r="DQ8" s="1058" t="s">
        <v>610</v>
      </c>
      <c r="DR8" s="1059"/>
      <c r="DS8" s="1059"/>
      <c r="DT8" s="1059"/>
      <c r="DU8" s="1060"/>
      <c r="DV8" s="1061"/>
      <c r="DW8" s="1062"/>
      <c r="DX8" s="1062"/>
      <c r="DY8" s="1062"/>
      <c r="DZ8" s="1063"/>
      <c r="EA8" s="234"/>
    </row>
    <row r="9" spans="1:131" s="235" customFormat="1" ht="26.25" customHeight="1">
      <c r="A9" s="241">
        <v>3</v>
      </c>
      <c r="B9" s="1106" t="s">
        <v>380</v>
      </c>
      <c r="C9" s="1107"/>
      <c r="D9" s="1107"/>
      <c r="E9" s="1107"/>
      <c r="F9" s="1107"/>
      <c r="G9" s="1107"/>
      <c r="H9" s="1107"/>
      <c r="I9" s="1107"/>
      <c r="J9" s="1107"/>
      <c r="K9" s="1107"/>
      <c r="L9" s="1107"/>
      <c r="M9" s="1107"/>
      <c r="N9" s="1107"/>
      <c r="O9" s="1107"/>
      <c r="P9" s="1108"/>
      <c r="Q9" s="1112">
        <v>62</v>
      </c>
      <c r="R9" s="1113"/>
      <c r="S9" s="1113"/>
      <c r="T9" s="1113"/>
      <c r="U9" s="1113"/>
      <c r="V9" s="1113">
        <v>56</v>
      </c>
      <c r="W9" s="1113"/>
      <c r="X9" s="1113"/>
      <c r="Y9" s="1113"/>
      <c r="Z9" s="1113"/>
      <c r="AA9" s="1113">
        <v>6</v>
      </c>
      <c r="AB9" s="1113"/>
      <c r="AC9" s="1113"/>
      <c r="AD9" s="1113"/>
      <c r="AE9" s="1114"/>
      <c r="AF9" s="1088">
        <v>6</v>
      </c>
      <c r="AG9" s="1089"/>
      <c r="AH9" s="1089"/>
      <c r="AI9" s="1089"/>
      <c r="AJ9" s="1090"/>
      <c r="AK9" s="1155" t="s">
        <v>621</v>
      </c>
      <c r="AL9" s="1156"/>
      <c r="AM9" s="1156"/>
      <c r="AN9" s="1156"/>
      <c r="AO9" s="1156"/>
      <c r="AP9" s="1156" t="s">
        <v>622</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596</v>
      </c>
      <c r="BT9" s="1084"/>
      <c r="BU9" s="1084"/>
      <c r="BV9" s="1084"/>
      <c r="BW9" s="1084"/>
      <c r="BX9" s="1084"/>
      <c r="BY9" s="1084"/>
      <c r="BZ9" s="1084"/>
      <c r="CA9" s="1084"/>
      <c r="CB9" s="1084"/>
      <c r="CC9" s="1084"/>
      <c r="CD9" s="1084"/>
      <c r="CE9" s="1084"/>
      <c r="CF9" s="1084"/>
      <c r="CG9" s="1085"/>
      <c r="CH9" s="1058">
        <v>-7</v>
      </c>
      <c r="CI9" s="1059"/>
      <c r="CJ9" s="1059"/>
      <c r="CK9" s="1059"/>
      <c r="CL9" s="1060"/>
      <c r="CM9" s="1058">
        <v>164</v>
      </c>
      <c r="CN9" s="1059"/>
      <c r="CO9" s="1059"/>
      <c r="CP9" s="1059"/>
      <c r="CQ9" s="1060"/>
      <c r="CR9" s="1058">
        <v>100</v>
      </c>
      <c r="CS9" s="1059"/>
      <c r="CT9" s="1059"/>
      <c r="CU9" s="1059"/>
      <c r="CV9" s="1060"/>
      <c r="CW9" s="1058">
        <v>14</v>
      </c>
      <c r="CX9" s="1059"/>
      <c r="CY9" s="1059"/>
      <c r="CZ9" s="1059"/>
      <c r="DA9" s="1060"/>
      <c r="DB9" s="1058" t="s">
        <v>611</v>
      </c>
      <c r="DC9" s="1059"/>
      <c r="DD9" s="1059"/>
      <c r="DE9" s="1059"/>
      <c r="DF9" s="1060"/>
      <c r="DG9" s="1058" t="s">
        <v>611</v>
      </c>
      <c r="DH9" s="1059"/>
      <c r="DI9" s="1059"/>
      <c r="DJ9" s="1059"/>
      <c r="DK9" s="1060"/>
      <c r="DL9" s="1058" t="s">
        <v>611</v>
      </c>
      <c r="DM9" s="1059"/>
      <c r="DN9" s="1059"/>
      <c r="DO9" s="1059"/>
      <c r="DP9" s="1060"/>
      <c r="DQ9" s="1058" t="s">
        <v>611</v>
      </c>
      <c r="DR9" s="1059"/>
      <c r="DS9" s="1059"/>
      <c r="DT9" s="1059"/>
      <c r="DU9" s="1060"/>
      <c r="DV9" s="1061"/>
      <c r="DW9" s="1062"/>
      <c r="DX9" s="1062"/>
      <c r="DY9" s="1062"/>
      <c r="DZ9" s="1063"/>
      <c r="EA9" s="234"/>
    </row>
    <row r="10" spans="1:131" s="235" customFormat="1" ht="26.25" customHeight="1">
      <c r="A10" s="241">
        <v>4</v>
      </c>
      <c r="B10" s="1106" t="s">
        <v>381</v>
      </c>
      <c r="C10" s="1107"/>
      <c r="D10" s="1107"/>
      <c r="E10" s="1107"/>
      <c r="F10" s="1107"/>
      <c r="G10" s="1107"/>
      <c r="H10" s="1107"/>
      <c r="I10" s="1107"/>
      <c r="J10" s="1107"/>
      <c r="K10" s="1107"/>
      <c r="L10" s="1107"/>
      <c r="M10" s="1107"/>
      <c r="N10" s="1107"/>
      <c r="O10" s="1107"/>
      <c r="P10" s="1108"/>
      <c r="Q10" s="1112">
        <v>622</v>
      </c>
      <c r="R10" s="1113"/>
      <c r="S10" s="1113"/>
      <c r="T10" s="1113"/>
      <c r="U10" s="1113"/>
      <c r="V10" s="1113">
        <v>324</v>
      </c>
      <c r="W10" s="1113"/>
      <c r="X10" s="1113"/>
      <c r="Y10" s="1113"/>
      <c r="Z10" s="1113"/>
      <c r="AA10" s="1113">
        <v>298</v>
      </c>
      <c r="AB10" s="1113"/>
      <c r="AC10" s="1113"/>
      <c r="AD10" s="1113"/>
      <c r="AE10" s="1114"/>
      <c r="AF10" s="1088">
        <v>298</v>
      </c>
      <c r="AG10" s="1089"/>
      <c r="AH10" s="1089"/>
      <c r="AI10" s="1089"/>
      <c r="AJ10" s="1090"/>
      <c r="AK10" s="1155" t="s">
        <v>622</v>
      </c>
      <c r="AL10" s="1156"/>
      <c r="AM10" s="1156"/>
      <c r="AN10" s="1156"/>
      <c r="AO10" s="1156"/>
      <c r="AP10" s="1156" t="s">
        <v>623</v>
      </c>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597</v>
      </c>
      <c r="BT10" s="1084"/>
      <c r="BU10" s="1084"/>
      <c r="BV10" s="1084"/>
      <c r="BW10" s="1084"/>
      <c r="BX10" s="1084"/>
      <c r="BY10" s="1084"/>
      <c r="BZ10" s="1084"/>
      <c r="CA10" s="1084"/>
      <c r="CB10" s="1084"/>
      <c r="CC10" s="1084"/>
      <c r="CD10" s="1084"/>
      <c r="CE10" s="1084"/>
      <c r="CF10" s="1084"/>
      <c r="CG10" s="1085"/>
      <c r="CH10" s="1058">
        <v>8</v>
      </c>
      <c r="CI10" s="1059"/>
      <c r="CJ10" s="1059"/>
      <c r="CK10" s="1059"/>
      <c r="CL10" s="1060"/>
      <c r="CM10" s="1058">
        <v>265</v>
      </c>
      <c r="CN10" s="1059"/>
      <c r="CO10" s="1059"/>
      <c r="CP10" s="1059"/>
      <c r="CQ10" s="1060"/>
      <c r="CR10" s="1058">
        <v>110</v>
      </c>
      <c r="CS10" s="1059"/>
      <c r="CT10" s="1059"/>
      <c r="CU10" s="1059"/>
      <c r="CV10" s="1060"/>
      <c r="CW10" s="1058">
        <v>20</v>
      </c>
      <c r="CX10" s="1059"/>
      <c r="CY10" s="1059"/>
      <c r="CZ10" s="1059"/>
      <c r="DA10" s="1060"/>
      <c r="DB10" s="1058" t="s">
        <v>612</v>
      </c>
      <c r="DC10" s="1059"/>
      <c r="DD10" s="1059"/>
      <c r="DE10" s="1059"/>
      <c r="DF10" s="1060"/>
      <c r="DG10" s="1058" t="s">
        <v>612</v>
      </c>
      <c r="DH10" s="1059"/>
      <c r="DI10" s="1059"/>
      <c r="DJ10" s="1059"/>
      <c r="DK10" s="1060"/>
      <c r="DL10" s="1058" t="s">
        <v>611</v>
      </c>
      <c r="DM10" s="1059"/>
      <c r="DN10" s="1059"/>
      <c r="DO10" s="1059"/>
      <c r="DP10" s="1060"/>
      <c r="DQ10" s="1058" t="s">
        <v>612</v>
      </c>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t="s">
        <v>598</v>
      </c>
      <c r="BT11" s="1084"/>
      <c r="BU11" s="1084"/>
      <c r="BV11" s="1084"/>
      <c r="BW11" s="1084"/>
      <c r="BX11" s="1084"/>
      <c r="BY11" s="1084"/>
      <c r="BZ11" s="1084"/>
      <c r="CA11" s="1084"/>
      <c r="CB11" s="1084"/>
      <c r="CC11" s="1084"/>
      <c r="CD11" s="1084"/>
      <c r="CE11" s="1084"/>
      <c r="CF11" s="1084"/>
      <c r="CG11" s="1085"/>
      <c r="CH11" s="1058">
        <v>1</v>
      </c>
      <c r="CI11" s="1059"/>
      <c r="CJ11" s="1059"/>
      <c r="CK11" s="1059"/>
      <c r="CL11" s="1060"/>
      <c r="CM11" s="1058">
        <v>377</v>
      </c>
      <c r="CN11" s="1059"/>
      <c r="CO11" s="1059"/>
      <c r="CP11" s="1059"/>
      <c r="CQ11" s="1060"/>
      <c r="CR11" s="1058">
        <v>200</v>
      </c>
      <c r="CS11" s="1059"/>
      <c r="CT11" s="1059"/>
      <c r="CU11" s="1059"/>
      <c r="CV11" s="1060"/>
      <c r="CW11" s="1058" t="s">
        <v>610</v>
      </c>
      <c r="CX11" s="1059"/>
      <c r="CY11" s="1059"/>
      <c r="CZ11" s="1059"/>
      <c r="DA11" s="1060"/>
      <c r="DB11" s="1058" t="s">
        <v>613</v>
      </c>
      <c r="DC11" s="1059"/>
      <c r="DD11" s="1059"/>
      <c r="DE11" s="1059"/>
      <c r="DF11" s="1060"/>
      <c r="DG11" s="1058" t="s">
        <v>611</v>
      </c>
      <c r="DH11" s="1059"/>
      <c r="DI11" s="1059"/>
      <c r="DJ11" s="1059"/>
      <c r="DK11" s="1060"/>
      <c r="DL11" s="1058" t="s">
        <v>610</v>
      </c>
      <c r="DM11" s="1059"/>
      <c r="DN11" s="1059"/>
      <c r="DO11" s="1059"/>
      <c r="DP11" s="1060"/>
      <c r="DQ11" s="1058" t="s">
        <v>610</v>
      </c>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t="s">
        <v>599</v>
      </c>
      <c r="BT12" s="1084"/>
      <c r="BU12" s="1084"/>
      <c r="BV12" s="1084"/>
      <c r="BW12" s="1084"/>
      <c r="BX12" s="1084"/>
      <c r="BY12" s="1084"/>
      <c r="BZ12" s="1084"/>
      <c r="CA12" s="1084"/>
      <c r="CB12" s="1084"/>
      <c r="CC12" s="1084"/>
      <c r="CD12" s="1084"/>
      <c r="CE12" s="1084"/>
      <c r="CF12" s="1084"/>
      <c r="CG12" s="1085"/>
      <c r="CH12" s="1058">
        <v>61</v>
      </c>
      <c r="CI12" s="1059"/>
      <c r="CJ12" s="1059"/>
      <c r="CK12" s="1059"/>
      <c r="CL12" s="1060"/>
      <c r="CM12" s="1058">
        <v>-1001</v>
      </c>
      <c r="CN12" s="1059"/>
      <c r="CO12" s="1059"/>
      <c r="CP12" s="1059"/>
      <c r="CQ12" s="1060"/>
      <c r="CR12" s="1058">
        <v>60</v>
      </c>
      <c r="CS12" s="1059"/>
      <c r="CT12" s="1059"/>
      <c r="CU12" s="1059"/>
      <c r="CV12" s="1060"/>
      <c r="CW12" s="1058" t="s">
        <v>611</v>
      </c>
      <c r="CX12" s="1059"/>
      <c r="CY12" s="1059"/>
      <c r="CZ12" s="1059"/>
      <c r="DA12" s="1060"/>
      <c r="DB12" s="1058" t="s">
        <v>610</v>
      </c>
      <c r="DC12" s="1059"/>
      <c r="DD12" s="1059"/>
      <c r="DE12" s="1059"/>
      <c r="DF12" s="1060"/>
      <c r="DG12" s="1058" t="s">
        <v>610</v>
      </c>
      <c r="DH12" s="1059"/>
      <c r="DI12" s="1059"/>
      <c r="DJ12" s="1059"/>
      <c r="DK12" s="1060"/>
      <c r="DL12" s="1058" t="s">
        <v>611</v>
      </c>
      <c r="DM12" s="1059"/>
      <c r="DN12" s="1059"/>
      <c r="DO12" s="1059"/>
      <c r="DP12" s="1060"/>
      <c r="DQ12" s="1058" t="s">
        <v>610</v>
      </c>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t="s">
        <v>600</v>
      </c>
      <c r="BT13" s="1084"/>
      <c r="BU13" s="1084"/>
      <c r="BV13" s="1084"/>
      <c r="BW13" s="1084"/>
      <c r="BX13" s="1084"/>
      <c r="BY13" s="1084"/>
      <c r="BZ13" s="1084"/>
      <c r="CA13" s="1084"/>
      <c r="CB13" s="1084"/>
      <c r="CC13" s="1084"/>
      <c r="CD13" s="1084"/>
      <c r="CE13" s="1084"/>
      <c r="CF13" s="1084"/>
      <c r="CG13" s="1085"/>
      <c r="CH13" s="1058">
        <v>3</v>
      </c>
      <c r="CI13" s="1059"/>
      <c r="CJ13" s="1059"/>
      <c r="CK13" s="1059"/>
      <c r="CL13" s="1060"/>
      <c r="CM13" s="1058">
        <v>89</v>
      </c>
      <c r="CN13" s="1059"/>
      <c r="CO13" s="1059"/>
      <c r="CP13" s="1059"/>
      <c r="CQ13" s="1060"/>
      <c r="CR13" s="1058">
        <v>50</v>
      </c>
      <c r="CS13" s="1059"/>
      <c r="CT13" s="1059"/>
      <c r="CU13" s="1059"/>
      <c r="CV13" s="1060"/>
      <c r="CW13" s="1058" t="s">
        <v>611</v>
      </c>
      <c r="CX13" s="1059"/>
      <c r="CY13" s="1059"/>
      <c r="CZ13" s="1059"/>
      <c r="DA13" s="1060"/>
      <c r="DB13" s="1058" t="s">
        <v>610</v>
      </c>
      <c r="DC13" s="1059"/>
      <c r="DD13" s="1059"/>
      <c r="DE13" s="1059"/>
      <c r="DF13" s="1060"/>
      <c r="DG13" s="1058" t="s">
        <v>611</v>
      </c>
      <c r="DH13" s="1059"/>
      <c r="DI13" s="1059"/>
      <c r="DJ13" s="1059"/>
      <c r="DK13" s="1060"/>
      <c r="DL13" s="1058" t="s">
        <v>611</v>
      </c>
      <c r="DM13" s="1059"/>
      <c r="DN13" s="1059"/>
      <c r="DO13" s="1059"/>
      <c r="DP13" s="1060"/>
      <c r="DQ13" s="1058" t="s">
        <v>611</v>
      </c>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t="s">
        <v>601</v>
      </c>
      <c r="BT14" s="1084"/>
      <c r="BU14" s="1084"/>
      <c r="BV14" s="1084"/>
      <c r="BW14" s="1084"/>
      <c r="BX14" s="1084"/>
      <c r="BY14" s="1084"/>
      <c r="BZ14" s="1084"/>
      <c r="CA14" s="1084"/>
      <c r="CB14" s="1084"/>
      <c r="CC14" s="1084"/>
      <c r="CD14" s="1084"/>
      <c r="CE14" s="1084"/>
      <c r="CF14" s="1084"/>
      <c r="CG14" s="1085"/>
      <c r="CH14" s="1058">
        <v>31</v>
      </c>
      <c r="CI14" s="1059"/>
      <c r="CJ14" s="1059"/>
      <c r="CK14" s="1059"/>
      <c r="CL14" s="1060"/>
      <c r="CM14" s="1058">
        <v>945</v>
      </c>
      <c r="CN14" s="1059"/>
      <c r="CO14" s="1059"/>
      <c r="CP14" s="1059"/>
      <c r="CQ14" s="1060"/>
      <c r="CR14" s="1058">
        <v>300</v>
      </c>
      <c r="CS14" s="1059"/>
      <c r="CT14" s="1059"/>
      <c r="CU14" s="1059"/>
      <c r="CV14" s="1060"/>
      <c r="CW14" s="1058" t="s">
        <v>612</v>
      </c>
      <c r="CX14" s="1059"/>
      <c r="CY14" s="1059"/>
      <c r="CZ14" s="1059"/>
      <c r="DA14" s="1060"/>
      <c r="DB14" s="1058" t="s">
        <v>611</v>
      </c>
      <c r="DC14" s="1059"/>
      <c r="DD14" s="1059"/>
      <c r="DE14" s="1059"/>
      <c r="DF14" s="1060"/>
      <c r="DG14" s="1058" t="s">
        <v>614</v>
      </c>
      <c r="DH14" s="1059"/>
      <c r="DI14" s="1059"/>
      <c r="DJ14" s="1059"/>
      <c r="DK14" s="1060"/>
      <c r="DL14" s="1058" t="s">
        <v>611</v>
      </c>
      <c r="DM14" s="1059"/>
      <c r="DN14" s="1059"/>
      <c r="DO14" s="1059"/>
      <c r="DP14" s="1060"/>
      <c r="DQ14" s="1058" t="s">
        <v>610</v>
      </c>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t="s">
        <v>602</v>
      </c>
      <c r="BT15" s="1084"/>
      <c r="BU15" s="1084"/>
      <c r="BV15" s="1084"/>
      <c r="BW15" s="1084"/>
      <c r="BX15" s="1084"/>
      <c r="BY15" s="1084"/>
      <c r="BZ15" s="1084"/>
      <c r="CA15" s="1084"/>
      <c r="CB15" s="1084"/>
      <c r="CC15" s="1084"/>
      <c r="CD15" s="1084"/>
      <c r="CE15" s="1084"/>
      <c r="CF15" s="1084"/>
      <c r="CG15" s="1085"/>
      <c r="CH15" s="1058">
        <v>0</v>
      </c>
      <c r="CI15" s="1059"/>
      <c r="CJ15" s="1059"/>
      <c r="CK15" s="1059"/>
      <c r="CL15" s="1060"/>
      <c r="CM15" s="1058">
        <v>72</v>
      </c>
      <c r="CN15" s="1059"/>
      <c r="CO15" s="1059"/>
      <c r="CP15" s="1059"/>
      <c r="CQ15" s="1060"/>
      <c r="CR15" s="1058">
        <v>25</v>
      </c>
      <c r="CS15" s="1059"/>
      <c r="CT15" s="1059"/>
      <c r="CU15" s="1059"/>
      <c r="CV15" s="1060"/>
      <c r="CW15" s="1058" t="s">
        <v>610</v>
      </c>
      <c r="CX15" s="1059"/>
      <c r="CY15" s="1059"/>
      <c r="CZ15" s="1059"/>
      <c r="DA15" s="1060"/>
      <c r="DB15" s="1058" t="s">
        <v>611</v>
      </c>
      <c r="DC15" s="1059"/>
      <c r="DD15" s="1059"/>
      <c r="DE15" s="1059"/>
      <c r="DF15" s="1060"/>
      <c r="DG15" s="1058" t="s">
        <v>612</v>
      </c>
      <c r="DH15" s="1059"/>
      <c r="DI15" s="1059"/>
      <c r="DJ15" s="1059"/>
      <c r="DK15" s="1060"/>
      <c r="DL15" s="1058" t="s">
        <v>611</v>
      </c>
      <c r="DM15" s="1059"/>
      <c r="DN15" s="1059"/>
      <c r="DO15" s="1059"/>
      <c r="DP15" s="1060"/>
      <c r="DQ15" s="1058" t="s">
        <v>610</v>
      </c>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t="s">
        <v>603</v>
      </c>
      <c r="BT16" s="1084"/>
      <c r="BU16" s="1084"/>
      <c r="BV16" s="1084"/>
      <c r="BW16" s="1084"/>
      <c r="BX16" s="1084"/>
      <c r="BY16" s="1084"/>
      <c r="BZ16" s="1084"/>
      <c r="CA16" s="1084"/>
      <c r="CB16" s="1084"/>
      <c r="CC16" s="1084"/>
      <c r="CD16" s="1084"/>
      <c r="CE16" s="1084"/>
      <c r="CF16" s="1084"/>
      <c r="CG16" s="1085"/>
      <c r="CH16" s="1058">
        <v>6</v>
      </c>
      <c r="CI16" s="1059"/>
      <c r="CJ16" s="1059"/>
      <c r="CK16" s="1059"/>
      <c r="CL16" s="1060"/>
      <c r="CM16" s="1058">
        <v>594</v>
      </c>
      <c r="CN16" s="1059"/>
      <c r="CO16" s="1059"/>
      <c r="CP16" s="1059"/>
      <c r="CQ16" s="1060"/>
      <c r="CR16" s="1058">
        <v>300</v>
      </c>
      <c r="CS16" s="1059"/>
      <c r="CT16" s="1059"/>
      <c r="CU16" s="1059"/>
      <c r="CV16" s="1060"/>
      <c r="CW16" s="1058">
        <v>116</v>
      </c>
      <c r="CX16" s="1059"/>
      <c r="CY16" s="1059"/>
      <c r="CZ16" s="1059"/>
      <c r="DA16" s="1060"/>
      <c r="DB16" s="1058" t="s">
        <v>611</v>
      </c>
      <c r="DC16" s="1059"/>
      <c r="DD16" s="1059"/>
      <c r="DE16" s="1059"/>
      <c r="DF16" s="1060"/>
      <c r="DG16" s="1058" t="s">
        <v>610</v>
      </c>
      <c r="DH16" s="1059"/>
      <c r="DI16" s="1059"/>
      <c r="DJ16" s="1059"/>
      <c r="DK16" s="1060"/>
      <c r="DL16" s="1058" t="s">
        <v>610</v>
      </c>
      <c r="DM16" s="1059"/>
      <c r="DN16" s="1059"/>
      <c r="DO16" s="1059"/>
      <c r="DP16" s="1060"/>
      <c r="DQ16" s="1058" t="s">
        <v>611</v>
      </c>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t="s">
        <v>604</v>
      </c>
      <c r="BT17" s="1084"/>
      <c r="BU17" s="1084"/>
      <c r="BV17" s="1084"/>
      <c r="BW17" s="1084"/>
      <c r="BX17" s="1084"/>
      <c r="BY17" s="1084"/>
      <c r="BZ17" s="1084"/>
      <c r="CA17" s="1084"/>
      <c r="CB17" s="1084"/>
      <c r="CC17" s="1084"/>
      <c r="CD17" s="1084"/>
      <c r="CE17" s="1084"/>
      <c r="CF17" s="1084"/>
      <c r="CG17" s="1085"/>
      <c r="CH17" s="1058">
        <v>1</v>
      </c>
      <c r="CI17" s="1059"/>
      <c r="CJ17" s="1059"/>
      <c r="CK17" s="1059"/>
      <c r="CL17" s="1060"/>
      <c r="CM17" s="1058">
        <v>15</v>
      </c>
      <c r="CN17" s="1059"/>
      <c r="CO17" s="1059"/>
      <c r="CP17" s="1059"/>
      <c r="CQ17" s="1060"/>
      <c r="CR17" s="1058">
        <v>4</v>
      </c>
      <c r="CS17" s="1059"/>
      <c r="CT17" s="1059"/>
      <c r="CU17" s="1059"/>
      <c r="CV17" s="1060"/>
      <c r="CW17" s="1058" t="s">
        <v>610</v>
      </c>
      <c r="CX17" s="1059"/>
      <c r="CY17" s="1059"/>
      <c r="CZ17" s="1059"/>
      <c r="DA17" s="1060"/>
      <c r="DB17" s="1058" t="s">
        <v>610</v>
      </c>
      <c r="DC17" s="1059"/>
      <c r="DD17" s="1059"/>
      <c r="DE17" s="1059"/>
      <c r="DF17" s="1060"/>
      <c r="DG17" s="1058" t="s">
        <v>611</v>
      </c>
      <c r="DH17" s="1059"/>
      <c r="DI17" s="1059"/>
      <c r="DJ17" s="1059"/>
      <c r="DK17" s="1060"/>
      <c r="DL17" s="1058" t="s">
        <v>611</v>
      </c>
      <c r="DM17" s="1059"/>
      <c r="DN17" s="1059"/>
      <c r="DO17" s="1059"/>
      <c r="DP17" s="1060"/>
      <c r="DQ17" s="1058" t="s">
        <v>612</v>
      </c>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t="s">
        <v>605</v>
      </c>
      <c r="BT18" s="1084"/>
      <c r="BU18" s="1084"/>
      <c r="BV18" s="1084"/>
      <c r="BW18" s="1084"/>
      <c r="BX18" s="1084"/>
      <c r="BY18" s="1084"/>
      <c r="BZ18" s="1084"/>
      <c r="CA18" s="1084"/>
      <c r="CB18" s="1084"/>
      <c r="CC18" s="1084"/>
      <c r="CD18" s="1084"/>
      <c r="CE18" s="1084"/>
      <c r="CF18" s="1084"/>
      <c r="CG18" s="1085"/>
      <c r="CH18" s="1058">
        <v>1</v>
      </c>
      <c r="CI18" s="1059"/>
      <c r="CJ18" s="1059"/>
      <c r="CK18" s="1059"/>
      <c r="CL18" s="1060"/>
      <c r="CM18" s="1058">
        <v>6</v>
      </c>
      <c r="CN18" s="1059"/>
      <c r="CO18" s="1059"/>
      <c r="CP18" s="1059"/>
      <c r="CQ18" s="1060"/>
      <c r="CR18" s="1058">
        <v>3</v>
      </c>
      <c r="CS18" s="1059"/>
      <c r="CT18" s="1059"/>
      <c r="CU18" s="1059"/>
      <c r="CV18" s="1060"/>
      <c r="CW18" s="1058">
        <v>40</v>
      </c>
      <c r="CX18" s="1059"/>
      <c r="CY18" s="1059"/>
      <c r="CZ18" s="1059"/>
      <c r="DA18" s="1060"/>
      <c r="DB18" s="1058" t="s">
        <v>610</v>
      </c>
      <c r="DC18" s="1059"/>
      <c r="DD18" s="1059"/>
      <c r="DE18" s="1059"/>
      <c r="DF18" s="1060"/>
      <c r="DG18" s="1058" t="s">
        <v>611</v>
      </c>
      <c r="DH18" s="1059"/>
      <c r="DI18" s="1059"/>
      <c r="DJ18" s="1059"/>
      <c r="DK18" s="1060"/>
      <c r="DL18" s="1058" t="s">
        <v>611</v>
      </c>
      <c r="DM18" s="1059"/>
      <c r="DN18" s="1059"/>
      <c r="DO18" s="1059"/>
      <c r="DP18" s="1060"/>
      <c r="DQ18" s="1058" t="s">
        <v>611</v>
      </c>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t="s">
        <v>606</v>
      </c>
      <c r="BT19" s="1084"/>
      <c r="BU19" s="1084"/>
      <c r="BV19" s="1084"/>
      <c r="BW19" s="1084"/>
      <c r="BX19" s="1084"/>
      <c r="BY19" s="1084"/>
      <c r="BZ19" s="1084"/>
      <c r="CA19" s="1084"/>
      <c r="CB19" s="1084"/>
      <c r="CC19" s="1084"/>
      <c r="CD19" s="1084"/>
      <c r="CE19" s="1084"/>
      <c r="CF19" s="1084"/>
      <c r="CG19" s="1085"/>
      <c r="CH19" s="1058">
        <v>18</v>
      </c>
      <c r="CI19" s="1059"/>
      <c r="CJ19" s="1059"/>
      <c r="CK19" s="1059"/>
      <c r="CL19" s="1060"/>
      <c r="CM19" s="1058">
        <v>47</v>
      </c>
      <c r="CN19" s="1059"/>
      <c r="CO19" s="1059"/>
      <c r="CP19" s="1059"/>
      <c r="CQ19" s="1060"/>
      <c r="CR19" s="1058">
        <v>3</v>
      </c>
      <c r="CS19" s="1059"/>
      <c r="CT19" s="1059"/>
      <c r="CU19" s="1059"/>
      <c r="CV19" s="1060"/>
      <c r="CW19" s="1058" t="s">
        <v>611</v>
      </c>
      <c r="CX19" s="1059"/>
      <c r="CY19" s="1059"/>
      <c r="CZ19" s="1059"/>
      <c r="DA19" s="1060"/>
      <c r="DB19" s="1058" t="s">
        <v>610</v>
      </c>
      <c r="DC19" s="1059"/>
      <c r="DD19" s="1059"/>
      <c r="DE19" s="1059"/>
      <c r="DF19" s="1060"/>
      <c r="DG19" s="1058" t="s">
        <v>610</v>
      </c>
      <c r="DH19" s="1059"/>
      <c r="DI19" s="1059"/>
      <c r="DJ19" s="1059"/>
      <c r="DK19" s="1060"/>
      <c r="DL19" s="1058" t="s">
        <v>610</v>
      </c>
      <c r="DM19" s="1059"/>
      <c r="DN19" s="1059"/>
      <c r="DO19" s="1059"/>
      <c r="DP19" s="1060"/>
      <c r="DQ19" s="1058" t="s">
        <v>611</v>
      </c>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382</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383</v>
      </c>
      <c r="B23" s="1013" t="s">
        <v>384</v>
      </c>
      <c r="C23" s="1014"/>
      <c r="D23" s="1014"/>
      <c r="E23" s="1014"/>
      <c r="F23" s="1014"/>
      <c r="G23" s="1014"/>
      <c r="H23" s="1014"/>
      <c r="I23" s="1014"/>
      <c r="J23" s="1014"/>
      <c r="K23" s="1014"/>
      <c r="L23" s="1014"/>
      <c r="M23" s="1014"/>
      <c r="N23" s="1014"/>
      <c r="O23" s="1014"/>
      <c r="P23" s="1015"/>
      <c r="Q23" s="1137">
        <v>250777</v>
      </c>
      <c r="R23" s="1138"/>
      <c r="S23" s="1138"/>
      <c r="T23" s="1138"/>
      <c r="U23" s="1138"/>
      <c r="V23" s="1138">
        <v>243578</v>
      </c>
      <c r="W23" s="1138"/>
      <c r="X23" s="1138"/>
      <c r="Y23" s="1138"/>
      <c r="Z23" s="1138"/>
      <c r="AA23" s="1138">
        <v>7199</v>
      </c>
      <c r="AB23" s="1138"/>
      <c r="AC23" s="1138"/>
      <c r="AD23" s="1138"/>
      <c r="AE23" s="1139"/>
      <c r="AF23" s="1140">
        <v>5860</v>
      </c>
      <c r="AG23" s="1138"/>
      <c r="AH23" s="1138"/>
      <c r="AI23" s="1138"/>
      <c r="AJ23" s="1141"/>
      <c r="AK23" s="1142"/>
      <c r="AL23" s="1143"/>
      <c r="AM23" s="1143"/>
      <c r="AN23" s="1143"/>
      <c r="AO23" s="1143"/>
      <c r="AP23" s="1138">
        <v>273389</v>
      </c>
      <c r="AQ23" s="1138"/>
      <c r="AR23" s="1138"/>
      <c r="AS23" s="1138"/>
      <c r="AT23" s="1138"/>
      <c r="AU23" s="1144"/>
      <c r="AV23" s="1144"/>
      <c r="AW23" s="1144"/>
      <c r="AX23" s="1144"/>
      <c r="AY23" s="1145"/>
      <c r="AZ23" s="1134" t="s">
        <v>385</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386</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387</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361</v>
      </c>
      <c r="B26" s="1065"/>
      <c r="C26" s="1065"/>
      <c r="D26" s="1065"/>
      <c r="E26" s="1065"/>
      <c r="F26" s="1065"/>
      <c r="G26" s="1065"/>
      <c r="H26" s="1065"/>
      <c r="I26" s="1065"/>
      <c r="J26" s="1065"/>
      <c r="K26" s="1065"/>
      <c r="L26" s="1065"/>
      <c r="M26" s="1065"/>
      <c r="N26" s="1065"/>
      <c r="O26" s="1065"/>
      <c r="P26" s="1066"/>
      <c r="Q26" s="1070" t="s">
        <v>388</v>
      </c>
      <c r="R26" s="1071"/>
      <c r="S26" s="1071"/>
      <c r="T26" s="1071"/>
      <c r="U26" s="1072"/>
      <c r="V26" s="1070" t="s">
        <v>389</v>
      </c>
      <c r="W26" s="1071"/>
      <c r="X26" s="1071"/>
      <c r="Y26" s="1071"/>
      <c r="Z26" s="1072"/>
      <c r="AA26" s="1070" t="s">
        <v>390</v>
      </c>
      <c r="AB26" s="1071"/>
      <c r="AC26" s="1071"/>
      <c r="AD26" s="1071"/>
      <c r="AE26" s="1071"/>
      <c r="AF26" s="1128" t="s">
        <v>391</v>
      </c>
      <c r="AG26" s="1077"/>
      <c r="AH26" s="1077"/>
      <c r="AI26" s="1077"/>
      <c r="AJ26" s="1129"/>
      <c r="AK26" s="1071" t="s">
        <v>392</v>
      </c>
      <c r="AL26" s="1071"/>
      <c r="AM26" s="1071"/>
      <c r="AN26" s="1071"/>
      <c r="AO26" s="1072"/>
      <c r="AP26" s="1070" t="s">
        <v>393</v>
      </c>
      <c r="AQ26" s="1071"/>
      <c r="AR26" s="1071"/>
      <c r="AS26" s="1071"/>
      <c r="AT26" s="1072"/>
      <c r="AU26" s="1070" t="s">
        <v>394</v>
      </c>
      <c r="AV26" s="1071"/>
      <c r="AW26" s="1071"/>
      <c r="AX26" s="1071"/>
      <c r="AY26" s="1072"/>
      <c r="AZ26" s="1070" t="s">
        <v>395</v>
      </c>
      <c r="BA26" s="1071"/>
      <c r="BB26" s="1071"/>
      <c r="BC26" s="1071"/>
      <c r="BD26" s="1072"/>
      <c r="BE26" s="1070" t="s">
        <v>368</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396</v>
      </c>
      <c r="C28" s="1120"/>
      <c r="D28" s="1120"/>
      <c r="E28" s="1120"/>
      <c r="F28" s="1120"/>
      <c r="G28" s="1120"/>
      <c r="H28" s="1120"/>
      <c r="I28" s="1120"/>
      <c r="J28" s="1120"/>
      <c r="K28" s="1120"/>
      <c r="L28" s="1120"/>
      <c r="M28" s="1120"/>
      <c r="N28" s="1120"/>
      <c r="O28" s="1120"/>
      <c r="P28" s="1121"/>
      <c r="Q28" s="1122">
        <v>79090</v>
      </c>
      <c r="R28" s="1123"/>
      <c r="S28" s="1123"/>
      <c r="T28" s="1123"/>
      <c r="U28" s="1123"/>
      <c r="V28" s="1123">
        <v>82858</v>
      </c>
      <c r="W28" s="1123"/>
      <c r="X28" s="1123"/>
      <c r="Y28" s="1123"/>
      <c r="Z28" s="1123"/>
      <c r="AA28" s="1123">
        <v>-3768</v>
      </c>
      <c r="AB28" s="1123"/>
      <c r="AC28" s="1123"/>
      <c r="AD28" s="1123"/>
      <c r="AE28" s="1124"/>
      <c r="AF28" s="1125">
        <v>-3768</v>
      </c>
      <c r="AG28" s="1123"/>
      <c r="AH28" s="1123"/>
      <c r="AI28" s="1123"/>
      <c r="AJ28" s="1126"/>
      <c r="AK28" s="1127" t="s">
        <v>529</v>
      </c>
      <c r="AL28" s="1115"/>
      <c r="AM28" s="1115"/>
      <c r="AN28" s="1115"/>
      <c r="AO28" s="1115"/>
      <c r="AP28" s="1115" t="s">
        <v>529</v>
      </c>
      <c r="AQ28" s="1115"/>
      <c r="AR28" s="1115"/>
      <c r="AS28" s="1115"/>
      <c r="AT28" s="1115"/>
      <c r="AU28" s="1115" t="s">
        <v>529</v>
      </c>
      <c r="AV28" s="1115"/>
      <c r="AW28" s="1115"/>
      <c r="AX28" s="1115"/>
      <c r="AY28" s="1115"/>
      <c r="AZ28" s="1116" t="s">
        <v>529</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397</v>
      </c>
      <c r="C29" s="1107"/>
      <c r="D29" s="1107"/>
      <c r="E29" s="1107"/>
      <c r="F29" s="1107"/>
      <c r="G29" s="1107"/>
      <c r="H29" s="1107"/>
      <c r="I29" s="1107"/>
      <c r="J29" s="1107"/>
      <c r="K29" s="1107"/>
      <c r="L29" s="1107"/>
      <c r="M29" s="1107"/>
      <c r="N29" s="1107"/>
      <c r="O29" s="1107"/>
      <c r="P29" s="1108"/>
      <c r="Q29" s="1112">
        <v>49252</v>
      </c>
      <c r="R29" s="1113"/>
      <c r="S29" s="1113"/>
      <c r="T29" s="1113"/>
      <c r="U29" s="1113"/>
      <c r="V29" s="1113">
        <v>47832</v>
      </c>
      <c r="W29" s="1113"/>
      <c r="X29" s="1113"/>
      <c r="Y29" s="1113"/>
      <c r="Z29" s="1113"/>
      <c r="AA29" s="1113">
        <v>1420</v>
      </c>
      <c r="AB29" s="1113"/>
      <c r="AC29" s="1113"/>
      <c r="AD29" s="1113"/>
      <c r="AE29" s="1114"/>
      <c r="AF29" s="1088">
        <v>1420</v>
      </c>
      <c r="AG29" s="1089"/>
      <c r="AH29" s="1089"/>
      <c r="AI29" s="1089"/>
      <c r="AJ29" s="1090"/>
      <c r="AK29" s="1049" t="s">
        <v>529</v>
      </c>
      <c r="AL29" s="1040"/>
      <c r="AM29" s="1040"/>
      <c r="AN29" s="1040"/>
      <c r="AO29" s="1040"/>
      <c r="AP29" s="1040" t="s">
        <v>529</v>
      </c>
      <c r="AQ29" s="1040"/>
      <c r="AR29" s="1040"/>
      <c r="AS29" s="1040"/>
      <c r="AT29" s="1040"/>
      <c r="AU29" s="1040" t="s">
        <v>529</v>
      </c>
      <c r="AV29" s="1040"/>
      <c r="AW29" s="1040"/>
      <c r="AX29" s="1040"/>
      <c r="AY29" s="1040"/>
      <c r="AZ29" s="1111" t="s">
        <v>529</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398</v>
      </c>
      <c r="C30" s="1107"/>
      <c r="D30" s="1107"/>
      <c r="E30" s="1107"/>
      <c r="F30" s="1107"/>
      <c r="G30" s="1107"/>
      <c r="H30" s="1107"/>
      <c r="I30" s="1107"/>
      <c r="J30" s="1107"/>
      <c r="K30" s="1107"/>
      <c r="L30" s="1107"/>
      <c r="M30" s="1107"/>
      <c r="N30" s="1107"/>
      <c r="O30" s="1107"/>
      <c r="P30" s="1108"/>
      <c r="Q30" s="1112">
        <v>7333</v>
      </c>
      <c r="R30" s="1113"/>
      <c r="S30" s="1113"/>
      <c r="T30" s="1113"/>
      <c r="U30" s="1113"/>
      <c r="V30" s="1113">
        <v>7252</v>
      </c>
      <c r="W30" s="1113"/>
      <c r="X30" s="1113"/>
      <c r="Y30" s="1113"/>
      <c r="Z30" s="1113"/>
      <c r="AA30" s="1113">
        <v>81</v>
      </c>
      <c r="AB30" s="1113"/>
      <c r="AC30" s="1113"/>
      <c r="AD30" s="1113"/>
      <c r="AE30" s="1114"/>
      <c r="AF30" s="1088">
        <v>81</v>
      </c>
      <c r="AG30" s="1089"/>
      <c r="AH30" s="1089"/>
      <c r="AI30" s="1089"/>
      <c r="AJ30" s="1090"/>
      <c r="AK30" s="1049" t="s">
        <v>529</v>
      </c>
      <c r="AL30" s="1040"/>
      <c r="AM30" s="1040"/>
      <c r="AN30" s="1040"/>
      <c r="AO30" s="1040"/>
      <c r="AP30" s="1040" t="s">
        <v>529</v>
      </c>
      <c r="AQ30" s="1040"/>
      <c r="AR30" s="1040"/>
      <c r="AS30" s="1040"/>
      <c r="AT30" s="1040"/>
      <c r="AU30" s="1040" t="s">
        <v>529</v>
      </c>
      <c r="AV30" s="1040"/>
      <c r="AW30" s="1040"/>
      <c r="AX30" s="1040"/>
      <c r="AY30" s="1040"/>
      <c r="AZ30" s="1111" t="s">
        <v>529</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399</v>
      </c>
      <c r="C31" s="1107"/>
      <c r="D31" s="1107"/>
      <c r="E31" s="1107"/>
      <c r="F31" s="1107"/>
      <c r="G31" s="1107"/>
      <c r="H31" s="1107"/>
      <c r="I31" s="1107"/>
      <c r="J31" s="1107"/>
      <c r="K31" s="1107"/>
      <c r="L31" s="1107"/>
      <c r="M31" s="1107"/>
      <c r="N31" s="1107"/>
      <c r="O31" s="1107"/>
      <c r="P31" s="1108"/>
      <c r="Q31" s="1112">
        <v>19516</v>
      </c>
      <c r="R31" s="1113"/>
      <c r="S31" s="1113"/>
      <c r="T31" s="1113"/>
      <c r="U31" s="1113"/>
      <c r="V31" s="1113">
        <v>19719</v>
      </c>
      <c r="W31" s="1113"/>
      <c r="X31" s="1113"/>
      <c r="Y31" s="1113"/>
      <c r="Z31" s="1113"/>
      <c r="AA31" s="1113">
        <v>-204</v>
      </c>
      <c r="AB31" s="1113"/>
      <c r="AC31" s="1113"/>
      <c r="AD31" s="1113"/>
      <c r="AE31" s="1114"/>
      <c r="AF31" s="1088">
        <v>10317</v>
      </c>
      <c r="AG31" s="1089"/>
      <c r="AH31" s="1089"/>
      <c r="AI31" s="1089"/>
      <c r="AJ31" s="1090"/>
      <c r="AK31" s="1049">
        <v>717</v>
      </c>
      <c r="AL31" s="1040"/>
      <c r="AM31" s="1040"/>
      <c r="AN31" s="1040"/>
      <c r="AO31" s="1040"/>
      <c r="AP31" s="1040">
        <v>23576</v>
      </c>
      <c r="AQ31" s="1040"/>
      <c r="AR31" s="1040"/>
      <c r="AS31" s="1040"/>
      <c r="AT31" s="1040"/>
      <c r="AU31" s="1040">
        <v>11261</v>
      </c>
      <c r="AV31" s="1040"/>
      <c r="AW31" s="1040"/>
      <c r="AX31" s="1040"/>
      <c r="AY31" s="1040"/>
      <c r="AZ31" s="1111" t="s">
        <v>529</v>
      </c>
      <c r="BA31" s="1111"/>
      <c r="BB31" s="1111"/>
      <c r="BC31" s="1111"/>
      <c r="BD31" s="1111"/>
      <c r="BE31" s="1101" t="s">
        <v>400</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401</v>
      </c>
      <c r="C32" s="1107"/>
      <c r="D32" s="1107"/>
      <c r="E32" s="1107"/>
      <c r="F32" s="1107"/>
      <c r="G32" s="1107"/>
      <c r="H32" s="1107"/>
      <c r="I32" s="1107"/>
      <c r="J32" s="1107"/>
      <c r="K32" s="1107"/>
      <c r="L32" s="1107"/>
      <c r="M32" s="1107"/>
      <c r="N32" s="1107"/>
      <c r="O32" s="1107"/>
      <c r="P32" s="1108"/>
      <c r="Q32" s="1112">
        <v>4344</v>
      </c>
      <c r="R32" s="1113"/>
      <c r="S32" s="1113"/>
      <c r="T32" s="1113"/>
      <c r="U32" s="1113"/>
      <c r="V32" s="1113">
        <v>5394</v>
      </c>
      <c r="W32" s="1113"/>
      <c r="X32" s="1113"/>
      <c r="Y32" s="1113"/>
      <c r="Z32" s="1113"/>
      <c r="AA32" s="1113">
        <v>-1050</v>
      </c>
      <c r="AB32" s="1113"/>
      <c r="AC32" s="1113"/>
      <c r="AD32" s="1113"/>
      <c r="AE32" s="1114"/>
      <c r="AF32" s="1088">
        <v>1673</v>
      </c>
      <c r="AG32" s="1089"/>
      <c r="AH32" s="1089"/>
      <c r="AI32" s="1089"/>
      <c r="AJ32" s="1090"/>
      <c r="AK32" s="1049">
        <v>620</v>
      </c>
      <c r="AL32" s="1040"/>
      <c r="AM32" s="1040"/>
      <c r="AN32" s="1040"/>
      <c r="AO32" s="1040"/>
      <c r="AP32" s="1040">
        <v>2031</v>
      </c>
      <c r="AQ32" s="1040"/>
      <c r="AR32" s="1040"/>
      <c r="AS32" s="1040"/>
      <c r="AT32" s="1040"/>
      <c r="AU32" s="1040">
        <v>191</v>
      </c>
      <c r="AV32" s="1040"/>
      <c r="AW32" s="1040"/>
      <c r="AX32" s="1040"/>
      <c r="AY32" s="1040"/>
      <c r="AZ32" s="1111" t="s">
        <v>529</v>
      </c>
      <c r="BA32" s="1111"/>
      <c r="BB32" s="1111"/>
      <c r="BC32" s="1111"/>
      <c r="BD32" s="1111"/>
      <c r="BE32" s="1101" t="s">
        <v>400</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402</v>
      </c>
      <c r="C33" s="1107"/>
      <c r="D33" s="1107"/>
      <c r="E33" s="1107"/>
      <c r="F33" s="1107"/>
      <c r="G33" s="1107"/>
      <c r="H33" s="1107"/>
      <c r="I33" s="1107"/>
      <c r="J33" s="1107"/>
      <c r="K33" s="1107"/>
      <c r="L33" s="1107"/>
      <c r="M33" s="1107"/>
      <c r="N33" s="1107"/>
      <c r="O33" s="1107"/>
      <c r="P33" s="1108"/>
      <c r="Q33" s="1112">
        <v>11550</v>
      </c>
      <c r="R33" s="1113"/>
      <c r="S33" s="1113"/>
      <c r="T33" s="1113"/>
      <c r="U33" s="1113"/>
      <c r="V33" s="1113">
        <v>10076</v>
      </c>
      <c r="W33" s="1113"/>
      <c r="X33" s="1113"/>
      <c r="Y33" s="1113"/>
      <c r="Z33" s="1113"/>
      <c r="AA33" s="1113">
        <v>1474</v>
      </c>
      <c r="AB33" s="1113"/>
      <c r="AC33" s="1113"/>
      <c r="AD33" s="1113"/>
      <c r="AE33" s="1114"/>
      <c r="AF33" s="1088">
        <v>9857</v>
      </c>
      <c r="AG33" s="1089"/>
      <c r="AH33" s="1089"/>
      <c r="AI33" s="1089"/>
      <c r="AJ33" s="1090"/>
      <c r="AK33" s="1049">
        <v>49</v>
      </c>
      <c r="AL33" s="1040"/>
      <c r="AM33" s="1040"/>
      <c r="AN33" s="1040"/>
      <c r="AO33" s="1040"/>
      <c r="AP33" s="1040">
        <v>38546</v>
      </c>
      <c r="AQ33" s="1040"/>
      <c r="AR33" s="1040"/>
      <c r="AS33" s="1040"/>
      <c r="AT33" s="1040"/>
      <c r="AU33" s="1040">
        <v>1465</v>
      </c>
      <c r="AV33" s="1040"/>
      <c r="AW33" s="1040"/>
      <c r="AX33" s="1040"/>
      <c r="AY33" s="1040"/>
      <c r="AZ33" s="1111" t="s">
        <v>529</v>
      </c>
      <c r="BA33" s="1111"/>
      <c r="BB33" s="1111"/>
      <c r="BC33" s="1111"/>
      <c r="BD33" s="1111"/>
      <c r="BE33" s="1101" t="s">
        <v>403</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404</v>
      </c>
      <c r="C34" s="1107"/>
      <c r="D34" s="1107"/>
      <c r="E34" s="1107"/>
      <c r="F34" s="1107"/>
      <c r="G34" s="1107"/>
      <c r="H34" s="1107"/>
      <c r="I34" s="1107"/>
      <c r="J34" s="1107"/>
      <c r="K34" s="1107"/>
      <c r="L34" s="1107"/>
      <c r="M34" s="1107"/>
      <c r="N34" s="1107"/>
      <c r="O34" s="1107"/>
      <c r="P34" s="1108"/>
      <c r="Q34" s="1112">
        <v>7</v>
      </c>
      <c r="R34" s="1113"/>
      <c r="S34" s="1113"/>
      <c r="T34" s="1113"/>
      <c r="U34" s="1113"/>
      <c r="V34" s="1113">
        <v>6</v>
      </c>
      <c r="W34" s="1113"/>
      <c r="X34" s="1113"/>
      <c r="Y34" s="1113"/>
      <c r="Z34" s="1113"/>
      <c r="AA34" s="1113">
        <v>1</v>
      </c>
      <c r="AB34" s="1113"/>
      <c r="AC34" s="1113"/>
      <c r="AD34" s="1113"/>
      <c r="AE34" s="1114"/>
      <c r="AF34" s="1088">
        <v>118</v>
      </c>
      <c r="AG34" s="1089"/>
      <c r="AH34" s="1089"/>
      <c r="AI34" s="1089"/>
      <c r="AJ34" s="1090"/>
      <c r="AK34" s="1049" t="s">
        <v>529</v>
      </c>
      <c r="AL34" s="1040"/>
      <c r="AM34" s="1040"/>
      <c r="AN34" s="1040"/>
      <c r="AO34" s="1040"/>
      <c r="AP34" s="1040" t="s">
        <v>529</v>
      </c>
      <c r="AQ34" s="1040"/>
      <c r="AR34" s="1040"/>
      <c r="AS34" s="1040"/>
      <c r="AT34" s="1040"/>
      <c r="AU34" s="1040" t="s">
        <v>529</v>
      </c>
      <c r="AV34" s="1040"/>
      <c r="AW34" s="1040"/>
      <c r="AX34" s="1040"/>
      <c r="AY34" s="1040"/>
      <c r="AZ34" s="1111" t="s">
        <v>529</v>
      </c>
      <c r="BA34" s="1111"/>
      <c r="BB34" s="1111"/>
      <c r="BC34" s="1111"/>
      <c r="BD34" s="1111"/>
      <c r="BE34" s="1101" t="s">
        <v>405</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t="s">
        <v>406</v>
      </c>
      <c r="C35" s="1107"/>
      <c r="D35" s="1107"/>
      <c r="E35" s="1107"/>
      <c r="F35" s="1107"/>
      <c r="G35" s="1107"/>
      <c r="H35" s="1107"/>
      <c r="I35" s="1107"/>
      <c r="J35" s="1107"/>
      <c r="K35" s="1107"/>
      <c r="L35" s="1107"/>
      <c r="M35" s="1107"/>
      <c r="N35" s="1107"/>
      <c r="O35" s="1107"/>
      <c r="P35" s="1108"/>
      <c r="Q35" s="1112">
        <v>8133</v>
      </c>
      <c r="R35" s="1113"/>
      <c r="S35" s="1113"/>
      <c r="T35" s="1113"/>
      <c r="U35" s="1113"/>
      <c r="V35" s="1113">
        <v>7558</v>
      </c>
      <c r="W35" s="1113"/>
      <c r="X35" s="1113"/>
      <c r="Y35" s="1113"/>
      <c r="Z35" s="1113"/>
      <c r="AA35" s="1113">
        <v>575</v>
      </c>
      <c r="AB35" s="1113"/>
      <c r="AC35" s="1113"/>
      <c r="AD35" s="1113"/>
      <c r="AE35" s="1114"/>
      <c r="AF35" s="1088">
        <v>5130</v>
      </c>
      <c r="AG35" s="1089"/>
      <c r="AH35" s="1089"/>
      <c r="AI35" s="1089"/>
      <c r="AJ35" s="1090"/>
      <c r="AK35" s="1049">
        <v>642</v>
      </c>
      <c r="AL35" s="1040"/>
      <c r="AM35" s="1040"/>
      <c r="AN35" s="1040"/>
      <c r="AO35" s="1040"/>
      <c r="AP35" s="1040">
        <v>26583</v>
      </c>
      <c r="AQ35" s="1040"/>
      <c r="AR35" s="1040"/>
      <c r="AS35" s="1040"/>
      <c r="AT35" s="1040"/>
      <c r="AU35" s="1040">
        <v>8294</v>
      </c>
      <c r="AV35" s="1040"/>
      <c r="AW35" s="1040"/>
      <c r="AX35" s="1040"/>
      <c r="AY35" s="1040"/>
      <c r="AZ35" s="1111" t="s">
        <v>529</v>
      </c>
      <c r="BA35" s="1111"/>
      <c r="BB35" s="1111"/>
      <c r="BC35" s="1111"/>
      <c r="BD35" s="1111"/>
      <c r="BE35" s="1101" t="s">
        <v>407</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t="s">
        <v>408</v>
      </c>
      <c r="C36" s="1107"/>
      <c r="D36" s="1107"/>
      <c r="E36" s="1107"/>
      <c r="F36" s="1107"/>
      <c r="G36" s="1107"/>
      <c r="H36" s="1107"/>
      <c r="I36" s="1107"/>
      <c r="J36" s="1107"/>
      <c r="K36" s="1107"/>
      <c r="L36" s="1107"/>
      <c r="M36" s="1107"/>
      <c r="N36" s="1107"/>
      <c r="O36" s="1107"/>
      <c r="P36" s="1108"/>
      <c r="Q36" s="1112">
        <v>2497</v>
      </c>
      <c r="R36" s="1113"/>
      <c r="S36" s="1113"/>
      <c r="T36" s="1113"/>
      <c r="U36" s="1113"/>
      <c r="V36" s="1113">
        <v>2594</v>
      </c>
      <c r="W36" s="1113"/>
      <c r="X36" s="1113"/>
      <c r="Y36" s="1113"/>
      <c r="Z36" s="1113"/>
      <c r="AA36" s="1113">
        <v>-97</v>
      </c>
      <c r="AB36" s="1113"/>
      <c r="AC36" s="1113"/>
      <c r="AD36" s="1113"/>
      <c r="AE36" s="1114"/>
      <c r="AF36" s="1088">
        <v>876</v>
      </c>
      <c r="AG36" s="1089"/>
      <c r="AH36" s="1089"/>
      <c r="AI36" s="1089"/>
      <c r="AJ36" s="1090"/>
      <c r="AK36" s="1049">
        <v>148</v>
      </c>
      <c r="AL36" s="1040"/>
      <c r="AM36" s="1040"/>
      <c r="AN36" s="1040"/>
      <c r="AO36" s="1040"/>
      <c r="AP36" s="1040">
        <v>3574</v>
      </c>
      <c r="AQ36" s="1040"/>
      <c r="AR36" s="1040"/>
      <c r="AS36" s="1040"/>
      <c r="AT36" s="1040"/>
      <c r="AU36" s="1040">
        <v>29</v>
      </c>
      <c r="AV36" s="1040"/>
      <c r="AW36" s="1040"/>
      <c r="AX36" s="1040"/>
      <c r="AY36" s="1040"/>
      <c r="AZ36" s="1111" t="s">
        <v>529</v>
      </c>
      <c r="BA36" s="1111"/>
      <c r="BB36" s="1111"/>
      <c r="BC36" s="1111"/>
      <c r="BD36" s="1111"/>
      <c r="BE36" s="1101" t="s">
        <v>409</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t="s">
        <v>410</v>
      </c>
      <c r="C37" s="1107"/>
      <c r="D37" s="1107"/>
      <c r="E37" s="1107"/>
      <c r="F37" s="1107"/>
      <c r="G37" s="1107"/>
      <c r="H37" s="1107"/>
      <c r="I37" s="1107"/>
      <c r="J37" s="1107"/>
      <c r="K37" s="1107"/>
      <c r="L37" s="1107"/>
      <c r="M37" s="1107"/>
      <c r="N37" s="1107"/>
      <c r="O37" s="1107"/>
      <c r="P37" s="1108"/>
      <c r="Q37" s="1112">
        <v>5034</v>
      </c>
      <c r="R37" s="1113"/>
      <c r="S37" s="1113"/>
      <c r="T37" s="1113"/>
      <c r="U37" s="1113"/>
      <c r="V37" s="1113">
        <v>5033</v>
      </c>
      <c r="W37" s="1113"/>
      <c r="X37" s="1113"/>
      <c r="Y37" s="1113"/>
      <c r="Z37" s="1113"/>
      <c r="AA37" s="1113">
        <v>1</v>
      </c>
      <c r="AB37" s="1113"/>
      <c r="AC37" s="1113"/>
      <c r="AD37" s="1113"/>
      <c r="AE37" s="1114"/>
      <c r="AF37" s="1088">
        <v>1</v>
      </c>
      <c r="AG37" s="1089"/>
      <c r="AH37" s="1089"/>
      <c r="AI37" s="1089"/>
      <c r="AJ37" s="1090"/>
      <c r="AK37" s="1049">
        <v>115</v>
      </c>
      <c r="AL37" s="1040"/>
      <c r="AM37" s="1040"/>
      <c r="AN37" s="1040"/>
      <c r="AO37" s="1040"/>
      <c r="AP37" s="1040">
        <v>6284</v>
      </c>
      <c r="AQ37" s="1040"/>
      <c r="AR37" s="1040"/>
      <c r="AS37" s="1040"/>
      <c r="AT37" s="1040"/>
      <c r="AU37" s="1040">
        <v>4984</v>
      </c>
      <c r="AV37" s="1040"/>
      <c r="AW37" s="1040"/>
      <c r="AX37" s="1040"/>
      <c r="AY37" s="1040"/>
      <c r="AZ37" s="1111" t="s">
        <v>615</v>
      </c>
      <c r="BA37" s="1111"/>
      <c r="BB37" s="1111"/>
      <c r="BC37" s="1111"/>
      <c r="BD37" s="1111"/>
      <c r="BE37" s="1101" t="s">
        <v>411</v>
      </c>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t="s">
        <v>412</v>
      </c>
      <c r="C38" s="1107"/>
      <c r="D38" s="1107"/>
      <c r="E38" s="1107"/>
      <c r="F38" s="1107"/>
      <c r="G38" s="1107"/>
      <c r="H38" s="1107"/>
      <c r="I38" s="1107"/>
      <c r="J38" s="1107"/>
      <c r="K38" s="1107"/>
      <c r="L38" s="1107"/>
      <c r="M38" s="1107"/>
      <c r="N38" s="1107"/>
      <c r="O38" s="1107"/>
      <c r="P38" s="1108"/>
      <c r="Q38" s="1112">
        <v>99</v>
      </c>
      <c r="R38" s="1113"/>
      <c r="S38" s="1113"/>
      <c r="T38" s="1113"/>
      <c r="U38" s="1113"/>
      <c r="V38" s="1113">
        <v>99</v>
      </c>
      <c r="W38" s="1113"/>
      <c r="X38" s="1113"/>
      <c r="Y38" s="1113"/>
      <c r="Z38" s="1113"/>
      <c r="AA38" s="1113" t="s">
        <v>621</v>
      </c>
      <c r="AB38" s="1113"/>
      <c r="AC38" s="1113"/>
      <c r="AD38" s="1113"/>
      <c r="AE38" s="1114"/>
      <c r="AF38" s="1088" t="s">
        <v>413</v>
      </c>
      <c r="AG38" s="1089"/>
      <c r="AH38" s="1089"/>
      <c r="AI38" s="1089"/>
      <c r="AJ38" s="1090"/>
      <c r="AK38" s="1049">
        <v>50</v>
      </c>
      <c r="AL38" s="1040"/>
      <c r="AM38" s="1040"/>
      <c r="AN38" s="1040"/>
      <c r="AO38" s="1040"/>
      <c r="AP38" s="1040">
        <v>523</v>
      </c>
      <c r="AQ38" s="1040"/>
      <c r="AR38" s="1040"/>
      <c r="AS38" s="1040"/>
      <c r="AT38" s="1040"/>
      <c r="AU38" s="1040" t="s">
        <v>529</v>
      </c>
      <c r="AV38" s="1040"/>
      <c r="AW38" s="1040"/>
      <c r="AX38" s="1040"/>
      <c r="AY38" s="1040"/>
      <c r="AZ38" s="1111" t="s">
        <v>529</v>
      </c>
      <c r="BA38" s="1111"/>
      <c r="BB38" s="1111"/>
      <c r="BC38" s="1111"/>
      <c r="BD38" s="1111"/>
      <c r="BE38" s="1101" t="s">
        <v>414</v>
      </c>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415</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383</v>
      </c>
      <c r="B63" s="1013" t="s">
        <v>416</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25706</v>
      </c>
      <c r="AG63" s="1028"/>
      <c r="AH63" s="1028"/>
      <c r="AI63" s="1028"/>
      <c r="AJ63" s="1099"/>
      <c r="AK63" s="1100"/>
      <c r="AL63" s="1032"/>
      <c r="AM63" s="1032"/>
      <c r="AN63" s="1032"/>
      <c r="AO63" s="1032"/>
      <c r="AP63" s="1028">
        <v>101117</v>
      </c>
      <c r="AQ63" s="1028"/>
      <c r="AR63" s="1028"/>
      <c r="AS63" s="1028"/>
      <c r="AT63" s="1028"/>
      <c r="AU63" s="1028">
        <v>26223</v>
      </c>
      <c r="AV63" s="1028"/>
      <c r="AW63" s="1028"/>
      <c r="AX63" s="1028"/>
      <c r="AY63" s="1028"/>
      <c r="AZ63" s="1094"/>
      <c r="BA63" s="1094"/>
      <c r="BB63" s="1094"/>
      <c r="BC63" s="1094"/>
      <c r="BD63" s="1094"/>
      <c r="BE63" s="1029"/>
      <c r="BF63" s="1029"/>
      <c r="BG63" s="1029"/>
      <c r="BH63" s="1029"/>
      <c r="BI63" s="1030"/>
      <c r="BJ63" s="1095" t="s">
        <v>417</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419</v>
      </c>
      <c r="B66" s="1065"/>
      <c r="C66" s="1065"/>
      <c r="D66" s="1065"/>
      <c r="E66" s="1065"/>
      <c r="F66" s="1065"/>
      <c r="G66" s="1065"/>
      <c r="H66" s="1065"/>
      <c r="I66" s="1065"/>
      <c r="J66" s="1065"/>
      <c r="K66" s="1065"/>
      <c r="L66" s="1065"/>
      <c r="M66" s="1065"/>
      <c r="N66" s="1065"/>
      <c r="O66" s="1065"/>
      <c r="P66" s="1066"/>
      <c r="Q66" s="1070" t="s">
        <v>420</v>
      </c>
      <c r="R66" s="1071"/>
      <c r="S66" s="1071"/>
      <c r="T66" s="1071"/>
      <c r="U66" s="1072"/>
      <c r="V66" s="1070" t="s">
        <v>421</v>
      </c>
      <c r="W66" s="1071"/>
      <c r="X66" s="1071"/>
      <c r="Y66" s="1071"/>
      <c r="Z66" s="1072"/>
      <c r="AA66" s="1070" t="s">
        <v>422</v>
      </c>
      <c r="AB66" s="1071"/>
      <c r="AC66" s="1071"/>
      <c r="AD66" s="1071"/>
      <c r="AE66" s="1072"/>
      <c r="AF66" s="1076" t="s">
        <v>423</v>
      </c>
      <c r="AG66" s="1077"/>
      <c r="AH66" s="1077"/>
      <c r="AI66" s="1077"/>
      <c r="AJ66" s="1078"/>
      <c r="AK66" s="1070" t="s">
        <v>424</v>
      </c>
      <c r="AL66" s="1065"/>
      <c r="AM66" s="1065"/>
      <c r="AN66" s="1065"/>
      <c r="AO66" s="1066"/>
      <c r="AP66" s="1070" t="s">
        <v>425</v>
      </c>
      <c r="AQ66" s="1071"/>
      <c r="AR66" s="1071"/>
      <c r="AS66" s="1071"/>
      <c r="AT66" s="1072"/>
      <c r="AU66" s="1070" t="s">
        <v>426</v>
      </c>
      <c r="AV66" s="1071"/>
      <c r="AW66" s="1071"/>
      <c r="AX66" s="1071"/>
      <c r="AY66" s="1072"/>
      <c r="AZ66" s="1070" t="s">
        <v>368</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607</v>
      </c>
      <c r="C68" s="1055"/>
      <c r="D68" s="1055"/>
      <c r="E68" s="1055"/>
      <c r="F68" s="1055"/>
      <c r="G68" s="1055"/>
      <c r="H68" s="1055"/>
      <c r="I68" s="1055"/>
      <c r="J68" s="1055"/>
      <c r="K68" s="1055"/>
      <c r="L68" s="1055"/>
      <c r="M68" s="1055"/>
      <c r="N68" s="1055"/>
      <c r="O68" s="1055"/>
      <c r="P68" s="1056"/>
      <c r="Q68" s="1057">
        <v>14739</v>
      </c>
      <c r="R68" s="1051"/>
      <c r="S68" s="1051"/>
      <c r="T68" s="1051"/>
      <c r="U68" s="1051"/>
      <c r="V68" s="1051">
        <v>14662</v>
      </c>
      <c r="W68" s="1051"/>
      <c r="X68" s="1051"/>
      <c r="Y68" s="1051"/>
      <c r="Z68" s="1051"/>
      <c r="AA68" s="1051">
        <v>77</v>
      </c>
      <c r="AB68" s="1051"/>
      <c r="AC68" s="1051"/>
      <c r="AD68" s="1051"/>
      <c r="AE68" s="1051"/>
      <c r="AF68" s="1051">
        <v>77</v>
      </c>
      <c r="AG68" s="1051"/>
      <c r="AH68" s="1051"/>
      <c r="AI68" s="1051"/>
      <c r="AJ68" s="1051"/>
      <c r="AK68" s="1051">
        <v>500</v>
      </c>
      <c r="AL68" s="1051"/>
      <c r="AM68" s="1051"/>
      <c r="AN68" s="1051"/>
      <c r="AO68" s="1051"/>
      <c r="AP68" s="1051" t="s">
        <v>610</v>
      </c>
      <c r="AQ68" s="1051"/>
      <c r="AR68" s="1051"/>
      <c r="AS68" s="1051"/>
      <c r="AT68" s="1051"/>
      <c r="AU68" s="1051" t="s">
        <v>610</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608</v>
      </c>
      <c r="C69" s="1044"/>
      <c r="D69" s="1044"/>
      <c r="E69" s="1044"/>
      <c r="F69" s="1044"/>
      <c r="G69" s="1044"/>
      <c r="H69" s="1044"/>
      <c r="I69" s="1044"/>
      <c r="J69" s="1044"/>
      <c r="K69" s="1044"/>
      <c r="L69" s="1044"/>
      <c r="M69" s="1044"/>
      <c r="N69" s="1044"/>
      <c r="O69" s="1044"/>
      <c r="P69" s="1045"/>
      <c r="Q69" s="1046">
        <v>1732</v>
      </c>
      <c r="R69" s="1040"/>
      <c r="S69" s="1040"/>
      <c r="T69" s="1040"/>
      <c r="U69" s="1040"/>
      <c r="V69" s="1040">
        <v>1728</v>
      </c>
      <c r="W69" s="1040"/>
      <c r="X69" s="1040"/>
      <c r="Y69" s="1040"/>
      <c r="Z69" s="1040"/>
      <c r="AA69" s="1040">
        <v>4</v>
      </c>
      <c r="AB69" s="1040"/>
      <c r="AC69" s="1040"/>
      <c r="AD69" s="1040"/>
      <c r="AE69" s="1040"/>
      <c r="AF69" s="1040">
        <v>4</v>
      </c>
      <c r="AG69" s="1040"/>
      <c r="AH69" s="1040"/>
      <c r="AI69" s="1040"/>
      <c r="AJ69" s="1040"/>
      <c r="AK69" s="1040">
        <v>2</v>
      </c>
      <c r="AL69" s="1040"/>
      <c r="AM69" s="1040"/>
      <c r="AN69" s="1040"/>
      <c r="AO69" s="1040"/>
      <c r="AP69" s="1040" t="s">
        <v>610</v>
      </c>
      <c r="AQ69" s="1040"/>
      <c r="AR69" s="1040"/>
      <c r="AS69" s="1040"/>
      <c r="AT69" s="1040"/>
      <c r="AU69" s="1040" t="s">
        <v>610</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609</v>
      </c>
      <c r="C70" s="1044"/>
      <c r="D70" s="1044"/>
      <c r="E70" s="1044"/>
      <c r="F70" s="1044"/>
      <c r="G70" s="1044"/>
      <c r="H70" s="1044"/>
      <c r="I70" s="1044"/>
      <c r="J70" s="1044"/>
      <c r="K70" s="1044"/>
      <c r="L70" s="1044"/>
      <c r="M70" s="1044"/>
      <c r="N70" s="1044"/>
      <c r="O70" s="1044"/>
      <c r="P70" s="1045"/>
      <c r="Q70" s="1046">
        <v>281185</v>
      </c>
      <c r="R70" s="1040"/>
      <c r="S70" s="1040"/>
      <c r="T70" s="1040"/>
      <c r="U70" s="1040"/>
      <c r="V70" s="1040">
        <v>271261</v>
      </c>
      <c r="W70" s="1040"/>
      <c r="X70" s="1040"/>
      <c r="Y70" s="1040"/>
      <c r="Z70" s="1040"/>
      <c r="AA70" s="1040">
        <v>9925</v>
      </c>
      <c r="AB70" s="1040"/>
      <c r="AC70" s="1040"/>
      <c r="AD70" s="1040"/>
      <c r="AE70" s="1040"/>
      <c r="AF70" s="1040">
        <v>9925</v>
      </c>
      <c r="AG70" s="1040"/>
      <c r="AH70" s="1040"/>
      <c r="AI70" s="1040"/>
      <c r="AJ70" s="1040"/>
      <c r="AK70" s="1040">
        <v>1647</v>
      </c>
      <c r="AL70" s="1040"/>
      <c r="AM70" s="1040"/>
      <c r="AN70" s="1040"/>
      <c r="AO70" s="1040"/>
      <c r="AP70" s="1040" t="s">
        <v>611</v>
      </c>
      <c r="AQ70" s="1040"/>
      <c r="AR70" s="1040"/>
      <c r="AS70" s="1040"/>
      <c r="AT70" s="1040"/>
      <c r="AU70" s="1040" t="s">
        <v>611</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c r="C71" s="1044"/>
      <c r="D71" s="1044"/>
      <c r="E71" s="1044"/>
      <c r="F71" s="1044"/>
      <c r="G71" s="1044"/>
      <c r="H71" s="1044"/>
      <c r="I71" s="1044"/>
      <c r="J71" s="1044"/>
      <c r="K71" s="1044"/>
      <c r="L71" s="1044"/>
      <c r="M71" s="1044"/>
      <c r="N71" s="1044"/>
      <c r="O71" s="1044"/>
      <c r="P71" s="1045"/>
      <c r="Q71" s="1046"/>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383</v>
      </c>
      <c r="B88" s="1013" t="s">
        <v>427</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10006</v>
      </c>
      <c r="AG88" s="1028"/>
      <c r="AH88" s="1028"/>
      <c r="AI88" s="1028"/>
      <c r="AJ88" s="1028"/>
      <c r="AK88" s="1032"/>
      <c r="AL88" s="1032"/>
      <c r="AM88" s="1032"/>
      <c r="AN88" s="1032"/>
      <c r="AO88" s="1032"/>
      <c r="AP88" s="1028" t="s">
        <v>624</v>
      </c>
      <c r="AQ88" s="1028"/>
      <c r="AR88" s="1028"/>
      <c r="AS88" s="1028"/>
      <c r="AT88" s="1028"/>
      <c r="AU88" s="1028" t="s">
        <v>624</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1013" t="s">
        <v>428</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1384</v>
      </c>
      <c r="CS102" s="1020"/>
      <c r="CT102" s="1020"/>
      <c r="CU102" s="1020"/>
      <c r="CV102" s="1021"/>
      <c r="CW102" s="1019">
        <v>190</v>
      </c>
      <c r="CX102" s="1020"/>
      <c r="CY102" s="1020"/>
      <c r="CZ102" s="1020"/>
      <c r="DA102" s="1021"/>
      <c r="DB102" s="1019" t="s">
        <v>624</v>
      </c>
      <c r="DC102" s="1020"/>
      <c r="DD102" s="1020"/>
      <c r="DE102" s="1020"/>
      <c r="DF102" s="1021"/>
      <c r="DG102" s="1019" t="s">
        <v>624</v>
      </c>
      <c r="DH102" s="1020"/>
      <c r="DI102" s="1020"/>
      <c r="DJ102" s="1020"/>
      <c r="DK102" s="1021"/>
      <c r="DL102" s="1019" t="s">
        <v>624</v>
      </c>
      <c r="DM102" s="1020"/>
      <c r="DN102" s="1020"/>
      <c r="DO102" s="1020"/>
      <c r="DP102" s="1021"/>
      <c r="DQ102" s="1019" t="s">
        <v>624</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430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431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432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433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435</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436</v>
      </c>
      <c r="AB109" s="963"/>
      <c r="AC109" s="963"/>
      <c r="AD109" s="963"/>
      <c r="AE109" s="964"/>
      <c r="AF109" s="965" t="s">
        <v>299</v>
      </c>
      <c r="AG109" s="963"/>
      <c r="AH109" s="963"/>
      <c r="AI109" s="963"/>
      <c r="AJ109" s="964"/>
      <c r="AK109" s="965" t="s">
        <v>298</v>
      </c>
      <c r="AL109" s="963"/>
      <c r="AM109" s="963"/>
      <c r="AN109" s="963"/>
      <c r="AO109" s="964"/>
      <c r="AP109" s="965" t="s">
        <v>437</v>
      </c>
      <c r="AQ109" s="963"/>
      <c r="AR109" s="963"/>
      <c r="AS109" s="963"/>
      <c r="AT109" s="994"/>
      <c r="AU109" s="962" t="s">
        <v>435</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436</v>
      </c>
      <c r="BR109" s="963"/>
      <c r="BS109" s="963"/>
      <c r="BT109" s="963"/>
      <c r="BU109" s="964"/>
      <c r="BV109" s="965" t="s">
        <v>299</v>
      </c>
      <c r="BW109" s="963"/>
      <c r="BX109" s="963"/>
      <c r="BY109" s="963"/>
      <c r="BZ109" s="964"/>
      <c r="CA109" s="965" t="s">
        <v>298</v>
      </c>
      <c r="CB109" s="963"/>
      <c r="CC109" s="963"/>
      <c r="CD109" s="963"/>
      <c r="CE109" s="964"/>
      <c r="CF109" s="1001" t="s">
        <v>437</v>
      </c>
      <c r="CG109" s="1001"/>
      <c r="CH109" s="1001"/>
      <c r="CI109" s="1001"/>
      <c r="CJ109" s="1001"/>
      <c r="CK109" s="965" t="s">
        <v>438</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436</v>
      </c>
      <c r="DH109" s="963"/>
      <c r="DI109" s="963"/>
      <c r="DJ109" s="963"/>
      <c r="DK109" s="964"/>
      <c r="DL109" s="965" t="s">
        <v>299</v>
      </c>
      <c r="DM109" s="963"/>
      <c r="DN109" s="963"/>
      <c r="DO109" s="963"/>
      <c r="DP109" s="964"/>
      <c r="DQ109" s="965" t="s">
        <v>298</v>
      </c>
      <c r="DR109" s="963"/>
      <c r="DS109" s="963"/>
      <c r="DT109" s="963"/>
      <c r="DU109" s="964"/>
      <c r="DV109" s="965" t="s">
        <v>437</v>
      </c>
      <c r="DW109" s="963"/>
      <c r="DX109" s="963"/>
      <c r="DY109" s="963"/>
      <c r="DZ109" s="994"/>
    </row>
    <row r="110" spans="1:131" s="226" customFormat="1" ht="26.25" customHeight="1">
      <c r="A110" s="865" t="s">
        <v>439</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25215649</v>
      </c>
      <c r="AB110" s="956"/>
      <c r="AC110" s="956"/>
      <c r="AD110" s="956"/>
      <c r="AE110" s="957"/>
      <c r="AF110" s="958">
        <v>23841648</v>
      </c>
      <c r="AG110" s="956"/>
      <c r="AH110" s="956"/>
      <c r="AI110" s="956"/>
      <c r="AJ110" s="957"/>
      <c r="AK110" s="958">
        <v>23538972</v>
      </c>
      <c r="AL110" s="956"/>
      <c r="AM110" s="956"/>
      <c r="AN110" s="956"/>
      <c r="AO110" s="957"/>
      <c r="AP110" s="959">
        <v>20.9</v>
      </c>
      <c r="AQ110" s="960"/>
      <c r="AR110" s="960"/>
      <c r="AS110" s="960"/>
      <c r="AT110" s="961"/>
      <c r="AU110" s="995" t="s">
        <v>66</v>
      </c>
      <c r="AV110" s="996"/>
      <c r="AW110" s="996"/>
      <c r="AX110" s="996"/>
      <c r="AY110" s="996"/>
      <c r="AZ110" s="921" t="s">
        <v>440</v>
      </c>
      <c r="BA110" s="866"/>
      <c r="BB110" s="866"/>
      <c r="BC110" s="866"/>
      <c r="BD110" s="866"/>
      <c r="BE110" s="866"/>
      <c r="BF110" s="866"/>
      <c r="BG110" s="866"/>
      <c r="BH110" s="866"/>
      <c r="BI110" s="866"/>
      <c r="BJ110" s="866"/>
      <c r="BK110" s="866"/>
      <c r="BL110" s="866"/>
      <c r="BM110" s="866"/>
      <c r="BN110" s="866"/>
      <c r="BO110" s="866"/>
      <c r="BP110" s="867"/>
      <c r="BQ110" s="922">
        <v>280123635</v>
      </c>
      <c r="BR110" s="903"/>
      <c r="BS110" s="903"/>
      <c r="BT110" s="903"/>
      <c r="BU110" s="903"/>
      <c r="BV110" s="903">
        <v>278200416</v>
      </c>
      <c r="BW110" s="903"/>
      <c r="BX110" s="903"/>
      <c r="BY110" s="903"/>
      <c r="BZ110" s="903"/>
      <c r="CA110" s="903">
        <v>273388803</v>
      </c>
      <c r="CB110" s="903"/>
      <c r="CC110" s="903"/>
      <c r="CD110" s="903"/>
      <c r="CE110" s="903"/>
      <c r="CF110" s="927">
        <v>242.8</v>
      </c>
      <c r="CG110" s="928"/>
      <c r="CH110" s="928"/>
      <c r="CI110" s="928"/>
      <c r="CJ110" s="928"/>
      <c r="CK110" s="991" t="s">
        <v>441</v>
      </c>
      <c r="CL110" s="877"/>
      <c r="CM110" s="952" t="s">
        <v>442</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v>580210</v>
      </c>
      <c r="DH110" s="903"/>
      <c r="DI110" s="903"/>
      <c r="DJ110" s="903"/>
      <c r="DK110" s="903"/>
      <c r="DL110" s="903">
        <v>524405</v>
      </c>
      <c r="DM110" s="903"/>
      <c r="DN110" s="903"/>
      <c r="DO110" s="903"/>
      <c r="DP110" s="903"/>
      <c r="DQ110" s="903">
        <v>524405</v>
      </c>
      <c r="DR110" s="903"/>
      <c r="DS110" s="903"/>
      <c r="DT110" s="903"/>
      <c r="DU110" s="903"/>
      <c r="DV110" s="904">
        <v>0.5</v>
      </c>
      <c r="DW110" s="904"/>
      <c r="DX110" s="904"/>
      <c r="DY110" s="904"/>
      <c r="DZ110" s="905"/>
    </row>
    <row r="111" spans="1:131" s="226" customFormat="1" ht="26.25" customHeight="1">
      <c r="A111" s="832" t="s">
        <v>443</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444</v>
      </c>
      <c r="AB111" s="984"/>
      <c r="AC111" s="984"/>
      <c r="AD111" s="984"/>
      <c r="AE111" s="985"/>
      <c r="AF111" s="986" t="s">
        <v>385</v>
      </c>
      <c r="AG111" s="984"/>
      <c r="AH111" s="984"/>
      <c r="AI111" s="984"/>
      <c r="AJ111" s="985"/>
      <c r="AK111" s="986" t="s">
        <v>445</v>
      </c>
      <c r="AL111" s="984"/>
      <c r="AM111" s="984"/>
      <c r="AN111" s="984"/>
      <c r="AO111" s="985"/>
      <c r="AP111" s="987" t="s">
        <v>173</v>
      </c>
      <c r="AQ111" s="988"/>
      <c r="AR111" s="988"/>
      <c r="AS111" s="988"/>
      <c r="AT111" s="989"/>
      <c r="AU111" s="997"/>
      <c r="AV111" s="998"/>
      <c r="AW111" s="998"/>
      <c r="AX111" s="998"/>
      <c r="AY111" s="998"/>
      <c r="AZ111" s="873" t="s">
        <v>446</v>
      </c>
      <c r="BA111" s="808"/>
      <c r="BB111" s="808"/>
      <c r="BC111" s="808"/>
      <c r="BD111" s="808"/>
      <c r="BE111" s="808"/>
      <c r="BF111" s="808"/>
      <c r="BG111" s="808"/>
      <c r="BH111" s="808"/>
      <c r="BI111" s="808"/>
      <c r="BJ111" s="808"/>
      <c r="BK111" s="808"/>
      <c r="BL111" s="808"/>
      <c r="BM111" s="808"/>
      <c r="BN111" s="808"/>
      <c r="BO111" s="808"/>
      <c r="BP111" s="809"/>
      <c r="BQ111" s="874">
        <v>580210</v>
      </c>
      <c r="BR111" s="875"/>
      <c r="BS111" s="875"/>
      <c r="BT111" s="875"/>
      <c r="BU111" s="875"/>
      <c r="BV111" s="875">
        <v>524405</v>
      </c>
      <c r="BW111" s="875"/>
      <c r="BX111" s="875"/>
      <c r="BY111" s="875"/>
      <c r="BZ111" s="875"/>
      <c r="CA111" s="875">
        <v>524405</v>
      </c>
      <c r="CB111" s="875"/>
      <c r="CC111" s="875"/>
      <c r="CD111" s="875"/>
      <c r="CE111" s="875"/>
      <c r="CF111" s="936">
        <v>0.5</v>
      </c>
      <c r="CG111" s="937"/>
      <c r="CH111" s="937"/>
      <c r="CI111" s="937"/>
      <c r="CJ111" s="937"/>
      <c r="CK111" s="992"/>
      <c r="CL111" s="879"/>
      <c r="CM111" s="882" t="s">
        <v>447</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385</v>
      </c>
      <c r="DH111" s="875"/>
      <c r="DI111" s="875"/>
      <c r="DJ111" s="875"/>
      <c r="DK111" s="875"/>
      <c r="DL111" s="875" t="s">
        <v>445</v>
      </c>
      <c r="DM111" s="875"/>
      <c r="DN111" s="875"/>
      <c r="DO111" s="875"/>
      <c r="DP111" s="875"/>
      <c r="DQ111" s="875" t="s">
        <v>448</v>
      </c>
      <c r="DR111" s="875"/>
      <c r="DS111" s="875"/>
      <c r="DT111" s="875"/>
      <c r="DU111" s="875"/>
      <c r="DV111" s="852" t="s">
        <v>448</v>
      </c>
      <c r="DW111" s="852"/>
      <c r="DX111" s="852"/>
      <c r="DY111" s="852"/>
      <c r="DZ111" s="853"/>
    </row>
    <row r="112" spans="1:131" s="226" customFormat="1" ht="26.25" customHeight="1">
      <c r="A112" s="977" t="s">
        <v>449</v>
      </c>
      <c r="B112" s="978"/>
      <c r="C112" s="808" t="s">
        <v>450</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448</v>
      </c>
      <c r="AB112" s="838"/>
      <c r="AC112" s="838"/>
      <c r="AD112" s="838"/>
      <c r="AE112" s="839"/>
      <c r="AF112" s="840" t="s">
        <v>451</v>
      </c>
      <c r="AG112" s="838"/>
      <c r="AH112" s="838"/>
      <c r="AI112" s="838"/>
      <c r="AJ112" s="839"/>
      <c r="AK112" s="840" t="s">
        <v>452</v>
      </c>
      <c r="AL112" s="838"/>
      <c r="AM112" s="838"/>
      <c r="AN112" s="838"/>
      <c r="AO112" s="839"/>
      <c r="AP112" s="885" t="s">
        <v>453</v>
      </c>
      <c r="AQ112" s="886"/>
      <c r="AR112" s="886"/>
      <c r="AS112" s="886"/>
      <c r="AT112" s="887"/>
      <c r="AU112" s="997"/>
      <c r="AV112" s="998"/>
      <c r="AW112" s="998"/>
      <c r="AX112" s="998"/>
      <c r="AY112" s="998"/>
      <c r="AZ112" s="873" t="s">
        <v>454</v>
      </c>
      <c r="BA112" s="808"/>
      <c r="BB112" s="808"/>
      <c r="BC112" s="808"/>
      <c r="BD112" s="808"/>
      <c r="BE112" s="808"/>
      <c r="BF112" s="808"/>
      <c r="BG112" s="808"/>
      <c r="BH112" s="808"/>
      <c r="BI112" s="808"/>
      <c r="BJ112" s="808"/>
      <c r="BK112" s="808"/>
      <c r="BL112" s="808"/>
      <c r="BM112" s="808"/>
      <c r="BN112" s="808"/>
      <c r="BO112" s="808"/>
      <c r="BP112" s="809"/>
      <c r="BQ112" s="874">
        <v>24509111</v>
      </c>
      <c r="BR112" s="875"/>
      <c r="BS112" s="875"/>
      <c r="BT112" s="875"/>
      <c r="BU112" s="875"/>
      <c r="BV112" s="875">
        <v>24523144</v>
      </c>
      <c r="BW112" s="875"/>
      <c r="BX112" s="875"/>
      <c r="BY112" s="875"/>
      <c r="BZ112" s="875"/>
      <c r="CA112" s="875">
        <v>26223016</v>
      </c>
      <c r="CB112" s="875"/>
      <c r="CC112" s="875"/>
      <c r="CD112" s="875"/>
      <c r="CE112" s="875"/>
      <c r="CF112" s="936">
        <v>23.3</v>
      </c>
      <c r="CG112" s="937"/>
      <c r="CH112" s="937"/>
      <c r="CI112" s="937"/>
      <c r="CJ112" s="937"/>
      <c r="CK112" s="992"/>
      <c r="CL112" s="879"/>
      <c r="CM112" s="882" t="s">
        <v>455</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456</v>
      </c>
      <c r="DH112" s="875"/>
      <c r="DI112" s="875"/>
      <c r="DJ112" s="875"/>
      <c r="DK112" s="875"/>
      <c r="DL112" s="875" t="s">
        <v>445</v>
      </c>
      <c r="DM112" s="875"/>
      <c r="DN112" s="875"/>
      <c r="DO112" s="875"/>
      <c r="DP112" s="875"/>
      <c r="DQ112" s="875" t="s">
        <v>451</v>
      </c>
      <c r="DR112" s="875"/>
      <c r="DS112" s="875"/>
      <c r="DT112" s="875"/>
      <c r="DU112" s="875"/>
      <c r="DV112" s="852" t="s">
        <v>457</v>
      </c>
      <c r="DW112" s="852"/>
      <c r="DX112" s="852"/>
      <c r="DY112" s="852"/>
      <c r="DZ112" s="853"/>
    </row>
    <row r="113" spans="1:130" s="226" customFormat="1" ht="26.25" customHeight="1">
      <c r="A113" s="979"/>
      <c r="B113" s="980"/>
      <c r="C113" s="808" t="s">
        <v>458</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1662915</v>
      </c>
      <c r="AB113" s="984"/>
      <c r="AC113" s="984"/>
      <c r="AD113" s="984"/>
      <c r="AE113" s="985"/>
      <c r="AF113" s="986">
        <v>1591200</v>
      </c>
      <c r="AG113" s="984"/>
      <c r="AH113" s="984"/>
      <c r="AI113" s="984"/>
      <c r="AJ113" s="985"/>
      <c r="AK113" s="986">
        <v>1298070</v>
      </c>
      <c r="AL113" s="984"/>
      <c r="AM113" s="984"/>
      <c r="AN113" s="984"/>
      <c r="AO113" s="985"/>
      <c r="AP113" s="987">
        <v>1.2</v>
      </c>
      <c r="AQ113" s="988"/>
      <c r="AR113" s="988"/>
      <c r="AS113" s="988"/>
      <c r="AT113" s="989"/>
      <c r="AU113" s="997"/>
      <c r="AV113" s="998"/>
      <c r="AW113" s="998"/>
      <c r="AX113" s="998"/>
      <c r="AY113" s="998"/>
      <c r="AZ113" s="873" t="s">
        <v>459</v>
      </c>
      <c r="BA113" s="808"/>
      <c r="BB113" s="808"/>
      <c r="BC113" s="808"/>
      <c r="BD113" s="808"/>
      <c r="BE113" s="808"/>
      <c r="BF113" s="808"/>
      <c r="BG113" s="808"/>
      <c r="BH113" s="808"/>
      <c r="BI113" s="808"/>
      <c r="BJ113" s="808"/>
      <c r="BK113" s="808"/>
      <c r="BL113" s="808"/>
      <c r="BM113" s="808"/>
      <c r="BN113" s="808"/>
      <c r="BO113" s="808"/>
      <c r="BP113" s="809"/>
      <c r="BQ113" s="874" t="s">
        <v>456</v>
      </c>
      <c r="BR113" s="875"/>
      <c r="BS113" s="875"/>
      <c r="BT113" s="875"/>
      <c r="BU113" s="875"/>
      <c r="BV113" s="875" t="s">
        <v>444</v>
      </c>
      <c r="BW113" s="875"/>
      <c r="BX113" s="875"/>
      <c r="BY113" s="875"/>
      <c r="BZ113" s="875"/>
      <c r="CA113" s="875" t="s">
        <v>451</v>
      </c>
      <c r="CB113" s="875"/>
      <c r="CC113" s="875"/>
      <c r="CD113" s="875"/>
      <c r="CE113" s="875"/>
      <c r="CF113" s="936" t="s">
        <v>385</v>
      </c>
      <c r="CG113" s="937"/>
      <c r="CH113" s="937"/>
      <c r="CI113" s="937"/>
      <c r="CJ113" s="937"/>
      <c r="CK113" s="992"/>
      <c r="CL113" s="879"/>
      <c r="CM113" s="882" t="s">
        <v>460</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456</v>
      </c>
      <c r="DH113" s="838"/>
      <c r="DI113" s="838"/>
      <c r="DJ113" s="838"/>
      <c r="DK113" s="839"/>
      <c r="DL113" s="840" t="s">
        <v>385</v>
      </c>
      <c r="DM113" s="838"/>
      <c r="DN113" s="838"/>
      <c r="DO113" s="838"/>
      <c r="DP113" s="839"/>
      <c r="DQ113" s="840" t="s">
        <v>456</v>
      </c>
      <c r="DR113" s="838"/>
      <c r="DS113" s="838"/>
      <c r="DT113" s="838"/>
      <c r="DU113" s="839"/>
      <c r="DV113" s="885" t="s">
        <v>445</v>
      </c>
      <c r="DW113" s="886"/>
      <c r="DX113" s="886"/>
      <c r="DY113" s="886"/>
      <c r="DZ113" s="887"/>
    </row>
    <row r="114" spans="1:130" s="226" customFormat="1" ht="26.25" customHeight="1">
      <c r="A114" s="979"/>
      <c r="B114" s="980"/>
      <c r="C114" s="808" t="s">
        <v>461</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t="s">
        <v>457</v>
      </c>
      <c r="AB114" s="838"/>
      <c r="AC114" s="838"/>
      <c r="AD114" s="838"/>
      <c r="AE114" s="839"/>
      <c r="AF114" s="840" t="s">
        <v>385</v>
      </c>
      <c r="AG114" s="838"/>
      <c r="AH114" s="838"/>
      <c r="AI114" s="838"/>
      <c r="AJ114" s="839"/>
      <c r="AK114" s="840" t="s">
        <v>451</v>
      </c>
      <c r="AL114" s="838"/>
      <c r="AM114" s="838"/>
      <c r="AN114" s="838"/>
      <c r="AO114" s="839"/>
      <c r="AP114" s="885" t="s">
        <v>462</v>
      </c>
      <c r="AQ114" s="886"/>
      <c r="AR114" s="886"/>
      <c r="AS114" s="886"/>
      <c r="AT114" s="887"/>
      <c r="AU114" s="997"/>
      <c r="AV114" s="998"/>
      <c r="AW114" s="998"/>
      <c r="AX114" s="998"/>
      <c r="AY114" s="998"/>
      <c r="AZ114" s="873" t="s">
        <v>463</v>
      </c>
      <c r="BA114" s="808"/>
      <c r="BB114" s="808"/>
      <c r="BC114" s="808"/>
      <c r="BD114" s="808"/>
      <c r="BE114" s="808"/>
      <c r="BF114" s="808"/>
      <c r="BG114" s="808"/>
      <c r="BH114" s="808"/>
      <c r="BI114" s="808"/>
      <c r="BJ114" s="808"/>
      <c r="BK114" s="808"/>
      <c r="BL114" s="808"/>
      <c r="BM114" s="808"/>
      <c r="BN114" s="808"/>
      <c r="BO114" s="808"/>
      <c r="BP114" s="809"/>
      <c r="BQ114" s="874">
        <v>33940838</v>
      </c>
      <c r="BR114" s="875"/>
      <c r="BS114" s="875"/>
      <c r="BT114" s="875"/>
      <c r="BU114" s="875"/>
      <c r="BV114" s="875">
        <v>32354831</v>
      </c>
      <c r="BW114" s="875"/>
      <c r="BX114" s="875"/>
      <c r="BY114" s="875"/>
      <c r="BZ114" s="875"/>
      <c r="CA114" s="875">
        <v>31932441</v>
      </c>
      <c r="CB114" s="875"/>
      <c r="CC114" s="875"/>
      <c r="CD114" s="875"/>
      <c r="CE114" s="875"/>
      <c r="CF114" s="936">
        <v>28.4</v>
      </c>
      <c r="CG114" s="937"/>
      <c r="CH114" s="937"/>
      <c r="CI114" s="937"/>
      <c r="CJ114" s="937"/>
      <c r="CK114" s="992"/>
      <c r="CL114" s="879"/>
      <c r="CM114" s="882" t="s">
        <v>464</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444</v>
      </c>
      <c r="DH114" s="838"/>
      <c r="DI114" s="838"/>
      <c r="DJ114" s="838"/>
      <c r="DK114" s="839"/>
      <c r="DL114" s="840" t="s">
        <v>451</v>
      </c>
      <c r="DM114" s="838"/>
      <c r="DN114" s="838"/>
      <c r="DO114" s="838"/>
      <c r="DP114" s="839"/>
      <c r="DQ114" s="840" t="s">
        <v>457</v>
      </c>
      <c r="DR114" s="838"/>
      <c r="DS114" s="838"/>
      <c r="DT114" s="838"/>
      <c r="DU114" s="839"/>
      <c r="DV114" s="885" t="s">
        <v>465</v>
      </c>
      <c r="DW114" s="886"/>
      <c r="DX114" s="886"/>
      <c r="DY114" s="886"/>
      <c r="DZ114" s="887"/>
    </row>
    <row r="115" spans="1:130" s="226" customFormat="1" ht="26.25" customHeight="1">
      <c r="A115" s="979"/>
      <c r="B115" s="980"/>
      <c r="C115" s="808" t="s">
        <v>466</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67324</v>
      </c>
      <c r="AB115" s="984"/>
      <c r="AC115" s="984"/>
      <c r="AD115" s="984"/>
      <c r="AE115" s="985"/>
      <c r="AF115" s="986">
        <v>66665</v>
      </c>
      <c r="AG115" s="984"/>
      <c r="AH115" s="984"/>
      <c r="AI115" s="984"/>
      <c r="AJ115" s="985"/>
      <c r="AK115" s="986">
        <v>73486</v>
      </c>
      <c r="AL115" s="984"/>
      <c r="AM115" s="984"/>
      <c r="AN115" s="984"/>
      <c r="AO115" s="985"/>
      <c r="AP115" s="987">
        <v>0.1</v>
      </c>
      <c r="AQ115" s="988"/>
      <c r="AR115" s="988"/>
      <c r="AS115" s="988"/>
      <c r="AT115" s="989"/>
      <c r="AU115" s="997"/>
      <c r="AV115" s="998"/>
      <c r="AW115" s="998"/>
      <c r="AX115" s="998"/>
      <c r="AY115" s="998"/>
      <c r="AZ115" s="873" t="s">
        <v>467</v>
      </c>
      <c r="BA115" s="808"/>
      <c r="BB115" s="808"/>
      <c r="BC115" s="808"/>
      <c r="BD115" s="808"/>
      <c r="BE115" s="808"/>
      <c r="BF115" s="808"/>
      <c r="BG115" s="808"/>
      <c r="BH115" s="808"/>
      <c r="BI115" s="808"/>
      <c r="BJ115" s="808"/>
      <c r="BK115" s="808"/>
      <c r="BL115" s="808"/>
      <c r="BM115" s="808"/>
      <c r="BN115" s="808"/>
      <c r="BO115" s="808"/>
      <c r="BP115" s="809"/>
      <c r="BQ115" s="874">
        <v>289577</v>
      </c>
      <c r="BR115" s="875"/>
      <c r="BS115" s="875"/>
      <c r="BT115" s="875"/>
      <c r="BU115" s="875"/>
      <c r="BV115" s="875">
        <v>196360</v>
      </c>
      <c r="BW115" s="875"/>
      <c r="BX115" s="875"/>
      <c r="BY115" s="875"/>
      <c r="BZ115" s="875"/>
      <c r="CA115" s="875">
        <v>207047</v>
      </c>
      <c r="CB115" s="875"/>
      <c r="CC115" s="875"/>
      <c r="CD115" s="875"/>
      <c r="CE115" s="875"/>
      <c r="CF115" s="936">
        <v>0.2</v>
      </c>
      <c r="CG115" s="937"/>
      <c r="CH115" s="937"/>
      <c r="CI115" s="937"/>
      <c r="CJ115" s="937"/>
      <c r="CK115" s="992"/>
      <c r="CL115" s="879"/>
      <c r="CM115" s="873" t="s">
        <v>468</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448</v>
      </c>
      <c r="DH115" s="838"/>
      <c r="DI115" s="838"/>
      <c r="DJ115" s="838"/>
      <c r="DK115" s="839"/>
      <c r="DL115" s="840" t="s">
        <v>462</v>
      </c>
      <c r="DM115" s="838"/>
      <c r="DN115" s="838"/>
      <c r="DO115" s="838"/>
      <c r="DP115" s="839"/>
      <c r="DQ115" s="840" t="s">
        <v>452</v>
      </c>
      <c r="DR115" s="838"/>
      <c r="DS115" s="838"/>
      <c r="DT115" s="838"/>
      <c r="DU115" s="839"/>
      <c r="DV115" s="885" t="s">
        <v>456</v>
      </c>
      <c r="DW115" s="886"/>
      <c r="DX115" s="886"/>
      <c r="DY115" s="886"/>
      <c r="DZ115" s="887"/>
    </row>
    <row r="116" spans="1:130" s="226" customFormat="1" ht="26.25" customHeight="1">
      <c r="A116" s="981"/>
      <c r="B116" s="982"/>
      <c r="C116" s="941" t="s">
        <v>469</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448</v>
      </c>
      <c r="AB116" s="838"/>
      <c r="AC116" s="838"/>
      <c r="AD116" s="838"/>
      <c r="AE116" s="839"/>
      <c r="AF116" s="840" t="s">
        <v>385</v>
      </c>
      <c r="AG116" s="838"/>
      <c r="AH116" s="838"/>
      <c r="AI116" s="838"/>
      <c r="AJ116" s="839"/>
      <c r="AK116" s="840" t="s">
        <v>445</v>
      </c>
      <c r="AL116" s="838"/>
      <c r="AM116" s="838"/>
      <c r="AN116" s="838"/>
      <c r="AO116" s="839"/>
      <c r="AP116" s="885" t="s">
        <v>173</v>
      </c>
      <c r="AQ116" s="886"/>
      <c r="AR116" s="886"/>
      <c r="AS116" s="886"/>
      <c r="AT116" s="887"/>
      <c r="AU116" s="997"/>
      <c r="AV116" s="998"/>
      <c r="AW116" s="998"/>
      <c r="AX116" s="998"/>
      <c r="AY116" s="998"/>
      <c r="AZ116" s="924" t="s">
        <v>470</v>
      </c>
      <c r="BA116" s="925"/>
      <c r="BB116" s="925"/>
      <c r="BC116" s="925"/>
      <c r="BD116" s="925"/>
      <c r="BE116" s="925"/>
      <c r="BF116" s="925"/>
      <c r="BG116" s="925"/>
      <c r="BH116" s="925"/>
      <c r="BI116" s="925"/>
      <c r="BJ116" s="925"/>
      <c r="BK116" s="925"/>
      <c r="BL116" s="925"/>
      <c r="BM116" s="925"/>
      <c r="BN116" s="925"/>
      <c r="BO116" s="925"/>
      <c r="BP116" s="926"/>
      <c r="BQ116" s="874" t="s">
        <v>448</v>
      </c>
      <c r="BR116" s="875"/>
      <c r="BS116" s="875"/>
      <c r="BT116" s="875"/>
      <c r="BU116" s="875"/>
      <c r="BV116" s="875" t="s">
        <v>385</v>
      </c>
      <c r="BW116" s="875"/>
      <c r="BX116" s="875"/>
      <c r="BY116" s="875"/>
      <c r="BZ116" s="875"/>
      <c r="CA116" s="875" t="s">
        <v>471</v>
      </c>
      <c r="CB116" s="875"/>
      <c r="CC116" s="875"/>
      <c r="CD116" s="875"/>
      <c r="CE116" s="875"/>
      <c r="CF116" s="936" t="s">
        <v>451</v>
      </c>
      <c r="CG116" s="937"/>
      <c r="CH116" s="937"/>
      <c r="CI116" s="937"/>
      <c r="CJ116" s="937"/>
      <c r="CK116" s="992"/>
      <c r="CL116" s="879"/>
      <c r="CM116" s="882" t="s">
        <v>472</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385</v>
      </c>
      <c r="DH116" s="838"/>
      <c r="DI116" s="838"/>
      <c r="DJ116" s="838"/>
      <c r="DK116" s="839"/>
      <c r="DL116" s="840" t="s">
        <v>451</v>
      </c>
      <c r="DM116" s="838"/>
      <c r="DN116" s="838"/>
      <c r="DO116" s="838"/>
      <c r="DP116" s="839"/>
      <c r="DQ116" s="840" t="s">
        <v>473</v>
      </c>
      <c r="DR116" s="838"/>
      <c r="DS116" s="838"/>
      <c r="DT116" s="838"/>
      <c r="DU116" s="839"/>
      <c r="DV116" s="885" t="s">
        <v>385</v>
      </c>
      <c r="DW116" s="886"/>
      <c r="DX116" s="886"/>
      <c r="DY116" s="886"/>
      <c r="DZ116" s="887"/>
    </row>
    <row r="117" spans="1:130" s="226" customFormat="1" ht="26.25" customHeight="1">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474</v>
      </c>
      <c r="Z117" s="964"/>
      <c r="AA117" s="969">
        <v>26945888</v>
      </c>
      <c r="AB117" s="970"/>
      <c r="AC117" s="970"/>
      <c r="AD117" s="970"/>
      <c r="AE117" s="971"/>
      <c r="AF117" s="972">
        <v>25499513</v>
      </c>
      <c r="AG117" s="970"/>
      <c r="AH117" s="970"/>
      <c r="AI117" s="970"/>
      <c r="AJ117" s="971"/>
      <c r="AK117" s="972">
        <v>24910528</v>
      </c>
      <c r="AL117" s="970"/>
      <c r="AM117" s="970"/>
      <c r="AN117" s="970"/>
      <c r="AO117" s="971"/>
      <c r="AP117" s="973"/>
      <c r="AQ117" s="974"/>
      <c r="AR117" s="974"/>
      <c r="AS117" s="974"/>
      <c r="AT117" s="975"/>
      <c r="AU117" s="997"/>
      <c r="AV117" s="998"/>
      <c r="AW117" s="998"/>
      <c r="AX117" s="998"/>
      <c r="AY117" s="998"/>
      <c r="AZ117" s="924" t="s">
        <v>475</v>
      </c>
      <c r="BA117" s="925"/>
      <c r="BB117" s="925"/>
      <c r="BC117" s="925"/>
      <c r="BD117" s="925"/>
      <c r="BE117" s="925"/>
      <c r="BF117" s="925"/>
      <c r="BG117" s="925"/>
      <c r="BH117" s="925"/>
      <c r="BI117" s="925"/>
      <c r="BJ117" s="925"/>
      <c r="BK117" s="925"/>
      <c r="BL117" s="925"/>
      <c r="BM117" s="925"/>
      <c r="BN117" s="925"/>
      <c r="BO117" s="925"/>
      <c r="BP117" s="926"/>
      <c r="BQ117" s="874" t="s">
        <v>444</v>
      </c>
      <c r="BR117" s="875"/>
      <c r="BS117" s="875"/>
      <c r="BT117" s="875"/>
      <c r="BU117" s="875"/>
      <c r="BV117" s="875" t="s">
        <v>448</v>
      </c>
      <c r="BW117" s="875"/>
      <c r="BX117" s="875"/>
      <c r="BY117" s="875"/>
      <c r="BZ117" s="875"/>
      <c r="CA117" s="875" t="s">
        <v>173</v>
      </c>
      <c r="CB117" s="875"/>
      <c r="CC117" s="875"/>
      <c r="CD117" s="875"/>
      <c r="CE117" s="875"/>
      <c r="CF117" s="936" t="s">
        <v>473</v>
      </c>
      <c r="CG117" s="937"/>
      <c r="CH117" s="937"/>
      <c r="CI117" s="937"/>
      <c r="CJ117" s="937"/>
      <c r="CK117" s="992"/>
      <c r="CL117" s="879"/>
      <c r="CM117" s="882" t="s">
        <v>476</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473</v>
      </c>
      <c r="DH117" s="838"/>
      <c r="DI117" s="838"/>
      <c r="DJ117" s="838"/>
      <c r="DK117" s="839"/>
      <c r="DL117" s="840" t="s">
        <v>444</v>
      </c>
      <c r="DM117" s="838"/>
      <c r="DN117" s="838"/>
      <c r="DO117" s="838"/>
      <c r="DP117" s="839"/>
      <c r="DQ117" s="840" t="s">
        <v>471</v>
      </c>
      <c r="DR117" s="838"/>
      <c r="DS117" s="838"/>
      <c r="DT117" s="838"/>
      <c r="DU117" s="839"/>
      <c r="DV117" s="885" t="s">
        <v>456</v>
      </c>
      <c r="DW117" s="886"/>
      <c r="DX117" s="886"/>
      <c r="DY117" s="886"/>
      <c r="DZ117" s="887"/>
    </row>
    <row r="118" spans="1:130" s="226" customFormat="1" ht="26.25" customHeight="1">
      <c r="A118" s="962" t="s">
        <v>438</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436</v>
      </c>
      <c r="AB118" s="963"/>
      <c r="AC118" s="963"/>
      <c r="AD118" s="963"/>
      <c r="AE118" s="964"/>
      <c r="AF118" s="965" t="s">
        <v>299</v>
      </c>
      <c r="AG118" s="963"/>
      <c r="AH118" s="963"/>
      <c r="AI118" s="963"/>
      <c r="AJ118" s="964"/>
      <c r="AK118" s="965" t="s">
        <v>298</v>
      </c>
      <c r="AL118" s="963"/>
      <c r="AM118" s="963"/>
      <c r="AN118" s="963"/>
      <c r="AO118" s="964"/>
      <c r="AP118" s="966" t="s">
        <v>437</v>
      </c>
      <c r="AQ118" s="967"/>
      <c r="AR118" s="967"/>
      <c r="AS118" s="967"/>
      <c r="AT118" s="968"/>
      <c r="AU118" s="997"/>
      <c r="AV118" s="998"/>
      <c r="AW118" s="998"/>
      <c r="AX118" s="998"/>
      <c r="AY118" s="998"/>
      <c r="AZ118" s="940" t="s">
        <v>477</v>
      </c>
      <c r="BA118" s="941"/>
      <c r="BB118" s="941"/>
      <c r="BC118" s="941"/>
      <c r="BD118" s="941"/>
      <c r="BE118" s="941"/>
      <c r="BF118" s="941"/>
      <c r="BG118" s="941"/>
      <c r="BH118" s="941"/>
      <c r="BI118" s="941"/>
      <c r="BJ118" s="941"/>
      <c r="BK118" s="941"/>
      <c r="BL118" s="941"/>
      <c r="BM118" s="941"/>
      <c r="BN118" s="941"/>
      <c r="BO118" s="941"/>
      <c r="BP118" s="942"/>
      <c r="BQ118" s="943" t="s">
        <v>448</v>
      </c>
      <c r="BR118" s="906"/>
      <c r="BS118" s="906"/>
      <c r="BT118" s="906"/>
      <c r="BU118" s="906"/>
      <c r="BV118" s="906" t="s">
        <v>465</v>
      </c>
      <c r="BW118" s="906"/>
      <c r="BX118" s="906"/>
      <c r="BY118" s="906"/>
      <c r="BZ118" s="906"/>
      <c r="CA118" s="906" t="s">
        <v>448</v>
      </c>
      <c r="CB118" s="906"/>
      <c r="CC118" s="906"/>
      <c r="CD118" s="906"/>
      <c r="CE118" s="906"/>
      <c r="CF118" s="936" t="s">
        <v>465</v>
      </c>
      <c r="CG118" s="937"/>
      <c r="CH118" s="937"/>
      <c r="CI118" s="937"/>
      <c r="CJ118" s="937"/>
      <c r="CK118" s="992"/>
      <c r="CL118" s="879"/>
      <c r="CM118" s="882" t="s">
        <v>478</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465</v>
      </c>
      <c r="DH118" s="838"/>
      <c r="DI118" s="838"/>
      <c r="DJ118" s="838"/>
      <c r="DK118" s="839"/>
      <c r="DL118" s="840" t="s">
        <v>173</v>
      </c>
      <c r="DM118" s="838"/>
      <c r="DN118" s="838"/>
      <c r="DO118" s="838"/>
      <c r="DP118" s="839"/>
      <c r="DQ118" s="840" t="s">
        <v>473</v>
      </c>
      <c r="DR118" s="838"/>
      <c r="DS118" s="838"/>
      <c r="DT118" s="838"/>
      <c r="DU118" s="839"/>
      <c r="DV118" s="885" t="s">
        <v>473</v>
      </c>
      <c r="DW118" s="886"/>
      <c r="DX118" s="886"/>
      <c r="DY118" s="886"/>
      <c r="DZ118" s="887"/>
    </row>
    <row r="119" spans="1:130" s="226" customFormat="1" ht="26.25" customHeight="1">
      <c r="A119" s="876" t="s">
        <v>441</v>
      </c>
      <c r="B119" s="877"/>
      <c r="C119" s="952" t="s">
        <v>442</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v>55805</v>
      </c>
      <c r="AB119" s="956"/>
      <c r="AC119" s="956"/>
      <c r="AD119" s="956"/>
      <c r="AE119" s="957"/>
      <c r="AF119" s="958">
        <v>55805</v>
      </c>
      <c r="AG119" s="956"/>
      <c r="AH119" s="956"/>
      <c r="AI119" s="956"/>
      <c r="AJ119" s="957"/>
      <c r="AK119" s="958">
        <v>55805</v>
      </c>
      <c r="AL119" s="956"/>
      <c r="AM119" s="956"/>
      <c r="AN119" s="956"/>
      <c r="AO119" s="957"/>
      <c r="AP119" s="959">
        <v>0</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479</v>
      </c>
      <c r="BP119" s="939"/>
      <c r="BQ119" s="943">
        <v>339443371</v>
      </c>
      <c r="BR119" s="906"/>
      <c r="BS119" s="906"/>
      <c r="BT119" s="906"/>
      <c r="BU119" s="906"/>
      <c r="BV119" s="906">
        <v>335799156</v>
      </c>
      <c r="BW119" s="906"/>
      <c r="BX119" s="906"/>
      <c r="BY119" s="906"/>
      <c r="BZ119" s="906"/>
      <c r="CA119" s="906">
        <v>332275712</v>
      </c>
      <c r="CB119" s="906"/>
      <c r="CC119" s="906"/>
      <c r="CD119" s="906"/>
      <c r="CE119" s="906"/>
      <c r="CF119" s="804"/>
      <c r="CG119" s="805"/>
      <c r="CH119" s="805"/>
      <c r="CI119" s="805"/>
      <c r="CJ119" s="895"/>
      <c r="CK119" s="993"/>
      <c r="CL119" s="881"/>
      <c r="CM119" s="899" t="s">
        <v>480</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448</v>
      </c>
      <c r="DH119" s="821"/>
      <c r="DI119" s="821"/>
      <c r="DJ119" s="821"/>
      <c r="DK119" s="822"/>
      <c r="DL119" s="823" t="s">
        <v>448</v>
      </c>
      <c r="DM119" s="821"/>
      <c r="DN119" s="821"/>
      <c r="DO119" s="821"/>
      <c r="DP119" s="822"/>
      <c r="DQ119" s="823" t="s">
        <v>462</v>
      </c>
      <c r="DR119" s="821"/>
      <c r="DS119" s="821"/>
      <c r="DT119" s="821"/>
      <c r="DU119" s="822"/>
      <c r="DV119" s="909" t="s">
        <v>452</v>
      </c>
      <c r="DW119" s="910"/>
      <c r="DX119" s="910"/>
      <c r="DY119" s="910"/>
      <c r="DZ119" s="911"/>
    </row>
    <row r="120" spans="1:130" s="226" customFormat="1" ht="26.25" customHeight="1">
      <c r="A120" s="878"/>
      <c r="B120" s="879"/>
      <c r="C120" s="882" t="s">
        <v>447</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173</v>
      </c>
      <c r="AB120" s="838"/>
      <c r="AC120" s="838"/>
      <c r="AD120" s="838"/>
      <c r="AE120" s="839"/>
      <c r="AF120" s="840" t="s">
        <v>456</v>
      </c>
      <c r="AG120" s="838"/>
      <c r="AH120" s="838"/>
      <c r="AI120" s="838"/>
      <c r="AJ120" s="839"/>
      <c r="AK120" s="840" t="s">
        <v>448</v>
      </c>
      <c r="AL120" s="838"/>
      <c r="AM120" s="838"/>
      <c r="AN120" s="838"/>
      <c r="AO120" s="839"/>
      <c r="AP120" s="885" t="s">
        <v>385</v>
      </c>
      <c r="AQ120" s="886"/>
      <c r="AR120" s="886"/>
      <c r="AS120" s="886"/>
      <c r="AT120" s="887"/>
      <c r="AU120" s="944" t="s">
        <v>481</v>
      </c>
      <c r="AV120" s="945"/>
      <c r="AW120" s="945"/>
      <c r="AX120" s="945"/>
      <c r="AY120" s="946"/>
      <c r="AZ120" s="921" t="s">
        <v>482</v>
      </c>
      <c r="BA120" s="866"/>
      <c r="BB120" s="866"/>
      <c r="BC120" s="866"/>
      <c r="BD120" s="866"/>
      <c r="BE120" s="866"/>
      <c r="BF120" s="866"/>
      <c r="BG120" s="866"/>
      <c r="BH120" s="866"/>
      <c r="BI120" s="866"/>
      <c r="BJ120" s="866"/>
      <c r="BK120" s="866"/>
      <c r="BL120" s="866"/>
      <c r="BM120" s="866"/>
      <c r="BN120" s="866"/>
      <c r="BO120" s="866"/>
      <c r="BP120" s="867"/>
      <c r="BQ120" s="922">
        <v>49710017</v>
      </c>
      <c r="BR120" s="903"/>
      <c r="BS120" s="903"/>
      <c r="BT120" s="903"/>
      <c r="BU120" s="903"/>
      <c r="BV120" s="903">
        <v>51660638</v>
      </c>
      <c r="BW120" s="903"/>
      <c r="BX120" s="903"/>
      <c r="BY120" s="903"/>
      <c r="BZ120" s="903"/>
      <c r="CA120" s="903">
        <v>51157107</v>
      </c>
      <c r="CB120" s="903"/>
      <c r="CC120" s="903"/>
      <c r="CD120" s="903"/>
      <c r="CE120" s="903"/>
      <c r="CF120" s="927">
        <v>45.4</v>
      </c>
      <c r="CG120" s="928"/>
      <c r="CH120" s="928"/>
      <c r="CI120" s="928"/>
      <c r="CJ120" s="928"/>
      <c r="CK120" s="929" t="s">
        <v>483</v>
      </c>
      <c r="CL120" s="913"/>
      <c r="CM120" s="913"/>
      <c r="CN120" s="913"/>
      <c r="CO120" s="914"/>
      <c r="CP120" s="933" t="s">
        <v>399</v>
      </c>
      <c r="CQ120" s="934"/>
      <c r="CR120" s="934"/>
      <c r="CS120" s="934"/>
      <c r="CT120" s="934"/>
      <c r="CU120" s="934"/>
      <c r="CV120" s="934"/>
      <c r="CW120" s="934"/>
      <c r="CX120" s="934"/>
      <c r="CY120" s="934"/>
      <c r="CZ120" s="934"/>
      <c r="DA120" s="934"/>
      <c r="DB120" s="934"/>
      <c r="DC120" s="934"/>
      <c r="DD120" s="934"/>
      <c r="DE120" s="934"/>
      <c r="DF120" s="935"/>
      <c r="DG120" s="922">
        <v>11294677</v>
      </c>
      <c r="DH120" s="903"/>
      <c r="DI120" s="903"/>
      <c r="DJ120" s="903"/>
      <c r="DK120" s="903"/>
      <c r="DL120" s="903">
        <v>11234825</v>
      </c>
      <c r="DM120" s="903"/>
      <c r="DN120" s="903"/>
      <c r="DO120" s="903"/>
      <c r="DP120" s="903"/>
      <c r="DQ120" s="903">
        <v>11260712</v>
      </c>
      <c r="DR120" s="903"/>
      <c r="DS120" s="903"/>
      <c r="DT120" s="903"/>
      <c r="DU120" s="903"/>
      <c r="DV120" s="904">
        <v>10</v>
      </c>
      <c r="DW120" s="904"/>
      <c r="DX120" s="904"/>
      <c r="DY120" s="904"/>
      <c r="DZ120" s="905"/>
    </row>
    <row r="121" spans="1:130" s="226" customFormat="1" ht="26.25" customHeight="1">
      <c r="A121" s="878"/>
      <c r="B121" s="879"/>
      <c r="C121" s="924" t="s">
        <v>484</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473</v>
      </c>
      <c r="AB121" s="838"/>
      <c r="AC121" s="838"/>
      <c r="AD121" s="838"/>
      <c r="AE121" s="839"/>
      <c r="AF121" s="840" t="s">
        <v>385</v>
      </c>
      <c r="AG121" s="838"/>
      <c r="AH121" s="838"/>
      <c r="AI121" s="838"/>
      <c r="AJ121" s="839"/>
      <c r="AK121" s="840" t="s">
        <v>173</v>
      </c>
      <c r="AL121" s="838"/>
      <c r="AM121" s="838"/>
      <c r="AN121" s="838"/>
      <c r="AO121" s="839"/>
      <c r="AP121" s="885" t="s">
        <v>465</v>
      </c>
      <c r="AQ121" s="886"/>
      <c r="AR121" s="886"/>
      <c r="AS121" s="886"/>
      <c r="AT121" s="887"/>
      <c r="AU121" s="947"/>
      <c r="AV121" s="948"/>
      <c r="AW121" s="948"/>
      <c r="AX121" s="948"/>
      <c r="AY121" s="949"/>
      <c r="AZ121" s="873" t="s">
        <v>485</v>
      </c>
      <c r="BA121" s="808"/>
      <c r="BB121" s="808"/>
      <c r="BC121" s="808"/>
      <c r="BD121" s="808"/>
      <c r="BE121" s="808"/>
      <c r="BF121" s="808"/>
      <c r="BG121" s="808"/>
      <c r="BH121" s="808"/>
      <c r="BI121" s="808"/>
      <c r="BJ121" s="808"/>
      <c r="BK121" s="808"/>
      <c r="BL121" s="808"/>
      <c r="BM121" s="808"/>
      <c r="BN121" s="808"/>
      <c r="BO121" s="808"/>
      <c r="BP121" s="809"/>
      <c r="BQ121" s="874">
        <v>58597215</v>
      </c>
      <c r="BR121" s="875"/>
      <c r="BS121" s="875"/>
      <c r="BT121" s="875"/>
      <c r="BU121" s="875"/>
      <c r="BV121" s="875">
        <v>55861609</v>
      </c>
      <c r="BW121" s="875"/>
      <c r="BX121" s="875"/>
      <c r="BY121" s="875"/>
      <c r="BZ121" s="875"/>
      <c r="CA121" s="875">
        <v>58993243</v>
      </c>
      <c r="CB121" s="875"/>
      <c r="CC121" s="875"/>
      <c r="CD121" s="875"/>
      <c r="CE121" s="875"/>
      <c r="CF121" s="936">
        <v>52.4</v>
      </c>
      <c r="CG121" s="937"/>
      <c r="CH121" s="937"/>
      <c r="CI121" s="937"/>
      <c r="CJ121" s="937"/>
      <c r="CK121" s="930"/>
      <c r="CL121" s="916"/>
      <c r="CM121" s="916"/>
      <c r="CN121" s="916"/>
      <c r="CO121" s="917"/>
      <c r="CP121" s="896" t="s">
        <v>486</v>
      </c>
      <c r="CQ121" s="897"/>
      <c r="CR121" s="897"/>
      <c r="CS121" s="897"/>
      <c r="CT121" s="897"/>
      <c r="CU121" s="897"/>
      <c r="CV121" s="897"/>
      <c r="CW121" s="897"/>
      <c r="CX121" s="897"/>
      <c r="CY121" s="897"/>
      <c r="CZ121" s="897"/>
      <c r="DA121" s="897"/>
      <c r="DB121" s="897"/>
      <c r="DC121" s="897"/>
      <c r="DD121" s="897"/>
      <c r="DE121" s="897"/>
      <c r="DF121" s="898"/>
      <c r="DG121" s="874">
        <v>9506988</v>
      </c>
      <c r="DH121" s="875"/>
      <c r="DI121" s="875"/>
      <c r="DJ121" s="875"/>
      <c r="DK121" s="875"/>
      <c r="DL121" s="875">
        <v>8771610</v>
      </c>
      <c r="DM121" s="875"/>
      <c r="DN121" s="875"/>
      <c r="DO121" s="875"/>
      <c r="DP121" s="875"/>
      <c r="DQ121" s="875">
        <v>8293973</v>
      </c>
      <c r="DR121" s="875"/>
      <c r="DS121" s="875"/>
      <c r="DT121" s="875"/>
      <c r="DU121" s="875"/>
      <c r="DV121" s="852">
        <v>7.4</v>
      </c>
      <c r="DW121" s="852"/>
      <c r="DX121" s="852"/>
      <c r="DY121" s="852"/>
      <c r="DZ121" s="853"/>
    </row>
    <row r="122" spans="1:130" s="226" customFormat="1" ht="26.25" customHeight="1">
      <c r="A122" s="878"/>
      <c r="B122" s="879"/>
      <c r="C122" s="882" t="s">
        <v>464</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385</v>
      </c>
      <c r="AB122" s="838"/>
      <c r="AC122" s="838"/>
      <c r="AD122" s="838"/>
      <c r="AE122" s="839"/>
      <c r="AF122" s="840" t="s">
        <v>173</v>
      </c>
      <c r="AG122" s="838"/>
      <c r="AH122" s="838"/>
      <c r="AI122" s="838"/>
      <c r="AJ122" s="839"/>
      <c r="AK122" s="840" t="s">
        <v>453</v>
      </c>
      <c r="AL122" s="838"/>
      <c r="AM122" s="838"/>
      <c r="AN122" s="838"/>
      <c r="AO122" s="839"/>
      <c r="AP122" s="885" t="s">
        <v>385</v>
      </c>
      <c r="AQ122" s="886"/>
      <c r="AR122" s="886"/>
      <c r="AS122" s="886"/>
      <c r="AT122" s="887"/>
      <c r="AU122" s="947"/>
      <c r="AV122" s="948"/>
      <c r="AW122" s="948"/>
      <c r="AX122" s="948"/>
      <c r="AY122" s="949"/>
      <c r="AZ122" s="940" t="s">
        <v>487</v>
      </c>
      <c r="BA122" s="941"/>
      <c r="BB122" s="941"/>
      <c r="BC122" s="941"/>
      <c r="BD122" s="941"/>
      <c r="BE122" s="941"/>
      <c r="BF122" s="941"/>
      <c r="BG122" s="941"/>
      <c r="BH122" s="941"/>
      <c r="BI122" s="941"/>
      <c r="BJ122" s="941"/>
      <c r="BK122" s="941"/>
      <c r="BL122" s="941"/>
      <c r="BM122" s="941"/>
      <c r="BN122" s="941"/>
      <c r="BO122" s="941"/>
      <c r="BP122" s="942"/>
      <c r="BQ122" s="943">
        <v>203650115</v>
      </c>
      <c r="BR122" s="906"/>
      <c r="BS122" s="906"/>
      <c r="BT122" s="906"/>
      <c r="BU122" s="906"/>
      <c r="BV122" s="906">
        <v>201018535</v>
      </c>
      <c r="BW122" s="906"/>
      <c r="BX122" s="906"/>
      <c r="BY122" s="906"/>
      <c r="BZ122" s="906"/>
      <c r="CA122" s="906">
        <v>198454808</v>
      </c>
      <c r="CB122" s="906"/>
      <c r="CC122" s="906"/>
      <c r="CD122" s="906"/>
      <c r="CE122" s="906"/>
      <c r="CF122" s="907">
        <v>176.2</v>
      </c>
      <c r="CG122" s="908"/>
      <c r="CH122" s="908"/>
      <c r="CI122" s="908"/>
      <c r="CJ122" s="908"/>
      <c r="CK122" s="930"/>
      <c r="CL122" s="916"/>
      <c r="CM122" s="916"/>
      <c r="CN122" s="916"/>
      <c r="CO122" s="917"/>
      <c r="CP122" s="896" t="s">
        <v>488</v>
      </c>
      <c r="CQ122" s="897"/>
      <c r="CR122" s="897"/>
      <c r="CS122" s="897"/>
      <c r="CT122" s="897"/>
      <c r="CU122" s="897"/>
      <c r="CV122" s="897"/>
      <c r="CW122" s="897"/>
      <c r="CX122" s="897"/>
      <c r="CY122" s="897"/>
      <c r="CZ122" s="897"/>
      <c r="DA122" s="897"/>
      <c r="DB122" s="897"/>
      <c r="DC122" s="897"/>
      <c r="DD122" s="897"/>
      <c r="DE122" s="897"/>
      <c r="DF122" s="898"/>
      <c r="DG122" s="874">
        <v>1672749</v>
      </c>
      <c r="DH122" s="875"/>
      <c r="DI122" s="875"/>
      <c r="DJ122" s="875"/>
      <c r="DK122" s="875"/>
      <c r="DL122" s="875">
        <v>2827959</v>
      </c>
      <c r="DM122" s="875"/>
      <c r="DN122" s="875"/>
      <c r="DO122" s="875"/>
      <c r="DP122" s="875"/>
      <c r="DQ122" s="875">
        <v>4984071</v>
      </c>
      <c r="DR122" s="875"/>
      <c r="DS122" s="875"/>
      <c r="DT122" s="875"/>
      <c r="DU122" s="875"/>
      <c r="DV122" s="852">
        <v>4.4000000000000004</v>
      </c>
      <c r="DW122" s="852"/>
      <c r="DX122" s="852"/>
      <c r="DY122" s="852"/>
      <c r="DZ122" s="853"/>
    </row>
    <row r="123" spans="1:130" s="226" customFormat="1" ht="26.25" customHeight="1">
      <c r="A123" s="878"/>
      <c r="B123" s="879"/>
      <c r="C123" s="882" t="s">
        <v>472</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456</v>
      </c>
      <c r="AB123" s="838"/>
      <c r="AC123" s="838"/>
      <c r="AD123" s="838"/>
      <c r="AE123" s="839"/>
      <c r="AF123" s="840" t="s">
        <v>456</v>
      </c>
      <c r="AG123" s="838"/>
      <c r="AH123" s="838"/>
      <c r="AI123" s="838"/>
      <c r="AJ123" s="839"/>
      <c r="AK123" s="840" t="s">
        <v>448</v>
      </c>
      <c r="AL123" s="838"/>
      <c r="AM123" s="838"/>
      <c r="AN123" s="838"/>
      <c r="AO123" s="839"/>
      <c r="AP123" s="885" t="s">
        <v>465</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489</v>
      </c>
      <c r="BP123" s="939"/>
      <c r="BQ123" s="893">
        <v>311957347</v>
      </c>
      <c r="BR123" s="894"/>
      <c r="BS123" s="894"/>
      <c r="BT123" s="894"/>
      <c r="BU123" s="894"/>
      <c r="BV123" s="894">
        <v>308540782</v>
      </c>
      <c r="BW123" s="894"/>
      <c r="BX123" s="894"/>
      <c r="BY123" s="894"/>
      <c r="BZ123" s="894"/>
      <c r="CA123" s="894">
        <v>308605158</v>
      </c>
      <c r="CB123" s="894"/>
      <c r="CC123" s="894"/>
      <c r="CD123" s="894"/>
      <c r="CE123" s="894"/>
      <c r="CF123" s="804"/>
      <c r="CG123" s="805"/>
      <c r="CH123" s="805"/>
      <c r="CI123" s="805"/>
      <c r="CJ123" s="895"/>
      <c r="CK123" s="930"/>
      <c r="CL123" s="916"/>
      <c r="CM123" s="916"/>
      <c r="CN123" s="916"/>
      <c r="CO123" s="917"/>
      <c r="CP123" s="896" t="s">
        <v>490</v>
      </c>
      <c r="CQ123" s="897"/>
      <c r="CR123" s="897"/>
      <c r="CS123" s="897"/>
      <c r="CT123" s="897"/>
      <c r="CU123" s="897"/>
      <c r="CV123" s="897"/>
      <c r="CW123" s="897"/>
      <c r="CX123" s="897"/>
      <c r="CY123" s="897"/>
      <c r="CZ123" s="897"/>
      <c r="DA123" s="897"/>
      <c r="DB123" s="897"/>
      <c r="DC123" s="897"/>
      <c r="DD123" s="897"/>
      <c r="DE123" s="897"/>
      <c r="DF123" s="898"/>
      <c r="DG123" s="837">
        <v>1524604</v>
      </c>
      <c r="DH123" s="838"/>
      <c r="DI123" s="838"/>
      <c r="DJ123" s="838"/>
      <c r="DK123" s="839"/>
      <c r="DL123" s="840">
        <v>1516664</v>
      </c>
      <c r="DM123" s="838"/>
      <c r="DN123" s="838"/>
      <c r="DO123" s="838"/>
      <c r="DP123" s="839"/>
      <c r="DQ123" s="840">
        <v>1464763</v>
      </c>
      <c r="DR123" s="838"/>
      <c r="DS123" s="838"/>
      <c r="DT123" s="838"/>
      <c r="DU123" s="839"/>
      <c r="DV123" s="885">
        <v>1.3</v>
      </c>
      <c r="DW123" s="886"/>
      <c r="DX123" s="886"/>
      <c r="DY123" s="886"/>
      <c r="DZ123" s="887"/>
    </row>
    <row r="124" spans="1:130" s="226" customFormat="1" ht="26.25" customHeight="1" thickBot="1">
      <c r="A124" s="878"/>
      <c r="B124" s="879"/>
      <c r="C124" s="882" t="s">
        <v>476</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456</v>
      </c>
      <c r="AB124" s="838"/>
      <c r="AC124" s="838"/>
      <c r="AD124" s="838"/>
      <c r="AE124" s="839"/>
      <c r="AF124" s="840" t="s">
        <v>173</v>
      </c>
      <c r="AG124" s="838"/>
      <c r="AH124" s="838"/>
      <c r="AI124" s="838"/>
      <c r="AJ124" s="839"/>
      <c r="AK124" s="840" t="s">
        <v>173</v>
      </c>
      <c r="AL124" s="838"/>
      <c r="AM124" s="838"/>
      <c r="AN124" s="838"/>
      <c r="AO124" s="839"/>
      <c r="AP124" s="885" t="s">
        <v>465</v>
      </c>
      <c r="AQ124" s="886"/>
      <c r="AR124" s="886"/>
      <c r="AS124" s="886"/>
      <c r="AT124" s="887"/>
      <c r="AU124" s="888" t="s">
        <v>491</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24.4</v>
      </c>
      <c r="BR124" s="892"/>
      <c r="BS124" s="892"/>
      <c r="BT124" s="892"/>
      <c r="BU124" s="892"/>
      <c r="BV124" s="892">
        <v>24.2</v>
      </c>
      <c r="BW124" s="892"/>
      <c r="BX124" s="892"/>
      <c r="BY124" s="892"/>
      <c r="BZ124" s="892"/>
      <c r="CA124" s="892">
        <v>21</v>
      </c>
      <c r="CB124" s="892"/>
      <c r="CC124" s="892"/>
      <c r="CD124" s="892"/>
      <c r="CE124" s="892"/>
      <c r="CF124" s="782"/>
      <c r="CG124" s="783"/>
      <c r="CH124" s="783"/>
      <c r="CI124" s="783"/>
      <c r="CJ124" s="923"/>
      <c r="CK124" s="931"/>
      <c r="CL124" s="931"/>
      <c r="CM124" s="931"/>
      <c r="CN124" s="931"/>
      <c r="CO124" s="932"/>
      <c r="CP124" s="896" t="s">
        <v>492</v>
      </c>
      <c r="CQ124" s="897"/>
      <c r="CR124" s="897"/>
      <c r="CS124" s="897"/>
      <c r="CT124" s="897"/>
      <c r="CU124" s="897"/>
      <c r="CV124" s="897"/>
      <c r="CW124" s="897"/>
      <c r="CX124" s="897"/>
      <c r="CY124" s="897"/>
      <c r="CZ124" s="897"/>
      <c r="DA124" s="897"/>
      <c r="DB124" s="897"/>
      <c r="DC124" s="897"/>
      <c r="DD124" s="897"/>
      <c r="DE124" s="897"/>
      <c r="DF124" s="898"/>
      <c r="DG124" s="820">
        <v>510093</v>
      </c>
      <c r="DH124" s="821"/>
      <c r="DI124" s="821"/>
      <c r="DJ124" s="821"/>
      <c r="DK124" s="822"/>
      <c r="DL124" s="823">
        <v>172086</v>
      </c>
      <c r="DM124" s="821"/>
      <c r="DN124" s="821"/>
      <c r="DO124" s="821"/>
      <c r="DP124" s="822"/>
      <c r="DQ124" s="823">
        <v>219497</v>
      </c>
      <c r="DR124" s="821"/>
      <c r="DS124" s="821"/>
      <c r="DT124" s="821"/>
      <c r="DU124" s="822"/>
      <c r="DV124" s="909">
        <v>0.2</v>
      </c>
      <c r="DW124" s="910"/>
      <c r="DX124" s="910"/>
      <c r="DY124" s="910"/>
      <c r="DZ124" s="911"/>
    </row>
    <row r="125" spans="1:130" s="226" customFormat="1" ht="26.25" customHeight="1">
      <c r="A125" s="878"/>
      <c r="B125" s="879"/>
      <c r="C125" s="882" t="s">
        <v>478</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444</v>
      </c>
      <c r="AB125" s="838"/>
      <c r="AC125" s="838"/>
      <c r="AD125" s="838"/>
      <c r="AE125" s="839"/>
      <c r="AF125" s="840" t="s">
        <v>173</v>
      </c>
      <c r="AG125" s="838"/>
      <c r="AH125" s="838"/>
      <c r="AI125" s="838"/>
      <c r="AJ125" s="839"/>
      <c r="AK125" s="840" t="s">
        <v>456</v>
      </c>
      <c r="AL125" s="838"/>
      <c r="AM125" s="838"/>
      <c r="AN125" s="838"/>
      <c r="AO125" s="839"/>
      <c r="AP125" s="885" t="s">
        <v>444</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493</v>
      </c>
      <c r="CL125" s="913"/>
      <c r="CM125" s="913"/>
      <c r="CN125" s="913"/>
      <c r="CO125" s="914"/>
      <c r="CP125" s="921" t="s">
        <v>494</v>
      </c>
      <c r="CQ125" s="866"/>
      <c r="CR125" s="866"/>
      <c r="CS125" s="866"/>
      <c r="CT125" s="866"/>
      <c r="CU125" s="866"/>
      <c r="CV125" s="866"/>
      <c r="CW125" s="866"/>
      <c r="CX125" s="866"/>
      <c r="CY125" s="866"/>
      <c r="CZ125" s="866"/>
      <c r="DA125" s="866"/>
      <c r="DB125" s="866"/>
      <c r="DC125" s="866"/>
      <c r="DD125" s="866"/>
      <c r="DE125" s="866"/>
      <c r="DF125" s="867"/>
      <c r="DG125" s="922" t="s">
        <v>462</v>
      </c>
      <c r="DH125" s="903"/>
      <c r="DI125" s="903"/>
      <c r="DJ125" s="903"/>
      <c r="DK125" s="903"/>
      <c r="DL125" s="903" t="s">
        <v>444</v>
      </c>
      <c r="DM125" s="903"/>
      <c r="DN125" s="903"/>
      <c r="DO125" s="903"/>
      <c r="DP125" s="903"/>
      <c r="DQ125" s="903" t="s">
        <v>456</v>
      </c>
      <c r="DR125" s="903"/>
      <c r="DS125" s="903"/>
      <c r="DT125" s="903"/>
      <c r="DU125" s="903"/>
      <c r="DV125" s="904" t="s">
        <v>448</v>
      </c>
      <c r="DW125" s="904"/>
      <c r="DX125" s="904"/>
      <c r="DY125" s="904"/>
      <c r="DZ125" s="905"/>
    </row>
    <row r="126" spans="1:130" s="226" customFormat="1" ht="26.25" customHeight="1" thickBot="1">
      <c r="A126" s="878"/>
      <c r="B126" s="879"/>
      <c r="C126" s="882" t="s">
        <v>480</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173</v>
      </c>
      <c r="AB126" s="838"/>
      <c r="AC126" s="838"/>
      <c r="AD126" s="838"/>
      <c r="AE126" s="839"/>
      <c r="AF126" s="840" t="s">
        <v>444</v>
      </c>
      <c r="AG126" s="838"/>
      <c r="AH126" s="838"/>
      <c r="AI126" s="838"/>
      <c r="AJ126" s="839"/>
      <c r="AK126" s="840" t="s">
        <v>462</v>
      </c>
      <c r="AL126" s="838"/>
      <c r="AM126" s="838"/>
      <c r="AN126" s="838"/>
      <c r="AO126" s="839"/>
      <c r="AP126" s="885" t="s">
        <v>448</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495</v>
      </c>
      <c r="CQ126" s="808"/>
      <c r="CR126" s="808"/>
      <c r="CS126" s="808"/>
      <c r="CT126" s="808"/>
      <c r="CU126" s="808"/>
      <c r="CV126" s="808"/>
      <c r="CW126" s="808"/>
      <c r="CX126" s="808"/>
      <c r="CY126" s="808"/>
      <c r="CZ126" s="808"/>
      <c r="DA126" s="808"/>
      <c r="DB126" s="808"/>
      <c r="DC126" s="808"/>
      <c r="DD126" s="808"/>
      <c r="DE126" s="808"/>
      <c r="DF126" s="809"/>
      <c r="DG126" s="874" t="s">
        <v>473</v>
      </c>
      <c r="DH126" s="875"/>
      <c r="DI126" s="875"/>
      <c r="DJ126" s="875"/>
      <c r="DK126" s="875"/>
      <c r="DL126" s="875" t="s">
        <v>173</v>
      </c>
      <c r="DM126" s="875"/>
      <c r="DN126" s="875"/>
      <c r="DO126" s="875"/>
      <c r="DP126" s="875"/>
      <c r="DQ126" s="875" t="s">
        <v>444</v>
      </c>
      <c r="DR126" s="875"/>
      <c r="DS126" s="875"/>
      <c r="DT126" s="875"/>
      <c r="DU126" s="875"/>
      <c r="DV126" s="852" t="s">
        <v>473</v>
      </c>
      <c r="DW126" s="852"/>
      <c r="DX126" s="852"/>
      <c r="DY126" s="852"/>
      <c r="DZ126" s="853"/>
    </row>
    <row r="127" spans="1:130" s="226" customFormat="1" ht="26.25" customHeight="1">
      <c r="A127" s="880"/>
      <c r="B127" s="881"/>
      <c r="C127" s="899" t="s">
        <v>496</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11519</v>
      </c>
      <c r="AB127" s="838"/>
      <c r="AC127" s="838"/>
      <c r="AD127" s="838"/>
      <c r="AE127" s="839"/>
      <c r="AF127" s="840">
        <v>10860</v>
      </c>
      <c r="AG127" s="838"/>
      <c r="AH127" s="838"/>
      <c r="AI127" s="838"/>
      <c r="AJ127" s="839"/>
      <c r="AK127" s="840">
        <v>17681</v>
      </c>
      <c r="AL127" s="838"/>
      <c r="AM127" s="838"/>
      <c r="AN127" s="838"/>
      <c r="AO127" s="839"/>
      <c r="AP127" s="885">
        <v>0</v>
      </c>
      <c r="AQ127" s="886"/>
      <c r="AR127" s="886"/>
      <c r="AS127" s="886"/>
      <c r="AT127" s="887"/>
      <c r="AU127" s="262"/>
      <c r="AV127" s="262"/>
      <c r="AW127" s="262"/>
      <c r="AX127" s="902" t="s">
        <v>497</v>
      </c>
      <c r="AY127" s="870"/>
      <c r="AZ127" s="870"/>
      <c r="BA127" s="870"/>
      <c r="BB127" s="870"/>
      <c r="BC127" s="870"/>
      <c r="BD127" s="870"/>
      <c r="BE127" s="871"/>
      <c r="BF127" s="869" t="s">
        <v>498</v>
      </c>
      <c r="BG127" s="870"/>
      <c r="BH127" s="870"/>
      <c r="BI127" s="870"/>
      <c r="BJ127" s="870"/>
      <c r="BK127" s="870"/>
      <c r="BL127" s="871"/>
      <c r="BM127" s="869" t="s">
        <v>499</v>
      </c>
      <c r="BN127" s="870"/>
      <c r="BO127" s="870"/>
      <c r="BP127" s="870"/>
      <c r="BQ127" s="870"/>
      <c r="BR127" s="870"/>
      <c r="BS127" s="871"/>
      <c r="BT127" s="869" t="s">
        <v>500</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501</v>
      </c>
      <c r="CQ127" s="808"/>
      <c r="CR127" s="808"/>
      <c r="CS127" s="808"/>
      <c r="CT127" s="808"/>
      <c r="CU127" s="808"/>
      <c r="CV127" s="808"/>
      <c r="CW127" s="808"/>
      <c r="CX127" s="808"/>
      <c r="CY127" s="808"/>
      <c r="CZ127" s="808"/>
      <c r="DA127" s="808"/>
      <c r="DB127" s="808"/>
      <c r="DC127" s="808"/>
      <c r="DD127" s="808"/>
      <c r="DE127" s="808"/>
      <c r="DF127" s="809"/>
      <c r="DG127" s="874" t="s">
        <v>173</v>
      </c>
      <c r="DH127" s="875"/>
      <c r="DI127" s="875"/>
      <c r="DJ127" s="875"/>
      <c r="DK127" s="875"/>
      <c r="DL127" s="875" t="s">
        <v>448</v>
      </c>
      <c r="DM127" s="875"/>
      <c r="DN127" s="875"/>
      <c r="DO127" s="875"/>
      <c r="DP127" s="875"/>
      <c r="DQ127" s="875" t="s">
        <v>173</v>
      </c>
      <c r="DR127" s="875"/>
      <c r="DS127" s="875"/>
      <c r="DT127" s="875"/>
      <c r="DU127" s="875"/>
      <c r="DV127" s="852" t="s">
        <v>444</v>
      </c>
      <c r="DW127" s="852"/>
      <c r="DX127" s="852"/>
      <c r="DY127" s="852"/>
      <c r="DZ127" s="853"/>
    </row>
    <row r="128" spans="1:130" s="226" customFormat="1" ht="26.25" customHeight="1" thickBot="1">
      <c r="A128" s="854" t="s">
        <v>502</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503</v>
      </c>
      <c r="X128" s="856"/>
      <c r="Y128" s="856"/>
      <c r="Z128" s="857"/>
      <c r="AA128" s="858">
        <v>4974571</v>
      </c>
      <c r="AB128" s="859"/>
      <c r="AC128" s="859"/>
      <c r="AD128" s="859"/>
      <c r="AE128" s="860"/>
      <c r="AF128" s="861">
        <v>5365527</v>
      </c>
      <c r="AG128" s="859"/>
      <c r="AH128" s="859"/>
      <c r="AI128" s="859"/>
      <c r="AJ128" s="860"/>
      <c r="AK128" s="861">
        <v>4985485</v>
      </c>
      <c r="AL128" s="859"/>
      <c r="AM128" s="859"/>
      <c r="AN128" s="859"/>
      <c r="AO128" s="860"/>
      <c r="AP128" s="862"/>
      <c r="AQ128" s="863"/>
      <c r="AR128" s="863"/>
      <c r="AS128" s="863"/>
      <c r="AT128" s="864"/>
      <c r="AU128" s="262"/>
      <c r="AV128" s="262"/>
      <c r="AW128" s="262"/>
      <c r="AX128" s="865" t="s">
        <v>504</v>
      </c>
      <c r="AY128" s="866"/>
      <c r="AZ128" s="866"/>
      <c r="BA128" s="866"/>
      <c r="BB128" s="866"/>
      <c r="BC128" s="866"/>
      <c r="BD128" s="866"/>
      <c r="BE128" s="867"/>
      <c r="BF128" s="844" t="s">
        <v>473</v>
      </c>
      <c r="BG128" s="845"/>
      <c r="BH128" s="845"/>
      <c r="BI128" s="845"/>
      <c r="BJ128" s="845"/>
      <c r="BK128" s="845"/>
      <c r="BL128" s="868"/>
      <c r="BM128" s="844">
        <v>11.25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505</v>
      </c>
      <c r="CQ128" s="786"/>
      <c r="CR128" s="786"/>
      <c r="CS128" s="786"/>
      <c r="CT128" s="786"/>
      <c r="CU128" s="786"/>
      <c r="CV128" s="786"/>
      <c r="CW128" s="786"/>
      <c r="CX128" s="786"/>
      <c r="CY128" s="786"/>
      <c r="CZ128" s="786"/>
      <c r="DA128" s="786"/>
      <c r="DB128" s="786"/>
      <c r="DC128" s="786"/>
      <c r="DD128" s="786"/>
      <c r="DE128" s="786"/>
      <c r="DF128" s="787"/>
      <c r="DG128" s="848">
        <v>289577</v>
      </c>
      <c r="DH128" s="849"/>
      <c r="DI128" s="849"/>
      <c r="DJ128" s="849"/>
      <c r="DK128" s="849"/>
      <c r="DL128" s="849">
        <v>196360</v>
      </c>
      <c r="DM128" s="849"/>
      <c r="DN128" s="849"/>
      <c r="DO128" s="849"/>
      <c r="DP128" s="849"/>
      <c r="DQ128" s="849">
        <v>207047</v>
      </c>
      <c r="DR128" s="849"/>
      <c r="DS128" s="849"/>
      <c r="DT128" s="849"/>
      <c r="DU128" s="849"/>
      <c r="DV128" s="850">
        <v>0.2</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506</v>
      </c>
      <c r="X129" s="835"/>
      <c r="Y129" s="835"/>
      <c r="Z129" s="836"/>
      <c r="AA129" s="837">
        <v>130234644</v>
      </c>
      <c r="AB129" s="838"/>
      <c r="AC129" s="838"/>
      <c r="AD129" s="838"/>
      <c r="AE129" s="839"/>
      <c r="AF129" s="840">
        <v>129669668</v>
      </c>
      <c r="AG129" s="838"/>
      <c r="AH129" s="838"/>
      <c r="AI129" s="838"/>
      <c r="AJ129" s="839"/>
      <c r="AK129" s="840">
        <v>130044740</v>
      </c>
      <c r="AL129" s="838"/>
      <c r="AM129" s="838"/>
      <c r="AN129" s="838"/>
      <c r="AO129" s="839"/>
      <c r="AP129" s="841"/>
      <c r="AQ129" s="842"/>
      <c r="AR129" s="842"/>
      <c r="AS129" s="842"/>
      <c r="AT129" s="843"/>
      <c r="AU129" s="264"/>
      <c r="AV129" s="264"/>
      <c r="AW129" s="264"/>
      <c r="AX129" s="807" t="s">
        <v>507</v>
      </c>
      <c r="AY129" s="808"/>
      <c r="AZ129" s="808"/>
      <c r="BA129" s="808"/>
      <c r="BB129" s="808"/>
      <c r="BC129" s="808"/>
      <c r="BD129" s="808"/>
      <c r="BE129" s="809"/>
      <c r="BF129" s="827" t="s">
        <v>173</v>
      </c>
      <c r="BG129" s="828"/>
      <c r="BH129" s="828"/>
      <c r="BI129" s="828"/>
      <c r="BJ129" s="828"/>
      <c r="BK129" s="828"/>
      <c r="BL129" s="829"/>
      <c r="BM129" s="827">
        <v>16.25</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508</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509</v>
      </c>
      <c r="X130" s="835"/>
      <c r="Y130" s="835"/>
      <c r="Z130" s="836"/>
      <c r="AA130" s="837">
        <v>17926387</v>
      </c>
      <c r="AB130" s="838"/>
      <c r="AC130" s="838"/>
      <c r="AD130" s="838"/>
      <c r="AE130" s="839"/>
      <c r="AF130" s="840">
        <v>17452789</v>
      </c>
      <c r="AG130" s="838"/>
      <c r="AH130" s="838"/>
      <c r="AI130" s="838"/>
      <c r="AJ130" s="839"/>
      <c r="AK130" s="840">
        <v>17424650</v>
      </c>
      <c r="AL130" s="838"/>
      <c r="AM130" s="838"/>
      <c r="AN130" s="838"/>
      <c r="AO130" s="839"/>
      <c r="AP130" s="841"/>
      <c r="AQ130" s="842"/>
      <c r="AR130" s="842"/>
      <c r="AS130" s="842"/>
      <c r="AT130" s="843"/>
      <c r="AU130" s="264"/>
      <c r="AV130" s="264"/>
      <c r="AW130" s="264"/>
      <c r="AX130" s="807" t="s">
        <v>510</v>
      </c>
      <c r="AY130" s="808"/>
      <c r="AZ130" s="808"/>
      <c r="BA130" s="808"/>
      <c r="BB130" s="808"/>
      <c r="BC130" s="808"/>
      <c r="BD130" s="808"/>
      <c r="BE130" s="809"/>
      <c r="BF130" s="810">
        <v>2.7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511</v>
      </c>
      <c r="X131" s="818"/>
      <c r="Y131" s="818"/>
      <c r="Z131" s="819"/>
      <c r="AA131" s="820">
        <v>112308257</v>
      </c>
      <c r="AB131" s="821"/>
      <c r="AC131" s="821"/>
      <c r="AD131" s="821"/>
      <c r="AE131" s="822"/>
      <c r="AF131" s="823">
        <v>112216879</v>
      </c>
      <c r="AG131" s="821"/>
      <c r="AH131" s="821"/>
      <c r="AI131" s="821"/>
      <c r="AJ131" s="822"/>
      <c r="AK131" s="823">
        <v>112620090</v>
      </c>
      <c r="AL131" s="821"/>
      <c r="AM131" s="821"/>
      <c r="AN131" s="821"/>
      <c r="AO131" s="822"/>
      <c r="AP131" s="824"/>
      <c r="AQ131" s="825"/>
      <c r="AR131" s="825"/>
      <c r="AS131" s="825"/>
      <c r="AT131" s="826"/>
      <c r="AU131" s="264"/>
      <c r="AV131" s="264"/>
      <c r="AW131" s="264"/>
      <c r="AX131" s="785" t="s">
        <v>512</v>
      </c>
      <c r="AY131" s="786"/>
      <c r="AZ131" s="786"/>
      <c r="BA131" s="786"/>
      <c r="BB131" s="786"/>
      <c r="BC131" s="786"/>
      <c r="BD131" s="786"/>
      <c r="BE131" s="787"/>
      <c r="BF131" s="788">
        <v>21</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513</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514</v>
      </c>
      <c r="W132" s="798"/>
      <c r="X132" s="798"/>
      <c r="Y132" s="798"/>
      <c r="Z132" s="799"/>
      <c r="AA132" s="800">
        <v>3.6016318909999998</v>
      </c>
      <c r="AB132" s="801"/>
      <c r="AC132" s="801"/>
      <c r="AD132" s="801"/>
      <c r="AE132" s="802"/>
      <c r="AF132" s="803">
        <v>2.389299345</v>
      </c>
      <c r="AG132" s="801"/>
      <c r="AH132" s="801"/>
      <c r="AI132" s="801"/>
      <c r="AJ132" s="802"/>
      <c r="AK132" s="803">
        <v>2.2202013229999999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515</v>
      </c>
      <c r="W133" s="777"/>
      <c r="X133" s="777"/>
      <c r="Y133" s="777"/>
      <c r="Z133" s="778"/>
      <c r="AA133" s="779">
        <v>3.9</v>
      </c>
      <c r="AB133" s="780"/>
      <c r="AC133" s="780"/>
      <c r="AD133" s="780"/>
      <c r="AE133" s="781"/>
      <c r="AF133" s="779">
        <v>3.2</v>
      </c>
      <c r="AG133" s="780"/>
      <c r="AH133" s="780"/>
      <c r="AI133" s="780"/>
      <c r="AJ133" s="781"/>
      <c r="AK133" s="779">
        <v>2.7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lwJJ+ByubBNRla8GZTxD4QhwMJGbQFwFLfJLiXwX6YockjccBu3PxRt6XYHakF202TCV0yk3iyFbZZKVuPsneQ==" saltValue="HWnEdsrjmwTFJR9rU1BOi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516</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QGBnBQSmaMrZw8B7FYoOLYdVkfnltT6qI1IJydK6XeGcZTDGKvAYr+WQeJr4Ar3MzWKHTEHaQ30ejScuaVl4Xg==" saltValue="WrwlLvY51z5k9IfvgvLFj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lvU6QvN/SgO3jiyp2ohKXTpSMr/MwBRuoZYHIMkK7grIm8SHXr1aU9zKbigwbdxyzWVQRIsP5lQIx8dstsBsKg==" saltValue="/zi2GJD7G+TWo7A0Jz03m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517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518</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519</v>
      </c>
      <c r="AP7" s="283"/>
      <c r="AQ7" s="284" t="s">
        <v>520</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521</v>
      </c>
      <c r="AQ8" s="290" t="s">
        <v>522</v>
      </c>
      <c r="AR8" s="291" t="s">
        <v>523</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524</v>
      </c>
      <c r="AL9" s="1207"/>
      <c r="AM9" s="1207"/>
      <c r="AN9" s="1208"/>
      <c r="AO9" s="292">
        <v>32250410</v>
      </c>
      <c r="AP9" s="292">
        <v>53262</v>
      </c>
      <c r="AQ9" s="293">
        <v>57800</v>
      </c>
      <c r="AR9" s="294">
        <v>-7.9</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525</v>
      </c>
      <c r="AL10" s="1207"/>
      <c r="AM10" s="1207"/>
      <c r="AN10" s="1208"/>
      <c r="AO10" s="295">
        <v>763791</v>
      </c>
      <c r="AP10" s="295">
        <v>1261</v>
      </c>
      <c r="AQ10" s="296">
        <v>2573</v>
      </c>
      <c r="AR10" s="297">
        <v>-51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526</v>
      </c>
      <c r="AL11" s="1207"/>
      <c r="AM11" s="1207"/>
      <c r="AN11" s="1208"/>
      <c r="AO11" s="295">
        <v>332</v>
      </c>
      <c r="AP11" s="295">
        <v>1</v>
      </c>
      <c r="AQ11" s="296">
        <v>1586</v>
      </c>
      <c r="AR11" s="297">
        <v>-99.9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527</v>
      </c>
      <c r="AL12" s="1207"/>
      <c r="AM12" s="1207"/>
      <c r="AN12" s="1208"/>
      <c r="AO12" s="295">
        <v>122901</v>
      </c>
      <c r="AP12" s="295">
        <v>203</v>
      </c>
      <c r="AQ12" s="296">
        <v>532</v>
      </c>
      <c r="AR12" s="297">
        <v>-61.8</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528</v>
      </c>
      <c r="AL13" s="1207"/>
      <c r="AM13" s="1207"/>
      <c r="AN13" s="1208"/>
      <c r="AO13" s="295" t="s">
        <v>529</v>
      </c>
      <c r="AP13" s="295" t="s">
        <v>529</v>
      </c>
      <c r="AQ13" s="296">
        <v>18</v>
      </c>
      <c r="AR13" s="297" t="s">
        <v>529</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530</v>
      </c>
      <c r="AL14" s="1207"/>
      <c r="AM14" s="1207"/>
      <c r="AN14" s="1208"/>
      <c r="AO14" s="295">
        <v>888499</v>
      </c>
      <c r="AP14" s="295">
        <v>1467</v>
      </c>
      <c r="AQ14" s="296">
        <v>1833</v>
      </c>
      <c r="AR14" s="297">
        <v>-20</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531</v>
      </c>
      <c r="AL15" s="1207"/>
      <c r="AM15" s="1207"/>
      <c r="AN15" s="1208"/>
      <c r="AO15" s="295">
        <v>1551927</v>
      </c>
      <c r="AP15" s="295">
        <v>2563</v>
      </c>
      <c r="AQ15" s="296">
        <v>1281</v>
      </c>
      <c r="AR15" s="297">
        <v>100.1</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532</v>
      </c>
      <c r="AL16" s="1210"/>
      <c r="AM16" s="1210"/>
      <c r="AN16" s="1211"/>
      <c r="AO16" s="295">
        <v>-2259816</v>
      </c>
      <c r="AP16" s="295">
        <v>-3732</v>
      </c>
      <c r="AQ16" s="296">
        <v>-4437</v>
      </c>
      <c r="AR16" s="297">
        <v>-15.9</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33318044</v>
      </c>
      <c r="AP17" s="295">
        <v>55025</v>
      </c>
      <c r="AQ17" s="296">
        <v>61185</v>
      </c>
      <c r="AR17" s="297">
        <v>-10.1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533</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534</v>
      </c>
      <c r="AP20" s="303" t="s">
        <v>535</v>
      </c>
      <c r="AQ20" s="304" t="s">
        <v>536</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537</v>
      </c>
      <c r="AL21" s="1204"/>
      <c r="AM21" s="1204"/>
      <c r="AN21" s="1205"/>
      <c r="AO21" s="307">
        <v>6.03</v>
      </c>
      <c r="AP21" s="308">
        <v>6.2</v>
      </c>
      <c r="AQ21" s="309">
        <v>-0.17</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538</v>
      </c>
      <c r="AL22" s="1204"/>
      <c r="AM22" s="1204"/>
      <c r="AN22" s="1205"/>
      <c r="AO22" s="312">
        <v>100</v>
      </c>
      <c r="AP22" s="313">
        <v>100.2</v>
      </c>
      <c r="AQ22" s="314">
        <v>-0.2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539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540</v>
      </c>
      <c r="AO27" s="273"/>
      <c r="AP27" s="273"/>
      <c r="AQ27" s="273"/>
      <c r="AR27" s="273"/>
      <c r="AS27" s="273"/>
      <c r="AT27" s="273"/>
    </row>
    <row r="28" spans="1:46" ht="17.25">
      <c r="A28" s="274" t="s">
        <v>541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542</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519</v>
      </c>
      <c r="AP30" s="283"/>
      <c r="AQ30" s="284" t="s">
        <v>520</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521</v>
      </c>
      <c r="AQ31" s="290" t="s">
        <v>522</v>
      </c>
      <c r="AR31" s="291" t="s">
        <v>523</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543</v>
      </c>
      <c r="AL32" s="1195"/>
      <c r="AM32" s="1195"/>
      <c r="AN32" s="1196"/>
      <c r="AO32" s="322">
        <v>23538972</v>
      </c>
      <c r="AP32" s="322">
        <v>38875</v>
      </c>
      <c r="AQ32" s="323">
        <v>37891</v>
      </c>
      <c r="AR32" s="324">
        <v>2.6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544</v>
      </c>
      <c r="AL33" s="1195"/>
      <c r="AM33" s="1195"/>
      <c r="AN33" s="1196"/>
      <c r="AO33" s="322" t="s">
        <v>529</v>
      </c>
      <c r="AP33" s="322" t="s">
        <v>529</v>
      </c>
      <c r="AQ33" s="323">
        <v>3</v>
      </c>
      <c r="AR33" s="324" t="s">
        <v>529</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545</v>
      </c>
      <c r="AL34" s="1195"/>
      <c r="AM34" s="1195"/>
      <c r="AN34" s="1196"/>
      <c r="AO34" s="322" t="s">
        <v>529</v>
      </c>
      <c r="AP34" s="322" t="s">
        <v>529</v>
      </c>
      <c r="AQ34" s="323">
        <v>103</v>
      </c>
      <c r="AR34" s="324" t="s">
        <v>529</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546</v>
      </c>
      <c r="AL35" s="1195"/>
      <c r="AM35" s="1195"/>
      <c r="AN35" s="1196"/>
      <c r="AO35" s="322">
        <v>1298070</v>
      </c>
      <c r="AP35" s="322">
        <v>2144</v>
      </c>
      <c r="AQ35" s="323">
        <v>9138</v>
      </c>
      <c r="AR35" s="324">
        <v>-76.5</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547</v>
      </c>
      <c r="AL36" s="1195"/>
      <c r="AM36" s="1195"/>
      <c r="AN36" s="1196"/>
      <c r="AO36" s="322" t="s">
        <v>529</v>
      </c>
      <c r="AP36" s="322" t="s">
        <v>529</v>
      </c>
      <c r="AQ36" s="323">
        <v>348</v>
      </c>
      <c r="AR36" s="324" t="s">
        <v>529</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548</v>
      </c>
      <c r="AL37" s="1195"/>
      <c r="AM37" s="1195"/>
      <c r="AN37" s="1196"/>
      <c r="AO37" s="322">
        <v>73486</v>
      </c>
      <c r="AP37" s="322">
        <v>121</v>
      </c>
      <c r="AQ37" s="323">
        <v>851</v>
      </c>
      <c r="AR37" s="324">
        <v>-85.8</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549</v>
      </c>
      <c r="AL38" s="1198"/>
      <c r="AM38" s="1198"/>
      <c r="AN38" s="1199"/>
      <c r="AO38" s="325" t="s">
        <v>529</v>
      </c>
      <c r="AP38" s="325" t="s">
        <v>529</v>
      </c>
      <c r="AQ38" s="326">
        <v>1</v>
      </c>
      <c r="AR38" s="314" t="s">
        <v>529</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550</v>
      </c>
      <c r="AL39" s="1198"/>
      <c r="AM39" s="1198"/>
      <c r="AN39" s="1199"/>
      <c r="AO39" s="322">
        <v>-4985485</v>
      </c>
      <c r="AP39" s="322">
        <v>-8234</v>
      </c>
      <c r="AQ39" s="323">
        <v>-8418</v>
      </c>
      <c r="AR39" s="324">
        <v>-2.2000000000000002</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551</v>
      </c>
      <c r="AL40" s="1195"/>
      <c r="AM40" s="1195"/>
      <c r="AN40" s="1196"/>
      <c r="AO40" s="322">
        <v>-17424650</v>
      </c>
      <c r="AP40" s="322">
        <v>-28777</v>
      </c>
      <c r="AQ40" s="323">
        <v>-29250</v>
      </c>
      <c r="AR40" s="324">
        <v>-1.6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293</v>
      </c>
      <c r="AL41" s="1201"/>
      <c r="AM41" s="1201"/>
      <c r="AN41" s="1202"/>
      <c r="AO41" s="322">
        <v>2500393</v>
      </c>
      <c r="AP41" s="322">
        <v>4129</v>
      </c>
      <c r="AQ41" s="323">
        <v>10666</v>
      </c>
      <c r="AR41" s="324">
        <v>-61.3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552</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553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554</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519</v>
      </c>
      <c r="AN49" s="1189" t="s">
        <v>555</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556</v>
      </c>
      <c r="AO50" s="339" t="s">
        <v>557</v>
      </c>
      <c r="AP50" s="340" t="s">
        <v>558</v>
      </c>
      <c r="AQ50" s="341" t="s">
        <v>559</v>
      </c>
      <c r="AR50" s="342" t="s">
        <v>560</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561</v>
      </c>
      <c r="AL51" s="335"/>
      <c r="AM51" s="343">
        <v>38276345</v>
      </c>
      <c r="AN51" s="344">
        <v>62825</v>
      </c>
      <c r="AO51" s="345">
        <v>-2.6</v>
      </c>
      <c r="AP51" s="346">
        <v>47677</v>
      </c>
      <c r="AQ51" s="347">
        <v>14.3</v>
      </c>
      <c r="AR51" s="348">
        <v>-16.899999999999999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562</v>
      </c>
      <c r="AM52" s="351">
        <v>20552931</v>
      </c>
      <c r="AN52" s="352">
        <v>33735</v>
      </c>
      <c r="AO52" s="353">
        <v>-11.6</v>
      </c>
      <c r="AP52" s="354">
        <v>23360</v>
      </c>
      <c r="AQ52" s="355">
        <v>2.7</v>
      </c>
      <c r="AR52" s="356">
        <v>-14.3</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563</v>
      </c>
      <c r="AL53" s="335"/>
      <c r="AM53" s="343">
        <v>42580815</v>
      </c>
      <c r="AN53" s="344">
        <v>70007</v>
      </c>
      <c r="AO53" s="345">
        <v>11.4</v>
      </c>
      <c r="AP53" s="346">
        <v>51613</v>
      </c>
      <c r="AQ53" s="347">
        <v>8.3000000000000007</v>
      </c>
      <c r="AR53" s="348">
        <v>3.1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562</v>
      </c>
      <c r="AM54" s="351">
        <v>23834650</v>
      </c>
      <c r="AN54" s="352">
        <v>39186</v>
      </c>
      <c r="AO54" s="353">
        <v>16.2</v>
      </c>
      <c r="AP54" s="354">
        <v>25872</v>
      </c>
      <c r="AQ54" s="355">
        <v>10.8</v>
      </c>
      <c r="AR54" s="356">
        <v>5.4</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564</v>
      </c>
      <c r="AL55" s="335"/>
      <c r="AM55" s="343">
        <v>37380519</v>
      </c>
      <c r="AN55" s="344">
        <v>61544</v>
      </c>
      <c r="AO55" s="345">
        <v>-12.1</v>
      </c>
      <c r="AP55" s="346">
        <v>50880</v>
      </c>
      <c r="AQ55" s="347">
        <v>-1.4</v>
      </c>
      <c r="AR55" s="348">
        <v>-10.7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562</v>
      </c>
      <c r="AM56" s="351">
        <v>18839051</v>
      </c>
      <c r="AN56" s="352">
        <v>31017</v>
      </c>
      <c r="AO56" s="353">
        <v>-20.8</v>
      </c>
      <c r="AP56" s="354">
        <v>27819</v>
      </c>
      <c r="AQ56" s="355">
        <v>7.5</v>
      </c>
      <c r="AR56" s="356">
        <v>-28.3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565</v>
      </c>
      <c r="AL57" s="335"/>
      <c r="AM57" s="343">
        <v>31277454</v>
      </c>
      <c r="AN57" s="344">
        <v>51553</v>
      </c>
      <c r="AO57" s="345">
        <v>-16.2</v>
      </c>
      <c r="AP57" s="346">
        <v>46395</v>
      </c>
      <c r="AQ57" s="347">
        <v>-8.8000000000000007</v>
      </c>
      <c r="AR57" s="348">
        <v>-7.4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562</v>
      </c>
      <c r="AM58" s="351">
        <v>19012707</v>
      </c>
      <c r="AN58" s="352">
        <v>31338</v>
      </c>
      <c r="AO58" s="353">
        <v>1</v>
      </c>
      <c r="AP58" s="354">
        <v>26304</v>
      </c>
      <c r="AQ58" s="355">
        <v>-5.4</v>
      </c>
      <c r="AR58" s="356">
        <v>6.4</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566</v>
      </c>
      <c r="AL59" s="335"/>
      <c r="AM59" s="343">
        <v>32296827</v>
      </c>
      <c r="AN59" s="344">
        <v>53339</v>
      </c>
      <c r="AO59" s="345">
        <v>3.5</v>
      </c>
      <c r="AP59" s="346">
        <v>48088</v>
      </c>
      <c r="AQ59" s="347">
        <v>3.6</v>
      </c>
      <c r="AR59" s="348">
        <v>-0.1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562</v>
      </c>
      <c r="AM60" s="351">
        <v>20379498</v>
      </c>
      <c r="AN60" s="352">
        <v>33657</v>
      </c>
      <c r="AO60" s="353">
        <v>7.4</v>
      </c>
      <c r="AP60" s="354">
        <v>25183</v>
      </c>
      <c r="AQ60" s="355">
        <v>-4.3</v>
      </c>
      <c r="AR60" s="356">
        <v>11.7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567</v>
      </c>
      <c r="AL61" s="357"/>
      <c r="AM61" s="358">
        <v>36362392</v>
      </c>
      <c r="AN61" s="359">
        <v>59854</v>
      </c>
      <c r="AO61" s="360">
        <v>-3.2</v>
      </c>
      <c r="AP61" s="361">
        <v>48931</v>
      </c>
      <c r="AQ61" s="362">
        <v>3.2</v>
      </c>
      <c r="AR61" s="348">
        <v>-6.4</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562</v>
      </c>
      <c r="AM62" s="351">
        <v>20523767</v>
      </c>
      <c r="AN62" s="352">
        <v>33787</v>
      </c>
      <c r="AO62" s="353">
        <v>-1.6</v>
      </c>
      <c r="AP62" s="354">
        <v>25708</v>
      </c>
      <c r="AQ62" s="355">
        <v>2.2999999999999998</v>
      </c>
      <c r="AR62" s="356">
        <v>-3.9</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sOiZ4z0leK/nyHEOyqjMk2Dd8560B/MocME3cZqcfLBlgJ3H/GZ32jlKbqlOkanDQ7gN7vaqMSINVZvI/F0ZRA==" saltValue="mK+ZNjuaHxQE4uXqXyYrd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569</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OsxzGQl+oGKnq4jVNGUJrMkLbxKKRvXDs4FJhJIYeSm3MRxncB9K+ZfL4mvCz9JOv6tcHBpNLct+vAftQgpKQ==" saltValue="GcH80vaIQ8n76O5BzdlEF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570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s5tfnRPY1sO/GaA5ugSs+eROqK4zC7AeKPI6BDZPI7pkQOyEJXERR6o4miScTrt+DVNN/x68kb+GShSxQkWTw==" saltValue="FRj1MsAh06kTns9cAbbeB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571</v>
      </c>
      <c r="G46" s="8" t="s">
        <v>572</v>
      </c>
      <c r="H46" s="8" t="s">
        <v>573</v>
      </c>
      <c r="I46" s="8" t="s">
        <v>574</v>
      </c>
      <c r="J46" s="9" t="s">
        <v>575</v>
      </c>
    </row>
    <row r="47" spans="2:10" ht="57.75" customHeight="1">
      <c r="B47" s="10"/>
      <c r="C47" s="1212" t="s">
        <v>3</v>
      </c>
      <c r="D47" s="1212"/>
      <c r="E47" s="1213"/>
      <c r="F47" s="11">
        <v>7.74</v>
      </c>
      <c r="G47" s="12">
        <v>8.56</v>
      </c>
      <c r="H47" s="12">
        <v>9.3699999999999992</v>
      </c>
      <c r="I47" s="12">
        <v>9.42</v>
      </c>
      <c r="J47" s="13">
        <v>9.39</v>
      </c>
    </row>
    <row r="48" spans="2:10" ht="57.75" customHeight="1">
      <c r="B48" s="14"/>
      <c r="C48" s="1214" t="s">
        <v>4</v>
      </c>
      <c r="D48" s="1214"/>
      <c r="E48" s="1215"/>
      <c r="F48" s="15">
        <v>4.78</v>
      </c>
      <c r="G48" s="16">
        <v>4.16</v>
      </c>
      <c r="H48" s="16">
        <v>5.43</v>
      </c>
      <c r="I48" s="16">
        <v>4.47</v>
      </c>
      <c r="J48" s="17">
        <v>4.51</v>
      </c>
    </row>
    <row r="49" spans="2:10" ht="57.75" customHeight="1" thickBot="1">
      <c r="B49" s="18"/>
      <c r="C49" s="1216" t="s">
        <v>5</v>
      </c>
      <c r="D49" s="1216"/>
      <c r="E49" s="1217"/>
      <c r="F49" s="19">
        <v>1.51</v>
      </c>
      <c r="G49" s="20">
        <v>0.31</v>
      </c>
      <c r="H49" s="20">
        <v>2.0299999999999998</v>
      </c>
      <c r="I49" s="20" t="s">
        <v>576</v>
      </c>
      <c r="J49" s="21">
        <v>0.06</v>
      </c>
    </row>
    <row r="50" spans="2:10" ht="13.5" customHeight="1"/>
    <row r="51" spans="2:10" ht="13.5" hidden="1" customHeight="1"/>
    <row r="52" spans="2:10" ht="13.5" hidden="1" customHeight="1"/>
    <row r="53" spans="2:10" ht="13.5" hidden="1" customHeight="1"/>
  </sheetData>
  <sheetProtection algorithmName="SHA-512" hashValue="/9M7NJCfSblr1xxZVdeZSuaneSAGCwdDD+rHSAim+VP/l6cwC5PvSCOFg2m2iozuJ8hWyuBAv/j9hddGErOTMw==" saltValue="LgLLT4+SD6N4YSncxD0Nn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2019-03-15T03:00:10Z</cp:lastPrinted>
  <dcterms:created xsi:type="dcterms:W3CDTF">2019-02-14T05:23:05Z</dcterms:created>
  <dcterms:modified xsi:type="dcterms:W3CDTF">2019-11-10T23:37:07Z</dcterms:modified>
  <cp:category/>
</cp:coreProperties>
</file>