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 市町村より回答\43 与論町　○（畠中）ok\"/>
    </mc:Choice>
  </mc:AlternateContent>
  <bookViews>
    <workbookView xWindow="-15" yWindow="-15" windowWidth="14985" windowHeight="12525" tabRatio="82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AM35" i="9"/>
  <c r="C35" i="9"/>
  <c r="U34" i="9"/>
  <c r="U35" i="9" s="1"/>
  <c r="U36" i="9" s="1"/>
  <c r="C34" i="9"/>
  <c r="AM34"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CO34" i="9" l="1"/>
</calcChain>
</file>

<file path=xl/sharedStrings.xml><?xml version="1.0" encoding="utf-8"?>
<sst xmlns="http://schemas.openxmlformats.org/spreadsheetml/2006/main" count="1084" uniqueCount="566">
  <si>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</si>
  <si>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</si>
  <si>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</si>
  <si>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</si>
  <si>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</si>
  <si>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</si>
  <si>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</si>
  <si>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</si>
  <si>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</si>
  <si>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</si>
  <si>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</si>
  <si>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</si>
  <si>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</si>
  <si>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</si>
  <si>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</si>
  <si>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</si>
  <si>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</si>
  <si>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</si>
  <si>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</si>
  <si>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</si>
  <si>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</si>
  <si>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</si>
  <si>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</si>
  <si>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</si>
  <si>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</si>
  <si>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</si>
  <si>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</si>
  <si>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</si>
  <si>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</si>
  <si>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</si>
  <si>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</si>
  <si>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</si>
  <si>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</si>
  <si>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</si>
  <si>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</si>
  <si>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</si>
  <si>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</si>
  <si>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</si>
  <si>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</si>
  <si>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</si>
  <si>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</si>
  <si>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</si>
  <si>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</si>
  <si>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</si>
  <si>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</si>
  <si>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</si>
  <si>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</si>
  <si>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</si>
  <si>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</si>
  <si>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</si>
  <si>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</si>
  <si>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</si>
  <si>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</si>
  <si>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</si>
  <si>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</si>
  <si>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</si>
  <si>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</si>
  <si>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</si>
  <si>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</si>
  <si>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</si>
  <si>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</si>
  <si>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</si>
  <si>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</si>
  <si>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</si>
  <si>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</si>
  <si>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</si>
  <si>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</si>
  <si>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</si>
  <si>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</si>
  <si>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</si>
  <si>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</si>
  <si>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</si>
  <si>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</si>
  <si>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</si>
  <si>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</si>
  <si>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</si>
  <si>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</si>
  <si>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</si>
  <si>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</si>
  <si>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</si>
  <si>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</si>
  <si>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</si>
  <si>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与論町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</si>
  <si>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</si>
  <si>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</si>
  <si>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</si>
  <si>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</si>
  <si>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</si>
  <si>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</si>
  <si>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</si>
  <si>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</si>
  <si>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</si>
  <si>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</si>
  <si>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</si>
  <si>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</si>
  <si>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</si>
  <si>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</si>
  <si>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</si>
  <si>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</si>
  <si>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</si>
  <si>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</si>
  <si>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</si>
  <si>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</si>
  <si>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</si>
  <si>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</si>
  <si>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</si>
  <si>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</si>
  <si>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</si>
  <si>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</si>
  <si>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</si>
  <si>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</si>
  <si>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</si>
  <si>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</si>
  <si>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</si>
  <si>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</si>
  <si>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</si>
  <si>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</si>
  <si>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</si>
  <si>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</si>
  <si>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</si>
  <si>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</si>
  <si>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</si>
  <si>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</si>
  <si>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</si>
  <si>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</si>
  <si>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</si>
  <si>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</si>
  <si>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</si>
  <si>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</si>
  <si>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</si>
  <si>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</si>
  <si>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</si>
  <si>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</si>
  <si>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</si>
  <si>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</si>
  <si>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</si>
  <si>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</si>
  <si>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</si>
  <si>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</si>
  <si>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</si>
  <si>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</si>
  <si>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</si>
  <si>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</si>
  <si>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</si>
  <si>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</si>
  <si>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</si>
  <si>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</si>
  <si>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</si>
  <si>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</si>
  <si>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</si>
  <si>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</si>
  <si>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</si>
  <si>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</si>
  <si>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</si>
  <si>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</si>
  <si>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</si>
  <si>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</si>
  <si>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</si>
  <si>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</si>
  <si>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</si>
  <si>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</si>
  <si>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</si>
  <si>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</si>
  <si>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</si>
  <si>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</si>
  <si>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</si>
  <si>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</si>
  <si>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</si>
  <si>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</si>
  <si>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</si>
  <si>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</si>
  <si>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</si>
  <si>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</si>
  <si>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</si>
  <si>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</si>
  <si>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</si>
  <si>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</si>
  <si>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</si>
  <si>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</si>
  <si>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</si>
  <si>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</si>
  <si>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</si>
  <si>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</si>
  <si>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</si>
  <si>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</si>
  <si>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</si>
  <si>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</si>
  <si>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</si>
  <si>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</si>
  <si>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</si>
  <si>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</si>
  <si>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</si>
  <si>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</si>
  <si>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</si>
  <si>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</si>
  <si>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</si>
  <si>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</si>
  <si>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鹿児島県与論町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</si>
  <si>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</si>
  <si>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</si>
  <si>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</si>
  <si>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</si>
  <si>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</si>
  <si>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</si>
  <si>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</si>
  <si>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</si>
  <si>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</si>
  <si>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</si>
  <si>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</si>
  <si>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</si>
  <si>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</si>
  <si>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</si>
  <si>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</si>
  <si>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</si>
  <si>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</si>
  <si>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</si>
  <si>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</si>
  <si>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</si>
  <si>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</si>
  <si>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</si>
  <si>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</si>
  <si>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</si>
  <si>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</si>
  <si>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</si>
  <si>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</si>
  <si>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</si>
  <si>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</si>
  <si>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</si>
  <si>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</si>
  <si>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</si>
  <si>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</si>
  <si>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</si>
  <si>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</si>
  <si>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</si>
  <si>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</si>
  <si>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</si>
  <si>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</si>
  <si>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</si>
  <si>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</si>
  <si>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</si>
  <si>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</si>
  <si>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</si>
  <si>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</si>
  <si>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</si>
  <si>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</si>
  <si>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</si>
  <si>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</si>
  <si>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</si>
  <si>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</si>
  <si>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</si>
  <si>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</si>
  <si>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</si>
  <si>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</si>
  <si>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</si>
  <si>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</si>
  <si>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</si>
  <si>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</si>
  <si>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</si>
  <si>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</si>
  <si>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</si>
  <si>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</si>
  <si>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</si>
  <si>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</si>
  <si>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</si>
  <si>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</si>
  <si>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</si>
  <si>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</si>
  <si>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</si>
  <si>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</si>
  <si>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</si>
  <si>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</si>
  <si>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</si>
  <si>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</si>
  <si>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</si>
  <si>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</si>
  <si>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</si>
  <si>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</si>
  <si>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</si>
  <si>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</si>
  <si>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</si>
  <si>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</si>
  <si>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</si>
  <si>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</si>
  <si>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</si>
  <si>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</si>
  <si>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</si>
  <si>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</si>
  <si>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</si>
  <si>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</si>
  <si>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</si>
  <si>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</si>
  <si>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</si>
  <si>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</si>
  <si>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</si>
  <si>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</si>
  <si>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</si>
  <si>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</si>
  <si>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</si>
  <si>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</si>
  <si>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</si>
  <si>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</si>
  <si>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</si>
  <si>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</si>
  <si>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</si>
  <si>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</si>
  <si>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</si>
  <si>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</si>
  <si>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</si>
  <si>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</si>
  <si>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</si>
  <si>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</si>
  <si>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</si>
  <si>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</si>
  <si>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</si>
  <si>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</si>
  <si>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</si>
  <si>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</si>
  <si>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</si>
  <si>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</si>
  <si>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</si>
  <si>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</si>
  <si>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</si>
  <si>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</si>
  <si>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</si>
  <si>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</si>
  <si>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</si>
  <si>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</si>
  <si>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</si>
  <si>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</si>
  <si>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</si>
  <si>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</si>
  <si>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</si>
  <si>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</si>
  <si>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</si>
  <si>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</si>
  <si>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</si>
  <si>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</si>
  <si>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</si>
  <si>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</si>
  <si>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</si>
  <si>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</si>
  <si>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</si>
  <si>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</si>
  <si>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</si>
  <si>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</si>
  <si>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</si>
  <si>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</si>
  <si>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鹿児島県与論町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</si>
  <si>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</si>
  <si>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</si>
  <si>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</si>
  <si>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</si>
  <si>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</si>
  <si>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</si>
  <si>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</si>
  <si>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</si>
  <si>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</si>
  <si>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</si>
  <si>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</si>
  <si>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</si>
  <si>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</si>
  <si>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</si>
  <si>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</si>
  <si>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</si>
  <si>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</si>
  <si>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</si>
  <si>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</si>
  <si>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</si>
  <si>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</si>
  <si>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</si>
  <si>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</si>
  <si>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</si>
  <si>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</si>
  <si>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</si>
  <si>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</si>
  <si>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</si>
  <si>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</si>
  <si>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</si>
  <si>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</si>
  <si>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</si>
  <si>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</si>
  <si>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与論町国民健康保険特別会計（事業勘定）</t>
    <phoneticPr fontId="5"/>
  </si>
  <si>
    <t>与論町介護保険特別会計</t>
    <phoneticPr fontId="5"/>
  </si>
  <si>
    <t>与論町後期高齢者医療特別会計</t>
    <phoneticPr fontId="5"/>
  </si>
  <si>
    <t>与論町水道事業特別会計</t>
    <phoneticPr fontId="5"/>
  </si>
  <si>
    <t>法適用企業</t>
    <phoneticPr fontId="5"/>
  </si>
  <si>
    <t>与論町農業集落排水事業特別会計</t>
    <phoneticPr fontId="5"/>
  </si>
  <si>
    <t>法非適用企業</t>
    <phoneticPr fontId="5"/>
  </si>
  <si>
    <t>与論町と畜場特別会計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</si>
  <si>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</si>
  <si>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</si>
  <si>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</si>
  <si>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</si>
  <si>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</si>
  <si>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</si>
  <si>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</si>
  <si>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</si>
  <si>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</si>
  <si>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</si>
  <si>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</si>
  <si>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</si>
  <si>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</si>
  <si>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</si>
  <si>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</si>
  <si>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</si>
  <si>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</si>
  <si>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</si>
  <si>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</si>
  <si>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</si>
  <si>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</si>
  <si>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</si>
  <si>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</si>
  <si>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</si>
  <si>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</si>
  <si>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</si>
  <si>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</si>
  <si>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</si>
  <si>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</si>
  <si>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</si>
  <si>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</si>
  <si>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</si>
  <si>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</si>
  <si>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</si>
  <si>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</si>
  <si>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</si>
  <si>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</si>
  <si>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</si>
  <si>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</si>
  <si>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</si>
  <si>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</si>
  <si>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</si>
  <si>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</si>
  <si>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</si>
  <si>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</si>
  <si>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</si>
  <si>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</si>
  <si>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</si>
  <si>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</si>
  <si>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</si>
  <si>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</si>
  <si>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</si>
  <si>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</si>
  <si>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</si>
  <si>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</si>
  <si>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</si>
  <si>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</si>
  <si>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</si>
  <si>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</si>
  <si>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</si>
  <si>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</si>
  <si>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</si>
  <si>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</si>
  <si>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</si>
  <si>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</si>
  <si>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</si>
  <si>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</si>
  <si>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</si>
  <si>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</si>
  <si>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</si>
  <si>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</si>
  <si>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</si>
  <si>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</si>
  <si>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</si>
  <si>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</si>
  <si>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</si>
  <si>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</si>
  <si>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</si>
  <si>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</si>
  <si>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</si>
  <si>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</si>
  <si>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</si>
  <si>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</si>
  <si>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</si>
  <si>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</si>
  <si>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</si>
  <si>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</si>
  <si>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</si>
  <si>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</si>
  <si>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</si>
  <si>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</si>
  <si>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</si>
  <si>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</si>
  <si>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</si>
  <si>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</si>
  <si>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</si>
  <si>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</si>
  <si>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</si>
  <si>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</si>
  <si>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</si>
  <si>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</si>
  <si>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</si>
  <si>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</si>
  <si>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</si>
  <si>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</si>
  <si>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</si>
  <si>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</si>
  <si>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</si>
  <si>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</si>
  <si>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</si>
  <si>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</si>
  <si>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</si>
  <si>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</si>
  <si>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</si>
  <si>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</si>
  <si>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</si>
  <si>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</si>
  <si>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</si>
  <si>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</si>
  <si>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</si>
  <si>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</si>
  <si>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</si>
  <si>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</si>
  <si>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</si>
  <si>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</si>
  <si>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</si>
  <si>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</si>
  <si>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</si>
  <si>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</si>
  <si>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</si>
  <si>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</si>
  <si>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</si>
  <si>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</si>
  <si>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</si>
  <si>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</si>
  <si>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19.67</t>
  </si>
  <si>
    <t>▲ 3.29</t>
  </si>
  <si>
    <t>▲ 10.21</t>
  </si>
  <si>
    <t>▲ 2.95</t>
  </si>
  <si>
    <t>与論町水道事業特別会計</t>
  </si>
  <si>
    <t>▲ 3.09</t>
  </si>
  <si>
    <t>▲ 9.47</t>
  </si>
  <si>
    <t>一般会計</t>
  </si>
  <si>
    <t>与論町介護保険特別会計</t>
  </si>
  <si>
    <t>与論町国民健康保険特別会計（事業勘定）</t>
  </si>
  <si>
    <t>▲ 1.49</t>
  </si>
  <si>
    <t>▲ 0.94</t>
  </si>
  <si>
    <t>▲ 1.19</t>
  </si>
  <si>
    <t>▲ 0.70</t>
  </si>
  <si>
    <t>与論町後期高齢者医療特別会計</t>
  </si>
  <si>
    <t>与論町農業集落排水事業特別会計</t>
  </si>
  <si>
    <t>与論町と畜場特別会計</t>
  </si>
  <si>
    <t>その他会計（赤字）</t>
  </si>
  <si>
    <t>その他会計（黒字）</t>
  </si>
  <si>
    <t>鹿児島県市町村総合事務組合</t>
    <phoneticPr fontId="30"/>
  </si>
  <si>
    <t>沖永良部与論地区広域事務組合</t>
    <phoneticPr fontId="30"/>
  </si>
  <si>
    <t>奄美群島広域事務組合</t>
    <phoneticPr fontId="30"/>
  </si>
  <si>
    <t>鹿児島県後期高齢者医療広域連合(一般会計)</t>
    <phoneticPr fontId="30"/>
  </si>
  <si>
    <t>鹿児島県後期高齢者医療広域連合(特別会計)</t>
    <phoneticPr fontId="30"/>
  </si>
  <si>
    <t>-</t>
    <phoneticPr fontId="2"/>
  </si>
  <si>
    <t>-</t>
    <phoneticPr fontId="2"/>
  </si>
  <si>
    <t>-</t>
    <phoneticPr fontId="2"/>
  </si>
  <si>
    <t>与論空港株式会社</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</si>
  <si>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</si>
  <si>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</si>
  <si>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</si>
  <si>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</si>
  <si>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</si>
  <si>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</si>
  <si>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</si>
  <si>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</si>
  <si>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</si>
  <si>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</si>
  <si>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</si>
  <si>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が低下している一方で、有形固定資産減価償却率は類似団体よりも高く、上昇傾向にあるが、主な要因としては、昭和４２年に建設された役場庁舎の有形固定資産減価償却率が９０％以上になっていること、昭和４０年代から５０年代に建設された各地区公民館が、有形固定資産減価償却率７０％以上になっていることなどが挙げられる。公共施設等総合管理計画に基づき、今後、老朽化対策に積極的に取り組んでいく。</t>
    <phoneticPr fontId="5"/>
  </si>
  <si>
    <t>有形固定資産減価償却率</t>
    <phoneticPr fontId="5"/>
  </si>
  <si>
    <t>実質公債費比率・将来負担比率ともに類似団体と比較して高いものの、減少傾向が続いている。これは、毎年の地方債の新規発行額を公債費負担額以内とすると設定し、新規発行を抑制してきたためである。しかし、平成３０年度から３１年度にかけて本庁舎の建替え事業に取り組まなければならず、合計で５億円の地方債を発行しなければならない。これらの地方債の償還は平成３５年度から始まり、実質公債費比率が上昇していくことが考えら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</si>
</sst>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F6E8-49AF-BCFB-083051A700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119914</c:v>
                </c:pt>
                <c:pt idx="1">
                  <c:v>165400</c:v>
                </c:pt>
                <c:pt idx="2">
                  <c:v>167402</c:v>
                </c:pt>
                <c:pt idx="3">
                  <c:v>265067</c:v>
                </c:pt>
                <c:pt idx="4">
                  <c:v>333226</c:v>
                </c:pt>
              </c:numCache>
            </c:numRef>
          </c:val>
          <c:smooth val="0"/>
          <c:extLst>
            <c:ext xmlns:c16="http://schemas.microsoft.com/office/drawing/2014/chart" uri="{C3380CC4-5D6E-409C-BE32-E72D297353CC}">
              <c16:uniqueId val="{00000001-F6E8-49AF-BCFB-083051A700FE}"/>
            </c:ext>
          </c:extLst>
        </c:ser>
        <c:dLbls>
          <c:showLegendKey val="0"/>
          <c:showVal val="0"/>
          <c:showCatName val="0"/>
          <c:showSerName val="0"/>
          <c:showPercent val="0"/>
          <c:showBubbleSize val="0"/>
        </c:dLbls>
        <c:marker val="1"/>
        <c:smooth val="0"/>
        <c:axId val="309085696"/>
        <c:axId val="309087616"/>
      </c:lineChart>
      <c:catAx>
        <c:axId val="309085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9087616"/>
        <c:crosses val="autoZero"/>
        <c:auto val="1"/>
        <c:lblAlgn val="ctr"/>
        <c:lblOffset val="100"/>
        <c:tickLblSkip val="1"/>
        <c:tickMarkSkip val="1"/>
        <c:noMultiLvlLbl val="0"/>
      </c:catAx>
      <c:valAx>
        <c:axId val="3090876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9085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7.01</c:v>
                </c:pt>
                <c:pt idx="1">
                  <c:v>11.77</c:v>
                </c:pt>
                <c:pt idx="2">
                  <c:v>10.9</c:v>
                </c:pt>
                <c:pt idx="3">
                  <c:v>11.69</c:v>
                </c:pt>
                <c:pt idx="4">
                  <c:v>8.51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13.01</c:v>
                </c:pt>
                <c:pt idx="1">
                  <c:v>10.5</c:v>
                </c:pt>
                <c:pt idx="2">
                  <c:v>11.13</c:v>
                </c:pt>
                <c:pt idx="3">
                  <c:v>19.86</c:v>
                </c:pt>
                <c:pt idx="4">
                  <c:v>27.24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0640256"/>
        <c:axId val="140642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-19.670000000000002</c:v>
                </c:pt>
                <c:pt idx="1">
                  <c:v>-3.29</c:v>
                </c:pt>
                <c:pt idx="2">
                  <c:v>-10.210000000000001</c:v>
                </c:pt>
                <c:pt idx="3">
                  <c:v>0.59</c:v>
                </c:pt>
                <c:pt idx="4">
                  <c:v>-2.95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0640256"/>
        <c:axId val="140642176"/>
      </c:lineChart>
      <c:catAx>
        <c:axId val="14064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642176"/>
        <c:crosses val="autoZero"/>
        <c:auto val="1"/>
        <c:lblAlgn val="ctr"/>
        <c:lblOffset val="100"/>
        <c:tickLblSkip val="1"/>
        <c:tickMarkSkip val="1"/>
        <c:noMultiLvlLbl val="0"/>
      </c:catAx>
      <c:valAx>
        <c:axId val="140642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64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与論町と畜場特別会計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与論町農業集落排水事業特別会計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与論町後期高齢者医療特別会計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与論町国民健康保険特別会計（事業勘定）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1.49</c:v>
                </c:pt>
                <c:pt idx="1">
                  <c:v>#N/A</c:v>
                </c:pt>
                <c:pt idx="2">
                  <c:v>0.94</c:v>
                </c:pt>
                <c:pt idx="3">
                  <c:v>#N/A</c:v>
                </c:pt>
                <c:pt idx="4">
                  <c:v>1.19</c:v>
                </c:pt>
                <c:pt idx="5">
                  <c:v>#N/A</c:v>
                </c:pt>
                <c:pt idx="6">
                  <c:v>0.7</c:v>
                </c:pt>
                <c:pt idx="7">
                  <c:v>#N/A</c:v>
                </c:pt>
                <c:pt idx="8">
                  <c:v>#N/A</c:v>
                </c:pt>
                <c:pt idx="9">
                  <c:v>0.78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与論町介護保険特別会計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1.52</c:v>
                </c:pt>
                <c:pt idx="2">
                  <c:v>#N/A</c:v>
                </c:pt>
                <c:pt idx="3">
                  <c:v>1.22</c:v>
                </c:pt>
                <c:pt idx="4">
                  <c:v>#N/A</c:v>
                </c:pt>
                <c:pt idx="5">
                  <c:v>1.69</c:v>
                </c:pt>
                <c:pt idx="6">
                  <c:v>#N/A</c:v>
                </c:pt>
                <c:pt idx="7">
                  <c:v>1.76</c:v>
                </c:pt>
                <c:pt idx="8">
                  <c:v>#N/A</c:v>
                </c:pt>
                <c:pt idx="9">
                  <c:v>1.0900000000000001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c:v>
                </c:pt>
                <c:pt idx="2">
                  <c:v>#N/A</c:v>
                </c:pt>
                <c:pt idx="3">
                  <c:v>11.77</c:v>
                </c:pt>
                <c:pt idx="4">
                  <c:v>#N/A</c:v>
                </c:pt>
                <c:pt idx="5">
                  <c:v>11.2</c:v>
                </c:pt>
                <c:pt idx="6">
                  <c:v>#N/A</c:v>
                </c:pt>
                <c:pt idx="7">
                  <c:v>11.68</c:v>
                </c:pt>
                <c:pt idx="8">
                  <c:v>#N/A</c:v>
                </c:pt>
                <c:pt idx="9">
                  <c:v>8.5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与論町水道事業特別会計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3.09</c:v>
                </c:pt>
                <c:pt idx="1">
                  <c:v>#N/A</c:v>
                </c:pt>
                <c:pt idx="2">
                  <c:v>#N/A</c:v>
                </c:pt>
                <c:pt idx="3">
                  <c:v>6.67</c:v>
                </c:pt>
                <c:pt idx="4">
                  <c:v>#N/A</c:v>
                </c:pt>
                <c:pt idx="5">
                  <c:v>7.49</c:v>
                </c:pt>
                <c:pt idx="6">
                  <c:v>#N/A</c:v>
                </c:pt>
                <c:pt idx="7">
                  <c:v>8.18</c:v>
                </c:pt>
                <c:pt idx="8">
                  <c:v>9.4700000000000006</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6787712"/>
        <c:axId val="186789248"/>
      </c:barChart>
      <c:catAx>
        <c:axId val="1867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789248"/>
        <c:crosses val="autoZero"/>
        <c:auto val="1"/>
        <c:lblAlgn val="ctr"/>
        <c:lblOffset val="100"/>
        <c:tickLblSkip val="1"/>
        <c:tickMarkSkip val="1"/>
        <c:noMultiLvlLbl val="0"/>
      </c:catAx>
      <c:valAx>
        <c:axId val="186789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787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402</c:v>
                </c:pt>
                <c:pt idx="5">
                  <c:v>394</c:v>
                </c:pt>
                <c:pt idx="8">
                  <c:v>411</c:v>
                </c:pt>
                <c:pt idx="11">
                  <c:v>385</c:v>
                </c:pt>
                <c:pt idx="14">
                  <c:v>371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c:v>
                </c:pt>
                <c:pt idx="3">
                  <c:v>4</c:v>
                </c:pt>
                <c:pt idx="6">
                  <c:v>7</c:v>
                </c:pt>
                <c:pt idx="9">
                  <c:v>26</c:v>
                </c:pt>
                <c:pt idx="12">
                  <c:v>30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2</c:v>
                </c:pt>
                <c:pt idx="6">
                  <c:v>1</c:v>
                </c:pt>
                <c:pt idx="9">
                  <c:v>2</c:v>
                </c:pt>
                <c:pt idx="12">
                  <c:v>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c:v>
                </c:pt>
                <c:pt idx="3">
                  <c:v>6</c:v>
                </c:pt>
                <c:pt idx="6">
                  <c:v>3</c:v>
                </c:pt>
                <c:pt idx="9">
                  <c:v>6</c:v>
                </c:pt>
                <c:pt idx="12">
                  <c:v>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639</c:v>
                </c:pt>
                <c:pt idx="3">
                  <c:v>584</c:v>
                </c:pt>
                <c:pt idx="6">
                  <c:v>596</c:v>
                </c:pt>
                <c:pt idx="9">
                  <c:v>555</c:v>
                </c:pt>
                <c:pt idx="12">
                  <c:v>528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7270272"/>
        <c:axId val="187272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252</c:v>
                </c:pt>
                <c:pt idx="2">
                  <c:v>#N/A</c:v>
                </c:pt>
                <c:pt idx="3">
                  <c:v>#N/A</c:v>
                </c:pt>
                <c:pt idx="4">
                  <c:v>202</c:v>
                </c:pt>
                <c:pt idx="5">
                  <c:v>#N/A</c:v>
                </c:pt>
                <c:pt idx="6">
                  <c:v>#N/A</c:v>
                </c:pt>
                <c:pt idx="7">
                  <c:v>196</c:v>
                </c:pt>
                <c:pt idx="8">
                  <c:v>#N/A</c:v>
                </c:pt>
                <c:pt idx="9">
                  <c:v>#N/A</c:v>
                </c:pt>
                <c:pt idx="10">
                  <c:v>204</c:v>
                </c:pt>
                <c:pt idx="11">
                  <c:v>#N/A</c:v>
                </c:pt>
                <c:pt idx="12">
                  <c:v>#N/A</c:v>
                </c:pt>
                <c:pt idx="13">
                  <c:v>194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7270272"/>
        <c:axId val="187272192"/>
      </c:lineChart>
      <c:catAx>
        <c:axId val="18727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272192"/>
        <c:crosses val="autoZero"/>
        <c:auto val="1"/>
        <c:lblAlgn val="ctr"/>
        <c:lblOffset val="100"/>
        <c:tickLblSkip val="1"/>
        <c:tickMarkSkip val="1"/>
        <c:noMultiLvlLbl val="0"/>
      </c:catAx>
      <c:valAx>
        <c:axId val="187272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27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3167</c:v>
                </c:pt>
                <c:pt idx="5">
                  <c:v>3286</c:v>
                </c:pt>
                <c:pt idx="8">
                  <c:v>3337</c:v>
                </c:pt>
                <c:pt idx="11">
                  <c:v>3458</c:v>
                </c:pt>
                <c:pt idx="14">
                  <c:v>3892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150</c:v>
                </c:pt>
                <c:pt idx="5">
                  <c:v>199</c:v>
                </c:pt>
                <c:pt idx="8">
                  <c:v>299</c:v>
                </c:pt>
                <c:pt idx="11">
                  <c:v>408</c:v>
                </c:pt>
                <c:pt idx="14">
                  <c:v>318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558</c:v>
                </c:pt>
                <c:pt idx="5">
                  <c:v>541</c:v>
                </c:pt>
                <c:pt idx="8">
                  <c:v>668</c:v>
                </c:pt>
                <c:pt idx="11">
                  <c:v>860</c:v>
                </c:pt>
                <c:pt idx="14">
                  <c:v>1224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665</c:v>
                </c:pt>
                <c:pt idx="3">
                  <c:v>497</c:v>
                </c:pt>
                <c:pt idx="6">
                  <c:v>530</c:v>
                </c:pt>
                <c:pt idx="9">
                  <c:v>494</c:v>
                </c:pt>
                <c:pt idx="12">
                  <c:v>398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30</c:v>
                </c:pt>
                <c:pt idx="3">
                  <c:v>28</c:v>
                </c:pt>
                <c:pt idx="6">
                  <c:v>25</c:v>
                </c:pt>
                <c:pt idx="9">
                  <c:v>24</c:v>
                </c:pt>
                <c:pt idx="12">
                  <c:v>22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36</c:v>
                </c:pt>
                <c:pt idx="6">
                  <c:v>32</c:v>
                </c:pt>
                <c:pt idx="9">
                  <c:v>31</c:v>
                </c:pt>
                <c:pt idx="12">
                  <c:v>28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c:v>
                </c:pt>
                <c:pt idx="3">
                  <c:v>6</c:v>
                </c:pt>
                <c:pt idx="6">
                  <c:v>1</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4989</c:v>
                </c:pt>
                <c:pt idx="3">
                  <c:v>5031</c:v>
                </c:pt>
                <c:pt idx="6">
                  <c:v>5038</c:v>
                </c:pt>
                <c:pt idx="9">
                  <c:v>5178</c:v>
                </c:pt>
                <c:pt idx="12">
                  <c:v>5714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7490688"/>
        <c:axId val="187492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1821</c:v>
                </c:pt>
                <c:pt idx="2">
                  <c:v>#N/A</c:v>
                </c:pt>
                <c:pt idx="3">
                  <c:v>#N/A</c:v>
                </c:pt>
                <c:pt idx="4">
                  <c:v>1573</c:v>
                </c:pt>
                <c:pt idx="5">
                  <c:v>#N/A</c:v>
                </c:pt>
                <c:pt idx="6">
                  <c:v>#N/A</c:v>
                </c:pt>
                <c:pt idx="7">
                  <c:v>1321</c:v>
                </c:pt>
                <c:pt idx="8">
                  <c:v>#N/A</c:v>
                </c:pt>
                <c:pt idx="9">
                  <c:v>#N/A</c:v>
                </c:pt>
                <c:pt idx="10">
                  <c:v>1000</c:v>
                </c:pt>
                <c:pt idx="11">
                  <c:v>#N/A</c:v>
                </c:pt>
                <c:pt idx="12">
                  <c:v>#N/A</c:v>
                </c:pt>
                <c:pt idx="13">
                  <c:v>729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7490688"/>
        <c:axId val="187492608"/>
      </c:lineChart>
      <c:catAx>
        <c:axId val="18749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492608"/>
        <c:crosses val="autoZero"/>
        <c:auto val="1"/>
        <c:lblAlgn val="ctr"/>
        <c:lblOffset val="100"/>
        <c:tickLblSkip val="1"/>
        <c:tickMarkSkip val="1"/>
        <c:noMultiLvlLbl val="0"/>
      </c:catAx>
      <c:valAx>
        <c:axId val="18749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49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{A12AFBD9-129E-4DE9-9A0B-5671EC138177}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{53E39189-D7F7-48EE-9BD5-7DBC7056C143}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{4F3253C6-3F26-411F-83A1-81FF4017F3CA}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{250D4C2B-E641-4186-A2EE-471257F120C4}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{24D1F8E5-358C-4AC1-B3A9-7740C3F970EC}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58.6</c:v>
                </c:pt>
              </c:numCache>
            </c:numRef>
          </c:xVal>
          <c:yVal>
            <c:numRef>
              <c:f>公会計指標分析・財政指標組合せ分析表!$K$51:$O$51</c:f>
              <c:numCache>
                <c:formatCode>#,##0.0;"▲ "#,##0.0</c:formatCode>
                <c:ptCount val="5"/>
                <c:pt idx="3">
                  <c:v>42.3</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{D4509786-F9D7-403D-9D82-A997F9F9524D}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{099CBF05-05D8-42E7-A541-14EBA418676F}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{EF6E1633-B33D-451F-9727-4847BD897239}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{12254DEB-1969-4FB4-9931-F9EEEB588461}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{DD5F924D-C7E9-49AA-800A-4713EF381396}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0510208"/>
        <c:axId val="40512128"/>
      </c:scatterChart>
      <c:valAx>
        <c:axId val="40510208"/>
        <c:scaling>
          <c:orientation val="minMax"/>
          <c:max val="58.9"/>
          <c:min val="55.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512128"/>
        <c:crosses val="autoZero"/>
        <c:crossBetween val="midCat"/>
      </c:valAx>
      <c:valAx>
        <c:axId val="40512128"/>
        <c:scaling>
          <c:orientation val="minMax"/>
          <c:max val="50"/>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510208"/>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{CF0524AB-5FEB-4FB2-A19A-A8B857829BAC}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{AB443254-5882-4C15-8AD0-6569518781C8}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{1C9BC34E-BA48-4A2F-9277-3347CDF3219E}</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{515C73CE-5A88-40C8-9D6C-39F0D18227EB}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{C315EA7A-6F97-4C26-93F2-DF8E83180826}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10.8</c:v>
                </c:pt>
                <c:pt idx="2">
                  <c:v>9.5</c:v>
                </c:pt>
                <c:pt idx="3">
                  <c:v>8.8000000000000007</c:v>
                </c:pt>
                <c:pt idx="4">
                  <c:v>8.5</c:v>
                </c:pt>
              </c:numCache>
            </c:numRef>
          </c:xVal>
          <c:yVal>
            <c:numRef>
              <c:f>公会計指標分析・財政指標組合せ分析表!$K$73:$O$73</c:f>
              <c:numCache>
                <c:formatCode>#,##0.0;"▲ "#,##0.0</c:formatCode>
                <c:ptCount val="5"/>
                <c:pt idx="0">
                  <c:v>80</c:v>
                </c:pt>
                <c:pt idx="1">
                  <c:v>70.099999999999994</c:v>
                </c:pt>
                <c:pt idx="2">
                  <c:v>58.2</c:v>
                </c:pt>
                <c:pt idx="3">
                  <c:v>42.3</c:v>
                </c:pt>
                <c:pt idx="4">
                  <c:v>30.5</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{2AB85ABA-93A8-4BA4-AF08-4F592801E526}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{1C96CD65-57CE-4F99-B8FE-CE6A1827ECE9}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{F678AD34-FFDD-483B-91AB-8A1A3C8B218B}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832369278053649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{1EBD27AB-D3BD-4ECB-83D7-67A0F1B286CD}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508723174309091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{59EA75E9-CF37-441B-82D4-DBA03BFC1881}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9268992"/>
        <c:axId val="89270912"/>
      </c:scatterChart>
      <c:valAx>
        <c:axId val="89268992"/>
        <c:scaling>
          <c:orientation val="minMax"/>
          <c:max val="12.4"/>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270912"/>
        <c:crosses val="autoZero"/>
        <c:crossBetween val="midCat"/>
      </c:valAx>
      <c:valAx>
        <c:axId val="89270912"/>
        <c:scaling>
          <c:orientation val="minMax"/>
          <c:max val="9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9268992"/>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元利償還金は過去</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年間で最も低くなっている</a:t>
          </a:r>
          <a:r>
            <a:rPr kumimoji="1" lang="ja-JP" altLang="en-US" sz="1300">
              <a:solidFill>
                <a:schemeClr val="dk1"/>
              </a:solidFill>
              <a:effectLst/>
              <a:latin typeface="+mn-lt"/>
              <a:ea typeface="+mn-ea"/>
              <a:cs typeface="+mn-cs"/>
            </a:rPr>
            <a:t>が、平成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年度には増額する見込みとなっているため</a:t>
          </a:r>
          <a:r>
            <a:rPr kumimoji="1" lang="ja-JP" altLang="ja-JP" sz="1300">
              <a:solidFill>
                <a:schemeClr val="dk1"/>
              </a:solidFill>
              <a:effectLst/>
              <a:latin typeface="+mn-lt"/>
              <a:ea typeface="+mn-ea"/>
              <a:cs typeface="+mn-cs"/>
            </a:rPr>
            <a:t>事業の適正化に努め、起債の借入額の抑制に努める。</a:t>
          </a:r>
          <a:r>
            <a:rPr kumimoji="1" lang="ja-JP" altLang="en-US" sz="1300">
              <a:solidFill>
                <a:schemeClr val="dk1"/>
              </a:solidFill>
              <a:effectLst/>
              <a:latin typeface="+mn-lt"/>
              <a:ea typeface="+mn-ea"/>
              <a:cs typeface="+mn-cs"/>
            </a:rPr>
            <a:t>また、債務負担行為に基づく支出額が平成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年度と急激に増加しており今後の財政状況は厳しくなることが見込まれるため、事業の見直しや規模の縮小をおこない、堅実な財政運営を図る。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年度で実施したごみ焼却施設整備事業により、</a:t>
          </a:r>
          <a:r>
            <a:rPr kumimoji="1" lang="ja-JP" altLang="ja-JP" sz="1300">
              <a:solidFill>
                <a:schemeClr val="dk1"/>
              </a:solidFill>
              <a:effectLst/>
              <a:latin typeface="+mn-lt"/>
              <a:ea typeface="+mn-ea"/>
              <a:cs typeface="+mn-cs"/>
            </a:rPr>
            <a:t>地方債現在高は</a:t>
          </a:r>
          <a:r>
            <a:rPr kumimoji="1" lang="ja-JP" altLang="en-US" sz="1300">
              <a:solidFill>
                <a:schemeClr val="dk1"/>
              </a:solidFill>
              <a:effectLst/>
              <a:latin typeface="+mn-lt"/>
              <a:ea typeface="+mn-ea"/>
              <a:cs typeface="+mn-cs"/>
            </a:rPr>
            <a:t>大きく</a:t>
          </a:r>
          <a:r>
            <a:rPr kumimoji="1" lang="ja-JP" altLang="ja-JP" sz="1300">
              <a:solidFill>
                <a:schemeClr val="dk1"/>
              </a:solidFill>
              <a:effectLst/>
              <a:latin typeface="+mn-lt"/>
              <a:ea typeface="+mn-ea"/>
              <a:cs typeface="+mn-cs"/>
            </a:rPr>
            <a:t>上昇し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も庁舎建設事業等の大型事業が控えているが</a:t>
          </a:r>
          <a:r>
            <a:rPr kumimoji="1" lang="ja-JP" altLang="ja-JP" sz="1300">
              <a:solidFill>
                <a:schemeClr val="dk1"/>
              </a:solidFill>
              <a:effectLst/>
              <a:latin typeface="+mn-lt"/>
              <a:ea typeface="+mn-ea"/>
              <a:cs typeface="+mn-cs"/>
            </a:rPr>
            <a:t>、充当可能財源等</a:t>
          </a:r>
          <a:r>
            <a:rPr kumimoji="1" lang="ja-JP" altLang="en-US" sz="1300">
              <a:solidFill>
                <a:schemeClr val="dk1"/>
              </a:solidFill>
              <a:effectLst/>
              <a:latin typeface="+mn-lt"/>
              <a:ea typeface="+mn-ea"/>
              <a:cs typeface="+mn-cs"/>
            </a:rPr>
            <a:t>の充当可能基金</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大きく増額</a:t>
          </a:r>
          <a:r>
            <a:rPr kumimoji="1" lang="ja-JP" altLang="ja-JP" sz="1300">
              <a:solidFill>
                <a:schemeClr val="dk1"/>
              </a:solidFill>
              <a:effectLst/>
              <a:latin typeface="+mn-lt"/>
              <a:ea typeface="+mn-ea"/>
              <a:cs typeface="+mn-cs"/>
            </a:rPr>
            <a:t>しているため、将来負担比率の分子は減少している。</a:t>
          </a:r>
          <a:endParaRPr lang="ja-JP" altLang="ja-JP" sz="1300">
            <a:effectLst/>
          </a:endParaRPr>
        </a:p>
        <a:p>
          <a:r>
            <a:rPr kumimoji="1" lang="ja-JP" altLang="ja-JP" sz="1300">
              <a:solidFill>
                <a:schemeClr val="dk1"/>
              </a:solidFill>
              <a:effectLst/>
              <a:latin typeface="+mn-lt"/>
              <a:ea typeface="+mn-ea"/>
              <a:cs typeface="+mn-cs"/>
            </a:rPr>
            <a:t>今後も</a:t>
          </a:r>
          <a:r>
            <a:rPr kumimoji="1" lang="ja-JP" altLang="en-US" sz="1300">
              <a:solidFill>
                <a:schemeClr val="dk1"/>
              </a:solidFill>
              <a:effectLst/>
              <a:latin typeface="+mn-lt"/>
              <a:ea typeface="+mn-ea"/>
              <a:cs typeface="+mn-cs"/>
            </a:rPr>
            <a:t>大型の事業が控えているため、</a:t>
          </a:r>
          <a:r>
            <a:rPr kumimoji="1" lang="ja-JP" altLang="ja-JP" sz="1300">
              <a:solidFill>
                <a:schemeClr val="dk1"/>
              </a:solidFill>
              <a:effectLst/>
              <a:latin typeface="+mn-lt"/>
              <a:ea typeface="+mn-ea"/>
              <a:cs typeface="+mn-cs"/>
            </a:rPr>
            <a:t>事業規模の見直し</a:t>
          </a:r>
          <a:r>
            <a:rPr kumimoji="1" lang="ja-JP" altLang="en-US" sz="1300">
              <a:solidFill>
                <a:schemeClr val="dk1"/>
              </a:solidFill>
              <a:effectLst/>
              <a:latin typeface="+mn-lt"/>
              <a:ea typeface="+mn-ea"/>
              <a:cs typeface="+mn-cs"/>
            </a:rPr>
            <a:t>や精査</a:t>
          </a:r>
          <a:r>
            <a:rPr kumimoji="1" lang="ja-JP" altLang="ja-JP" sz="1300">
              <a:solidFill>
                <a:schemeClr val="dk1"/>
              </a:solidFill>
              <a:effectLst/>
              <a:latin typeface="+mn-lt"/>
              <a:ea typeface="+mn-ea"/>
              <a:cs typeface="+mn-cs"/>
            </a:rPr>
            <a:t>等をおこない、将来負担額</a:t>
          </a:r>
          <a:r>
            <a:rPr kumimoji="1" lang="ja-JP" altLang="en-US" sz="1300">
              <a:solidFill>
                <a:schemeClr val="dk1"/>
              </a:solidFill>
              <a:effectLst/>
              <a:latin typeface="+mn-lt"/>
              <a:ea typeface="+mn-ea"/>
              <a:cs typeface="+mn-cs"/>
            </a:rPr>
            <a:t>の減少を図る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鹿児島県与論町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5,339
5,330
20.58
5,413,917
5,174,494
233,249
2,742,283
5,714,398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30.5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与論町では、有形固定資産減価償却率は類似団体より高い水準にあるが、平成２７年度に策定した公共施設等総合管理計画において、公共施設等の延べ床面積を２０％削減するという目標を掲げ、老朽化した施設の集約化・複合化や除却を進めている。、それぞれの公共施設等については順次個別施設計画の策定をすすめており、当該計画に基づいた施設の維持管理を適切に進め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42926</xdr:rowOff>
    </xdr:from>
    <xdr:to>
      <xdr:col>3</xdr:col>
      <xdr:colOff>511175</xdr:colOff>
      <xdr:row>29</xdr:row>
      <xdr:rowOff>144526</xdr:rowOff>
    </xdr:to>
    <xdr:sp macro="" textlink="">
      <xdr:nvSpPr>
        <xdr:cNvPr id="75" name="円/楕円 74"/>
        <xdr:cNvSpPr/>
      </xdr:nvSpPr>
      <xdr:spPr>
        <a:xfrm>
          <a:off x="4000500" y="57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76"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161053</xdr:rowOff>
    </xdr:from>
    <xdr:ext cx="405111" cy="259045"/>
    <xdr:sp macro="" textlink="">
      <xdr:nvSpPr>
        <xdr:cNvPr id="77" name="n_1mainValue有形固定資産減価償却率"/>
        <xdr:cNvSpPr txBox="1"/>
      </xdr:nvSpPr>
      <xdr:spPr>
        <a:xfrm>
          <a:off x="3836043"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鹿児島県与論町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5,339
5,330
20.58
5,413,917
5,174,494
233,249
2,742,283
5,714,398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130556</xdr:rowOff>
    </xdr:from>
    <xdr:to>
      <xdr:col>5</xdr:col>
      <xdr:colOff>409575</xdr:colOff>
      <xdr:row>37</xdr:row>
      <xdr:rowOff>60706</xdr:rowOff>
    </xdr:to>
    <xdr:sp macro="" textlink="">
      <xdr:nvSpPr>
        <xdr:cNvPr id="68" name="円/楕円 67"/>
        <xdr:cNvSpPr/>
      </xdr:nvSpPr>
      <xdr:spPr>
        <a:xfrm>
          <a:off x="3746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77233</xdr:rowOff>
    </xdr:from>
    <xdr:ext cx="405111" cy="259045"/>
    <xdr:sp macro="" textlink="">
      <xdr:nvSpPr>
        <xdr:cNvPr id="70" name="n_1mainValue【道路】&#10;有形固定資産減価償却率"/>
        <xdr:cNvSpPr txBox="1"/>
      </xdr:nvSpPr>
      <xdr:spPr>
        <a:xfrm>
          <a:off x="3582043"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29831</xdr:rowOff>
    </xdr:from>
    <xdr:to>
      <xdr:col>14</xdr:col>
      <xdr:colOff>79375</xdr:colOff>
      <xdr:row>40</xdr:row>
      <xdr:rowOff>131431</xdr:rowOff>
    </xdr:to>
    <xdr:sp macro="" textlink="">
      <xdr:nvSpPr>
        <xdr:cNvPr id="109" name="円/楕円 108"/>
        <xdr:cNvSpPr/>
      </xdr:nvSpPr>
      <xdr:spPr>
        <a:xfrm>
          <a:off x="9588500" y="688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122558</xdr:rowOff>
    </xdr:from>
    <xdr:ext cx="534377" cy="259045"/>
    <xdr:sp macro="" textlink="">
      <xdr:nvSpPr>
        <xdr:cNvPr id="111" name="n_1mainValue【道路】&#10;一人当たり延長"/>
        <xdr:cNvSpPr txBox="1"/>
      </xdr:nvSpPr>
      <xdr:spPr>
        <a:xfrm>
          <a:off x="9359410" y="698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141605</xdr:rowOff>
    </xdr:from>
    <xdr:to>
      <xdr:col>5</xdr:col>
      <xdr:colOff>409575</xdr:colOff>
      <xdr:row>59</xdr:row>
      <xdr:rowOff>71755</xdr:rowOff>
    </xdr:to>
    <xdr:sp macro="" textlink="">
      <xdr:nvSpPr>
        <xdr:cNvPr id="149" name="円/楕円 148"/>
        <xdr:cNvSpPr/>
      </xdr:nvSpPr>
      <xdr:spPr>
        <a:xfrm>
          <a:off x="3746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88282</xdr:rowOff>
    </xdr:from>
    <xdr:ext cx="405111" cy="259045"/>
    <xdr:sp macro="" textlink="">
      <xdr:nvSpPr>
        <xdr:cNvPr id="151" name="n_1mainValue【橋りょう・トンネル】&#10;有形固定資産減価償却率"/>
        <xdr:cNvSpPr txBox="1"/>
      </xdr:nvSpPr>
      <xdr:spPr>
        <a:xfrm>
          <a:off x="3582043"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114935</xdr:rowOff>
    </xdr:from>
    <xdr:to>
      <xdr:col>14</xdr:col>
      <xdr:colOff>79375</xdr:colOff>
      <xdr:row>64</xdr:row>
      <xdr:rowOff>45085</xdr:rowOff>
    </xdr:to>
    <xdr:sp macro="" textlink="">
      <xdr:nvSpPr>
        <xdr:cNvPr id="186" name="円/楕円 185"/>
        <xdr:cNvSpPr/>
      </xdr:nvSpPr>
      <xdr:spPr>
        <a:xfrm>
          <a:off x="95885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36212</xdr:rowOff>
    </xdr:from>
    <xdr:ext cx="534377" cy="259045"/>
    <xdr:sp macro="" textlink="">
      <xdr:nvSpPr>
        <xdr:cNvPr id="188" name="n_1mainValue【橋りょう・トンネル】&#10;一人当たり有形固定資産（償却資産）額"/>
        <xdr:cNvSpPr txBox="1"/>
      </xdr:nvSpPr>
      <xdr:spPr>
        <a:xfrm>
          <a:off x="9359411" y="1100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137523</xdr:rowOff>
    </xdr:from>
    <xdr:to>
      <xdr:col>5</xdr:col>
      <xdr:colOff>409575</xdr:colOff>
      <xdr:row>87</xdr:row>
      <xdr:rowOff>67673</xdr:rowOff>
    </xdr:to>
    <xdr:sp macro="" textlink="">
      <xdr:nvSpPr>
        <xdr:cNvPr id="228" name="円/楕円 227"/>
        <xdr:cNvSpPr/>
      </xdr:nvSpPr>
      <xdr:spPr>
        <a:xfrm>
          <a:off x="3746500" y="1488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229"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87</xdr:row>
      <xdr:rowOff>58800</xdr:rowOff>
    </xdr:from>
    <xdr:ext cx="405111" cy="259045"/>
    <xdr:sp macro="" textlink="">
      <xdr:nvSpPr>
        <xdr:cNvPr id="230" name="n_1mainValue【公営住宅】&#10;有形固定資産減価償却率"/>
        <xdr:cNvSpPr txBox="1"/>
      </xdr:nvSpPr>
      <xdr:spPr>
        <a:xfrm>
          <a:off x="3582043" y="14974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157607</xdr:rowOff>
    </xdr:from>
    <xdr:to>
      <xdr:col>14</xdr:col>
      <xdr:colOff>79375</xdr:colOff>
      <xdr:row>85</xdr:row>
      <xdr:rowOff>87757</xdr:rowOff>
    </xdr:to>
    <xdr:sp macro="" textlink="">
      <xdr:nvSpPr>
        <xdr:cNvPr id="271" name="円/楕円 270"/>
        <xdr:cNvSpPr/>
      </xdr:nvSpPr>
      <xdr:spPr>
        <a:xfrm>
          <a:off x="9588500" y="145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78884</xdr:rowOff>
    </xdr:from>
    <xdr:ext cx="469744" cy="259045"/>
    <xdr:sp macro="" textlink="">
      <xdr:nvSpPr>
        <xdr:cNvPr id="273" name="n_1mainValue【公営住宅】&#10;一人当たり面積"/>
        <xdr:cNvSpPr txBox="1"/>
      </xdr:nvSpPr>
      <xdr:spPr>
        <a:xfrm>
          <a:off x="9391727" y="1465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4" name="テキスト ボックス 28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5" name="直線コネクタ 284"/>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86" name="テキスト ボックス 285"/>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87" name="直線コネクタ 286"/>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8" name="テキスト ボックス 287"/>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9" name="直線コネクタ 288"/>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0" name="テキスト ボックス 289"/>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1" name="直線コネクタ 290"/>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92" name="テキスト ボックス 291"/>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3" name="直線コネクタ 2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4" name="テキスト ボックス 29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96774</xdr:rowOff>
    </xdr:from>
    <xdr:to>
      <xdr:col>6</xdr:col>
      <xdr:colOff>510540</xdr:colOff>
      <xdr:row>108</xdr:row>
      <xdr:rowOff>5335</xdr:rowOff>
    </xdr:to>
    <xdr:cxnSp macro="">
      <xdr:nvCxnSpPr>
        <xdr:cNvPr id="296" name="直線コネクタ 295"/>
        <xdr:cNvCxnSpPr/>
      </xdr:nvCxnSpPr>
      <xdr:spPr>
        <a:xfrm flipV="1">
          <a:off x="4634865" y="17241774"/>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9162</xdr:rowOff>
    </xdr:from>
    <xdr:ext cx="405111" cy="259045"/>
    <xdr:sp macro="" textlink="">
      <xdr:nvSpPr>
        <xdr:cNvPr id="297" name="【港湾・漁港】&#10;有形固定資産減価償却率最小値テキスト"/>
        <xdr:cNvSpPr txBox="1"/>
      </xdr:nvSpPr>
      <xdr:spPr>
        <a:xfrm>
          <a:off x="4724400" y="18525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a:t>
          </a:r>
          <a:endParaRPr kumimoji="1" lang="ja-JP" altLang="en-US" sz="1000" b="1">
            <a:latin typeface="ＭＳ Ｐゴシック"/>
          </a:endParaRPr>
        </a:p>
      </xdr:txBody>
    </xdr:sp>
    <xdr:clientData/>
  </xdr:oneCellAnchor>
  <xdr:twoCellAnchor>
    <xdr:from>
      <xdr:col>6</xdr:col>
      <xdr:colOff>422275</xdr:colOff>
      <xdr:row>108</xdr:row>
      <xdr:rowOff>5335</xdr:rowOff>
    </xdr:from>
    <xdr:to>
      <xdr:col>6</xdr:col>
      <xdr:colOff>600075</xdr:colOff>
      <xdr:row>108</xdr:row>
      <xdr:rowOff>5335</xdr:rowOff>
    </xdr:to>
    <xdr:cxnSp macro="">
      <xdr:nvCxnSpPr>
        <xdr:cNvPr id="298" name="直線コネクタ 297"/>
        <xdr:cNvCxnSpPr/>
      </xdr:nvCxnSpPr>
      <xdr:spPr>
        <a:xfrm>
          <a:off x="4546600" y="1852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43451</xdr:rowOff>
    </xdr:from>
    <xdr:ext cx="405111" cy="259045"/>
    <xdr:sp macro="" textlink="">
      <xdr:nvSpPr>
        <xdr:cNvPr id="299" name="【港湾・漁港】&#10;有形固定資産減価償却率最大値テキスト"/>
        <xdr:cNvSpPr txBox="1"/>
      </xdr:nvSpPr>
      <xdr:spPr>
        <a:xfrm>
          <a:off x="4724400" y="1701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100</xdr:row>
      <xdr:rowOff>96774</xdr:rowOff>
    </xdr:from>
    <xdr:to>
      <xdr:col>6</xdr:col>
      <xdr:colOff>600075</xdr:colOff>
      <xdr:row>100</xdr:row>
      <xdr:rowOff>96774</xdr:rowOff>
    </xdr:to>
    <xdr:cxnSp macro="">
      <xdr:nvCxnSpPr>
        <xdr:cNvPr id="300" name="直線コネクタ 299"/>
        <xdr:cNvCxnSpPr/>
      </xdr:nvCxnSpPr>
      <xdr:spPr>
        <a:xfrm>
          <a:off x="4546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51833</xdr:rowOff>
    </xdr:from>
    <xdr:ext cx="405111" cy="259045"/>
    <xdr:sp macro="" textlink="">
      <xdr:nvSpPr>
        <xdr:cNvPr id="301" name="【港湾・漁港】&#10;有形固定資産減価償却率平均値テキスト"/>
        <xdr:cNvSpPr txBox="1"/>
      </xdr:nvSpPr>
      <xdr:spPr>
        <a:xfrm>
          <a:off x="4724400" y="17368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73406</xdr:rowOff>
    </xdr:from>
    <xdr:to>
      <xdr:col>6</xdr:col>
      <xdr:colOff>561975</xdr:colOff>
      <xdr:row>102</xdr:row>
      <xdr:rowOff>3556</xdr:rowOff>
    </xdr:to>
    <xdr:sp macro="" textlink="">
      <xdr:nvSpPr>
        <xdr:cNvPr id="302" name="フローチャート : 判断 301"/>
        <xdr:cNvSpPr/>
      </xdr:nvSpPr>
      <xdr:spPr>
        <a:xfrm>
          <a:off x="458470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135128</xdr:rowOff>
    </xdr:from>
    <xdr:to>
      <xdr:col>5</xdr:col>
      <xdr:colOff>409575</xdr:colOff>
      <xdr:row>109</xdr:row>
      <xdr:rowOff>65278</xdr:rowOff>
    </xdr:to>
    <xdr:sp macro="" textlink="">
      <xdr:nvSpPr>
        <xdr:cNvPr id="303" name="フローチャート : 判断 302"/>
        <xdr:cNvSpPr/>
      </xdr:nvSpPr>
      <xdr:spPr>
        <a:xfrm>
          <a:off x="3746500" y="1865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103</xdr:row>
      <xdr:rowOff>125985</xdr:rowOff>
    </xdr:from>
    <xdr:to>
      <xdr:col>5</xdr:col>
      <xdr:colOff>409575</xdr:colOff>
      <xdr:row>104</xdr:row>
      <xdr:rowOff>56135</xdr:rowOff>
    </xdr:to>
    <xdr:sp macro="" textlink="">
      <xdr:nvSpPr>
        <xdr:cNvPr id="309" name="円/楕円 308"/>
        <xdr:cNvSpPr/>
      </xdr:nvSpPr>
      <xdr:spPr>
        <a:xfrm>
          <a:off x="3746500" y="177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56405</xdr:rowOff>
    </xdr:from>
    <xdr:ext cx="405111" cy="259045"/>
    <xdr:sp macro="" textlink="">
      <xdr:nvSpPr>
        <xdr:cNvPr id="310" name="n_1aveValue【港湾・漁港】&#10;有形固定資産減価償却率"/>
        <xdr:cNvSpPr txBox="1"/>
      </xdr:nvSpPr>
      <xdr:spPr>
        <a:xfrm>
          <a:off x="3582043" y="187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5</xdr:col>
      <xdr:colOff>143518</xdr:colOff>
      <xdr:row>102</xdr:row>
      <xdr:rowOff>72662</xdr:rowOff>
    </xdr:from>
    <xdr:ext cx="405111" cy="259045"/>
    <xdr:sp macro="" textlink="">
      <xdr:nvSpPr>
        <xdr:cNvPr id="311" name="n_1mainValue【港湾・漁港】&#10;有形固定資産減価償却率"/>
        <xdr:cNvSpPr txBox="1"/>
      </xdr:nvSpPr>
      <xdr:spPr>
        <a:xfrm>
          <a:off x="3582043" y="1756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9" name="正方形/長方形 31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0" name="テキスト ボックス 31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1" name="直線コネクタ 32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2" name="直線コネクタ 32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107</xdr:row>
      <xdr:rowOff>105427</xdr:rowOff>
    </xdr:from>
    <xdr:ext cx="248786" cy="259045"/>
    <xdr:sp macro="" textlink="">
      <xdr:nvSpPr>
        <xdr:cNvPr id="323" name="テキスト ボックス 32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4" name="直線コネクタ 32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162577</xdr:rowOff>
    </xdr:from>
    <xdr:ext cx="685572" cy="259045"/>
    <xdr:sp macro="" textlink="">
      <xdr:nvSpPr>
        <xdr:cNvPr id="325" name="テキスト ボックス 32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6" name="直線コネクタ 32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48277</xdr:rowOff>
    </xdr:from>
    <xdr:ext cx="685572" cy="259045"/>
    <xdr:sp macro="" textlink="">
      <xdr:nvSpPr>
        <xdr:cNvPr id="327" name="テキスト ボックス 32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8" name="直線コネクタ 32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99</xdr:row>
      <xdr:rowOff>105427</xdr:rowOff>
    </xdr:from>
    <xdr:ext cx="685572" cy="259045"/>
    <xdr:sp macro="" textlink="">
      <xdr:nvSpPr>
        <xdr:cNvPr id="329" name="テキスト ボックス 32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1" name="テキスト ボックス 33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26881</xdr:rowOff>
    </xdr:from>
    <xdr:to>
      <xdr:col>15</xdr:col>
      <xdr:colOff>180340</xdr:colOff>
      <xdr:row>108</xdr:row>
      <xdr:rowOff>65643</xdr:rowOff>
    </xdr:to>
    <xdr:cxnSp macro="">
      <xdr:nvCxnSpPr>
        <xdr:cNvPr id="333" name="直線コネクタ 332"/>
        <xdr:cNvCxnSpPr/>
      </xdr:nvCxnSpPr>
      <xdr:spPr>
        <a:xfrm flipV="1">
          <a:off x="10476865" y="17343331"/>
          <a:ext cx="0" cy="1238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69470</xdr:rowOff>
    </xdr:from>
    <xdr:ext cx="534377" cy="259045"/>
    <xdr:sp macro="" textlink="">
      <xdr:nvSpPr>
        <xdr:cNvPr id="334" name="【港湾・漁港】&#10;一人当たり有形固定資産（償却資産）額最小値テキスト"/>
        <xdr:cNvSpPr txBox="1"/>
      </xdr:nvSpPr>
      <xdr:spPr>
        <a:xfrm>
          <a:off x="10566400" y="1858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46,182</a:t>
          </a:r>
          <a:endParaRPr kumimoji="1" lang="ja-JP" altLang="en-US" sz="1000" b="1">
            <a:latin typeface="ＭＳ Ｐゴシック"/>
          </a:endParaRPr>
        </a:p>
      </xdr:txBody>
    </xdr:sp>
    <xdr:clientData/>
  </xdr:oneCellAnchor>
  <xdr:twoCellAnchor>
    <xdr:from>
      <xdr:col>15</xdr:col>
      <xdr:colOff>92075</xdr:colOff>
      <xdr:row>108</xdr:row>
      <xdr:rowOff>65643</xdr:rowOff>
    </xdr:from>
    <xdr:to>
      <xdr:col>15</xdr:col>
      <xdr:colOff>269875</xdr:colOff>
      <xdr:row>108</xdr:row>
      <xdr:rowOff>65643</xdr:rowOff>
    </xdr:to>
    <xdr:cxnSp macro="">
      <xdr:nvCxnSpPr>
        <xdr:cNvPr id="335" name="直線コネクタ 334"/>
        <xdr:cNvCxnSpPr/>
      </xdr:nvCxnSpPr>
      <xdr:spPr>
        <a:xfrm>
          <a:off x="10388600" y="1858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145008</xdr:rowOff>
    </xdr:from>
    <xdr:ext cx="690189" cy="259045"/>
    <xdr:sp macro="" textlink="">
      <xdr:nvSpPr>
        <xdr:cNvPr id="336" name="【港湾・漁港】&#10;一人当たり有形固定資産（償却資産）額最大値テキスト"/>
        <xdr:cNvSpPr txBox="1"/>
      </xdr:nvSpPr>
      <xdr:spPr>
        <a:xfrm>
          <a:off x="10566400" y="171185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5,465,744</a:t>
          </a:r>
          <a:endParaRPr kumimoji="1" lang="ja-JP" altLang="en-US" sz="1000" b="1">
            <a:latin typeface="ＭＳ Ｐゴシック"/>
          </a:endParaRPr>
        </a:p>
      </xdr:txBody>
    </xdr:sp>
    <xdr:clientData/>
  </xdr:oneCellAnchor>
  <xdr:twoCellAnchor>
    <xdr:from>
      <xdr:col>15</xdr:col>
      <xdr:colOff>92075</xdr:colOff>
      <xdr:row>101</xdr:row>
      <xdr:rowOff>26881</xdr:rowOff>
    </xdr:from>
    <xdr:to>
      <xdr:col>15</xdr:col>
      <xdr:colOff>269875</xdr:colOff>
      <xdr:row>101</xdr:row>
      <xdr:rowOff>26881</xdr:rowOff>
    </xdr:to>
    <xdr:cxnSp macro="">
      <xdr:nvCxnSpPr>
        <xdr:cNvPr id="337" name="直線コネクタ 336"/>
        <xdr:cNvCxnSpPr/>
      </xdr:nvCxnSpPr>
      <xdr:spPr>
        <a:xfrm>
          <a:off x="10388600" y="1734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53432</xdr:rowOff>
    </xdr:from>
    <xdr:ext cx="690189" cy="259045"/>
    <xdr:sp macro="" textlink="">
      <xdr:nvSpPr>
        <xdr:cNvPr id="338" name="【港湾・漁港】&#10;一人当たり有形固定資産（償却資産）額平均値テキスト"/>
        <xdr:cNvSpPr txBox="1"/>
      </xdr:nvSpPr>
      <xdr:spPr>
        <a:xfrm>
          <a:off x="10566400" y="182271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1,283,006</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75005</xdr:rowOff>
    </xdr:from>
    <xdr:to>
      <xdr:col>15</xdr:col>
      <xdr:colOff>231775</xdr:colOff>
      <xdr:row>107</xdr:row>
      <xdr:rowOff>5155</xdr:rowOff>
    </xdr:to>
    <xdr:sp macro="" textlink="">
      <xdr:nvSpPr>
        <xdr:cNvPr id="339" name="フローチャート : 判断 338"/>
        <xdr:cNvSpPr/>
      </xdr:nvSpPr>
      <xdr:spPr>
        <a:xfrm>
          <a:off x="10426700" y="182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74968</xdr:rowOff>
    </xdr:from>
    <xdr:to>
      <xdr:col>14</xdr:col>
      <xdr:colOff>79375</xdr:colOff>
      <xdr:row>107</xdr:row>
      <xdr:rowOff>5118</xdr:rowOff>
    </xdr:to>
    <xdr:sp macro="" textlink="">
      <xdr:nvSpPr>
        <xdr:cNvPr id="340" name="フローチャート : 判断 339"/>
        <xdr:cNvSpPr/>
      </xdr:nvSpPr>
      <xdr:spPr>
        <a:xfrm>
          <a:off x="9588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8258</xdr:rowOff>
    </xdr:from>
    <xdr:to>
      <xdr:col>14</xdr:col>
      <xdr:colOff>79375</xdr:colOff>
      <xdr:row>107</xdr:row>
      <xdr:rowOff>109858</xdr:rowOff>
    </xdr:to>
    <xdr:sp macro="" textlink="">
      <xdr:nvSpPr>
        <xdr:cNvPr id="346" name="円/楕円 345"/>
        <xdr:cNvSpPr/>
      </xdr:nvSpPr>
      <xdr:spPr>
        <a:xfrm>
          <a:off x="9588500" y="183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105</xdr:row>
      <xdr:rowOff>21645</xdr:rowOff>
    </xdr:from>
    <xdr:ext cx="690189" cy="259045"/>
    <xdr:sp macro="" textlink="">
      <xdr:nvSpPr>
        <xdr:cNvPr id="347" name="n_1aveValue【港湾・漁港】&#10;一人当たり有形固定資産（償却資産）額"/>
        <xdr:cNvSpPr txBox="1"/>
      </xdr:nvSpPr>
      <xdr:spPr>
        <a:xfrm>
          <a:off x="9281504"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1,283,170</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100985</xdr:rowOff>
    </xdr:from>
    <xdr:ext cx="599010" cy="259045"/>
    <xdr:sp macro="" textlink="">
      <xdr:nvSpPr>
        <xdr:cNvPr id="348" name="n_1mainValue【港湾・漁港】&#10;一人当たり有形固定資産（償却資産）額"/>
        <xdr:cNvSpPr txBox="1"/>
      </xdr:nvSpPr>
      <xdr:spPr>
        <a:xfrm>
          <a:off x="9327094" y="18446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824,985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9" name="テキスト ボックス 3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0" name="直線コネクタ 3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1" name="テキスト ボックス 3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2" name="直線コネクタ 3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3" name="テキスト ボックス 3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4" name="直線コネクタ 3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5" name="テキスト ボックス 3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6" name="直線コネクタ 3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7" name="テキスト ボックス 3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8" name="直線コネクタ 3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9" name="テキスト ボックス 3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0" name="直線コネクタ 3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1" name="テキスト ボックス 3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73" name="直線コネクタ 372"/>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74"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75" name="直線コネクタ 374"/>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76"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77" name="直線コネクタ 376"/>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78"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79" name="フローチャート : 判断 378"/>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80" name="フローチャート : 判断 379"/>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17780</xdr:rowOff>
    </xdr:from>
    <xdr:to>
      <xdr:col>22</xdr:col>
      <xdr:colOff>415925</xdr:colOff>
      <xdr:row>38</xdr:row>
      <xdr:rowOff>119380</xdr:rowOff>
    </xdr:to>
    <xdr:sp macro="" textlink="">
      <xdr:nvSpPr>
        <xdr:cNvPr id="386" name="円/楕円 385"/>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87"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135907</xdr:rowOff>
    </xdr:from>
    <xdr:ext cx="405111" cy="259045"/>
    <xdr:sp macro="" textlink="">
      <xdr:nvSpPr>
        <xdr:cNvPr id="388" name="n_1mainValue【認定こども園・幼稚園・保育所】&#10;有形固定資産減価償却率"/>
        <xdr:cNvSpPr txBox="1"/>
      </xdr:nvSpPr>
      <xdr:spPr>
        <a:xfrm>
          <a:off x="15266043"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9" name="正方形/長方形 3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0" name="正方形/長方形 3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1" name="正方形/長方形 3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2" name="正方形/長方形 3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3" name="正方形/長方形 3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4" name="正方形/長方形 3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5" name="正方形/長方形 3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6" name="正方形/長方形 3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7" name="テキスト ボックス 3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8" name="直線コネクタ 3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9" name="直線コネクタ 39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400" name="テキスト ボックス 39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1" name="直線コネクタ 40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02" name="テキスト ボックス 40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3" name="直線コネクタ 40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04" name="テキスト ボックス 40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5" name="直線コネクタ 40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6" name="テキスト ボックス 40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7" name="直線コネクタ 40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8" name="テキスト ボックス 40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9" name="直線コネクタ 40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10" name="テキスト ボックス 40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1" name="直線コネクタ 4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2" name="テキスト ボックス 41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414" name="直線コネクタ 413"/>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415"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416" name="直線コネクタ 415"/>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417"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418" name="直線コネクタ 417"/>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419"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420" name="フローチャート : 判断 419"/>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421" name="フローチャート : 判断 420"/>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2" name="テキスト ボックス 42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3" name="テキスト ボックス 42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4" name="テキスト ボックス 42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5" name="テキスト ボックス 42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6" name="テキスト ボックス 42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64588</xdr:rowOff>
    </xdr:from>
    <xdr:to>
      <xdr:col>31</xdr:col>
      <xdr:colOff>85725</xdr:colOff>
      <xdr:row>38</xdr:row>
      <xdr:rowOff>166188</xdr:rowOff>
    </xdr:to>
    <xdr:sp macro="" textlink="">
      <xdr:nvSpPr>
        <xdr:cNvPr id="427" name="円/楕円 426"/>
        <xdr:cNvSpPr/>
      </xdr:nvSpPr>
      <xdr:spPr>
        <a:xfrm>
          <a:off x="2127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428"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157315</xdr:rowOff>
    </xdr:from>
    <xdr:ext cx="469744" cy="259045"/>
    <xdr:sp macro="" textlink="">
      <xdr:nvSpPr>
        <xdr:cNvPr id="429" name="n_1mainValue【認定こども園・幼稚園・保育所】&#10;一人当たり面積"/>
        <xdr:cNvSpPr txBox="1"/>
      </xdr:nvSpPr>
      <xdr:spPr>
        <a:xfrm>
          <a:off x="21075727" y="667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40" name="直線コネクタ 4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41" name="テキスト ボックス 440"/>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2" name="直線コネクタ 4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3" name="テキスト ボックス 4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4" name="直線コネクタ 4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5" name="テキスト ボックス 4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6" name="直線コネクタ 4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7" name="テキスト ボックス 4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8" name="直線コネクタ 4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9" name="テキスト ボックス 44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0" name="直線コネクタ 4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1" name="テキスト ボックス 4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53" name="直線コネクタ 452"/>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54"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55" name="直線コネクタ 454"/>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56"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57" name="直線コネクタ 456"/>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58"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59" name="フローチャート : 判断 458"/>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60" name="フローチャート : 判断 459"/>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120650</xdr:rowOff>
    </xdr:from>
    <xdr:to>
      <xdr:col>22</xdr:col>
      <xdr:colOff>415925</xdr:colOff>
      <xdr:row>58</xdr:row>
      <xdr:rowOff>50800</xdr:rowOff>
    </xdr:to>
    <xdr:sp macro="" textlink="">
      <xdr:nvSpPr>
        <xdr:cNvPr id="466" name="円/楕円 465"/>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67"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67327</xdr:rowOff>
    </xdr:from>
    <xdr:ext cx="405111" cy="259045"/>
    <xdr:sp macro="" textlink="">
      <xdr:nvSpPr>
        <xdr:cNvPr id="468" name="n_1mainValue【学校施設】&#10;有形固定資産減価償却率"/>
        <xdr:cNvSpPr txBox="1"/>
      </xdr:nvSpPr>
      <xdr:spPr>
        <a:xfrm>
          <a:off x="15266043"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80" name="直線コネクタ 4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1" name="テキスト ボックス 4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2" name="直線コネクタ 4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3" name="テキスト ボックス 4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4" name="直線コネクタ 4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5" name="テキスト ボックス 4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6" name="直線コネクタ 4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7" name="テキスト ボックス 4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8" name="直線コネクタ 4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9" name="テキスト ボックス 4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91" name="直線コネクタ 490"/>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92"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93" name="直線コネクタ 492"/>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94"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95" name="直線コネクタ 494"/>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96"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97" name="フローチャート : 判断 496"/>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98" name="フローチャート : 判断 497"/>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127965</xdr:rowOff>
    </xdr:from>
    <xdr:to>
      <xdr:col>31</xdr:col>
      <xdr:colOff>85725</xdr:colOff>
      <xdr:row>60</xdr:row>
      <xdr:rowOff>58115</xdr:rowOff>
    </xdr:to>
    <xdr:sp macro="" textlink="">
      <xdr:nvSpPr>
        <xdr:cNvPr id="504" name="円/楕円 503"/>
        <xdr:cNvSpPr/>
      </xdr:nvSpPr>
      <xdr:spPr>
        <a:xfrm>
          <a:off x="21272500" y="102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505"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49242</xdr:rowOff>
    </xdr:from>
    <xdr:ext cx="469744" cy="259045"/>
    <xdr:sp macro="" textlink="">
      <xdr:nvSpPr>
        <xdr:cNvPr id="506" name="n_1mainValue【学校施設】&#10;一人当たり面積"/>
        <xdr:cNvSpPr txBox="1"/>
      </xdr:nvSpPr>
      <xdr:spPr>
        <a:xfrm>
          <a:off x="21075727" y="1033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4" name="正方形/長方形 51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2" name="正方形/長方形 52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3" name="正方形/長方形 5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4" name="正方形/長方形 5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5" name="正方形/長方形 5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6" name="正方形/長方形 5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7" name="正方形/長方形 5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8" name="正方形/長方形 5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9" name="正方形/長方形 5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0" name="正方形/長方形 5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1" name="テキスト ボックス 5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2" name="直線コネクタ 5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3" name="テキスト ボックス 53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4" name="直線コネクタ 5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5" name="テキスト ボックス 53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6" name="直線コネクタ 5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7" name="テキスト ボックス 5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8" name="直線コネクタ 5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9" name="テキスト ボックス 5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0" name="直線コネクタ 5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1" name="テキスト ボックス 5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2" name="直線コネクタ 5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3" name="テキスト ボックス 5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4" name="直線コネクタ 5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5" name="テキスト ボックス 54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49" name="直線コネクタ 548"/>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50"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51" name="直線コネクタ 550"/>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52"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53" name="直線コネクタ 552"/>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54"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55" name="フローチャート : 判断 554"/>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56" name="フローチャート : 判断 555"/>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7" name="テキスト ボックス 5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8" name="テキスト ボックス 5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9" name="テキスト ボックス 5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0" name="テキスト ボックス 5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1" name="テキスト ボックス 5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138068</xdr:rowOff>
    </xdr:from>
    <xdr:to>
      <xdr:col>22</xdr:col>
      <xdr:colOff>415925</xdr:colOff>
      <xdr:row>102</xdr:row>
      <xdr:rowOff>68218</xdr:rowOff>
    </xdr:to>
    <xdr:sp macro="" textlink="">
      <xdr:nvSpPr>
        <xdr:cNvPr id="562" name="円/楕円 561"/>
        <xdr:cNvSpPr/>
      </xdr:nvSpPr>
      <xdr:spPr>
        <a:xfrm>
          <a:off x="15430500" y="174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563"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84745</xdr:rowOff>
    </xdr:from>
    <xdr:ext cx="405111" cy="259045"/>
    <xdr:sp macro="" textlink="">
      <xdr:nvSpPr>
        <xdr:cNvPr id="564" name="n_1mainValue【公民館】&#10;有形固定資産減価償却率"/>
        <xdr:cNvSpPr txBox="1"/>
      </xdr:nvSpPr>
      <xdr:spPr>
        <a:xfrm>
          <a:off x="15266043" y="1722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5" name="直線コネクタ 5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6" name="テキスト ボックス 5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7" name="直線コネクタ 5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8" name="テキスト ボックス 5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9" name="直線コネクタ 5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0" name="テキスト ボックス 5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1" name="直線コネクタ 5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2" name="テキスト ボックス 5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3" name="直線コネクタ 5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4" name="テキスト ボックス 5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88" name="直線コネクタ 587"/>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89"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0" name="直線コネクタ 589"/>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91"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92" name="直線コネクタ 591"/>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93"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94" name="フローチャート : 判断 593"/>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95" name="フローチャート : 判断 594"/>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6" name="テキスト ボックス 5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7" name="テキスト ボックス 5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8" name="テキスト ボックス 5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9" name="テキスト ボックス 5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0" name="テキスト ボックス 5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95250</xdr:rowOff>
    </xdr:from>
    <xdr:to>
      <xdr:col>31</xdr:col>
      <xdr:colOff>85725</xdr:colOff>
      <xdr:row>105</xdr:row>
      <xdr:rowOff>25400</xdr:rowOff>
    </xdr:to>
    <xdr:sp macro="" textlink="">
      <xdr:nvSpPr>
        <xdr:cNvPr id="601" name="円/楕円 600"/>
        <xdr:cNvSpPr/>
      </xdr:nvSpPr>
      <xdr:spPr>
        <a:xfrm>
          <a:off x="21272500" y="179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45738</xdr:rowOff>
    </xdr:from>
    <xdr:ext cx="469744" cy="259045"/>
    <xdr:sp macro="" textlink="">
      <xdr:nvSpPr>
        <xdr:cNvPr id="602" name="n_1aveValue【公民館】&#10;一人当たり面積"/>
        <xdr:cNvSpPr txBox="1"/>
      </xdr:nvSpPr>
      <xdr:spPr>
        <a:xfrm>
          <a:off x="21075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41927</xdr:rowOff>
    </xdr:from>
    <xdr:ext cx="469744" cy="259045"/>
    <xdr:sp macro="" textlink="">
      <xdr:nvSpPr>
        <xdr:cNvPr id="603" name="n_1mainValue【公民館】&#10;一人当たり面積"/>
        <xdr:cNvSpPr txBox="1"/>
      </xdr:nvSpPr>
      <xdr:spPr>
        <a:xfrm>
          <a:off x="2107572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類似団体と比較して特に有形固定資産減価償却率が高くなっている施設は、庁舎、公民館、漁港・港湾施設であり、特に低くなっている施設は、消防施設、一般廃棄物処理施設である。</a:t>
          </a:r>
          <a:endParaRPr lang="ja-JP" altLang="ja-JP" sz="1400">
            <a:effectLst/>
          </a:endParaRPr>
        </a:p>
        <a:p>
          <a:r>
            <a:rPr lang="ja-JP" altLang="ja-JP" sz="1100" b="0" i="0" baseline="0">
              <a:solidFill>
                <a:schemeClr val="dk1"/>
              </a:solidFill>
              <a:effectLst/>
              <a:latin typeface="+mn-lt"/>
              <a:ea typeface="+mn-ea"/>
              <a:cs typeface="+mn-cs"/>
            </a:rPr>
            <a:t>役場庁舎については、有形固定資産減価償却率９３％となっており、特に高くなっている。平成２９年度に個別施設計画を策定したところであり、同計画に基づいて平成３０年度には役場新庁舎の建設を行うなど老朽化対策に取り組んでいくこととしている。</a:t>
          </a:r>
          <a:endParaRPr lang="ja-JP" altLang="ja-JP" sz="1400">
            <a:effectLst/>
          </a:endParaRPr>
        </a:p>
        <a:p>
          <a:r>
            <a:rPr lang="ja-JP" altLang="ja-JP" sz="1100" b="0" i="0" baseline="0">
              <a:solidFill>
                <a:schemeClr val="dk1"/>
              </a:solidFill>
              <a:effectLst/>
              <a:latin typeface="+mn-lt"/>
              <a:ea typeface="+mn-ea"/>
              <a:cs typeface="+mn-cs"/>
            </a:rPr>
            <a:t>一般廃棄物処理施設については、平成２８年度に老朽化していた清掃センターを廃止し新しい施設を建設したため、有形固定資産減価償却率が低くなっている。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鹿児島県与論町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5,339
5,330
20.58
5,413,917
5,174,494
233,249
2,742,283
5,714,398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99077</xdr:rowOff>
    </xdr:from>
    <xdr:ext cx="405111" cy="259045"/>
    <xdr:sp macro="" textlink="">
      <xdr:nvSpPr>
        <xdr:cNvPr id="65" name="n_1aveValue【図書館】&#10;有形固定資産減価償却率"/>
        <xdr:cNvSpPr txBox="1"/>
      </xdr:nvSpPr>
      <xdr:spPr>
        <a:xfrm>
          <a:off x="3582043"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6350</xdr:rowOff>
    </xdr:from>
    <xdr:to>
      <xdr:col>5</xdr:col>
      <xdr:colOff>409575</xdr:colOff>
      <xdr:row>37</xdr:row>
      <xdr:rowOff>107950</xdr:rowOff>
    </xdr:to>
    <xdr:sp macro="" textlink="">
      <xdr:nvSpPr>
        <xdr:cNvPr id="71" name="円/楕円 70"/>
        <xdr:cNvSpPr/>
      </xdr:nvSpPr>
      <xdr:spPr>
        <a:xfrm>
          <a:off x="3746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124477</xdr:rowOff>
    </xdr:from>
    <xdr:ext cx="405111" cy="259045"/>
    <xdr:sp macro="" textlink="">
      <xdr:nvSpPr>
        <xdr:cNvPr id="72" name="n_1mainValue【図書館】&#10;有形固定資産減価償却率"/>
        <xdr:cNvSpPr txBox="1"/>
      </xdr:nvSpPr>
      <xdr:spPr>
        <a:xfrm>
          <a:off x="3582043"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4" name="直線コネクタ 93"/>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5"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6" name="直線コネクタ 95"/>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97"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98" name="直線コネクタ 97"/>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99"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0" name="フローチャート : 判断 99"/>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1" name="フローチャート : 判断 100"/>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168673</xdr:rowOff>
    </xdr:from>
    <xdr:ext cx="469744" cy="259045"/>
    <xdr:sp macro="" textlink="">
      <xdr:nvSpPr>
        <xdr:cNvPr id="102" name="n_1aveValue【図書館】&#10;一人当たり面積"/>
        <xdr:cNvSpPr txBox="1"/>
      </xdr:nvSpPr>
      <xdr:spPr>
        <a:xfrm>
          <a:off x="9391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112268</xdr:rowOff>
    </xdr:from>
    <xdr:to>
      <xdr:col>14</xdr:col>
      <xdr:colOff>79375</xdr:colOff>
      <xdr:row>39</xdr:row>
      <xdr:rowOff>42418</xdr:rowOff>
    </xdr:to>
    <xdr:sp macro="" textlink="">
      <xdr:nvSpPr>
        <xdr:cNvPr id="108" name="円/楕円 107"/>
        <xdr:cNvSpPr/>
      </xdr:nvSpPr>
      <xdr:spPr>
        <a:xfrm>
          <a:off x="95885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33545</xdr:rowOff>
    </xdr:from>
    <xdr:ext cx="469744" cy="259045"/>
    <xdr:sp macro="" textlink="">
      <xdr:nvSpPr>
        <xdr:cNvPr id="109" name="n_1mainValue【図書館】&#10;一人当たり面積"/>
        <xdr:cNvSpPr txBox="1"/>
      </xdr:nvSpPr>
      <xdr:spPr>
        <a:xfrm>
          <a:off x="9391727"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134" name="直線コネクタ 133"/>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135"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136" name="直線コネクタ 135"/>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37"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38" name="直線コネクタ 13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139"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140" name="フローチャート : 判断 139"/>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141" name="フローチャート : 判断 140"/>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36847</xdr:rowOff>
    </xdr:from>
    <xdr:ext cx="405111" cy="259045"/>
    <xdr:sp macro="" textlink="">
      <xdr:nvSpPr>
        <xdr:cNvPr id="142" name="n_1aveValue【体育館・プール】&#10;有形固定資産減価償却率"/>
        <xdr:cNvSpPr txBox="1"/>
      </xdr:nvSpPr>
      <xdr:spPr>
        <a:xfrm>
          <a:off x="3582043" y="1049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101600</xdr:rowOff>
    </xdr:from>
    <xdr:to>
      <xdr:col>5</xdr:col>
      <xdr:colOff>409575</xdr:colOff>
      <xdr:row>65</xdr:row>
      <xdr:rowOff>31750</xdr:rowOff>
    </xdr:to>
    <xdr:sp macro="" textlink="">
      <xdr:nvSpPr>
        <xdr:cNvPr id="148" name="円/楕円 147"/>
        <xdr:cNvSpPr/>
      </xdr:nvSpPr>
      <xdr:spPr>
        <a:xfrm>
          <a:off x="3746500" y="110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65</xdr:row>
      <xdr:rowOff>22877</xdr:rowOff>
    </xdr:from>
    <xdr:ext cx="405111" cy="259045"/>
    <xdr:sp macro="" textlink="">
      <xdr:nvSpPr>
        <xdr:cNvPr id="149" name="n_1mainValue【体育館・プール】&#10;有形固定資産減価償却率"/>
        <xdr:cNvSpPr txBox="1"/>
      </xdr:nvSpPr>
      <xdr:spPr>
        <a:xfrm>
          <a:off x="3582043" y="1116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1" name="テキスト ボックス 16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3" name="テキスト ボックス 16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5" name="テキスト ボックス 16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7" name="テキスト ボックス 16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9" name="テキスト ボックス 16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1" name="テキスト ボックス 17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142603</xdr:rowOff>
    </xdr:from>
    <xdr:to>
      <xdr:col>15</xdr:col>
      <xdr:colOff>180340</xdr:colOff>
      <xdr:row>63</xdr:row>
      <xdr:rowOff>85453</xdr:rowOff>
    </xdr:to>
    <xdr:cxnSp macro="">
      <xdr:nvCxnSpPr>
        <xdr:cNvPr id="175" name="直線コネクタ 174"/>
        <xdr:cNvCxnSpPr/>
      </xdr:nvCxnSpPr>
      <xdr:spPr>
        <a:xfrm flipV="1">
          <a:off x="10476865" y="9743803"/>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89280</xdr:rowOff>
    </xdr:from>
    <xdr:ext cx="469744" cy="259045"/>
    <xdr:sp macro="" textlink="">
      <xdr:nvSpPr>
        <xdr:cNvPr id="176" name="【体育館・プール】&#10;一人当たり面積最小値テキスト"/>
        <xdr:cNvSpPr txBox="1"/>
      </xdr:nvSpPr>
      <xdr:spPr>
        <a:xfrm>
          <a:off x="10566400" y="1089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63</xdr:row>
      <xdr:rowOff>85453</xdr:rowOff>
    </xdr:from>
    <xdr:to>
      <xdr:col>15</xdr:col>
      <xdr:colOff>269875</xdr:colOff>
      <xdr:row>63</xdr:row>
      <xdr:rowOff>85453</xdr:rowOff>
    </xdr:to>
    <xdr:cxnSp macro="">
      <xdr:nvCxnSpPr>
        <xdr:cNvPr id="177" name="直線コネクタ 176"/>
        <xdr:cNvCxnSpPr/>
      </xdr:nvCxnSpPr>
      <xdr:spPr>
        <a:xfrm>
          <a:off x="10388600" y="1088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89280</xdr:rowOff>
    </xdr:from>
    <xdr:ext cx="469744" cy="259045"/>
    <xdr:sp macro="" textlink="">
      <xdr:nvSpPr>
        <xdr:cNvPr id="178" name="【体育館・プール】&#10;一人当たり面積最大値テキスト"/>
        <xdr:cNvSpPr txBox="1"/>
      </xdr:nvSpPr>
      <xdr:spPr>
        <a:xfrm>
          <a:off x="10566400" y="95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56</xdr:row>
      <xdr:rowOff>142603</xdr:rowOff>
    </xdr:from>
    <xdr:to>
      <xdr:col>15</xdr:col>
      <xdr:colOff>269875</xdr:colOff>
      <xdr:row>56</xdr:row>
      <xdr:rowOff>142603</xdr:rowOff>
    </xdr:to>
    <xdr:cxnSp macro="">
      <xdr:nvCxnSpPr>
        <xdr:cNvPr id="179" name="直線コネクタ 178"/>
        <xdr:cNvCxnSpPr/>
      </xdr:nvCxnSpPr>
      <xdr:spPr>
        <a:xfrm>
          <a:off x="10388600" y="974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112684</xdr:rowOff>
    </xdr:from>
    <xdr:ext cx="469744" cy="259045"/>
    <xdr:sp macro="" textlink="">
      <xdr:nvSpPr>
        <xdr:cNvPr id="180" name="【体育館・プール】&#10;一人当たり面積平均値テキスト"/>
        <xdr:cNvSpPr txBox="1"/>
      </xdr:nvSpPr>
      <xdr:spPr>
        <a:xfrm>
          <a:off x="10566400" y="1039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134257</xdr:rowOff>
    </xdr:from>
    <xdr:to>
      <xdr:col>15</xdr:col>
      <xdr:colOff>231775</xdr:colOff>
      <xdr:row>61</xdr:row>
      <xdr:rowOff>64407</xdr:rowOff>
    </xdr:to>
    <xdr:sp macro="" textlink="">
      <xdr:nvSpPr>
        <xdr:cNvPr id="181" name="フローチャート : 判断 180"/>
        <xdr:cNvSpPr/>
      </xdr:nvSpPr>
      <xdr:spPr>
        <a:xfrm>
          <a:off x="10426700" y="1042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54791</xdr:rowOff>
    </xdr:from>
    <xdr:to>
      <xdr:col>14</xdr:col>
      <xdr:colOff>79375</xdr:colOff>
      <xdr:row>60</xdr:row>
      <xdr:rowOff>156391</xdr:rowOff>
    </xdr:to>
    <xdr:sp macro="" textlink="">
      <xdr:nvSpPr>
        <xdr:cNvPr id="182" name="フローチャート : 判断 181"/>
        <xdr:cNvSpPr/>
      </xdr:nvSpPr>
      <xdr:spPr>
        <a:xfrm>
          <a:off x="9588500" y="1034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147518</xdr:rowOff>
    </xdr:from>
    <xdr:ext cx="469744" cy="259045"/>
    <xdr:sp macro="" textlink="">
      <xdr:nvSpPr>
        <xdr:cNvPr id="183" name="n_1aveValue【体育館・プール】&#10;一人当たり面積"/>
        <xdr:cNvSpPr txBox="1"/>
      </xdr:nvSpPr>
      <xdr:spPr>
        <a:xfrm>
          <a:off x="9391727" y="1043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54</xdr:row>
      <xdr:rowOff>149497</xdr:rowOff>
    </xdr:from>
    <xdr:to>
      <xdr:col>14</xdr:col>
      <xdr:colOff>79375</xdr:colOff>
      <xdr:row>55</xdr:row>
      <xdr:rowOff>79647</xdr:rowOff>
    </xdr:to>
    <xdr:sp macro="" textlink="">
      <xdr:nvSpPr>
        <xdr:cNvPr id="189" name="円/楕円 188"/>
        <xdr:cNvSpPr/>
      </xdr:nvSpPr>
      <xdr:spPr>
        <a:xfrm>
          <a:off x="9588500" y="940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53</xdr:row>
      <xdr:rowOff>96174</xdr:rowOff>
    </xdr:from>
    <xdr:ext cx="469744" cy="259045"/>
    <xdr:sp macro="" textlink="">
      <xdr:nvSpPr>
        <xdr:cNvPr id="190" name="n_1mainValue【体育館・プール】&#10;一人当たり面積"/>
        <xdr:cNvSpPr txBox="1"/>
      </xdr:nvSpPr>
      <xdr:spPr>
        <a:xfrm>
          <a:off x="9391727" y="918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2" name="直線コネクタ 20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3" name="テキスト ボックス 20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4" name="直線コネクタ 20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5" name="テキスト ボックス 20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6" name="直線コネクタ 20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7" name="テキスト ボックス 20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8" name="直線コネクタ 20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9" name="テキスト ボックス 20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0" name="直線コネクタ 20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1" name="テキスト ボックス 21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215" name="直線コネクタ 214"/>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216"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217" name="直線コネクタ 216"/>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9" name="直線コネクタ 21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220"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21" name="フローチャート : 判断 220"/>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22" name="フローチャート : 判断 221"/>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223"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61595</xdr:rowOff>
    </xdr:from>
    <xdr:to>
      <xdr:col>5</xdr:col>
      <xdr:colOff>409575</xdr:colOff>
      <xdr:row>83</xdr:row>
      <xdr:rowOff>163195</xdr:rowOff>
    </xdr:to>
    <xdr:sp macro="" textlink="">
      <xdr:nvSpPr>
        <xdr:cNvPr id="229" name="円/楕円 228"/>
        <xdr:cNvSpPr/>
      </xdr:nvSpPr>
      <xdr:spPr>
        <a:xfrm>
          <a:off x="3746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154322</xdr:rowOff>
    </xdr:from>
    <xdr:ext cx="405111" cy="259045"/>
    <xdr:sp macro="" textlink="">
      <xdr:nvSpPr>
        <xdr:cNvPr id="230" name="n_1mainValue【福祉施設】&#10;有形固定資産減価償却率"/>
        <xdr:cNvSpPr txBox="1"/>
      </xdr:nvSpPr>
      <xdr:spPr>
        <a:xfrm>
          <a:off x="3582043"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1" name="直線コネクタ 24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2" name="テキスト ボックス 24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3" name="直線コネクタ 24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4" name="テキスト ボックス 24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5" name="直線コネクタ 24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6" name="テキスト ボックス 24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7" name="直線コネクタ 24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8" name="テキスト ボックス 24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252" name="直線コネクタ 251"/>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253"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54" name="直線コネクタ 253"/>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55"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56" name="直線コネクタ 255"/>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257"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58" name="フローチャート : 判断 257"/>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59" name="フローチャート : 判断 258"/>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260"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95199</xdr:rowOff>
    </xdr:from>
    <xdr:to>
      <xdr:col>14</xdr:col>
      <xdr:colOff>79375</xdr:colOff>
      <xdr:row>85</xdr:row>
      <xdr:rowOff>25349</xdr:rowOff>
    </xdr:to>
    <xdr:sp macro="" textlink="">
      <xdr:nvSpPr>
        <xdr:cNvPr id="266" name="円/楕円 265"/>
        <xdr:cNvSpPr/>
      </xdr:nvSpPr>
      <xdr:spPr>
        <a:xfrm>
          <a:off x="9588500" y="1449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16476</xdr:rowOff>
    </xdr:from>
    <xdr:ext cx="469744" cy="259045"/>
    <xdr:sp macro="" textlink="">
      <xdr:nvSpPr>
        <xdr:cNvPr id="267" name="n_1mainValue【福祉施設】&#10;一人当たり面積"/>
        <xdr:cNvSpPr txBox="1"/>
      </xdr:nvSpPr>
      <xdr:spPr>
        <a:xfrm>
          <a:off x="9391727" y="1458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6" name="テキスト ボックス 2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6" name="テキスト ボックス 3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8" name="テキスト ボックス 3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117022</xdr:rowOff>
    </xdr:from>
    <xdr:to>
      <xdr:col>23</xdr:col>
      <xdr:colOff>516889</xdr:colOff>
      <xdr:row>38</xdr:row>
      <xdr:rowOff>72934</xdr:rowOff>
    </xdr:to>
    <xdr:cxnSp macro="">
      <xdr:nvCxnSpPr>
        <xdr:cNvPr id="310" name="直線コネクタ 309"/>
        <xdr:cNvCxnSpPr/>
      </xdr:nvCxnSpPr>
      <xdr:spPr>
        <a:xfrm flipV="1">
          <a:off x="16318864" y="5774872"/>
          <a:ext cx="0" cy="813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76761</xdr:rowOff>
    </xdr:from>
    <xdr:ext cx="405111" cy="259045"/>
    <xdr:sp macro="" textlink="">
      <xdr:nvSpPr>
        <xdr:cNvPr id="311" name="【一般廃棄物処理施設】&#10;有形固定資産減価償却率最小値テキスト"/>
        <xdr:cNvSpPr txBox="1"/>
      </xdr:nvSpPr>
      <xdr:spPr>
        <a:xfrm>
          <a:off x="16408400" y="6591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38</xdr:row>
      <xdr:rowOff>72934</xdr:rowOff>
    </xdr:from>
    <xdr:to>
      <xdr:col>23</xdr:col>
      <xdr:colOff>606425</xdr:colOff>
      <xdr:row>38</xdr:row>
      <xdr:rowOff>72934</xdr:rowOff>
    </xdr:to>
    <xdr:cxnSp macro="">
      <xdr:nvCxnSpPr>
        <xdr:cNvPr id="312" name="直線コネクタ 311"/>
        <xdr:cNvCxnSpPr/>
      </xdr:nvCxnSpPr>
      <xdr:spPr>
        <a:xfrm>
          <a:off x="16230600" y="65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63699</xdr:rowOff>
    </xdr:from>
    <xdr:ext cx="405111" cy="259045"/>
    <xdr:sp macro="" textlink="">
      <xdr:nvSpPr>
        <xdr:cNvPr id="313" name="【一般廃棄物処理施設】&#10;有形固定資産減価償却率最大値テキスト"/>
        <xdr:cNvSpPr txBox="1"/>
      </xdr:nvSpPr>
      <xdr:spPr>
        <a:xfrm>
          <a:off x="16408400" y="5550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33</xdr:row>
      <xdr:rowOff>117022</xdr:rowOff>
    </xdr:from>
    <xdr:to>
      <xdr:col>23</xdr:col>
      <xdr:colOff>606425</xdr:colOff>
      <xdr:row>33</xdr:row>
      <xdr:rowOff>117022</xdr:rowOff>
    </xdr:to>
    <xdr:cxnSp macro="">
      <xdr:nvCxnSpPr>
        <xdr:cNvPr id="314" name="直線コネクタ 313"/>
        <xdr:cNvCxnSpPr/>
      </xdr:nvCxnSpPr>
      <xdr:spPr>
        <a:xfrm>
          <a:off x="16230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74040</xdr:rowOff>
    </xdr:from>
    <xdr:ext cx="405111" cy="259045"/>
    <xdr:sp macro="" textlink="">
      <xdr:nvSpPr>
        <xdr:cNvPr id="315" name="【一般廃棄物処理施設】&#10;有形固定資産減価償却率平均値テキスト"/>
        <xdr:cNvSpPr txBox="1"/>
      </xdr:nvSpPr>
      <xdr:spPr>
        <a:xfrm>
          <a:off x="16408400" y="60747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95613</xdr:rowOff>
    </xdr:from>
    <xdr:to>
      <xdr:col>23</xdr:col>
      <xdr:colOff>568325</xdr:colOff>
      <xdr:row>36</xdr:row>
      <xdr:rowOff>25763</xdr:rowOff>
    </xdr:to>
    <xdr:sp macro="" textlink="">
      <xdr:nvSpPr>
        <xdr:cNvPr id="316" name="フローチャート : 判断 315"/>
        <xdr:cNvSpPr/>
      </xdr:nvSpPr>
      <xdr:spPr>
        <a:xfrm>
          <a:off x="1626870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59690</xdr:rowOff>
    </xdr:from>
    <xdr:to>
      <xdr:col>22</xdr:col>
      <xdr:colOff>415925</xdr:colOff>
      <xdr:row>37</xdr:row>
      <xdr:rowOff>161290</xdr:rowOff>
    </xdr:to>
    <xdr:sp macro="" textlink="">
      <xdr:nvSpPr>
        <xdr:cNvPr id="317" name="フローチャート : 判断 316"/>
        <xdr:cNvSpPr/>
      </xdr:nvSpPr>
      <xdr:spPr>
        <a:xfrm>
          <a:off x="15430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6367</xdr:rowOff>
    </xdr:from>
    <xdr:ext cx="405111" cy="259045"/>
    <xdr:sp macro="" textlink="">
      <xdr:nvSpPr>
        <xdr:cNvPr id="318" name="n_1aveValue【一般廃棄物処理施設】&#10;有形固定資産減価償却率"/>
        <xdr:cNvSpPr txBox="1"/>
      </xdr:nvSpPr>
      <xdr:spPr>
        <a:xfrm>
          <a:off x="15266043"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9" name="テキスト ボックス 3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87449</xdr:rowOff>
    </xdr:from>
    <xdr:to>
      <xdr:col>22</xdr:col>
      <xdr:colOff>415925</xdr:colOff>
      <xdr:row>43</xdr:row>
      <xdr:rowOff>17599</xdr:rowOff>
    </xdr:to>
    <xdr:sp macro="" textlink="">
      <xdr:nvSpPr>
        <xdr:cNvPr id="324" name="円/楕円 323"/>
        <xdr:cNvSpPr/>
      </xdr:nvSpPr>
      <xdr:spPr>
        <a:xfrm>
          <a:off x="15430500" y="728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43</xdr:row>
      <xdr:rowOff>8726</xdr:rowOff>
    </xdr:from>
    <xdr:ext cx="405111" cy="259045"/>
    <xdr:sp macro="" textlink="">
      <xdr:nvSpPr>
        <xdr:cNvPr id="325" name="n_1mainValue【一般廃棄物処理施設】&#10;有形固定資産減価償却率"/>
        <xdr:cNvSpPr txBox="1"/>
      </xdr:nvSpPr>
      <xdr:spPr>
        <a:xfrm>
          <a:off x="15266043" y="738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6" name="直線コネクタ 33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7" name="テキスト ボックス 33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8" name="直線コネクタ 33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9" name="テキスト ボックス 33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0" name="直線コネクタ 33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1" name="テキスト ボックス 34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2" name="直線コネクタ 34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3" name="テキスト ボックス 34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5" name="テキスト ボックス 34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347" name="直線コネクタ 346"/>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348"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349" name="直線コネクタ 348"/>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350"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351" name="直線コネクタ 350"/>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3987</xdr:rowOff>
    </xdr:from>
    <xdr:ext cx="599010" cy="259045"/>
    <xdr:sp macro="" textlink="">
      <xdr:nvSpPr>
        <xdr:cNvPr id="352" name="【一般廃棄物処理施設】&#10;一人当たり有形固定資産（償却資産）額平均値テキスト"/>
        <xdr:cNvSpPr txBox="1"/>
      </xdr:nvSpPr>
      <xdr:spPr>
        <a:xfrm>
          <a:off x="22250400" y="651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353" name="フローチャート : 判断 352"/>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354" name="フローチャート : 判断 353"/>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95253</xdr:rowOff>
    </xdr:from>
    <xdr:ext cx="599010" cy="259045"/>
    <xdr:sp macro="" textlink="">
      <xdr:nvSpPr>
        <xdr:cNvPr id="355" name="n_1aveValue【一般廃棄物処理施設】&#10;一人当たり有形固定資産（償却資産）額"/>
        <xdr:cNvSpPr txBox="1"/>
      </xdr:nvSpPr>
      <xdr:spPr>
        <a:xfrm>
          <a:off x="21011094" y="661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6" name="テキスト ボックス 3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59416</xdr:rowOff>
    </xdr:from>
    <xdr:to>
      <xdr:col>31</xdr:col>
      <xdr:colOff>85725</xdr:colOff>
      <xdr:row>37</xdr:row>
      <xdr:rowOff>161016</xdr:rowOff>
    </xdr:to>
    <xdr:sp macro="" textlink="">
      <xdr:nvSpPr>
        <xdr:cNvPr id="361" name="円/楕円 360"/>
        <xdr:cNvSpPr/>
      </xdr:nvSpPr>
      <xdr:spPr>
        <a:xfrm>
          <a:off x="21272500" y="640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6093</xdr:rowOff>
    </xdr:from>
    <xdr:ext cx="599010" cy="259045"/>
    <xdr:sp macro="" textlink="">
      <xdr:nvSpPr>
        <xdr:cNvPr id="362" name="n_1mainValue【一般廃棄物処理施設】&#10;一人当たり有形固定資産（償却資産）額"/>
        <xdr:cNvSpPr txBox="1"/>
      </xdr:nvSpPr>
      <xdr:spPr>
        <a:xfrm>
          <a:off x="21011094" y="6178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155,060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4" name="直線コネクタ 37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5" name="テキスト ボックス 37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6" name="直線コネクタ 37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7" name="テキスト ボックス 37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8" name="直線コネクタ 37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9" name="テキスト ボックス 37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0" name="直線コネクタ 37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1" name="テキスト ボックス 38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2" name="直線コネクタ 38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3" name="テキスト ボックス 38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385" name="直線コネクタ 384"/>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86"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87" name="直線コネクタ 386"/>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388"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389" name="直線コネクタ 388"/>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390"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391" name="フローチャート : 判断 390"/>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392" name="フローチャート : 判断 391"/>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142511</xdr:rowOff>
    </xdr:from>
    <xdr:ext cx="405111" cy="259045"/>
    <xdr:sp macro="" textlink="">
      <xdr:nvSpPr>
        <xdr:cNvPr id="393" name="n_1aveValue【保健センター・保健所】&#10;有形固定資産減価償却率"/>
        <xdr:cNvSpPr txBox="1"/>
      </xdr:nvSpPr>
      <xdr:spPr>
        <a:xfrm>
          <a:off x="15266043"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4" name="テキスト ボックス 3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5" name="テキスト ボックス 3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6" name="テキスト ボックス 3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7" name="テキスト ボックス 3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8" name="テキスト ボックス 3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6350</xdr:rowOff>
    </xdr:from>
    <xdr:to>
      <xdr:col>22</xdr:col>
      <xdr:colOff>415925</xdr:colOff>
      <xdr:row>61</xdr:row>
      <xdr:rowOff>107950</xdr:rowOff>
    </xdr:to>
    <xdr:sp macro="" textlink="">
      <xdr:nvSpPr>
        <xdr:cNvPr id="399" name="円/楕円 398"/>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124477</xdr:rowOff>
    </xdr:from>
    <xdr:ext cx="405111" cy="259045"/>
    <xdr:sp macro="" textlink="">
      <xdr:nvSpPr>
        <xdr:cNvPr id="400" name="n_1mainValue【保健センター・保健所】&#10;有形固定資産減価償却率"/>
        <xdr:cNvSpPr txBox="1"/>
      </xdr:nvSpPr>
      <xdr:spPr>
        <a:xfrm>
          <a:off x="15266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1" name="正方形/長方形 4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2" name="正方形/長方形 4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3" name="正方形/長方形 4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4" name="正方形/長方形 4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5" name="正方形/長方形 4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6" name="正方形/長方形 4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7" name="正方形/長方形 4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8" name="正方形/長方形 4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9" name="テキスト ボックス 4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0" name="直線コネクタ 4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1" name="直線コネクタ 41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2" name="テキスト ボックス 41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3" name="直線コネクタ 41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4" name="テキスト ボックス 41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5" name="直線コネクタ 41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6" name="テキスト ボックス 41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7" name="直線コネクタ 41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8" name="テキスト ボックス 41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9" name="直線コネクタ 41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0" name="テキスト ボックス 41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1" name="直線コネクタ 42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2" name="テキスト ボックス 42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426" name="直線コネクタ 425"/>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427"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428" name="直線コネクタ 427"/>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429"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430" name="直線コネクタ 429"/>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431"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432" name="フローチャート : 判断 431"/>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433" name="フローチャート : 判断 432"/>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95086</xdr:rowOff>
    </xdr:from>
    <xdr:ext cx="469744" cy="259045"/>
    <xdr:sp macro="" textlink="">
      <xdr:nvSpPr>
        <xdr:cNvPr id="434" name="n_1ave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5" name="テキスト ボックス 43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6" name="テキスト ボックス 43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7" name="テキスト ボックス 43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8" name="テキスト ボックス 43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9" name="テキスト ボックス 43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112485</xdr:rowOff>
    </xdr:from>
    <xdr:to>
      <xdr:col>31</xdr:col>
      <xdr:colOff>85725</xdr:colOff>
      <xdr:row>63</xdr:row>
      <xdr:rowOff>42635</xdr:rowOff>
    </xdr:to>
    <xdr:sp macro="" textlink="">
      <xdr:nvSpPr>
        <xdr:cNvPr id="440" name="円/楕円 439"/>
        <xdr:cNvSpPr/>
      </xdr:nvSpPr>
      <xdr:spPr>
        <a:xfrm>
          <a:off x="21272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33762</xdr:rowOff>
    </xdr:from>
    <xdr:ext cx="469744" cy="259045"/>
    <xdr:sp macro="" textlink="">
      <xdr:nvSpPr>
        <xdr:cNvPr id="441" name="n_1mainValue【保健センター・保健所】&#10;一人当たり面積"/>
        <xdr:cNvSpPr txBox="1"/>
      </xdr:nvSpPr>
      <xdr:spPr>
        <a:xfrm>
          <a:off x="210757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2" name="直線コネクタ 4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3" name="テキスト ボックス 45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4" name="直線コネクタ 4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5" name="テキスト ボックス 4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6" name="直線コネクタ 4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7" name="テキスト ボックス 4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8" name="直線コネクタ 4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9" name="テキスト ボックス 4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0" name="直線コネクタ 4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1" name="テキスト ボックス 46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2" name="直線コネクタ 4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3" name="テキスト ボックス 4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123825</xdr:rowOff>
    </xdr:from>
    <xdr:to>
      <xdr:col>23</xdr:col>
      <xdr:colOff>516889</xdr:colOff>
      <xdr:row>84</xdr:row>
      <xdr:rowOff>161925</xdr:rowOff>
    </xdr:to>
    <xdr:cxnSp macro="">
      <xdr:nvCxnSpPr>
        <xdr:cNvPr id="465" name="直線コネクタ 464"/>
        <xdr:cNvCxnSpPr/>
      </xdr:nvCxnSpPr>
      <xdr:spPr>
        <a:xfrm flipV="1">
          <a:off x="16318864" y="13325475"/>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165752</xdr:rowOff>
    </xdr:from>
    <xdr:ext cx="405111" cy="259045"/>
    <xdr:sp macro="" textlink="">
      <xdr:nvSpPr>
        <xdr:cNvPr id="466" name="【消防施設】&#10;有形固定資産減価償却率最小値テキスト"/>
        <xdr:cNvSpPr txBox="1"/>
      </xdr:nvSpPr>
      <xdr:spPr>
        <a:xfrm>
          <a:off x="16408400"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84</xdr:row>
      <xdr:rowOff>161925</xdr:rowOff>
    </xdr:from>
    <xdr:to>
      <xdr:col>23</xdr:col>
      <xdr:colOff>606425</xdr:colOff>
      <xdr:row>84</xdr:row>
      <xdr:rowOff>161925</xdr:rowOff>
    </xdr:to>
    <xdr:cxnSp macro="">
      <xdr:nvCxnSpPr>
        <xdr:cNvPr id="467" name="直線コネクタ 466"/>
        <xdr:cNvCxnSpPr/>
      </xdr:nvCxnSpPr>
      <xdr:spPr>
        <a:xfrm>
          <a:off x="16230600" y="1456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70502</xdr:rowOff>
    </xdr:from>
    <xdr:ext cx="405111" cy="259045"/>
    <xdr:sp macro="" textlink="">
      <xdr:nvSpPr>
        <xdr:cNvPr id="468" name="【消防施設】&#10;有形固定資産減価償却率最大値テキスト"/>
        <xdr:cNvSpPr txBox="1"/>
      </xdr:nvSpPr>
      <xdr:spPr>
        <a:xfrm>
          <a:off x="164084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77</xdr:row>
      <xdr:rowOff>123825</xdr:rowOff>
    </xdr:from>
    <xdr:to>
      <xdr:col>23</xdr:col>
      <xdr:colOff>606425</xdr:colOff>
      <xdr:row>77</xdr:row>
      <xdr:rowOff>123825</xdr:rowOff>
    </xdr:to>
    <xdr:cxnSp macro="">
      <xdr:nvCxnSpPr>
        <xdr:cNvPr id="469" name="直線コネクタ 468"/>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156227</xdr:rowOff>
    </xdr:from>
    <xdr:ext cx="405111" cy="259045"/>
    <xdr:sp macro="" textlink="">
      <xdr:nvSpPr>
        <xdr:cNvPr id="470" name="【消防施設】&#10;有形固定資産減価償却率平均値テキスト"/>
        <xdr:cNvSpPr txBox="1"/>
      </xdr:nvSpPr>
      <xdr:spPr>
        <a:xfrm>
          <a:off x="16408400" y="1404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6350</xdr:rowOff>
    </xdr:from>
    <xdr:to>
      <xdr:col>23</xdr:col>
      <xdr:colOff>568325</xdr:colOff>
      <xdr:row>82</xdr:row>
      <xdr:rowOff>107950</xdr:rowOff>
    </xdr:to>
    <xdr:sp macro="" textlink="">
      <xdr:nvSpPr>
        <xdr:cNvPr id="471" name="フローチャート : 判断 470"/>
        <xdr:cNvSpPr/>
      </xdr:nvSpPr>
      <xdr:spPr>
        <a:xfrm>
          <a:off x="162687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135889</xdr:rowOff>
    </xdr:from>
    <xdr:to>
      <xdr:col>22</xdr:col>
      <xdr:colOff>415925</xdr:colOff>
      <xdr:row>80</xdr:row>
      <xdr:rowOff>66039</xdr:rowOff>
    </xdr:to>
    <xdr:sp macro="" textlink="">
      <xdr:nvSpPr>
        <xdr:cNvPr id="472" name="フローチャート : 判断 471"/>
        <xdr:cNvSpPr/>
      </xdr:nvSpPr>
      <xdr:spPr>
        <a:xfrm>
          <a:off x="15430500" y="1368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82566</xdr:rowOff>
    </xdr:from>
    <xdr:ext cx="405111" cy="259045"/>
    <xdr:sp macro="" textlink="">
      <xdr:nvSpPr>
        <xdr:cNvPr id="473" name="n_1aveValue【消防施設】&#10;有形固定資産減価償却率"/>
        <xdr:cNvSpPr txBox="1"/>
      </xdr:nvSpPr>
      <xdr:spPr>
        <a:xfrm>
          <a:off x="15266043"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4" name="テキスト ボックス 4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5" name="テキスト ボックス 4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6" name="テキスト ボックス 4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7" name="テキスト ボックス 4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8" name="テキスト ボックス 4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50164</xdr:rowOff>
    </xdr:from>
    <xdr:to>
      <xdr:col>22</xdr:col>
      <xdr:colOff>415925</xdr:colOff>
      <xdr:row>85</xdr:row>
      <xdr:rowOff>151764</xdr:rowOff>
    </xdr:to>
    <xdr:sp macro="" textlink="">
      <xdr:nvSpPr>
        <xdr:cNvPr id="479" name="円/楕円 478"/>
        <xdr:cNvSpPr/>
      </xdr:nvSpPr>
      <xdr:spPr>
        <a:xfrm>
          <a:off x="15430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85</xdr:row>
      <xdr:rowOff>142891</xdr:rowOff>
    </xdr:from>
    <xdr:ext cx="340478" cy="259045"/>
    <xdr:sp macro="" textlink="">
      <xdr:nvSpPr>
        <xdr:cNvPr id="480" name="n_1mainValue【消防施設】&#10;有形固定資産減価償却率"/>
        <xdr:cNvSpPr txBox="1"/>
      </xdr:nvSpPr>
      <xdr:spPr>
        <a:xfrm>
          <a:off x="15298360" y="147161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1" name="直線コネクタ 49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2" name="テキスト ボックス 49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3" name="直線コネクタ 49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4" name="テキスト ボックス 49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5" name="直線コネクタ 49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6" name="テキスト ボックス 49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7" name="直線コネクタ 49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8" name="テキスト ボックス 49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9" name="直線コネクタ 49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0" name="テキスト ボックス 49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1" name="直線コネクタ 50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2" name="テキスト ボックス 50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506" name="直線コネクタ 505"/>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07"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08" name="直線コネクタ 50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09"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510" name="直線コネクタ 509"/>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511"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512" name="フローチャート : 判断 511"/>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513" name="フローチャート : 判断 512"/>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120122</xdr:rowOff>
    </xdr:from>
    <xdr:ext cx="469744" cy="259045"/>
    <xdr:sp macro="" textlink="">
      <xdr:nvSpPr>
        <xdr:cNvPr id="514" name="n_1aveValue【消防施設】&#10;一人当たり面積"/>
        <xdr:cNvSpPr txBox="1"/>
      </xdr:nvSpPr>
      <xdr:spPr>
        <a:xfrm>
          <a:off x="21075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147320</xdr:rowOff>
    </xdr:from>
    <xdr:to>
      <xdr:col>31</xdr:col>
      <xdr:colOff>85725</xdr:colOff>
      <xdr:row>85</xdr:row>
      <xdr:rowOff>77470</xdr:rowOff>
    </xdr:to>
    <xdr:sp macro="" textlink="">
      <xdr:nvSpPr>
        <xdr:cNvPr id="520" name="円/楕円 519"/>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68597</xdr:rowOff>
    </xdr:from>
    <xdr:ext cx="469744" cy="259045"/>
    <xdr:sp macro="" textlink="">
      <xdr:nvSpPr>
        <xdr:cNvPr id="521" name="n_1mainValue【消防施設】&#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32" name="テキスト ボックス 53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33" name="直線コネクタ 5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34" name="テキスト ボックス 53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35" name="直線コネクタ 5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6" name="テキスト ボックス 5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7" name="直線コネクタ 5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8" name="テキスト ボックス 5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9" name="直線コネクタ 5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0" name="テキスト ボックス 5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1" name="直線コネクタ 5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42" name="テキスト ボックス 54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4" name="テキスト ボックス 5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546" name="直線コネクタ 545"/>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547"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548" name="直線コネクタ 547"/>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549"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550" name="直線コネクタ 549"/>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551"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552" name="フローチャート : 判断 55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553" name="フローチャート : 判断 552"/>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554"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65405</xdr:rowOff>
    </xdr:from>
    <xdr:to>
      <xdr:col>22</xdr:col>
      <xdr:colOff>415925</xdr:colOff>
      <xdr:row>100</xdr:row>
      <xdr:rowOff>167005</xdr:rowOff>
    </xdr:to>
    <xdr:sp macro="" textlink="">
      <xdr:nvSpPr>
        <xdr:cNvPr id="560" name="円/楕円 559"/>
        <xdr:cNvSpPr/>
      </xdr:nvSpPr>
      <xdr:spPr>
        <a:xfrm>
          <a:off x="15430500" y="172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12082</xdr:rowOff>
    </xdr:from>
    <xdr:ext cx="405111" cy="259045"/>
    <xdr:sp macro="" textlink="">
      <xdr:nvSpPr>
        <xdr:cNvPr id="561" name="n_1mainValue【庁舎】&#10;有形固定資産減価償却率"/>
        <xdr:cNvSpPr txBox="1"/>
      </xdr:nvSpPr>
      <xdr:spPr>
        <a:xfrm>
          <a:off x="15266043" y="1698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2" name="正方形/長方形 5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2" name="テキスト ボックス 57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3" name="直線コネクタ 57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4" name="テキスト ボックス 57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5" name="直線コネクタ 57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6" name="テキスト ボックス 57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7" name="直線コネクタ 57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8" name="テキスト ボックス 57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9" name="直線コネクタ 57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0" name="テキスト ボックス 57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1" name="直線コネクタ 58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2" name="テキスト ボックス 58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3" name="直線コネクタ 58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4" name="テキスト ボックス 58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588" name="直線コネクタ 587"/>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589"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590" name="直線コネクタ 589"/>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591"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592" name="直線コネクタ 591"/>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593"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594" name="フローチャート : 判断 593"/>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95" name="フローチャート : 判断 594"/>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596"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10705</xdr:rowOff>
    </xdr:from>
    <xdr:to>
      <xdr:col>31</xdr:col>
      <xdr:colOff>85725</xdr:colOff>
      <xdr:row>107</xdr:row>
      <xdr:rowOff>112305</xdr:rowOff>
    </xdr:to>
    <xdr:sp macro="" textlink="">
      <xdr:nvSpPr>
        <xdr:cNvPr id="602" name="円/楕円 601"/>
        <xdr:cNvSpPr/>
      </xdr:nvSpPr>
      <xdr:spPr>
        <a:xfrm>
          <a:off x="2127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103432</xdr:rowOff>
    </xdr:from>
    <xdr:ext cx="469744" cy="259045"/>
    <xdr:sp macro="" textlink="">
      <xdr:nvSpPr>
        <xdr:cNvPr id="603" name="n_1mainValue【庁舎】&#10;一人当たり面積"/>
        <xdr:cNvSpPr txBox="1"/>
      </xdr:nvSpPr>
      <xdr:spPr>
        <a:xfrm>
          <a:off x="21075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類似団体と比較して特に有形固定資産減価償却率が高くなっている施設は、庁舎、公民館、漁港・港湾施設であり、特に低くなっている施設は、消防施設、一般廃棄物処理施設である。</a:t>
          </a:r>
          <a:endParaRPr lang="ja-JP" altLang="ja-JP" sz="1400">
            <a:effectLst/>
          </a:endParaRPr>
        </a:p>
        <a:p>
          <a:r>
            <a:rPr lang="ja-JP" altLang="ja-JP" sz="1100" b="0" i="0" baseline="0">
              <a:solidFill>
                <a:schemeClr val="dk1"/>
              </a:solidFill>
              <a:effectLst/>
              <a:latin typeface="+mn-lt"/>
              <a:ea typeface="+mn-ea"/>
              <a:cs typeface="+mn-cs"/>
            </a:rPr>
            <a:t>役場庁舎については、有形固定資産減価償却率９３％となっており、特に高くなっている。平成２９年度に個別施設計画を策定したところであり、同計画に基づいて平成３０年度には役場新庁舎の建設を行うなど老朽化対策に取り組んでいくこととしている。</a:t>
          </a:r>
          <a:endParaRPr lang="ja-JP" altLang="ja-JP" sz="1400">
            <a:effectLst/>
          </a:endParaRPr>
        </a:p>
        <a:p>
          <a:r>
            <a:rPr lang="ja-JP" altLang="ja-JP" sz="1100" b="0" i="0" baseline="0">
              <a:solidFill>
                <a:schemeClr val="dk1"/>
              </a:solidFill>
              <a:effectLst/>
              <a:latin typeface="+mn-lt"/>
              <a:ea typeface="+mn-ea"/>
              <a:cs typeface="+mn-cs"/>
            </a:rPr>
            <a:t>一般廃棄物処理施設については、平成２８年度に老朽化していた清掃センターを廃止し新しい施設を建設したため、有形固定資産減価償却率が低くなっている。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鹿児島県与論町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5,339
5,330
20.58
5,413,917
5,174,494
233,249
2,742,283
5,714,398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30.5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上昇したが、</a:t>
          </a:r>
          <a:r>
            <a:rPr kumimoji="1" lang="ja-JP" altLang="ja-JP" sz="1100">
              <a:solidFill>
                <a:schemeClr val="dk1"/>
              </a:solidFill>
              <a:effectLst/>
              <a:latin typeface="+mn-lt"/>
              <a:ea typeface="+mn-ea"/>
              <a:cs typeface="+mn-cs"/>
            </a:rPr>
            <a:t>財政力指数</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類似団体平均を下回っている。事業の優先順位や規模等の見直しをおこなうなど、歳出を抑制するとともに、税収の徴収率向上や未収金対策による自主財源の確保を図り、財政基盤の強化に努める。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78922</xdr:rowOff>
    </xdr:to>
    <xdr:cxnSp macro="">
      <xdr:nvCxnSpPr>
        <xdr:cNvPr id="69" name="直線コネクタ 68"/>
        <xdr:cNvCxnSpPr/>
      </xdr:nvCxnSpPr>
      <xdr:spPr>
        <a:xfrm flipV="1">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78922</xdr:rowOff>
    </xdr:to>
    <xdr:cxnSp macro="">
      <xdr:nvCxnSpPr>
        <xdr:cNvPr id="72" name="直線コネクタ 71"/>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5" name="直線コネクタ 74"/>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78922</xdr:rowOff>
    </xdr:to>
    <xdr:cxnSp macro="">
      <xdr:nvCxnSpPr>
        <xdr:cNvPr id="78" name="直線コネクタ 77"/>
        <xdr:cNvCxnSpPr/>
      </xdr:nvCxnSpPr>
      <xdr:spPr>
        <a:xfrm>
          <a:off x="1447800" y="75882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89"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0" name="円/楕円 89"/>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1" name="テキスト ボックス 90"/>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4" name="円/楕円 93"/>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5" name="テキスト ボックス 94"/>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改善され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全国平均や鹿児島県の平均よりは低くなっているが、</a:t>
          </a:r>
          <a:r>
            <a:rPr kumimoji="1" lang="ja-JP" altLang="ja-JP" sz="1100">
              <a:solidFill>
                <a:schemeClr val="dk1"/>
              </a:solidFill>
              <a:effectLst/>
              <a:latin typeface="+mn-lt"/>
              <a:ea typeface="+mn-ea"/>
              <a:cs typeface="+mn-cs"/>
            </a:rPr>
            <a:t>類似団体平均と比較しても</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高く、弾力性が乏しい結果となっている。</a:t>
          </a:r>
          <a:r>
            <a:rPr kumimoji="1" lang="ja-JP" altLang="en-US" sz="1100">
              <a:solidFill>
                <a:schemeClr val="dk1"/>
              </a:solidFill>
              <a:effectLst/>
              <a:latin typeface="+mn-lt"/>
              <a:ea typeface="+mn-ea"/>
              <a:cs typeface="+mn-cs"/>
            </a:rPr>
            <a:t>近年大型事業が重なり、収入に対して支出が大きくなっている状況にある。事</a:t>
          </a:r>
          <a:r>
            <a:rPr kumimoji="1" lang="ja-JP" altLang="ja-JP" sz="1100">
              <a:solidFill>
                <a:schemeClr val="dk1"/>
              </a:solidFill>
              <a:effectLst/>
              <a:latin typeface="+mn-lt"/>
              <a:ea typeface="+mn-ea"/>
              <a:cs typeface="+mn-cs"/>
            </a:rPr>
            <a:t>業の優先順位</a:t>
          </a:r>
          <a:r>
            <a:rPr kumimoji="1" lang="ja-JP" altLang="en-US" sz="1100">
              <a:solidFill>
                <a:schemeClr val="dk1"/>
              </a:solidFill>
              <a:effectLst/>
              <a:latin typeface="+mn-lt"/>
              <a:ea typeface="+mn-ea"/>
              <a:cs typeface="+mn-cs"/>
            </a:rPr>
            <a:t>を見直すことはもとより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事業実施の際はより有利な起債を活用するなどして</a:t>
          </a:r>
          <a:r>
            <a:rPr kumimoji="1" lang="ja-JP" altLang="ja-JP" sz="1100">
              <a:solidFill>
                <a:schemeClr val="dk1"/>
              </a:solidFill>
              <a:effectLst/>
              <a:latin typeface="+mn-lt"/>
              <a:ea typeface="+mn-ea"/>
              <a:cs typeface="+mn-cs"/>
            </a:rPr>
            <a:t>、経常経費の削減を図るとともに自主財源の確保に努める。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8128</xdr:rowOff>
    </xdr:from>
    <xdr:to>
      <xdr:col>7</xdr:col>
      <xdr:colOff>152400</xdr:colOff>
      <xdr:row>63</xdr:row>
      <xdr:rowOff>85344</xdr:rowOff>
    </xdr:to>
    <xdr:cxnSp macro="">
      <xdr:nvCxnSpPr>
        <xdr:cNvPr id="130" name="直線コネクタ 129"/>
        <xdr:cNvCxnSpPr/>
      </xdr:nvCxnSpPr>
      <xdr:spPr>
        <a:xfrm flipV="1">
          <a:off x="4114800" y="1080947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85344</xdr:rowOff>
    </xdr:from>
    <xdr:to>
      <xdr:col>6</xdr:col>
      <xdr:colOff>0</xdr:colOff>
      <xdr:row>64</xdr:row>
      <xdr:rowOff>44196</xdr:rowOff>
    </xdr:to>
    <xdr:cxnSp macro="">
      <xdr:nvCxnSpPr>
        <xdr:cNvPr id="133" name="直線コネクタ 132"/>
        <xdr:cNvCxnSpPr/>
      </xdr:nvCxnSpPr>
      <xdr:spPr>
        <a:xfrm flipV="1">
          <a:off x="3225800" y="10886694"/>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119126</xdr:rowOff>
    </xdr:from>
    <xdr:to>
      <xdr:col>4</xdr:col>
      <xdr:colOff>482600</xdr:colOff>
      <xdr:row>64</xdr:row>
      <xdr:rowOff>44196</xdr:rowOff>
    </xdr:to>
    <xdr:cxnSp macro="">
      <xdr:nvCxnSpPr>
        <xdr:cNvPr id="136" name="直線コネクタ 135"/>
        <xdr:cNvCxnSpPr/>
      </xdr:nvCxnSpPr>
      <xdr:spPr>
        <a:xfrm>
          <a:off x="2336800" y="109204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119126</xdr:rowOff>
    </xdr:from>
    <xdr:to>
      <xdr:col>3</xdr:col>
      <xdr:colOff>279400</xdr:colOff>
      <xdr:row>65</xdr:row>
      <xdr:rowOff>99568</xdr:rowOff>
    </xdr:to>
    <xdr:cxnSp macro="">
      <xdr:nvCxnSpPr>
        <xdr:cNvPr id="139" name="直線コネクタ 138"/>
        <xdr:cNvCxnSpPr/>
      </xdr:nvCxnSpPr>
      <xdr:spPr>
        <a:xfrm flipV="1">
          <a:off x="1447800" y="10920476"/>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128778</xdr:rowOff>
    </xdr:from>
    <xdr:to>
      <xdr:col>7</xdr:col>
      <xdr:colOff>203200</xdr:colOff>
      <xdr:row>63</xdr:row>
      <xdr:rowOff>58928</xdr:rowOff>
    </xdr:to>
    <xdr:sp macro="" textlink="">
      <xdr:nvSpPr>
        <xdr:cNvPr id="149" name="円/楕円 148"/>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100855</xdr:rowOff>
    </xdr:from>
    <xdr:ext cx="762000" cy="259045"/>
    <xdr:sp macro="" textlink="">
      <xdr:nvSpPr>
        <xdr:cNvPr id="150" name="財政構造の弾力性該当値テキスト"/>
        <xdr:cNvSpPr txBox="1"/>
      </xdr:nvSpPr>
      <xdr:spPr>
        <a:xfrm>
          <a:off x="5041900" y="1073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34544</xdr:rowOff>
    </xdr:from>
    <xdr:to>
      <xdr:col>6</xdr:col>
      <xdr:colOff>50800</xdr:colOff>
      <xdr:row>63</xdr:row>
      <xdr:rowOff>136144</xdr:rowOff>
    </xdr:to>
    <xdr:sp macro="" textlink="">
      <xdr:nvSpPr>
        <xdr:cNvPr id="151" name="円/楕円 150"/>
        <xdr:cNvSpPr/>
      </xdr:nvSpPr>
      <xdr:spPr>
        <a:xfrm>
          <a:off x="4064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52" name="テキスト ボックス 151"/>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3" name="円/楕円 152"/>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4" name="テキスト ボックス 153"/>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68326</xdr:rowOff>
    </xdr:from>
    <xdr:to>
      <xdr:col>3</xdr:col>
      <xdr:colOff>330200</xdr:colOff>
      <xdr:row>63</xdr:row>
      <xdr:rowOff>169926</xdr:rowOff>
    </xdr:to>
    <xdr:sp macro="" textlink="">
      <xdr:nvSpPr>
        <xdr:cNvPr id="155" name="円/楕円 154"/>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154703</xdr:rowOff>
    </xdr:from>
    <xdr:ext cx="762000" cy="259045"/>
    <xdr:sp macro="" textlink="">
      <xdr:nvSpPr>
        <xdr:cNvPr id="156" name="テキスト ボックス 155"/>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48768</xdr:rowOff>
    </xdr:from>
    <xdr:to>
      <xdr:col>2</xdr:col>
      <xdr:colOff>127000</xdr:colOff>
      <xdr:row>65</xdr:row>
      <xdr:rowOff>150368</xdr:rowOff>
    </xdr:to>
    <xdr:sp macro="" textlink="">
      <xdr:nvSpPr>
        <xdr:cNvPr id="157" name="円/楕円 156"/>
        <xdr:cNvSpPr/>
      </xdr:nvSpPr>
      <xdr:spPr>
        <a:xfrm>
          <a:off x="1397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135145</xdr:rowOff>
    </xdr:from>
    <xdr:ext cx="762000" cy="259045"/>
    <xdr:sp macro="" textlink="">
      <xdr:nvSpPr>
        <xdr:cNvPr id="158" name="テキスト ボックス 157"/>
        <xdr:cNvSpPr txBox="1"/>
      </xdr:nvSpPr>
      <xdr:spPr>
        <a:xfrm>
          <a:off x="1066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[262,759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入退職に伴う人件費の減少や、</a:t>
          </a:r>
          <a:r>
            <a:rPr kumimoji="1" lang="ja-JP" altLang="en-US" sz="1100">
              <a:solidFill>
                <a:schemeClr val="dk1"/>
              </a:solidFill>
              <a:effectLst/>
              <a:latin typeface="+mn-lt"/>
              <a:ea typeface="+mn-ea"/>
              <a:cs typeface="+mn-cs"/>
            </a:rPr>
            <a:t>大型事業に係る</a:t>
          </a:r>
          <a:r>
            <a:rPr kumimoji="1" lang="ja-JP" altLang="ja-JP" sz="1100">
              <a:solidFill>
                <a:schemeClr val="dk1"/>
              </a:solidFill>
              <a:effectLst/>
              <a:latin typeface="+mn-lt"/>
              <a:ea typeface="+mn-ea"/>
              <a:cs typeface="+mn-cs"/>
            </a:rPr>
            <a:t>物件費の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により前年度から</a:t>
          </a:r>
          <a:r>
            <a:rPr kumimoji="1" lang="en-US" altLang="ja-JP" sz="1100">
              <a:solidFill>
                <a:schemeClr val="dk1"/>
              </a:solidFill>
              <a:effectLst/>
              <a:latin typeface="+mn-lt"/>
              <a:ea typeface="+mn-ea"/>
              <a:cs typeface="+mn-cs"/>
            </a:rPr>
            <a:t>10,729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高くな</a:t>
          </a:r>
          <a:r>
            <a:rPr kumimoji="1" lang="ja-JP" altLang="ja-JP" sz="1100">
              <a:solidFill>
                <a:schemeClr val="dk1"/>
              </a:solidFill>
              <a:effectLst/>
              <a:latin typeface="+mn-lt"/>
              <a:ea typeface="+mn-ea"/>
              <a:cs typeface="+mn-cs"/>
            </a:rPr>
            <a:t>った。類似団体と比較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6,726</a:t>
          </a:r>
          <a:r>
            <a:rPr kumimoji="1" lang="ja-JP" altLang="ja-JP" sz="1100">
              <a:solidFill>
                <a:schemeClr val="dk1"/>
              </a:solidFill>
              <a:effectLst/>
              <a:latin typeface="+mn-lt"/>
              <a:ea typeface="+mn-ea"/>
              <a:cs typeface="+mn-cs"/>
            </a:rPr>
            <a:t>円低くなって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離島地域のため、旅費が類似団体平均より高くなっている他、</a:t>
          </a:r>
          <a:r>
            <a:rPr kumimoji="1" lang="ja-JP" altLang="en-US" sz="1100">
              <a:solidFill>
                <a:schemeClr val="dk1"/>
              </a:solidFill>
              <a:effectLst/>
              <a:latin typeface="+mn-lt"/>
              <a:ea typeface="+mn-ea"/>
              <a:cs typeface="+mn-cs"/>
            </a:rPr>
            <a:t>最終処分場</a:t>
          </a:r>
          <a:r>
            <a:rPr kumimoji="1" lang="ja-JP" altLang="ja-JP" sz="1100">
              <a:solidFill>
                <a:schemeClr val="dk1"/>
              </a:solidFill>
              <a:effectLst/>
              <a:latin typeface="+mn-lt"/>
              <a:ea typeface="+mn-ea"/>
              <a:cs typeface="+mn-cs"/>
            </a:rPr>
            <a:t>や清掃センター等施設</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町で運営していることから、そこに係る</a:t>
          </a:r>
          <a:r>
            <a:rPr kumimoji="1" lang="ja-JP" altLang="ja-JP" sz="1100">
              <a:solidFill>
                <a:schemeClr val="dk1"/>
              </a:solidFill>
              <a:effectLst/>
              <a:latin typeface="+mn-lt"/>
              <a:ea typeface="+mn-ea"/>
              <a:cs typeface="+mn-cs"/>
            </a:rPr>
            <a:t>人件費も</a:t>
          </a:r>
          <a:r>
            <a:rPr kumimoji="1" lang="ja-JP" altLang="en-US" sz="1100">
              <a:solidFill>
                <a:schemeClr val="dk1"/>
              </a:solidFill>
              <a:effectLst/>
              <a:latin typeface="+mn-lt"/>
              <a:ea typeface="+mn-ea"/>
              <a:cs typeface="+mn-cs"/>
            </a:rPr>
            <a:t>や物件費が</a:t>
          </a:r>
          <a:r>
            <a:rPr kumimoji="1" lang="ja-JP" altLang="ja-JP" sz="1100">
              <a:solidFill>
                <a:schemeClr val="dk1"/>
              </a:solidFill>
              <a:effectLst/>
              <a:latin typeface="+mn-lt"/>
              <a:ea typeface="+mn-ea"/>
              <a:cs typeface="+mn-cs"/>
            </a:rPr>
            <a:t>高くなっている。今後も指定管理者制度の導入</a:t>
          </a:r>
          <a:r>
            <a:rPr kumimoji="1" lang="ja-JP" altLang="en-US" sz="1100">
              <a:solidFill>
                <a:schemeClr val="dk1"/>
              </a:solidFill>
              <a:effectLst/>
              <a:latin typeface="+mn-lt"/>
              <a:ea typeface="+mn-ea"/>
              <a:cs typeface="+mn-cs"/>
            </a:rPr>
            <a:t>や業務委託</a:t>
          </a:r>
          <a:r>
            <a:rPr kumimoji="1" lang="ja-JP" altLang="ja-JP" sz="1100">
              <a:solidFill>
                <a:schemeClr val="dk1"/>
              </a:solidFill>
              <a:effectLst/>
              <a:latin typeface="+mn-lt"/>
              <a:ea typeface="+mn-ea"/>
              <a:cs typeface="+mn-cs"/>
            </a:rPr>
            <a:t>による人件費の削減等をおこない、人件費・物件費等の抑制に努める。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10280</xdr:rowOff>
    </xdr:from>
    <xdr:to>
      <xdr:col>7</xdr:col>
      <xdr:colOff>152400</xdr:colOff>
      <xdr:row>84</xdr:row>
      <xdr:rowOff>53429</xdr:rowOff>
    </xdr:to>
    <xdr:cxnSp macro="">
      <xdr:nvCxnSpPr>
        <xdr:cNvPr id="193" name="直線コネクタ 192"/>
        <xdr:cNvCxnSpPr/>
      </xdr:nvCxnSpPr>
      <xdr:spPr>
        <a:xfrm>
          <a:off x="4114800" y="14412080"/>
          <a:ext cx="838200" cy="4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170848</xdr:rowOff>
    </xdr:from>
    <xdr:to>
      <xdr:col>6</xdr:col>
      <xdr:colOff>0</xdr:colOff>
      <xdr:row>84</xdr:row>
      <xdr:rowOff>10280</xdr:rowOff>
    </xdr:to>
    <xdr:cxnSp macro="">
      <xdr:nvCxnSpPr>
        <xdr:cNvPr id="196" name="直線コネクタ 195"/>
        <xdr:cNvCxnSpPr/>
      </xdr:nvCxnSpPr>
      <xdr:spPr>
        <a:xfrm>
          <a:off x="3225800" y="14401198"/>
          <a:ext cx="8890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170848</xdr:rowOff>
    </xdr:from>
    <xdr:to>
      <xdr:col>4</xdr:col>
      <xdr:colOff>482600</xdr:colOff>
      <xdr:row>85</xdr:row>
      <xdr:rowOff>35144</xdr:rowOff>
    </xdr:to>
    <xdr:cxnSp macro="">
      <xdr:nvCxnSpPr>
        <xdr:cNvPr id="199" name="直線コネクタ 198"/>
        <xdr:cNvCxnSpPr/>
      </xdr:nvCxnSpPr>
      <xdr:spPr>
        <a:xfrm flipV="1">
          <a:off x="2336800" y="14401198"/>
          <a:ext cx="889000" cy="20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86761</xdr:rowOff>
    </xdr:from>
    <xdr:to>
      <xdr:col>3</xdr:col>
      <xdr:colOff>279400</xdr:colOff>
      <xdr:row>85</xdr:row>
      <xdr:rowOff>35144</xdr:rowOff>
    </xdr:to>
    <xdr:cxnSp macro="">
      <xdr:nvCxnSpPr>
        <xdr:cNvPr id="202" name="直線コネクタ 201"/>
        <xdr:cNvCxnSpPr/>
      </xdr:nvCxnSpPr>
      <xdr:spPr>
        <a:xfrm>
          <a:off x="1447800" y="14488561"/>
          <a:ext cx="889000" cy="11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2629</xdr:rowOff>
    </xdr:from>
    <xdr:to>
      <xdr:col>7</xdr:col>
      <xdr:colOff>203200</xdr:colOff>
      <xdr:row>84</xdr:row>
      <xdr:rowOff>104229</xdr:rowOff>
    </xdr:to>
    <xdr:sp macro="" textlink="">
      <xdr:nvSpPr>
        <xdr:cNvPr id="212" name="円/楕円 211"/>
        <xdr:cNvSpPr/>
      </xdr:nvSpPr>
      <xdr:spPr>
        <a:xfrm>
          <a:off x="4902200" y="1440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19156</xdr:rowOff>
    </xdr:from>
    <xdr:ext cx="762000" cy="259045"/>
    <xdr:sp macro="" textlink="">
      <xdr:nvSpPr>
        <xdr:cNvPr id="213" name="人件費・物件費等の状況該当値テキスト"/>
        <xdr:cNvSpPr txBox="1"/>
      </xdr:nvSpPr>
      <xdr:spPr>
        <a:xfrm>
          <a:off x="5041900" y="1424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262,759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130930</xdr:rowOff>
    </xdr:from>
    <xdr:to>
      <xdr:col>6</xdr:col>
      <xdr:colOff>50800</xdr:colOff>
      <xdr:row>84</xdr:row>
      <xdr:rowOff>61080</xdr:rowOff>
    </xdr:to>
    <xdr:sp macro="" textlink="">
      <xdr:nvSpPr>
        <xdr:cNvPr id="214" name="円/楕円 213"/>
        <xdr:cNvSpPr/>
      </xdr:nvSpPr>
      <xdr:spPr>
        <a:xfrm>
          <a:off x="4064000" y="143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71257</xdr:rowOff>
    </xdr:from>
    <xdr:ext cx="736600" cy="259045"/>
    <xdr:sp macro="" textlink="">
      <xdr:nvSpPr>
        <xdr:cNvPr id="215" name="テキスト ボックス 214"/>
        <xdr:cNvSpPr txBox="1"/>
      </xdr:nvSpPr>
      <xdr:spPr>
        <a:xfrm>
          <a:off x="3733800" y="1413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252,030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120048</xdr:rowOff>
    </xdr:from>
    <xdr:to>
      <xdr:col>4</xdr:col>
      <xdr:colOff>533400</xdr:colOff>
      <xdr:row>84</xdr:row>
      <xdr:rowOff>50198</xdr:rowOff>
    </xdr:to>
    <xdr:sp macro="" textlink="">
      <xdr:nvSpPr>
        <xdr:cNvPr id="216" name="円/楕円 215"/>
        <xdr:cNvSpPr/>
      </xdr:nvSpPr>
      <xdr:spPr>
        <a:xfrm>
          <a:off x="3175000" y="143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60375</xdr:rowOff>
    </xdr:from>
    <xdr:ext cx="762000" cy="259045"/>
    <xdr:sp macro="" textlink="">
      <xdr:nvSpPr>
        <xdr:cNvPr id="217" name="テキスト ボックス 216"/>
        <xdr:cNvSpPr txBox="1"/>
      </xdr:nvSpPr>
      <xdr:spPr>
        <a:xfrm>
          <a:off x="2844800" y="1411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249,324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155794</xdr:rowOff>
    </xdr:from>
    <xdr:to>
      <xdr:col>3</xdr:col>
      <xdr:colOff>330200</xdr:colOff>
      <xdr:row>85</xdr:row>
      <xdr:rowOff>85944</xdr:rowOff>
    </xdr:to>
    <xdr:sp macro="" textlink="">
      <xdr:nvSpPr>
        <xdr:cNvPr id="218" name="円/楕円 217"/>
        <xdr:cNvSpPr/>
      </xdr:nvSpPr>
      <xdr:spPr>
        <a:xfrm>
          <a:off x="2286000" y="14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70721</xdr:rowOff>
    </xdr:from>
    <xdr:ext cx="762000" cy="259045"/>
    <xdr:sp macro="" textlink="">
      <xdr:nvSpPr>
        <xdr:cNvPr id="219" name="テキスト ボックス 218"/>
        <xdr:cNvSpPr txBox="1"/>
      </xdr:nvSpPr>
      <xdr:spPr>
        <a:xfrm>
          <a:off x="1955800" y="1464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300,844</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35961</xdr:rowOff>
    </xdr:from>
    <xdr:to>
      <xdr:col>2</xdr:col>
      <xdr:colOff>127000</xdr:colOff>
      <xdr:row>84</xdr:row>
      <xdr:rowOff>137561</xdr:rowOff>
    </xdr:to>
    <xdr:sp macro="" textlink="">
      <xdr:nvSpPr>
        <xdr:cNvPr id="220" name="円/楕円 219"/>
        <xdr:cNvSpPr/>
      </xdr:nvSpPr>
      <xdr:spPr>
        <a:xfrm>
          <a:off x="1397000" y="144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122338</xdr:rowOff>
    </xdr:from>
    <xdr:ext cx="762000" cy="259045"/>
    <xdr:sp macro="" textlink="">
      <xdr:nvSpPr>
        <xdr:cNvPr id="221" name="テキスト ボックス 220"/>
        <xdr:cNvSpPr txBox="1"/>
      </xdr:nvSpPr>
      <xdr:spPr>
        <a:xfrm>
          <a:off x="1066800" y="1452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271,047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全国平均より</a:t>
          </a:r>
          <a:r>
            <a:rPr kumimoji="1" lang="en-US" altLang="ja-JP" sz="1100">
              <a:solidFill>
                <a:schemeClr val="dk1"/>
              </a:solidFill>
              <a:effectLst/>
              <a:latin typeface="+mn-lt"/>
              <a:ea typeface="+mn-ea"/>
              <a:cs typeface="+mn-cs"/>
            </a:rPr>
            <a:t>14.1</a:t>
          </a:r>
          <a:r>
            <a:rPr kumimoji="1" lang="ja-JP" altLang="ja-JP" sz="1100">
              <a:solidFill>
                <a:schemeClr val="dk1"/>
              </a:solidFill>
              <a:effectLst/>
              <a:latin typeface="+mn-lt"/>
              <a:ea typeface="+mn-ea"/>
              <a:cs typeface="+mn-cs"/>
            </a:rPr>
            <a:t>低く、類似団体平均と比較すると</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低い値となっている。</a:t>
          </a:r>
          <a:endParaRPr lang="ja-JP" altLang="ja-JP" sz="1400">
            <a:effectLst/>
          </a:endParaRPr>
        </a:p>
        <a:p>
          <a:r>
            <a:rPr kumimoji="1" lang="ja-JP" altLang="ja-JP" sz="1100">
              <a:solidFill>
                <a:schemeClr val="dk1"/>
              </a:solidFill>
              <a:effectLst/>
              <a:latin typeface="+mn-lt"/>
              <a:ea typeface="+mn-ea"/>
              <a:cs typeface="+mn-cs"/>
            </a:rPr>
            <a:t>今後も国や県と比較しながら適正な給与制度運用をおこない、給与の適正化に努める。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20320</xdr:rowOff>
    </xdr:from>
    <xdr:to>
      <xdr:col>24</xdr:col>
      <xdr:colOff>558800</xdr:colOff>
      <xdr:row>80</xdr:row>
      <xdr:rowOff>84666</xdr:rowOff>
    </xdr:to>
    <xdr:cxnSp macro="">
      <xdr:nvCxnSpPr>
        <xdr:cNvPr id="255" name="直線コネクタ 254"/>
        <xdr:cNvCxnSpPr/>
      </xdr:nvCxnSpPr>
      <xdr:spPr>
        <a:xfrm>
          <a:off x="16179800" y="1373632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20320</xdr:rowOff>
    </xdr:from>
    <xdr:to>
      <xdr:col>23</xdr:col>
      <xdr:colOff>406400</xdr:colOff>
      <xdr:row>80</xdr:row>
      <xdr:rowOff>157057</xdr:rowOff>
    </xdr:to>
    <xdr:cxnSp macro="">
      <xdr:nvCxnSpPr>
        <xdr:cNvPr id="258" name="直線コネクタ 257"/>
        <xdr:cNvCxnSpPr/>
      </xdr:nvCxnSpPr>
      <xdr:spPr>
        <a:xfrm flipV="1">
          <a:off x="15290800" y="1373632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44450</xdr:rowOff>
    </xdr:from>
    <xdr:to>
      <xdr:col>22</xdr:col>
      <xdr:colOff>203200</xdr:colOff>
      <xdr:row>80</xdr:row>
      <xdr:rowOff>157057</xdr:rowOff>
    </xdr:to>
    <xdr:cxnSp macro="">
      <xdr:nvCxnSpPr>
        <xdr:cNvPr id="261" name="直線コネクタ 260"/>
        <xdr:cNvCxnSpPr/>
      </xdr:nvCxnSpPr>
      <xdr:spPr>
        <a:xfrm>
          <a:off x="14401800" y="1376045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44450</xdr:rowOff>
    </xdr:from>
    <xdr:to>
      <xdr:col>21</xdr:col>
      <xdr:colOff>0</xdr:colOff>
      <xdr:row>83</xdr:row>
      <xdr:rowOff>44873</xdr:rowOff>
    </xdr:to>
    <xdr:cxnSp macro="">
      <xdr:nvCxnSpPr>
        <xdr:cNvPr id="264" name="直線コネクタ 263"/>
        <xdr:cNvCxnSpPr/>
      </xdr:nvCxnSpPr>
      <xdr:spPr>
        <a:xfrm flipV="1">
          <a:off x="13512800" y="13760450"/>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33866</xdr:rowOff>
    </xdr:from>
    <xdr:to>
      <xdr:col>24</xdr:col>
      <xdr:colOff>609600</xdr:colOff>
      <xdr:row>80</xdr:row>
      <xdr:rowOff>135466</xdr:rowOff>
    </xdr:to>
    <xdr:sp macro="" textlink="">
      <xdr:nvSpPr>
        <xdr:cNvPr id="274" name="円/楕円 273"/>
        <xdr:cNvSpPr/>
      </xdr:nvSpPr>
      <xdr:spPr>
        <a:xfrm>
          <a:off x="169672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126593</xdr:rowOff>
    </xdr:from>
    <xdr:ext cx="762000" cy="259045"/>
    <xdr:sp macro="" textlink="">
      <xdr:nvSpPr>
        <xdr:cNvPr id="275" name="給与水準   （国との比較）該当値テキスト"/>
        <xdr:cNvSpPr txBox="1"/>
      </xdr:nvSpPr>
      <xdr:spPr>
        <a:xfrm>
          <a:off x="17106900" y="1367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140970</xdr:rowOff>
    </xdr:from>
    <xdr:to>
      <xdr:col>23</xdr:col>
      <xdr:colOff>457200</xdr:colOff>
      <xdr:row>80</xdr:row>
      <xdr:rowOff>71120</xdr:rowOff>
    </xdr:to>
    <xdr:sp macro="" textlink="">
      <xdr:nvSpPr>
        <xdr:cNvPr id="276" name="円/楕円 275"/>
        <xdr:cNvSpPr/>
      </xdr:nvSpPr>
      <xdr:spPr>
        <a:xfrm>
          <a:off x="16129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81297</xdr:rowOff>
    </xdr:from>
    <xdr:ext cx="736600" cy="259045"/>
    <xdr:sp macro="" textlink="">
      <xdr:nvSpPr>
        <xdr:cNvPr id="277" name="テキスト ボックス 276"/>
        <xdr:cNvSpPr txBox="1"/>
      </xdr:nvSpPr>
      <xdr:spPr>
        <a:xfrm>
          <a:off x="15798800" y="1345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106257</xdr:rowOff>
    </xdr:from>
    <xdr:to>
      <xdr:col>22</xdr:col>
      <xdr:colOff>254000</xdr:colOff>
      <xdr:row>81</xdr:row>
      <xdr:rowOff>36407</xdr:rowOff>
    </xdr:to>
    <xdr:sp macro="" textlink="">
      <xdr:nvSpPr>
        <xdr:cNvPr id="278" name="円/楕円 277"/>
        <xdr:cNvSpPr/>
      </xdr:nvSpPr>
      <xdr:spPr>
        <a:xfrm>
          <a:off x="15240000" y="1382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46584</xdr:rowOff>
    </xdr:from>
    <xdr:ext cx="762000" cy="259045"/>
    <xdr:sp macro="" textlink="">
      <xdr:nvSpPr>
        <xdr:cNvPr id="279" name="テキスト ボックス 278"/>
        <xdr:cNvSpPr txBox="1"/>
      </xdr:nvSpPr>
      <xdr:spPr>
        <a:xfrm>
          <a:off x="14909800" y="1359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165100</xdr:rowOff>
    </xdr:from>
    <xdr:to>
      <xdr:col>21</xdr:col>
      <xdr:colOff>50800</xdr:colOff>
      <xdr:row>80</xdr:row>
      <xdr:rowOff>95250</xdr:rowOff>
    </xdr:to>
    <xdr:sp macro="" textlink="">
      <xdr:nvSpPr>
        <xdr:cNvPr id="280" name="円/楕円 279"/>
        <xdr:cNvSpPr/>
      </xdr:nvSpPr>
      <xdr:spPr>
        <a:xfrm>
          <a:off x="14351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105427</xdr:rowOff>
    </xdr:from>
    <xdr:ext cx="762000" cy="259045"/>
    <xdr:sp macro="" textlink="">
      <xdr:nvSpPr>
        <xdr:cNvPr id="281" name="テキスト ボックス 280"/>
        <xdr:cNvSpPr txBox="1"/>
      </xdr:nvSpPr>
      <xdr:spPr>
        <a:xfrm>
          <a:off x="14020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165523</xdr:rowOff>
    </xdr:from>
    <xdr:to>
      <xdr:col>19</xdr:col>
      <xdr:colOff>533400</xdr:colOff>
      <xdr:row>83</xdr:row>
      <xdr:rowOff>95673</xdr:rowOff>
    </xdr:to>
    <xdr:sp macro="" textlink="">
      <xdr:nvSpPr>
        <xdr:cNvPr id="282" name="円/楕円 281"/>
        <xdr:cNvSpPr/>
      </xdr:nvSpPr>
      <xdr:spPr>
        <a:xfrm>
          <a:off x="13462000" y="1422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105850</xdr:rowOff>
    </xdr:from>
    <xdr:ext cx="762000" cy="259045"/>
    <xdr:sp macro="" textlink="">
      <xdr:nvSpPr>
        <xdr:cNvPr id="283" name="テキスト ボックス 282"/>
        <xdr:cNvSpPr txBox="1"/>
      </xdr:nvSpPr>
      <xdr:spPr>
        <a:xfrm>
          <a:off x="13131800" y="1399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退職者数が増加する傾向に</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数値も若干下がってきているが、まだ類似団体と比較すると高い状況にあるため</a:t>
          </a:r>
          <a:r>
            <a:rPr kumimoji="1" lang="ja-JP" altLang="ja-JP" sz="1100">
              <a:solidFill>
                <a:schemeClr val="dk1"/>
              </a:solidFill>
              <a:effectLst/>
              <a:latin typeface="+mn-lt"/>
              <a:ea typeface="+mn-ea"/>
              <a:cs typeface="+mn-cs"/>
            </a:rPr>
            <a:t>、組織機構及び事務等の見直しをおこなうとともに定員適正化計画を策定し、行財政環境の変化に即した定員管理に努める。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31782</xdr:rowOff>
    </xdr:from>
    <xdr:to>
      <xdr:col>24</xdr:col>
      <xdr:colOff>558800</xdr:colOff>
      <xdr:row>62</xdr:row>
      <xdr:rowOff>40831</xdr:rowOff>
    </xdr:to>
    <xdr:cxnSp macro="">
      <xdr:nvCxnSpPr>
        <xdr:cNvPr id="314" name="直線コネクタ 313"/>
        <xdr:cNvCxnSpPr/>
      </xdr:nvCxnSpPr>
      <xdr:spPr>
        <a:xfrm flipV="1">
          <a:off x="16179800" y="10661682"/>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40831</xdr:rowOff>
    </xdr:from>
    <xdr:to>
      <xdr:col>23</xdr:col>
      <xdr:colOff>406400</xdr:colOff>
      <xdr:row>62</xdr:row>
      <xdr:rowOff>42037</xdr:rowOff>
    </xdr:to>
    <xdr:cxnSp macro="">
      <xdr:nvCxnSpPr>
        <xdr:cNvPr id="317" name="直線コネクタ 316"/>
        <xdr:cNvCxnSpPr/>
      </xdr:nvCxnSpPr>
      <xdr:spPr>
        <a:xfrm flipV="1">
          <a:off x="15290800" y="10670731"/>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14891</xdr:rowOff>
    </xdr:from>
    <xdr:to>
      <xdr:col>22</xdr:col>
      <xdr:colOff>203200</xdr:colOff>
      <xdr:row>62</xdr:row>
      <xdr:rowOff>42037</xdr:rowOff>
    </xdr:to>
    <xdr:cxnSp macro="">
      <xdr:nvCxnSpPr>
        <xdr:cNvPr id="320" name="直線コネクタ 319"/>
        <xdr:cNvCxnSpPr/>
      </xdr:nvCxnSpPr>
      <xdr:spPr>
        <a:xfrm>
          <a:off x="14401800" y="10644791"/>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14891</xdr:rowOff>
    </xdr:from>
    <xdr:to>
      <xdr:col>21</xdr:col>
      <xdr:colOff>0</xdr:colOff>
      <xdr:row>62</xdr:row>
      <xdr:rowOff>46260</xdr:rowOff>
    </xdr:to>
    <xdr:cxnSp macro="">
      <xdr:nvCxnSpPr>
        <xdr:cNvPr id="323" name="直線コネクタ 322"/>
        <xdr:cNvCxnSpPr/>
      </xdr:nvCxnSpPr>
      <xdr:spPr>
        <a:xfrm flipV="1">
          <a:off x="13512800" y="10644791"/>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152432</xdr:rowOff>
    </xdr:from>
    <xdr:to>
      <xdr:col>24</xdr:col>
      <xdr:colOff>609600</xdr:colOff>
      <xdr:row>62</xdr:row>
      <xdr:rowOff>82582</xdr:rowOff>
    </xdr:to>
    <xdr:sp macro="" textlink="">
      <xdr:nvSpPr>
        <xdr:cNvPr id="333" name="円/楕円 332"/>
        <xdr:cNvSpPr/>
      </xdr:nvSpPr>
      <xdr:spPr>
        <a:xfrm>
          <a:off x="16967200" y="106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124509</xdr:rowOff>
    </xdr:from>
    <xdr:ext cx="762000" cy="259045"/>
    <xdr:sp macro="" textlink="">
      <xdr:nvSpPr>
        <xdr:cNvPr id="334" name="定員管理の状況該当値テキスト"/>
        <xdr:cNvSpPr txBox="1"/>
      </xdr:nvSpPr>
      <xdr:spPr>
        <a:xfrm>
          <a:off x="17106900" y="1058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161481</xdr:rowOff>
    </xdr:from>
    <xdr:to>
      <xdr:col>23</xdr:col>
      <xdr:colOff>457200</xdr:colOff>
      <xdr:row>62</xdr:row>
      <xdr:rowOff>91631</xdr:rowOff>
    </xdr:to>
    <xdr:sp macro="" textlink="">
      <xdr:nvSpPr>
        <xdr:cNvPr id="335" name="円/楕円 334"/>
        <xdr:cNvSpPr/>
      </xdr:nvSpPr>
      <xdr:spPr>
        <a:xfrm>
          <a:off x="16129000" y="106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76408</xdr:rowOff>
    </xdr:from>
    <xdr:ext cx="736600" cy="259045"/>
    <xdr:sp macro="" textlink="">
      <xdr:nvSpPr>
        <xdr:cNvPr id="336" name="テキスト ボックス 335"/>
        <xdr:cNvSpPr txBox="1"/>
      </xdr:nvSpPr>
      <xdr:spPr>
        <a:xfrm>
          <a:off x="15798800" y="1070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162687</xdr:rowOff>
    </xdr:from>
    <xdr:to>
      <xdr:col>22</xdr:col>
      <xdr:colOff>254000</xdr:colOff>
      <xdr:row>62</xdr:row>
      <xdr:rowOff>92837</xdr:rowOff>
    </xdr:to>
    <xdr:sp macro="" textlink="">
      <xdr:nvSpPr>
        <xdr:cNvPr id="337" name="円/楕円 336"/>
        <xdr:cNvSpPr/>
      </xdr:nvSpPr>
      <xdr:spPr>
        <a:xfrm>
          <a:off x="152400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77614</xdr:rowOff>
    </xdr:from>
    <xdr:ext cx="762000" cy="259045"/>
    <xdr:sp macro="" textlink="">
      <xdr:nvSpPr>
        <xdr:cNvPr id="338" name="テキスト ボックス 337"/>
        <xdr:cNvSpPr txBox="1"/>
      </xdr:nvSpPr>
      <xdr:spPr>
        <a:xfrm>
          <a:off x="14909800" y="1070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135541</xdr:rowOff>
    </xdr:from>
    <xdr:to>
      <xdr:col>21</xdr:col>
      <xdr:colOff>50800</xdr:colOff>
      <xdr:row>62</xdr:row>
      <xdr:rowOff>65691</xdr:rowOff>
    </xdr:to>
    <xdr:sp macro="" textlink="">
      <xdr:nvSpPr>
        <xdr:cNvPr id="339" name="円/楕円 338"/>
        <xdr:cNvSpPr/>
      </xdr:nvSpPr>
      <xdr:spPr>
        <a:xfrm>
          <a:off x="14351000" y="1059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50468</xdr:rowOff>
    </xdr:from>
    <xdr:ext cx="762000" cy="259045"/>
    <xdr:sp macro="" textlink="">
      <xdr:nvSpPr>
        <xdr:cNvPr id="340" name="テキスト ボックス 339"/>
        <xdr:cNvSpPr txBox="1"/>
      </xdr:nvSpPr>
      <xdr:spPr>
        <a:xfrm>
          <a:off x="14020800" y="1068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166910</xdr:rowOff>
    </xdr:from>
    <xdr:to>
      <xdr:col>19</xdr:col>
      <xdr:colOff>533400</xdr:colOff>
      <xdr:row>62</xdr:row>
      <xdr:rowOff>97060</xdr:rowOff>
    </xdr:to>
    <xdr:sp macro="" textlink="">
      <xdr:nvSpPr>
        <xdr:cNvPr id="341" name="円/楕円 340"/>
        <xdr:cNvSpPr/>
      </xdr:nvSpPr>
      <xdr:spPr>
        <a:xfrm>
          <a:off x="13462000" y="106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81837</xdr:rowOff>
    </xdr:from>
    <xdr:ext cx="762000" cy="259045"/>
    <xdr:sp macro="" textlink="">
      <xdr:nvSpPr>
        <xdr:cNvPr id="342" name="テキスト ボックス 341"/>
        <xdr:cNvSpPr txBox="1"/>
      </xdr:nvSpPr>
      <xdr:spPr>
        <a:xfrm>
          <a:off x="13131800" y="1071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年間で最も低くなり、類似団体平均と比較してほぼ変わらない状況になった。</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大型事業</a:t>
          </a:r>
          <a:r>
            <a:rPr kumimoji="1" lang="ja-JP" altLang="ja-JP" sz="1100">
              <a:solidFill>
                <a:schemeClr val="dk1"/>
              </a:solidFill>
              <a:effectLst/>
              <a:latin typeface="+mn-lt"/>
              <a:ea typeface="+mn-ea"/>
              <a:cs typeface="+mn-cs"/>
            </a:rPr>
            <a:t>に係る償還が発生し、公債比率も上昇傾向になる</a:t>
          </a:r>
          <a:r>
            <a:rPr kumimoji="1" lang="ja-JP" altLang="en-US" sz="1100">
              <a:solidFill>
                <a:schemeClr val="dk1"/>
              </a:solidFill>
              <a:effectLst/>
              <a:latin typeface="+mn-lt"/>
              <a:ea typeface="+mn-ea"/>
              <a:cs typeface="+mn-cs"/>
            </a:rPr>
            <a:t>ことが予測される</a:t>
          </a:r>
          <a:r>
            <a:rPr kumimoji="1" lang="ja-JP" altLang="ja-JP" sz="1100">
              <a:solidFill>
                <a:schemeClr val="dk1"/>
              </a:solidFill>
              <a:effectLst/>
              <a:latin typeface="+mn-lt"/>
              <a:ea typeface="+mn-ea"/>
              <a:cs typeface="+mn-cs"/>
            </a:rPr>
            <a:t>ため、事業自体の緊急性や必要性等を精査し、起債の借入を減らすよう努める。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41</xdr:row>
      <xdr:rowOff>138938</xdr:rowOff>
    </xdr:to>
    <xdr:cxnSp macro="">
      <xdr:nvCxnSpPr>
        <xdr:cNvPr id="373" name="直線コネクタ 372"/>
        <xdr:cNvCxnSpPr/>
      </xdr:nvCxnSpPr>
      <xdr:spPr>
        <a:xfrm flipV="1">
          <a:off x="16179800" y="715391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138938</xdr:rowOff>
    </xdr:from>
    <xdr:to>
      <xdr:col>23</xdr:col>
      <xdr:colOff>406400</xdr:colOff>
      <xdr:row>42</xdr:row>
      <xdr:rowOff>1270</xdr:rowOff>
    </xdr:to>
    <xdr:cxnSp macro="">
      <xdr:nvCxnSpPr>
        <xdr:cNvPr id="376" name="直線コネクタ 375"/>
        <xdr:cNvCxnSpPr/>
      </xdr:nvCxnSpPr>
      <xdr:spPr>
        <a:xfrm flipV="1">
          <a:off x="15290800" y="71683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1270</xdr:rowOff>
    </xdr:from>
    <xdr:to>
      <xdr:col>22</xdr:col>
      <xdr:colOff>203200</xdr:colOff>
      <xdr:row>42</xdr:row>
      <xdr:rowOff>64008</xdr:rowOff>
    </xdr:to>
    <xdr:cxnSp macro="">
      <xdr:nvCxnSpPr>
        <xdr:cNvPr id="379" name="直線コネクタ 378"/>
        <xdr:cNvCxnSpPr/>
      </xdr:nvCxnSpPr>
      <xdr:spPr>
        <a:xfrm flipV="1">
          <a:off x="14401800" y="720217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64008</xdr:rowOff>
    </xdr:from>
    <xdr:to>
      <xdr:col>21</xdr:col>
      <xdr:colOff>0</xdr:colOff>
      <xdr:row>42</xdr:row>
      <xdr:rowOff>126746</xdr:rowOff>
    </xdr:to>
    <xdr:cxnSp macro="">
      <xdr:nvCxnSpPr>
        <xdr:cNvPr id="382" name="直線コネクタ 381"/>
        <xdr:cNvCxnSpPr/>
      </xdr:nvCxnSpPr>
      <xdr:spPr>
        <a:xfrm flipV="1">
          <a:off x="13512800" y="726490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92" name="円/楕円 391"/>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393"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88138</xdr:rowOff>
    </xdr:from>
    <xdr:to>
      <xdr:col>23</xdr:col>
      <xdr:colOff>457200</xdr:colOff>
      <xdr:row>42</xdr:row>
      <xdr:rowOff>18288</xdr:rowOff>
    </xdr:to>
    <xdr:sp macro="" textlink="">
      <xdr:nvSpPr>
        <xdr:cNvPr id="394" name="円/楕円 393"/>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3065</xdr:rowOff>
    </xdr:from>
    <xdr:ext cx="736600" cy="259045"/>
    <xdr:sp macro="" textlink="">
      <xdr:nvSpPr>
        <xdr:cNvPr id="395" name="テキスト ボックス 394"/>
        <xdr:cNvSpPr txBox="1"/>
      </xdr:nvSpPr>
      <xdr:spPr>
        <a:xfrm>
          <a:off x="15798800" y="720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121920</xdr:rowOff>
    </xdr:from>
    <xdr:to>
      <xdr:col>22</xdr:col>
      <xdr:colOff>254000</xdr:colOff>
      <xdr:row>42</xdr:row>
      <xdr:rowOff>52070</xdr:rowOff>
    </xdr:to>
    <xdr:sp macro="" textlink="">
      <xdr:nvSpPr>
        <xdr:cNvPr id="396" name="円/楕円 395"/>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97" name="テキスト ボックス 396"/>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13208</xdr:rowOff>
    </xdr:from>
    <xdr:to>
      <xdr:col>21</xdr:col>
      <xdr:colOff>50800</xdr:colOff>
      <xdr:row>42</xdr:row>
      <xdr:rowOff>114808</xdr:rowOff>
    </xdr:to>
    <xdr:sp macro="" textlink="">
      <xdr:nvSpPr>
        <xdr:cNvPr id="398" name="円/楕円 397"/>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99585</xdr:rowOff>
    </xdr:from>
    <xdr:ext cx="762000" cy="259045"/>
    <xdr:sp macro="" textlink="">
      <xdr:nvSpPr>
        <xdr:cNvPr id="399" name="テキスト ボックス 398"/>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75946</xdr:rowOff>
    </xdr:from>
    <xdr:to>
      <xdr:col>19</xdr:col>
      <xdr:colOff>533400</xdr:colOff>
      <xdr:row>43</xdr:row>
      <xdr:rowOff>6096</xdr:rowOff>
    </xdr:to>
    <xdr:sp macro="" textlink="">
      <xdr:nvSpPr>
        <xdr:cNvPr id="400" name="円/楕円 399"/>
        <xdr:cNvSpPr/>
      </xdr:nvSpPr>
      <xdr:spPr>
        <a:xfrm>
          <a:off x="13462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162323</xdr:rowOff>
    </xdr:from>
    <xdr:ext cx="762000" cy="259045"/>
    <xdr:sp macro="" textlink="">
      <xdr:nvSpPr>
        <xdr:cNvPr id="401" name="テキスト ボックス 400"/>
        <xdr:cNvSpPr txBox="1"/>
      </xdr:nvSpPr>
      <xdr:spPr>
        <a:xfrm>
          <a:off x="13131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年間減少傾向にある</a:t>
          </a:r>
          <a:r>
            <a:rPr kumimoji="1" lang="ja-JP" altLang="en-US" sz="1100">
              <a:solidFill>
                <a:schemeClr val="dk1"/>
              </a:solidFill>
              <a:effectLst/>
              <a:latin typeface="+mn-lt"/>
              <a:ea typeface="+mn-ea"/>
              <a:cs typeface="+mn-cs"/>
            </a:rPr>
            <a:t>。理由としては</a:t>
          </a:r>
          <a:r>
            <a:rPr kumimoji="1" lang="ja-JP" altLang="ja-JP" sz="1100">
              <a:solidFill>
                <a:schemeClr val="dk1"/>
              </a:solidFill>
              <a:effectLst/>
              <a:latin typeface="+mn-lt"/>
              <a:ea typeface="+mn-ea"/>
              <a:cs typeface="+mn-cs"/>
            </a:rPr>
            <a:t>職員の入退職に伴う</a:t>
          </a:r>
          <a:r>
            <a:rPr kumimoji="1" lang="ja-JP" altLang="en-US" sz="1100">
              <a:solidFill>
                <a:schemeClr val="dk1"/>
              </a:solidFill>
              <a:effectLst/>
              <a:latin typeface="+mn-lt"/>
              <a:ea typeface="+mn-ea"/>
              <a:cs typeface="+mn-cs"/>
            </a:rPr>
            <a:t>人件費の減</a:t>
          </a:r>
          <a:r>
            <a:rPr kumimoji="1" lang="ja-JP" altLang="ja-JP" sz="1100">
              <a:solidFill>
                <a:schemeClr val="dk1"/>
              </a:solidFill>
              <a:effectLst/>
              <a:latin typeface="+mn-lt"/>
              <a:ea typeface="+mn-ea"/>
              <a:cs typeface="+mn-cs"/>
            </a:rPr>
            <a:t>や、起債の借入を極力抑えてきたことが大きな要因となっている。</a:t>
          </a:r>
          <a:endParaRPr lang="ja-JP" altLang="ja-JP" sz="1400">
            <a:effectLst/>
          </a:endParaRPr>
        </a:p>
        <a:p>
          <a:r>
            <a:rPr kumimoji="1" lang="ja-JP" altLang="en-US" sz="1100">
              <a:solidFill>
                <a:schemeClr val="dk1"/>
              </a:solidFill>
              <a:effectLst/>
              <a:latin typeface="+mn-lt"/>
              <a:ea typeface="+mn-ea"/>
              <a:cs typeface="+mn-cs"/>
            </a:rPr>
            <a:t>職員の人件費については将来負担も考慮し、適切な定員管理に努める。また、今後も</a:t>
          </a:r>
          <a:r>
            <a:rPr kumimoji="1" lang="ja-JP" altLang="ja-JP" sz="1100">
              <a:solidFill>
                <a:schemeClr val="dk1"/>
              </a:solidFill>
              <a:effectLst/>
              <a:latin typeface="+mn-lt"/>
              <a:ea typeface="+mn-ea"/>
              <a:cs typeface="+mn-cs"/>
            </a:rPr>
            <a:t>事業の経費や仕様を精査するとともに、他の事業についても単独事業を極力抑えるなどの対策に努め</a:t>
          </a:r>
          <a:r>
            <a:rPr kumimoji="1" lang="ja-JP" altLang="en-US" sz="1100">
              <a:solidFill>
                <a:schemeClr val="dk1"/>
              </a:solidFill>
              <a:effectLst/>
              <a:latin typeface="+mn-lt"/>
              <a:ea typeface="+mn-ea"/>
              <a:cs typeface="+mn-cs"/>
            </a:rPr>
            <a:t>、将来負担の増額を抑えるよう努め</a:t>
          </a:r>
          <a:r>
            <a:rPr kumimoji="1" lang="ja-JP" altLang="ja-JP" sz="1100">
              <a:solidFill>
                <a:schemeClr val="dk1"/>
              </a:solidFill>
              <a:effectLst/>
              <a:latin typeface="+mn-lt"/>
              <a:ea typeface="+mn-ea"/>
              <a:cs typeface="+mn-cs"/>
            </a:rPr>
            <a:t>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44238</xdr:rowOff>
    </xdr:from>
    <xdr:to>
      <xdr:col>24</xdr:col>
      <xdr:colOff>558800</xdr:colOff>
      <xdr:row>15</xdr:row>
      <xdr:rowOff>139150</xdr:rowOff>
    </xdr:to>
    <xdr:cxnSp macro="">
      <xdr:nvCxnSpPr>
        <xdr:cNvPr id="435" name="直線コネクタ 434"/>
        <xdr:cNvCxnSpPr/>
      </xdr:nvCxnSpPr>
      <xdr:spPr>
        <a:xfrm flipV="1">
          <a:off x="16179800" y="2615988"/>
          <a:ext cx="838200" cy="9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139150</xdr:rowOff>
    </xdr:from>
    <xdr:to>
      <xdr:col>23</xdr:col>
      <xdr:colOff>406400</xdr:colOff>
      <xdr:row>16</xdr:row>
      <xdr:rowOff>95589</xdr:rowOff>
    </xdr:to>
    <xdr:cxnSp macro="">
      <xdr:nvCxnSpPr>
        <xdr:cNvPr id="438" name="直線コネクタ 437"/>
        <xdr:cNvCxnSpPr/>
      </xdr:nvCxnSpPr>
      <xdr:spPr>
        <a:xfrm flipV="1">
          <a:off x="15290800" y="2710900"/>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95589</xdr:rowOff>
    </xdr:from>
    <xdr:to>
      <xdr:col>22</xdr:col>
      <xdr:colOff>203200</xdr:colOff>
      <xdr:row>17</xdr:row>
      <xdr:rowOff>19854</xdr:rowOff>
    </xdr:to>
    <xdr:cxnSp macro="">
      <xdr:nvCxnSpPr>
        <xdr:cNvPr id="441" name="直線コネクタ 440"/>
        <xdr:cNvCxnSpPr/>
      </xdr:nvCxnSpPr>
      <xdr:spPr>
        <a:xfrm flipV="1">
          <a:off x="14401800" y="2838789"/>
          <a:ext cx="889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19854</xdr:rowOff>
    </xdr:from>
    <xdr:to>
      <xdr:col>21</xdr:col>
      <xdr:colOff>0</xdr:colOff>
      <xdr:row>17</xdr:row>
      <xdr:rowOff>99483</xdr:rowOff>
    </xdr:to>
    <xdr:cxnSp macro="">
      <xdr:nvCxnSpPr>
        <xdr:cNvPr id="444" name="直線コネクタ 443"/>
        <xdr:cNvCxnSpPr/>
      </xdr:nvCxnSpPr>
      <xdr:spPr>
        <a:xfrm flipV="1">
          <a:off x="13512800" y="2934504"/>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54" name="円/楕円 453"/>
        <xdr:cNvSpPr/>
      </xdr:nvSpPr>
      <xdr:spPr>
        <a:xfrm>
          <a:off x="169672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136965</xdr:rowOff>
    </xdr:from>
    <xdr:ext cx="762000" cy="259045"/>
    <xdr:sp macro="" textlink="">
      <xdr:nvSpPr>
        <xdr:cNvPr id="455" name="将来負担の状況該当値テキスト"/>
        <xdr:cNvSpPr txBox="1"/>
      </xdr:nvSpPr>
      <xdr:spPr>
        <a:xfrm>
          <a:off x="17106900" y="253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88350</xdr:rowOff>
    </xdr:from>
    <xdr:to>
      <xdr:col>23</xdr:col>
      <xdr:colOff>457200</xdr:colOff>
      <xdr:row>16</xdr:row>
      <xdr:rowOff>18500</xdr:rowOff>
    </xdr:to>
    <xdr:sp macro="" textlink="">
      <xdr:nvSpPr>
        <xdr:cNvPr id="456" name="円/楕円 455"/>
        <xdr:cNvSpPr/>
      </xdr:nvSpPr>
      <xdr:spPr>
        <a:xfrm>
          <a:off x="16129000" y="26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3277</xdr:rowOff>
    </xdr:from>
    <xdr:ext cx="736600" cy="259045"/>
    <xdr:sp macro="" textlink="">
      <xdr:nvSpPr>
        <xdr:cNvPr id="457" name="テキスト ボックス 456"/>
        <xdr:cNvSpPr txBox="1"/>
      </xdr:nvSpPr>
      <xdr:spPr>
        <a:xfrm>
          <a:off x="15798800" y="274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44789</xdr:rowOff>
    </xdr:from>
    <xdr:to>
      <xdr:col>22</xdr:col>
      <xdr:colOff>254000</xdr:colOff>
      <xdr:row>16</xdr:row>
      <xdr:rowOff>146389</xdr:rowOff>
    </xdr:to>
    <xdr:sp macro="" textlink="">
      <xdr:nvSpPr>
        <xdr:cNvPr id="458" name="円/楕円 457"/>
        <xdr:cNvSpPr/>
      </xdr:nvSpPr>
      <xdr:spPr>
        <a:xfrm>
          <a:off x="15240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131166</xdr:rowOff>
    </xdr:from>
    <xdr:ext cx="762000" cy="259045"/>
    <xdr:sp macro="" textlink="">
      <xdr:nvSpPr>
        <xdr:cNvPr id="459" name="テキスト ボックス 458"/>
        <xdr:cNvSpPr txBox="1"/>
      </xdr:nvSpPr>
      <xdr:spPr>
        <a:xfrm>
          <a:off x="14909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140504</xdr:rowOff>
    </xdr:from>
    <xdr:to>
      <xdr:col>21</xdr:col>
      <xdr:colOff>50800</xdr:colOff>
      <xdr:row>17</xdr:row>
      <xdr:rowOff>70654</xdr:rowOff>
    </xdr:to>
    <xdr:sp macro="" textlink="">
      <xdr:nvSpPr>
        <xdr:cNvPr id="460" name="円/楕円 459"/>
        <xdr:cNvSpPr/>
      </xdr:nvSpPr>
      <xdr:spPr>
        <a:xfrm>
          <a:off x="14351000" y="28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55431</xdr:rowOff>
    </xdr:from>
    <xdr:ext cx="762000" cy="259045"/>
    <xdr:sp macro="" textlink="">
      <xdr:nvSpPr>
        <xdr:cNvPr id="461" name="テキスト ボックス 460"/>
        <xdr:cNvSpPr txBox="1"/>
      </xdr:nvSpPr>
      <xdr:spPr>
        <a:xfrm>
          <a:off x="14020800" y="297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48683</xdr:rowOff>
    </xdr:from>
    <xdr:to>
      <xdr:col>19</xdr:col>
      <xdr:colOff>533400</xdr:colOff>
      <xdr:row>17</xdr:row>
      <xdr:rowOff>150283</xdr:rowOff>
    </xdr:to>
    <xdr:sp macro="" textlink="">
      <xdr:nvSpPr>
        <xdr:cNvPr id="462" name="円/楕円 461"/>
        <xdr:cNvSpPr/>
      </xdr:nvSpPr>
      <xdr:spPr>
        <a:xfrm>
          <a:off x="13462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135060</xdr:rowOff>
    </xdr:from>
    <xdr:ext cx="762000" cy="259045"/>
    <xdr:sp macro="" textlink="">
      <xdr:nvSpPr>
        <xdr:cNvPr id="463" name="テキスト ボックス 462"/>
        <xdr:cNvSpPr txBox="1"/>
      </xdr:nvSpPr>
      <xdr:spPr>
        <a:xfrm>
          <a:off x="13131800" y="304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鹿児島県与論町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5,339
5,330
20.58
5,413,917
5,174,494
233,249
2,742,283
5,714,398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30.5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減少しているが、類似団体より</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高い。施設等の管理を直営でおこなっている事が類似団体と比較して高い要因となっている。今後、入退職者の要因で人件費が減少傾向になるが、定員適正化をおこない、職員数及び人件費の抑制を図る。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170434</xdr:rowOff>
    </xdr:from>
    <xdr:to>
      <xdr:col>7</xdr:col>
      <xdr:colOff>15875</xdr:colOff>
      <xdr:row>38</xdr:row>
      <xdr:rowOff>44704</xdr:rowOff>
    </xdr:to>
    <xdr:cxnSp macro="">
      <xdr:nvCxnSpPr>
        <xdr:cNvPr id="64" name="直線コネクタ 63"/>
        <xdr:cNvCxnSpPr/>
      </xdr:nvCxnSpPr>
      <xdr:spPr>
        <a:xfrm flipV="1">
          <a:off x="3987800" y="65140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44704</xdr:rowOff>
    </xdr:from>
    <xdr:to>
      <xdr:col>5</xdr:col>
      <xdr:colOff>549275</xdr:colOff>
      <xdr:row>38</xdr:row>
      <xdr:rowOff>149860</xdr:rowOff>
    </xdr:to>
    <xdr:cxnSp macro="">
      <xdr:nvCxnSpPr>
        <xdr:cNvPr id="67" name="直線コネクタ 66"/>
        <xdr:cNvCxnSpPr/>
      </xdr:nvCxnSpPr>
      <xdr:spPr>
        <a:xfrm flipV="1">
          <a:off x="3098800" y="655980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145288</xdr:rowOff>
    </xdr:from>
    <xdr:to>
      <xdr:col>4</xdr:col>
      <xdr:colOff>346075</xdr:colOff>
      <xdr:row>38</xdr:row>
      <xdr:rowOff>149860</xdr:rowOff>
    </xdr:to>
    <xdr:cxnSp macro="">
      <xdr:nvCxnSpPr>
        <xdr:cNvPr id="70" name="直線コネクタ 69"/>
        <xdr:cNvCxnSpPr/>
      </xdr:nvCxnSpPr>
      <xdr:spPr>
        <a:xfrm>
          <a:off x="2209800" y="66603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145288</xdr:rowOff>
    </xdr:from>
    <xdr:to>
      <xdr:col>3</xdr:col>
      <xdr:colOff>142875</xdr:colOff>
      <xdr:row>39</xdr:row>
      <xdr:rowOff>106426</xdr:rowOff>
    </xdr:to>
    <xdr:cxnSp macro="">
      <xdr:nvCxnSpPr>
        <xdr:cNvPr id="73" name="直線コネクタ 72"/>
        <xdr:cNvCxnSpPr/>
      </xdr:nvCxnSpPr>
      <xdr:spPr>
        <a:xfrm flipV="1">
          <a:off x="1320800" y="66603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119634</xdr:rowOff>
    </xdr:from>
    <xdr:to>
      <xdr:col>7</xdr:col>
      <xdr:colOff>66675</xdr:colOff>
      <xdr:row>38</xdr:row>
      <xdr:rowOff>49785</xdr:rowOff>
    </xdr:to>
    <xdr:sp macro="" textlink="">
      <xdr:nvSpPr>
        <xdr:cNvPr id="83" name="円/楕円 82"/>
        <xdr:cNvSpPr/>
      </xdr:nvSpPr>
      <xdr:spPr>
        <a:xfrm>
          <a:off x="4775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91711</xdr:rowOff>
    </xdr:from>
    <xdr:ext cx="762000" cy="259045"/>
    <xdr:sp macro="" textlink="">
      <xdr:nvSpPr>
        <xdr:cNvPr id="84" name="人件費該当値テキスト"/>
        <xdr:cNvSpPr txBox="1"/>
      </xdr:nvSpPr>
      <xdr:spPr>
        <a:xfrm>
          <a:off x="4914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165354</xdr:rowOff>
    </xdr:from>
    <xdr:to>
      <xdr:col>5</xdr:col>
      <xdr:colOff>600075</xdr:colOff>
      <xdr:row>38</xdr:row>
      <xdr:rowOff>95504</xdr:rowOff>
    </xdr:to>
    <xdr:sp macro="" textlink="">
      <xdr:nvSpPr>
        <xdr:cNvPr id="85" name="円/楕円 84"/>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80281</xdr:rowOff>
    </xdr:from>
    <xdr:ext cx="736600" cy="259045"/>
    <xdr:sp macro="" textlink="">
      <xdr:nvSpPr>
        <xdr:cNvPr id="86" name="テキスト ボックス 85"/>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7" name="円/楕円 86"/>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88" name="テキスト ボックス 87"/>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94488</xdr:rowOff>
    </xdr:from>
    <xdr:to>
      <xdr:col>3</xdr:col>
      <xdr:colOff>193675</xdr:colOff>
      <xdr:row>39</xdr:row>
      <xdr:rowOff>24638</xdr:rowOff>
    </xdr:to>
    <xdr:sp macro="" textlink="">
      <xdr:nvSpPr>
        <xdr:cNvPr id="89" name="円/楕円 88"/>
        <xdr:cNvSpPr/>
      </xdr:nvSpPr>
      <xdr:spPr>
        <a:xfrm>
          <a:off x="2159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9415</xdr:rowOff>
    </xdr:from>
    <xdr:ext cx="762000" cy="259045"/>
    <xdr:sp macro="" textlink="">
      <xdr:nvSpPr>
        <xdr:cNvPr id="90" name="テキスト ボックス 89"/>
        <xdr:cNvSpPr txBox="1"/>
      </xdr:nvSpPr>
      <xdr:spPr>
        <a:xfrm>
          <a:off x="1828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55626</xdr:rowOff>
    </xdr:from>
    <xdr:to>
      <xdr:col>1</xdr:col>
      <xdr:colOff>676275</xdr:colOff>
      <xdr:row>39</xdr:row>
      <xdr:rowOff>157226</xdr:rowOff>
    </xdr:to>
    <xdr:sp macro="" textlink="">
      <xdr:nvSpPr>
        <xdr:cNvPr id="91" name="円/楕円 90"/>
        <xdr:cNvSpPr/>
      </xdr:nvSpPr>
      <xdr:spPr>
        <a:xfrm>
          <a:off x="1270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142003</xdr:rowOff>
    </xdr:from>
    <xdr:ext cx="762000" cy="259045"/>
    <xdr:sp macro="" textlink="">
      <xdr:nvSpPr>
        <xdr:cNvPr id="92" name="テキスト ボックス 91"/>
        <xdr:cNvSpPr txBox="1"/>
      </xdr:nvSpPr>
      <xdr:spPr>
        <a:xfrm>
          <a:off x="93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高くなっており、前年度より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高くなったことにより過去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年間で最も高くなった。要因としては地方創生関連事業や</a:t>
          </a:r>
          <a:r>
            <a:rPr kumimoji="1" lang="ja-JP" altLang="en-US" sz="1100">
              <a:solidFill>
                <a:schemeClr val="dk1"/>
              </a:solidFill>
              <a:effectLst/>
              <a:latin typeface="+mn-lt"/>
              <a:ea typeface="+mn-ea"/>
              <a:cs typeface="+mn-cs"/>
            </a:rPr>
            <a:t>新規事業に係る</a:t>
          </a:r>
          <a:r>
            <a:rPr kumimoji="1" lang="ja-JP" altLang="ja-JP" sz="1100">
              <a:solidFill>
                <a:schemeClr val="dk1"/>
              </a:solidFill>
              <a:effectLst/>
              <a:latin typeface="+mn-lt"/>
              <a:ea typeface="+mn-ea"/>
              <a:cs typeface="+mn-cs"/>
            </a:rPr>
            <a:t>旅費等の上昇によるものが大きい。経常経費については今後も抑制に努め、財政の健全化を図る。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20320</xdr:rowOff>
    </xdr:from>
    <xdr:to>
      <xdr:col>24</xdr:col>
      <xdr:colOff>31750</xdr:colOff>
      <xdr:row>18</xdr:row>
      <xdr:rowOff>58420</xdr:rowOff>
    </xdr:to>
    <xdr:cxnSp macro="">
      <xdr:nvCxnSpPr>
        <xdr:cNvPr id="125" name="直線コネクタ 124"/>
        <xdr:cNvCxnSpPr/>
      </xdr:nvCxnSpPr>
      <xdr:spPr>
        <a:xfrm>
          <a:off x="15671800" y="3106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85090</xdr:rowOff>
    </xdr:from>
    <xdr:to>
      <xdr:col>22</xdr:col>
      <xdr:colOff>565150</xdr:colOff>
      <xdr:row>18</xdr:row>
      <xdr:rowOff>20320</xdr:rowOff>
    </xdr:to>
    <xdr:cxnSp macro="">
      <xdr:nvCxnSpPr>
        <xdr:cNvPr id="128" name="直線コネクタ 127"/>
        <xdr:cNvCxnSpPr/>
      </xdr:nvCxnSpPr>
      <xdr:spPr>
        <a:xfrm>
          <a:off x="14782800" y="2999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30" name="テキスト ボックス 129"/>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85090</xdr:rowOff>
    </xdr:to>
    <xdr:cxnSp macro="">
      <xdr:nvCxnSpPr>
        <xdr:cNvPr id="131" name="直線コネクタ 130"/>
        <xdr:cNvCxnSpPr/>
      </xdr:nvCxnSpPr>
      <xdr:spPr>
        <a:xfrm>
          <a:off x="13893800" y="2938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127017</xdr:rowOff>
    </xdr:from>
    <xdr:ext cx="762000" cy="259045"/>
    <xdr:sp macro="" textlink="">
      <xdr:nvSpPr>
        <xdr:cNvPr id="133" name="テキスト ボックス 132"/>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24130</xdr:rowOff>
    </xdr:from>
    <xdr:to>
      <xdr:col>20</xdr:col>
      <xdr:colOff>158750</xdr:colOff>
      <xdr:row>17</xdr:row>
      <xdr:rowOff>54610</xdr:rowOff>
    </xdr:to>
    <xdr:cxnSp macro="">
      <xdr:nvCxnSpPr>
        <xdr:cNvPr id="134" name="直線コネクタ 133"/>
        <xdr:cNvCxnSpPr/>
      </xdr:nvCxnSpPr>
      <xdr:spPr>
        <a:xfrm flipV="1">
          <a:off x="13004800" y="29387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7620</xdr:rowOff>
    </xdr:from>
    <xdr:to>
      <xdr:col>24</xdr:col>
      <xdr:colOff>82550</xdr:colOff>
      <xdr:row>18</xdr:row>
      <xdr:rowOff>109220</xdr:rowOff>
    </xdr:to>
    <xdr:sp macro="" textlink="">
      <xdr:nvSpPr>
        <xdr:cNvPr id="144" name="円/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140970</xdr:rowOff>
    </xdr:from>
    <xdr:to>
      <xdr:col>22</xdr:col>
      <xdr:colOff>615950</xdr:colOff>
      <xdr:row>18</xdr:row>
      <xdr:rowOff>71120</xdr:rowOff>
    </xdr:to>
    <xdr:sp macro="" textlink="">
      <xdr:nvSpPr>
        <xdr:cNvPr id="146" name="円/楕円 145"/>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55897</xdr:rowOff>
    </xdr:from>
    <xdr:ext cx="736600" cy="259045"/>
    <xdr:sp macro="" textlink="">
      <xdr:nvSpPr>
        <xdr:cNvPr id="147" name="テキスト ボックス 146"/>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34290</xdr:rowOff>
    </xdr:from>
    <xdr:to>
      <xdr:col>21</xdr:col>
      <xdr:colOff>412750</xdr:colOff>
      <xdr:row>17</xdr:row>
      <xdr:rowOff>135890</xdr:rowOff>
    </xdr:to>
    <xdr:sp macro="" textlink="">
      <xdr:nvSpPr>
        <xdr:cNvPr id="148" name="円/楕円 147"/>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120667</xdr:rowOff>
    </xdr:from>
    <xdr:ext cx="762000" cy="259045"/>
    <xdr:sp macro="" textlink="">
      <xdr:nvSpPr>
        <xdr:cNvPr id="149" name="テキスト ボックス 148"/>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0" name="円/楕円 149"/>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1" name="テキスト ボックス 150"/>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52" name="円/楕円 151"/>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90187</xdr:rowOff>
    </xdr:from>
    <xdr:ext cx="762000" cy="259045"/>
    <xdr:sp macro="" textlink="">
      <xdr:nvSpPr>
        <xdr:cNvPr id="153" name="テキスト ボックス 152"/>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と同額となっているが全国平均及び鹿児島県平均を大きく下回っている状況にある。今後町単独扶助費の見直しをおこない、住民サービスと財政負担のバランスを取りながら適切な財政運営に努める。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53522</xdr:rowOff>
    </xdr:to>
    <xdr:cxnSp macro="">
      <xdr:nvCxnSpPr>
        <xdr:cNvPr id="187" name="直線コネクタ 186"/>
        <xdr:cNvCxnSpPr/>
      </xdr:nvCxnSpPr>
      <xdr:spPr>
        <a:xfrm>
          <a:off x="3987800" y="9483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118835</xdr:rowOff>
    </xdr:to>
    <xdr:cxnSp macro="">
      <xdr:nvCxnSpPr>
        <xdr:cNvPr id="190" name="直線コネクタ 189"/>
        <xdr:cNvCxnSpPr/>
      </xdr:nvCxnSpPr>
      <xdr:spPr>
        <a:xfrm flipV="1">
          <a:off x="3098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118835</xdr:rowOff>
    </xdr:from>
    <xdr:to>
      <xdr:col>4</xdr:col>
      <xdr:colOff>346075</xdr:colOff>
      <xdr:row>56</xdr:row>
      <xdr:rowOff>12700</xdr:rowOff>
    </xdr:to>
    <xdr:cxnSp macro="">
      <xdr:nvCxnSpPr>
        <xdr:cNvPr id="193" name="直線コネクタ 192"/>
        <xdr:cNvCxnSpPr/>
      </xdr:nvCxnSpPr>
      <xdr:spPr>
        <a:xfrm flipV="1">
          <a:off x="2209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56</xdr:row>
      <xdr:rowOff>12700</xdr:rowOff>
    </xdr:to>
    <xdr:cxnSp macro="">
      <xdr:nvCxnSpPr>
        <xdr:cNvPr id="196" name="直線コネクタ 195"/>
        <xdr:cNvCxnSpPr/>
      </xdr:nvCxnSpPr>
      <xdr:spPr>
        <a:xfrm>
          <a:off x="1320800" y="94342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6" name="円/楕円 205"/>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19249</xdr:rowOff>
    </xdr:from>
    <xdr:ext cx="762000" cy="259045"/>
    <xdr:sp macro="" textlink="">
      <xdr:nvSpPr>
        <xdr:cNvPr id="207" name="扶助費該当値テキスト"/>
        <xdr:cNvSpPr txBox="1"/>
      </xdr:nvSpPr>
      <xdr:spPr>
        <a:xfrm>
          <a:off x="4914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08" name="円/楕円 207"/>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09" name="テキスト ボックス 208"/>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0" name="円/楕円 209"/>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1" name="テキスト ボックス 210"/>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2" name="円/楕円 211"/>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3" name="テキスト ボックス 21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4" name="円/楕円 213"/>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15" name="テキスト ボックス 214"/>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年間で少しづつではあるが減少傾向にあり、</a:t>
          </a:r>
          <a:r>
            <a:rPr kumimoji="1" lang="ja-JP" altLang="en-US" sz="1100">
              <a:solidFill>
                <a:schemeClr val="dk1"/>
              </a:solidFill>
              <a:effectLst/>
              <a:latin typeface="+mn-lt"/>
              <a:ea typeface="+mn-ea"/>
              <a:cs typeface="+mn-cs"/>
            </a:rPr>
            <a:t>全国平均や</a:t>
          </a:r>
          <a:r>
            <a:rPr kumimoji="1" lang="ja-JP" altLang="ja-JP" sz="1100">
              <a:solidFill>
                <a:schemeClr val="dk1"/>
              </a:solidFill>
              <a:effectLst/>
              <a:latin typeface="+mn-lt"/>
              <a:ea typeface="+mn-ea"/>
              <a:cs typeface="+mn-cs"/>
            </a:rPr>
            <a:t>類似団体より低くなっているが、特別会計への繰出金</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が大きくなっている。施設の</a:t>
          </a:r>
          <a:r>
            <a:rPr kumimoji="1" lang="ja-JP" altLang="en-US" sz="1100">
              <a:solidFill>
                <a:schemeClr val="dk1"/>
              </a:solidFill>
              <a:effectLst/>
              <a:latin typeface="+mn-lt"/>
              <a:ea typeface="+mn-ea"/>
              <a:cs typeface="+mn-cs"/>
            </a:rPr>
            <a:t>維持経費については</a:t>
          </a:r>
          <a:r>
            <a:rPr kumimoji="1" lang="ja-JP" altLang="ja-JP" sz="1100">
              <a:solidFill>
                <a:schemeClr val="dk1"/>
              </a:solidFill>
              <a:effectLst/>
              <a:latin typeface="+mn-lt"/>
              <a:ea typeface="+mn-ea"/>
              <a:cs typeface="+mn-cs"/>
            </a:rPr>
            <a:t>管理等を適切におこなうなど、経常経費の抑制に努める。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167005</xdr:rowOff>
    </xdr:from>
    <xdr:to>
      <xdr:col>24</xdr:col>
      <xdr:colOff>31750</xdr:colOff>
      <xdr:row>57</xdr:row>
      <xdr:rowOff>52705</xdr:rowOff>
    </xdr:to>
    <xdr:cxnSp macro="">
      <xdr:nvCxnSpPr>
        <xdr:cNvPr id="243" name="直線コネクタ 242"/>
        <xdr:cNvCxnSpPr/>
      </xdr:nvCxnSpPr>
      <xdr:spPr>
        <a:xfrm flipV="1">
          <a:off x="15671800" y="97682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52705</xdr:rowOff>
    </xdr:from>
    <xdr:to>
      <xdr:col>22</xdr:col>
      <xdr:colOff>565150</xdr:colOff>
      <xdr:row>57</xdr:row>
      <xdr:rowOff>75565</xdr:rowOff>
    </xdr:to>
    <xdr:cxnSp macro="">
      <xdr:nvCxnSpPr>
        <xdr:cNvPr id="246" name="直線コネクタ 245"/>
        <xdr:cNvCxnSpPr/>
      </xdr:nvCxnSpPr>
      <xdr:spPr>
        <a:xfrm flipV="1">
          <a:off x="14782800" y="98253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75565</xdr:rowOff>
    </xdr:from>
    <xdr:to>
      <xdr:col>21</xdr:col>
      <xdr:colOff>361950</xdr:colOff>
      <xdr:row>57</xdr:row>
      <xdr:rowOff>92710</xdr:rowOff>
    </xdr:to>
    <xdr:cxnSp macro="">
      <xdr:nvCxnSpPr>
        <xdr:cNvPr id="249" name="直線コネクタ 248"/>
        <xdr:cNvCxnSpPr/>
      </xdr:nvCxnSpPr>
      <xdr:spPr>
        <a:xfrm flipV="1">
          <a:off x="13893800" y="98482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92710</xdr:rowOff>
    </xdr:to>
    <xdr:cxnSp macro="">
      <xdr:nvCxnSpPr>
        <xdr:cNvPr id="252" name="直線コネクタ 251"/>
        <xdr:cNvCxnSpPr/>
      </xdr:nvCxnSpPr>
      <xdr:spPr>
        <a:xfrm>
          <a:off x="13004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116205</xdr:rowOff>
    </xdr:from>
    <xdr:to>
      <xdr:col>24</xdr:col>
      <xdr:colOff>82550</xdr:colOff>
      <xdr:row>57</xdr:row>
      <xdr:rowOff>46355</xdr:rowOff>
    </xdr:to>
    <xdr:sp macro="" textlink="">
      <xdr:nvSpPr>
        <xdr:cNvPr id="262" name="円/楕円 261"/>
        <xdr:cNvSpPr/>
      </xdr:nvSpPr>
      <xdr:spPr>
        <a:xfrm>
          <a:off x="164592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132732</xdr:rowOff>
    </xdr:from>
    <xdr:ext cx="762000" cy="259045"/>
    <xdr:sp macro="" textlink="">
      <xdr:nvSpPr>
        <xdr:cNvPr id="263" name="その他該当値テキスト"/>
        <xdr:cNvSpPr txBox="1"/>
      </xdr:nvSpPr>
      <xdr:spPr>
        <a:xfrm>
          <a:off x="16598900" y="95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xdr:rowOff>
    </xdr:from>
    <xdr:to>
      <xdr:col>22</xdr:col>
      <xdr:colOff>615950</xdr:colOff>
      <xdr:row>57</xdr:row>
      <xdr:rowOff>103505</xdr:rowOff>
    </xdr:to>
    <xdr:sp macro="" textlink="">
      <xdr:nvSpPr>
        <xdr:cNvPr id="264" name="円/楕円 263"/>
        <xdr:cNvSpPr/>
      </xdr:nvSpPr>
      <xdr:spPr>
        <a:xfrm>
          <a:off x="156210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113682</xdr:rowOff>
    </xdr:from>
    <xdr:ext cx="736600" cy="259045"/>
    <xdr:sp macro="" textlink="">
      <xdr:nvSpPr>
        <xdr:cNvPr id="265" name="テキスト ボックス 264"/>
        <xdr:cNvSpPr txBox="1"/>
      </xdr:nvSpPr>
      <xdr:spPr>
        <a:xfrm>
          <a:off x="15290800" y="954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24765</xdr:rowOff>
    </xdr:from>
    <xdr:to>
      <xdr:col>21</xdr:col>
      <xdr:colOff>412750</xdr:colOff>
      <xdr:row>57</xdr:row>
      <xdr:rowOff>126365</xdr:rowOff>
    </xdr:to>
    <xdr:sp macro="" textlink="">
      <xdr:nvSpPr>
        <xdr:cNvPr id="266" name="円/楕円 265"/>
        <xdr:cNvSpPr/>
      </xdr:nvSpPr>
      <xdr:spPr>
        <a:xfrm>
          <a:off x="14732000" y="97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136542</xdr:rowOff>
    </xdr:from>
    <xdr:ext cx="762000" cy="259045"/>
    <xdr:sp macro="" textlink="">
      <xdr:nvSpPr>
        <xdr:cNvPr id="267" name="テキスト ボックス 266"/>
        <xdr:cNvSpPr txBox="1"/>
      </xdr:nvSpPr>
      <xdr:spPr>
        <a:xfrm>
          <a:off x="14401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68" name="円/楕円 267"/>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69" name="テキスト ボックス 26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70" name="円/楕円 269"/>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71" name="テキスト ボックス 270"/>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年間で最も高くなり、鹿児島県平均より</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高くなっている。</a:t>
          </a:r>
          <a:r>
            <a:rPr kumimoji="1" lang="ja-JP" altLang="en-US" sz="1100">
              <a:solidFill>
                <a:schemeClr val="dk1"/>
              </a:solidFill>
              <a:effectLst/>
              <a:latin typeface="+mn-lt"/>
              <a:ea typeface="+mn-ea"/>
              <a:cs typeface="+mn-cs"/>
            </a:rPr>
            <a:t>要因としては地方創生関連事業である特典付きモニターツアー助成事業などに係る経費が新規で支出されていることや、</a:t>
          </a:r>
          <a:r>
            <a:rPr kumimoji="1" lang="ja-JP" altLang="ja-JP" sz="1100">
              <a:solidFill>
                <a:schemeClr val="dk1"/>
              </a:solidFill>
              <a:effectLst/>
              <a:latin typeface="+mn-lt"/>
              <a:ea typeface="+mn-ea"/>
              <a:cs typeface="+mn-cs"/>
            </a:rPr>
            <a:t>町単独補助金に対する支出が依然多い状態となっている</a:t>
          </a:r>
          <a:r>
            <a:rPr kumimoji="1" lang="ja-JP" altLang="en-US" sz="1100">
              <a:solidFill>
                <a:schemeClr val="dk1"/>
              </a:solidFill>
              <a:effectLst/>
              <a:latin typeface="+mn-lt"/>
              <a:ea typeface="+mn-ea"/>
              <a:cs typeface="+mn-cs"/>
            </a:rPr>
            <a:t>ことがあげられる。</a:t>
          </a:r>
          <a:r>
            <a:rPr kumimoji="1" lang="ja-JP" altLang="ja-JP" sz="1100">
              <a:solidFill>
                <a:schemeClr val="dk1"/>
              </a:solidFill>
              <a:effectLst/>
              <a:latin typeface="+mn-lt"/>
              <a:ea typeface="+mn-ea"/>
              <a:cs typeface="+mn-cs"/>
            </a:rPr>
            <a:t>町単独補助金</a:t>
          </a:r>
          <a:r>
            <a:rPr kumimoji="1" lang="ja-JP" altLang="en-US" sz="1100">
              <a:solidFill>
                <a:schemeClr val="dk1"/>
              </a:solidFill>
              <a:effectLst/>
              <a:latin typeface="+mn-lt"/>
              <a:ea typeface="+mn-ea"/>
              <a:cs typeface="+mn-cs"/>
            </a:rPr>
            <a:t>については今後も精査をおこない</a:t>
          </a:r>
          <a:r>
            <a:rPr kumimoji="1" lang="ja-JP" altLang="ja-JP" sz="1100">
              <a:solidFill>
                <a:schemeClr val="dk1"/>
              </a:solidFill>
              <a:effectLst/>
              <a:latin typeface="+mn-lt"/>
              <a:ea typeface="+mn-ea"/>
              <a:cs typeface="+mn-cs"/>
            </a:rPr>
            <a:t>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58420</xdr:rowOff>
    </xdr:to>
    <xdr:cxnSp macro="">
      <xdr:nvCxnSpPr>
        <xdr:cNvPr id="301" name="直線コネクタ 300"/>
        <xdr:cNvCxnSpPr/>
      </xdr:nvCxnSpPr>
      <xdr:spPr>
        <a:xfrm>
          <a:off x="15671800" y="61940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133858</xdr:rowOff>
    </xdr:from>
    <xdr:to>
      <xdr:col>22</xdr:col>
      <xdr:colOff>565150</xdr:colOff>
      <xdr:row>36</xdr:row>
      <xdr:rowOff>21844</xdr:rowOff>
    </xdr:to>
    <xdr:cxnSp macro="">
      <xdr:nvCxnSpPr>
        <xdr:cNvPr id="304" name="直線コネクタ 303"/>
        <xdr:cNvCxnSpPr/>
      </xdr:nvCxnSpPr>
      <xdr:spPr>
        <a:xfrm>
          <a:off x="14782800" y="61346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106426</xdr:rowOff>
    </xdr:from>
    <xdr:to>
      <xdr:col>21</xdr:col>
      <xdr:colOff>361950</xdr:colOff>
      <xdr:row>35</xdr:row>
      <xdr:rowOff>133858</xdr:rowOff>
    </xdr:to>
    <xdr:cxnSp macro="">
      <xdr:nvCxnSpPr>
        <xdr:cNvPr id="307" name="直線コネクタ 306"/>
        <xdr:cNvCxnSpPr/>
      </xdr:nvCxnSpPr>
      <xdr:spPr>
        <a:xfrm>
          <a:off x="13893800" y="61071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106426</xdr:rowOff>
    </xdr:from>
    <xdr:to>
      <xdr:col>20</xdr:col>
      <xdr:colOff>158750</xdr:colOff>
      <xdr:row>35</xdr:row>
      <xdr:rowOff>156718</xdr:rowOff>
    </xdr:to>
    <xdr:cxnSp macro="">
      <xdr:nvCxnSpPr>
        <xdr:cNvPr id="310" name="直線コネクタ 309"/>
        <xdr:cNvCxnSpPr/>
      </xdr:nvCxnSpPr>
      <xdr:spPr>
        <a:xfrm flipV="1">
          <a:off x="13004800" y="610717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0" name="円/楕円 319"/>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1"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22" name="円/楕円 321"/>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23" name="テキスト ボックス 322"/>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83058</xdr:rowOff>
    </xdr:from>
    <xdr:to>
      <xdr:col>21</xdr:col>
      <xdr:colOff>412750</xdr:colOff>
      <xdr:row>36</xdr:row>
      <xdr:rowOff>13208</xdr:rowOff>
    </xdr:to>
    <xdr:sp macro="" textlink="">
      <xdr:nvSpPr>
        <xdr:cNvPr id="324" name="円/楕円 323"/>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23385</xdr:rowOff>
    </xdr:from>
    <xdr:ext cx="762000" cy="259045"/>
    <xdr:sp macro="" textlink="">
      <xdr:nvSpPr>
        <xdr:cNvPr id="325" name="テキスト ボックス 324"/>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26" name="円/楕円 325"/>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27" name="テキスト ボックス 326"/>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28" name="円/楕円 327"/>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46245</xdr:rowOff>
    </xdr:from>
    <xdr:ext cx="762000" cy="259045"/>
    <xdr:sp macro="" textlink="">
      <xdr:nvSpPr>
        <xdr:cNvPr id="329" name="テキスト ボックス 328"/>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減少し、過去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年間で一番低くなって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、類似団体及び全国平均</a:t>
          </a:r>
          <a:r>
            <a:rPr kumimoji="1" lang="ja-JP" altLang="en-US" sz="1100">
              <a:solidFill>
                <a:schemeClr val="dk1"/>
              </a:solidFill>
              <a:effectLst/>
              <a:latin typeface="+mn-lt"/>
              <a:ea typeface="+mn-ea"/>
              <a:cs typeface="+mn-cs"/>
            </a:rPr>
            <a:t>に近づいている状況にある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年度から対象になった過疎対策事業債（ソフト事業分）や平成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年及び平成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年度に行われたごみ焼却施設整備事業に係る地方債の償還が今後開始され、公債費が増加するため、</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起債借入額を抑制し、公債費の抑制に努める。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78</xdr:row>
      <xdr:rowOff>99568</xdr:rowOff>
    </xdr:to>
    <xdr:cxnSp macro="">
      <xdr:nvCxnSpPr>
        <xdr:cNvPr id="359" name="直線コネクタ 358"/>
        <xdr:cNvCxnSpPr/>
      </xdr:nvCxnSpPr>
      <xdr:spPr>
        <a:xfrm flipV="1">
          <a:off x="3987800" y="134315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99568</xdr:rowOff>
    </xdr:from>
    <xdr:to>
      <xdr:col>5</xdr:col>
      <xdr:colOff>549275</xdr:colOff>
      <xdr:row>79</xdr:row>
      <xdr:rowOff>33274</xdr:rowOff>
    </xdr:to>
    <xdr:cxnSp macro="">
      <xdr:nvCxnSpPr>
        <xdr:cNvPr id="362" name="直線コネクタ 361"/>
        <xdr:cNvCxnSpPr/>
      </xdr:nvCxnSpPr>
      <xdr:spPr>
        <a:xfrm flipV="1">
          <a:off x="3098800" y="134726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101109</xdr:rowOff>
    </xdr:from>
    <xdr:ext cx="736600" cy="259045"/>
    <xdr:sp macro="" textlink="">
      <xdr:nvSpPr>
        <xdr:cNvPr id="364" name="テキスト ボックス 363"/>
        <xdr:cNvSpPr txBox="1"/>
      </xdr:nvSpPr>
      <xdr:spPr>
        <a:xfrm>
          <a:off x="3606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149861</xdr:rowOff>
    </xdr:from>
    <xdr:to>
      <xdr:col>4</xdr:col>
      <xdr:colOff>346075</xdr:colOff>
      <xdr:row>79</xdr:row>
      <xdr:rowOff>33274</xdr:rowOff>
    </xdr:to>
    <xdr:cxnSp macro="">
      <xdr:nvCxnSpPr>
        <xdr:cNvPr id="365" name="直線コネクタ 364"/>
        <xdr:cNvCxnSpPr/>
      </xdr:nvCxnSpPr>
      <xdr:spPr>
        <a:xfrm>
          <a:off x="2209800" y="135229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79</xdr:row>
      <xdr:rowOff>152146</xdr:rowOff>
    </xdr:to>
    <xdr:cxnSp macro="">
      <xdr:nvCxnSpPr>
        <xdr:cNvPr id="368" name="直線コネクタ 367"/>
        <xdr:cNvCxnSpPr/>
      </xdr:nvCxnSpPr>
      <xdr:spPr>
        <a:xfrm flipV="1">
          <a:off x="1320800" y="13522961"/>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78" name="円/楕円 377"/>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79"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48768</xdr:rowOff>
    </xdr:from>
    <xdr:to>
      <xdr:col>5</xdr:col>
      <xdr:colOff>600075</xdr:colOff>
      <xdr:row>78</xdr:row>
      <xdr:rowOff>150368</xdr:rowOff>
    </xdr:to>
    <xdr:sp macro="" textlink="">
      <xdr:nvSpPr>
        <xdr:cNvPr id="380" name="円/楕円 379"/>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135145</xdr:rowOff>
    </xdr:from>
    <xdr:ext cx="736600" cy="259045"/>
    <xdr:sp macro="" textlink="">
      <xdr:nvSpPr>
        <xdr:cNvPr id="381" name="テキスト ボックス 380"/>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153924</xdr:rowOff>
    </xdr:from>
    <xdr:to>
      <xdr:col>4</xdr:col>
      <xdr:colOff>396875</xdr:colOff>
      <xdr:row>79</xdr:row>
      <xdr:rowOff>84074</xdr:rowOff>
    </xdr:to>
    <xdr:sp macro="" textlink="">
      <xdr:nvSpPr>
        <xdr:cNvPr id="382" name="円/楕円 381"/>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68851</xdr:rowOff>
    </xdr:from>
    <xdr:ext cx="762000" cy="259045"/>
    <xdr:sp macro="" textlink="">
      <xdr:nvSpPr>
        <xdr:cNvPr id="383" name="テキスト ボックス 382"/>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99061</xdr:rowOff>
    </xdr:from>
    <xdr:to>
      <xdr:col>3</xdr:col>
      <xdr:colOff>193675</xdr:colOff>
      <xdr:row>79</xdr:row>
      <xdr:rowOff>29211</xdr:rowOff>
    </xdr:to>
    <xdr:sp macro="" textlink="">
      <xdr:nvSpPr>
        <xdr:cNvPr id="384" name="円/楕円 383"/>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85" name="テキスト ボックス 384"/>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101346</xdr:rowOff>
    </xdr:from>
    <xdr:to>
      <xdr:col>1</xdr:col>
      <xdr:colOff>676275</xdr:colOff>
      <xdr:row>80</xdr:row>
      <xdr:rowOff>31496</xdr:rowOff>
    </xdr:to>
    <xdr:sp macro="" textlink="">
      <xdr:nvSpPr>
        <xdr:cNvPr id="386" name="円/楕円 385"/>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16273</xdr:rowOff>
    </xdr:from>
    <xdr:ext cx="762000" cy="259045"/>
    <xdr:sp macro="" textlink="">
      <xdr:nvSpPr>
        <xdr:cNvPr id="387" name="テキスト ボックス 386"/>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人件費・物件費以外は類似団体より低い水準となってい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昨年同様</a:t>
          </a:r>
          <a:r>
            <a:rPr kumimoji="1" lang="ja-JP" altLang="ja-JP" sz="1100">
              <a:solidFill>
                <a:schemeClr val="dk1"/>
              </a:solidFill>
              <a:effectLst/>
              <a:latin typeface="+mn-lt"/>
              <a:ea typeface="+mn-ea"/>
              <a:cs typeface="+mn-cs"/>
            </a:rPr>
            <a:t>入退職等により減少することが予測される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物件費が例年増加しているため、</a:t>
          </a:r>
          <a:r>
            <a:rPr kumimoji="1" lang="ja-JP" altLang="ja-JP" sz="1100">
              <a:solidFill>
                <a:schemeClr val="dk1"/>
              </a:solidFill>
              <a:effectLst/>
              <a:latin typeface="+mn-lt"/>
              <a:ea typeface="+mn-ea"/>
              <a:cs typeface="+mn-cs"/>
            </a:rPr>
            <a:t>物件費を重点的に抑制し、財政の健全化</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119380</xdr:rowOff>
    </xdr:from>
    <xdr:to>
      <xdr:col>24</xdr:col>
      <xdr:colOff>31750</xdr:colOff>
      <xdr:row>76</xdr:row>
      <xdr:rowOff>146050</xdr:rowOff>
    </xdr:to>
    <xdr:cxnSp macro="">
      <xdr:nvCxnSpPr>
        <xdr:cNvPr id="420" name="直線コネクタ 419"/>
        <xdr:cNvCxnSpPr/>
      </xdr:nvCxnSpPr>
      <xdr:spPr>
        <a:xfrm flipV="1">
          <a:off x="15671800" y="131495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146050</xdr:rowOff>
    </xdr:from>
    <xdr:to>
      <xdr:col>22</xdr:col>
      <xdr:colOff>565150</xdr:colOff>
      <xdr:row>76</xdr:row>
      <xdr:rowOff>161289</xdr:rowOff>
    </xdr:to>
    <xdr:cxnSp macro="">
      <xdr:nvCxnSpPr>
        <xdr:cNvPr id="423" name="直線コネクタ 422"/>
        <xdr:cNvCxnSpPr/>
      </xdr:nvCxnSpPr>
      <xdr:spPr>
        <a:xfrm flipV="1">
          <a:off x="14782800" y="131762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130811</xdr:rowOff>
    </xdr:from>
    <xdr:to>
      <xdr:col>21</xdr:col>
      <xdr:colOff>361950</xdr:colOff>
      <xdr:row>76</xdr:row>
      <xdr:rowOff>161289</xdr:rowOff>
    </xdr:to>
    <xdr:cxnSp macro="">
      <xdr:nvCxnSpPr>
        <xdr:cNvPr id="426" name="直線コネクタ 425"/>
        <xdr:cNvCxnSpPr/>
      </xdr:nvCxnSpPr>
      <xdr:spPr>
        <a:xfrm>
          <a:off x="13893800" y="131610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130811</xdr:rowOff>
    </xdr:from>
    <xdr:to>
      <xdr:col>20</xdr:col>
      <xdr:colOff>158750</xdr:colOff>
      <xdr:row>77</xdr:row>
      <xdr:rowOff>69850</xdr:rowOff>
    </xdr:to>
    <xdr:cxnSp macro="">
      <xdr:nvCxnSpPr>
        <xdr:cNvPr id="429" name="直線コネクタ 428"/>
        <xdr:cNvCxnSpPr/>
      </xdr:nvCxnSpPr>
      <xdr:spPr>
        <a:xfrm flipV="1">
          <a:off x="13004800" y="131610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68580</xdr:rowOff>
    </xdr:from>
    <xdr:to>
      <xdr:col>24</xdr:col>
      <xdr:colOff>82550</xdr:colOff>
      <xdr:row>76</xdr:row>
      <xdr:rowOff>170180</xdr:rowOff>
    </xdr:to>
    <xdr:sp macro="" textlink="">
      <xdr:nvSpPr>
        <xdr:cNvPr id="439" name="円/楕円 438"/>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40657</xdr:rowOff>
    </xdr:from>
    <xdr:ext cx="762000" cy="259045"/>
    <xdr:sp macro="" textlink="">
      <xdr:nvSpPr>
        <xdr:cNvPr id="440" name="公債費以外該当値テキスト"/>
        <xdr:cNvSpPr txBox="1"/>
      </xdr:nvSpPr>
      <xdr:spPr>
        <a:xfrm>
          <a:off x="165989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95250</xdr:rowOff>
    </xdr:from>
    <xdr:to>
      <xdr:col>22</xdr:col>
      <xdr:colOff>615950</xdr:colOff>
      <xdr:row>77</xdr:row>
      <xdr:rowOff>25400</xdr:rowOff>
    </xdr:to>
    <xdr:sp macro="" textlink="">
      <xdr:nvSpPr>
        <xdr:cNvPr id="441" name="円/楕円 440"/>
        <xdr:cNvSpPr/>
      </xdr:nvSpPr>
      <xdr:spPr>
        <a:xfrm>
          <a:off x="15621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10177</xdr:rowOff>
    </xdr:from>
    <xdr:ext cx="736600" cy="259045"/>
    <xdr:sp macro="" textlink="">
      <xdr:nvSpPr>
        <xdr:cNvPr id="442" name="テキスト ボックス 441"/>
        <xdr:cNvSpPr txBox="1"/>
      </xdr:nvSpPr>
      <xdr:spPr>
        <a:xfrm>
          <a:off x="15290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110489</xdr:rowOff>
    </xdr:from>
    <xdr:to>
      <xdr:col>21</xdr:col>
      <xdr:colOff>412750</xdr:colOff>
      <xdr:row>77</xdr:row>
      <xdr:rowOff>40639</xdr:rowOff>
    </xdr:to>
    <xdr:sp macro="" textlink="">
      <xdr:nvSpPr>
        <xdr:cNvPr id="443" name="円/楕円 442"/>
        <xdr:cNvSpPr/>
      </xdr:nvSpPr>
      <xdr:spPr>
        <a:xfrm>
          <a:off x="14732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44" name="テキスト ボックス 443"/>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80011</xdr:rowOff>
    </xdr:from>
    <xdr:to>
      <xdr:col>20</xdr:col>
      <xdr:colOff>209550</xdr:colOff>
      <xdr:row>77</xdr:row>
      <xdr:rowOff>10161</xdr:rowOff>
    </xdr:to>
    <xdr:sp macro="" textlink="">
      <xdr:nvSpPr>
        <xdr:cNvPr id="445" name="円/楕円 444"/>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166388</xdr:rowOff>
    </xdr:from>
    <xdr:ext cx="762000" cy="259045"/>
    <xdr:sp macro="" textlink="">
      <xdr:nvSpPr>
        <xdr:cNvPr id="446" name="テキスト ボックス 445"/>
        <xdr:cNvSpPr txBox="1"/>
      </xdr:nvSpPr>
      <xdr:spPr>
        <a:xfrm>
          <a:off x="13512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47" name="円/楕円 446"/>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48" name="テキスト ボックス 447"/>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鹿児島県与論町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83899</xdr:rowOff>
    </xdr:from>
    <xdr:to>
      <xdr:col>4</xdr:col>
      <xdr:colOff>1117600</xdr:colOff>
      <xdr:row>16</xdr:row>
      <xdr:rowOff>108908</xdr:rowOff>
    </xdr:to>
    <xdr:cxnSp macro="">
      <xdr:nvCxnSpPr>
        <xdr:cNvPr id="46" name="直線コネクタ 45"/>
        <xdr:cNvCxnSpPr/>
      </xdr:nvCxnSpPr>
      <xdr:spPr bwMode="auto">
        <a:xfrm>
          <a:off x="5003800" y="2874724"/>
          <a:ext cx="647700" cy="2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93686</xdr:rowOff>
    </xdr:from>
    <xdr:ext cx="762000" cy="259045"/>
    <xdr:sp macro="" textlink="">
      <xdr:nvSpPr>
        <xdr:cNvPr id="47" name="人口1人当たり決算額の推移平均値テキスト130"/>
        <xdr:cNvSpPr txBox="1"/>
      </xdr:nvSpPr>
      <xdr:spPr>
        <a:xfrm>
          <a:off x="5740400" y="2884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83899</xdr:rowOff>
    </xdr:from>
    <xdr:to>
      <xdr:col>4</xdr:col>
      <xdr:colOff>469900</xdr:colOff>
      <xdr:row>16</xdr:row>
      <xdr:rowOff>125219</xdr:rowOff>
    </xdr:to>
    <xdr:cxnSp macro="">
      <xdr:nvCxnSpPr>
        <xdr:cNvPr id="49" name="直線コネクタ 48"/>
        <xdr:cNvCxnSpPr/>
      </xdr:nvCxnSpPr>
      <xdr:spPr bwMode="auto">
        <a:xfrm flipV="1">
          <a:off x="4305300" y="2874724"/>
          <a:ext cx="698500" cy="41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93146</xdr:rowOff>
    </xdr:from>
    <xdr:to>
      <xdr:col>3</xdr:col>
      <xdr:colOff>904875</xdr:colOff>
      <xdr:row>16</xdr:row>
      <xdr:rowOff>125219</xdr:rowOff>
    </xdr:to>
    <xdr:cxnSp macro="">
      <xdr:nvCxnSpPr>
        <xdr:cNvPr id="52" name="直線コネクタ 51"/>
        <xdr:cNvCxnSpPr/>
      </xdr:nvCxnSpPr>
      <xdr:spPr bwMode="auto">
        <a:xfrm>
          <a:off x="3606800" y="2883971"/>
          <a:ext cx="698500" cy="3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32556</xdr:rowOff>
    </xdr:from>
    <xdr:to>
      <xdr:col>3</xdr:col>
      <xdr:colOff>206375</xdr:colOff>
      <xdr:row>16</xdr:row>
      <xdr:rowOff>93146</xdr:rowOff>
    </xdr:to>
    <xdr:cxnSp macro="">
      <xdr:nvCxnSpPr>
        <xdr:cNvPr id="55" name="直線コネクタ 54"/>
        <xdr:cNvCxnSpPr/>
      </xdr:nvCxnSpPr>
      <xdr:spPr bwMode="auto">
        <a:xfrm>
          <a:off x="2908300" y="2823381"/>
          <a:ext cx="698500" cy="60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58108</xdr:rowOff>
    </xdr:from>
    <xdr:to>
      <xdr:col>5</xdr:col>
      <xdr:colOff>34925</xdr:colOff>
      <xdr:row>16</xdr:row>
      <xdr:rowOff>159708</xdr:rowOff>
    </xdr:to>
    <xdr:sp macro="" textlink="">
      <xdr:nvSpPr>
        <xdr:cNvPr id="65" name="円/楕円 64"/>
        <xdr:cNvSpPr/>
      </xdr:nvSpPr>
      <xdr:spPr bwMode="auto">
        <a:xfrm>
          <a:off x="5600700" y="2848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74635</xdr:rowOff>
    </xdr:from>
    <xdr:ext cx="762000" cy="259045"/>
    <xdr:sp macro="" textlink="">
      <xdr:nvSpPr>
        <xdr:cNvPr id="66" name="人口1人当たり決算額の推移該当値テキスト130"/>
        <xdr:cNvSpPr txBox="1"/>
      </xdr:nvSpPr>
      <xdr:spPr>
        <a:xfrm>
          <a:off x="5740400" y="269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181,499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33099</xdr:rowOff>
    </xdr:from>
    <xdr:to>
      <xdr:col>4</xdr:col>
      <xdr:colOff>520700</xdr:colOff>
      <xdr:row>16</xdr:row>
      <xdr:rowOff>134699</xdr:rowOff>
    </xdr:to>
    <xdr:sp macro="" textlink="">
      <xdr:nvSpPr>
        <xdr:cNvPr id="67" name="円/楕円 66"/>
        <xdr:cNvSpPr/>
      </xdr:nvSpPr>
      <xdr:spPr bwMode="auto">
        <a:xfrm>
          <a:off x="4953000" y="282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144876</xdr:rowOff>
    </xdr:from>
    <xdr:ext cx="736600" cy="259045"/>
    <xdr:sp macro="" textlink="">
      <xdr:nvSpPr>
        <xdr:cNvPr id="68" name="テキスト ボックス 67"/>
        <xdr:cNvSpPr txBox="1"/>
      </xdr:nvSpPr>
      <xdr:spPr>
        <a:xfrm>
          <a:off x="4622800" y="2592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185,875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74419</xdr:rowOff>
    </xdr:from>
    <xdr:to>
      <xdr:col>3</xdr:col>
      <xdr:colOff>955675</xdr:colOff>
      <xdr:row>17</xdr:row>
      <xdr:rowOff>4569</xdr:rowOff>
    </xdr:to>
    <xdr:sp macro="" textlink="">
      <xdr:nvSpPr>
        <xdr:cNvPr id="69" name="円/楕円 68"/>
        <xdr:cNvSpPr/>
      </xdr:nvSpPr>
      <xdr:spPr bwMode="auto">
        <a:xfrm>
          <a:off x="4254500" y="286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14746</xdr:rowOff>
    </xdr:from>
    <xdr:ext cx="762000" cy="259045"/>
    <xdr:sp macro="" textlink="">
      <xdr:nvSpPr>
        <xdr:cNvPr id="70" name="テキスト ボックス 69"/>
        <xdr:cNvSpPr txBox="1"/>
      </xdr:nvSpPr>
      <xdr:spPr>
        <a:xfrm>
          <a:off x="3924300" y="263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178,645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42346</xdr:rowOff>
    </xdr:from>
    <xdr:to>
      <xdr:col>3</xdr:col>
      <xdr:colOff>257175</xdr:colOff>
      <xdr:row>16</xdr:row>
      <xdr:rowOff>143946</xdr:rowOff>
    </xdr:to>
    <xdr:sp macro="" textlink="">
      <xdr:nvSpPr>
        <xdr:cNvPr id="71" name="円/楕円 70"/>
        <xdr:cNvSpPr/>
      </xdr:nvSpPr>
      <xdr:spPr bwMode="auto">
        <a:xfrm>
          <a:off x="3556000" y="283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154123</xdr:rowOff>
    </xdr:from>
    <xdr:ext cx="762000" cy="259045"/>
    <xdr:sp macro="" textlink="">
      <xdr:nvSpPr>
        <xdr:cNvPr id="72" name="テキスト ボックス 71"/>
        <xdr:cNvSpPr txBox="1"/>
      </xdr:nvSpPr>
      <xdr:spPr>
        <a:xfrm>
          <a:off x="3225800" y="26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184,257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153206</xdr:rowOff>
    </xdr:from>
    <xdr:to>
      <xdr:col>2</xdr:col>
      <xdr:colOff>692150</xdr:colOff>
      <xdr:row>16</xdr:row>
      <xdr:rowOff>83356</xdr:rowOff>
    </xdr:to>
    <xdr:sp macro="" textlink="">
      <xdr:nvSpPr>
        <xdr:cNvPr id="73" name="円/楕円 72"/>
        <xdr:cNvSpPr/>
      </xdr:nvSpPr>
      <xdr:spPr bwMode="auto">
        <a:xfrm>
          <a:off x="2857500" y="2772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93533</xdr:rowOff>
    </xdr:from>
    <xdr:ext cx="762000" cy="259045"/>
    <xdr:sp macro="" textlink="">
      <xdr:nvSpPr>
        <xdr:cNvPr id="74" name="テキスト ボックス 73"/>
        <xdr:cNvSpPr txBox="1"/>
      </xdr:nvSpPr>
      <xdr:spPr>
        <a:xfrm>
          <a:off x="2527300" y="2541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194,859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260186</xdr:rowOff>
    </xdr:from>
    <xdr:to>
      <xdr:col>4</xdr:col>
      <xdr:colOff>1117600</xdr:colOff>
      <xdr:row>35</xdr:row>
      <xdr:rowOff>278442</xdr:rowOff>
    </xdr:to>
    <xdr:cxnSp macro="">
      <xdr:nvCxnSpPr>
        <xdr:cNvPr id="109" name="直線コネクタ 108"/>
        <xdr:cNvCxnSpPr/>
      </xdr:nvCxnSpPr>
      <xdr:spPr bwMode="auto">
        <a:xfrm>
          <a:off x="5003800" y="6870536"/>
          <a:ext cx="647700" cy="18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260186</xdr:rowOff>
    </xdr:from>
    <xdr:to>
      <xdr:col>4</xdr:col>
      <xdr:colOff>469900</xdr:colOff>
      <xdr:row>35</xdr:row>
      <xdr:rowOff>282394</xdr:rowOff>
    </xdr:to>
    <xdr:cxnSp macro="">
      <xdr:nvCxnSpPr>
        <xdr:cNvPr id="112" name="直線コネクタ 111"/>
        <xdr:cNvCxnSpPr/>
      </xdr:nvCxnSpPr>
      <xdr:spPr bwMode="auto">
        <a:xfrm flipV="1">
          <a:off x="4305300" y="6870536"/>
          <a:ext cx="698500" cy="22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275459</xdr:rowOff>
    </xdr:from>
    <xdr:to>
      <xdr:col>3</xdr:col>
      <xdr:colOff>904875</xdr:colOff>
      <xdr:row>35</xdr:row>
      <xdr:rowOff>282394</xdr:rowOff>
    </xdr:to>
    <xdr:cxnSp macro="">
      <xdr:nvCxnSpPr>
        <xdr:cNvPr id="115" name="直線コネクタ 114"/>
        <xdr:cNvCxnSpPr/>
      </xdr:nvCxnSpPr>
      <xdr:spPr bwMode="auto">
        <a:xfrm>
          <a:off x="3606800" y="6885809"/>
          <a:ext cx="698500" cy="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169683</xdr:rowOff>
    </xdr:from>
    <xdr:to>
      <xdr:col>3</xdr:col>
      <xdr:colOff>206375</xdr:colOff>
      <xdr:row>35</xdr:row>
      <xdr:rowOff>275459</xdr:rowOff>
    </xdr:to>
    <xdr:cxnSp macro="">
      <xdr:nvCxnSpPr>
        <xdr:cNvPr id="118" name="直線コネクタ 117"/>
        <xdr:cNvCxnSpPr/>
      </xdr:nvCxnSpPr>
      <xdr:spPr bwMode="auto">
        <a:xfrm>
          <a:off x="2908300" y="6780033"/>
          <a:ext cx="698500" cy="105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227642</xdr:rowOff>
    </xdr:from>
    <xdr:to>
      <xdr:col>5</xdr:col>
      <xdr:colOff>34925</xdr:colOff>
      <xdr:row>35</xdr:row>
      <xdr:rowOff>329242</xdr:rowOff>
    </xdr:to>
    <xdr:sp macro="" textlink="">
      <xdr:nvSpPr>
        <xdr:cNvPr id="128" name="円/楕円 127"/>
        <xdr:cNvSpPr/>
      </xdr:nvSpPr>
      <xdr:spPr bwMode="auto">
        <a:xfrm>
          <a:off x="5600700" y="6837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199719</xdr:rowOff>
    </xdr:from>
    <xdr:ext cx="762000" cy="259045"/>
    <xdr:sp macro="" textlink="">
      <xdr:nvSpPr>
        <xdr:cNvPr id="129" name="人口1人当たり決算額の推移該当値テキスト445"/>
        <xdr:cNvSpPr txBox="1"/>
      </xdr:nvSpPr>
      <xdr:spPr>
        <a:xfrm>
          <a:off x="5740400" y="68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36,338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209386</xdr:rowOff>
    </xdr:from>
    <xdr:to>
      <xdr:col>4</xdr:col>
      <xdr:colOff>520700</xdr:colOff>
      <xdr:row>35</xdr:row>
      <xdr:rowOff>310986</xdr:rowOff>
    </xdr:to>
    <xdr:sp macro="" textlink="">
      <xdr:nvSpPr>
        <xdr:cNvPr id="130" name="円/楕円 129"/>
        <xdr:cNvSpPr/>
      </xdr:nvSpPr>
      <xdr:spPr bwMode="auto">
        <a:xfrm>
          <a:off x="4953000" y="6819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321163</xdr:rowOff>
    </xdr:from>
    <xdr:ext cx="736600" cy="259045"/>
    <xdr:sp macro="" textlink="">
      <xdr:nvSpPr>
        <xdr:cNvPr id="131" name="テキスト ボックス 130"/>
        <xdr:cNvSpPr txBox="1"/>
      </xdr:nvSpPr>
      <xdr:spPr>
        <a:xfrm>
          <a:off x="4622800" y="6588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231594</xdr:rowOff>
    </xdr:from>
    <xdr:to>
      <xdr:col>3</xdr:col>
      <xdr:colOff>955675</xdr:colOff>
      <xdr:row>35</xdr:row>
      <xdr:rowOff>333194</xdr:rowOff>
    </xdr:to>
    <xdr:sp macro="" textlink="">
      <xdr:nvSpPr>
        <xdr:cNvPr id="132" name="円/楕円 131"/>
        <xdr:cNvSpPr/>
      </xdr:nvSpPr>
      <xdr:spPr bwMode="auto">
        <a:xfrm>
          <a:off x="4254500" y="684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317971</xdr:rowOff>
    </xdr:from>
    <xdr:ext cx="762000" cy="259045"/>
    <xdr:sp macro="" textlink="">
      <xdr:nvSpPr>
        <xdr:cNvPr id="133" name="テキスト ボックス 132"/>
        <xdr:cNvSpPr txBox="1"/>
      </xdr:nvSpPr>
      <xdr:spPr>
        <a:xfrm>
          <a:off x="3924300" y="692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35,975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224659</xdr:rowOff>
    </xdr:from>
    <xdr:to>
      <xdr:col>3</xdr:col>
      <xdr:colOff>257175</xdr:colOff>
      <xdr:row>35</xdr:row>
      <xdr:rowOff>326259</xdr:rowOff>
    </xdr:to>
    <xdr:sp macro="" textlink="">
      <xdr:nvSpPr>
        <xdr:cNvPr id="134" name="円/楕円 133"/>
        <xdr:cNvSpPr/>
      </xdr:nvSpPr>
      <xdr:spPr bwMode="auto">
        <a:xfrm>
          <a:off x="3556000" y="6835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311036</xdr:rowOff>
    </xdr:from>
    <xdr:ext cx="762000" cy="259045"/>
    <xdr:sp macro="" textlink="">
      <xdr:nvSpPr>
        <xdr:cNvPr id="135" name="テキスト ボックス 134"/>
        <xdr:cNvSpPr txBox="1"/>
      </xdr:nvSpPr>
      <xdr:spPr>
        <a:xfrm>
          <a:off x="3225800" y="692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36,612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118883</xdr:rowOff>
    </xdr:from>
    <xdr:to>
      <xdr:col>2</xdr:col>
      <xdr:colOff>692150</xdr:colOff>
      <xdr:row>35</xdr:row>
      <xdr:rowOff>220483</xdr:rowOff>
    </xdr:to>
    <xdr:sp macro="" textlink="">
      <xdr:nvSpPr>
        <xdr:cNvPr id="136" name="円/楕円 135"/>
        <xdr:cNvSpPr/>
      </xdr:nvSpPr>
      <xdr:spPr bwMode="auto">
        <a:xfrm>
          <a:off x="2857500" y="6729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230660</xdr:rowOff>
    </xdr:from>
    <xdr:ext cx="762000" cy="259045"/>
    <xdr:sp macro="" textlink="">
      <xdr:nvSpPr>
        <xdr:cNvPr id="137" name="テキスト ボックス 136"/>
        <xdr:cNvSpPr txBox="1"/>
      </xdr:nvSpPr>
      <xdr:spPr>
        <a:xfrm>
          <a:off x="2527300" y="649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鹿児島県与論町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5,339
5,330
20.58
5,413,917
5,174,494
233,249
2,742,283
5,714,398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111613</xdr:rowOff>
    </xdr:from>
    <xdr:to>
      <xdr:col>6</xdr:col>
      <xdr:colOff>511175</xdr:colOff>
      <xdr:row>34</xdr:row>
      <xdr:rowOff>142695</xdr:rowOff>
    </xdr:to>
    <xdr:cxnSp macro="">
      <xdr:nvCxnSpPr>
        <xdr:cNvPr id="61" name="直線コネクタ 60"/>
        <xdr:cNvCxnSpPr/>
      </xdr:nvCxnSpPr>
      <xdr:spPr>
        <a:xfrm>
          <a:off x="3797300" y="5940913"/>
          <a:ext cx="838200" cy="3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75288</xdr:rowOff>
    </xdr:from>
    <xdr:to>
      <xdr:col>5</xdr:col>
      <xdr:colOff>358775</xdr:colOff>
      <xdr:row>34</xdr:row>
      <xdr:rowOff>111613</xdr:rowOff>
    </xdr:to>
    <xdr:cxnSp macro="">
      <xdr:nvCxnSpPr>
        <xdr:cNvPr id="64" name="直線コネクタ 63"/>
        <xdr:cNvCxnSpPr/>
      </xdr:nvCxnSpPr>
      <xdr:spPr>
        <a:xfrm>
          <a:off x="2908300" y="5904588"/>
          <a:ext cx="8890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47445</xdr:rowOff>
    </xdr:from>
    <xdr:to>
      <xdr:col>4</xdr:col>
      <xdr:colOff>155575</xdr:colOff>
      <xdr:row>34</xdr:row>
      <xdr:rowOff>75288</xdr:rowOff>
    </xdr:to>
    <xdr:cxnSp macro="">
      <xdr:nvCxnSpPr>
        <xdr:cNvPr id="67" name="直線コネクタ 66"/>
        <xdr:cNvCxnSpPr/>
      </xdr:nvCxnSpPr>
      <xdr:spPr>
        <a:xfrm>
          <a:off x="2019300" y="5876745"/>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167254</xdr:rowOff>
    </xdr:from>
    <xdr:to>
      <xdr:col>2</xdr:col>
      <xdr:colOff>638175</xdr:colOff>
      <xdr:row>34</xdr:row>
      <xdr:rowOff>47445</xdr:rowOff>
    </xdr:to>
    <xdr:cxnSp macro="">
      <xdr:nvCxnSpPr>
        <xdr:cNvPr id="70" name="直線コネクタ 69"/>
        <xdr:cNvCxnSpPr/>
      </xdr:nvCxnSpPr>
      <xdr:spPr>
        <a:xfrm>
          <a:off x="1130300" y="5825104"/>
          <a:ext cx="889000" cy="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91895</xdr:rowOff>
    </xdr:from>
    <xdr:to>
      <xdr:col>6</xdr:col>
      <xdr:colOff>561975</xdr:colOff>
      <xdr:row>35</xdr:row>
      <xdr:rowOff>22045</xdr:rowOff>
    </xdr:to>
    <xdr:sp macro="" textlink="">
      <xdr:nvSpPr>
        <xdr:cNvPr id="80" name="円/楕円 79"/>
        <xdr:cNvSpPr/>
      </xdr:nvSpPr>
      <xdr:spPr>
        <a:xfrm>
          <a:off x="4584700" y="59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114772</xdr:rowOff>
    </xdr:from>
    <xdr:ext cx="599010" cy="259045"/>
    <xdr:sp macro="" textlink="">
      <xdr:nvSpPr>
        <xdr:cNvPr id="81" name="人件費該当値テキスト"/>
        <xdr:cNvSpPr txBox="1"/>
      </xdr:nvSpPr>
      <xdr:spPr>
        <a:xfrm>
          <a:off x="4686300" y="577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149,607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60813</xdr:rowOff>
    </xdr:from>
    <xdr:to>
      <xdr:col>5</xdr:col>
      <xdr:colOff>409575</xdr:colOff>
      <xdr:row>34</xdr:row>
      <xdr:rowOff>162413</xdr:rowOff>
    </xdr:to>
    <xdr:sp macro="" textlink="">
      <xdr:nvSpPr>
        <xdr:cNvPr id="82" name="円/楕円 81"/>
        <xdr:cNvSpPr/>
      </xdr:nvSpPr>
      <xdr:spPr>
        <a:xfrm>
          <a:off x="3746500" y="589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7490</xdr:rowOff>
    </xdr:from>
    <xdr:ext cx="599010" cy="259045"/>
    <xdr:sp macro="" textlink="">
      <xdr:nvSpPr>
        <xdr:cNvPr id="83" name="テキスト ボックス 82"/>
        <xdr:cNvSpPr txBox="1"/>
      </xdr:nvSpPr>
      <xdr:spPr>
        <a:xfrm>
          <a:off x="3497794" y="56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153,686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24488</xdr:rowOff>
    </xdr:from>
    <xdr:to>
      <xdr:col>4</xdr:col>
      <xdr:colOff>206375</xdr:colOff>
      <xdr:row>34</xdr:row>
      <xdr:rowOff>126088</xdr:rowOff>
    </xdr:to>
    <xdr:sp macro="" textlink="">
      <xdr:nvSpPr>
        <xdr:cNvPr id="84" name="円/楕円 83"/>
        <xdr:cNvSpPr/>
      </xdr:nvSpPr>
      <xdr:spPr>
        <a:xfrm>
          <a:off x="2857500" y="585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142615</xdr:rowOff>
    </xdr:from>
    <xdr:ext cx="599010" cy="259045"/>
    <xdr:sp macro="" textlink="">
      <xdr:nvSpPr>
        <xdr:cNvPr id="85" name="テキスト ボックス 84"/>
        <xdr:cNvSpPr txBox="1"/>
      </xdr:nvSpPr>
      <xdr:spPr>
        <a:xfrm>
          <a:off x="2608794" y="562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158,453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168095</xdr:rowOff>
    </xdr:from>
    <xdr:to>
      <xdr:col>3</xdr:col>
      <xdr:colOff>3175</xdr:colOff>
      <xdr:row>34</xdr:row>
      <xdr:rowOff>98245</xdr:rowOff>
    </xdr:to>
    <xdr:sp macro="" textlink="">
      <xdr:nvSpPr>
        <xdr:cNvPr id="86" name="円/楕円 85"/>
        <xdr:cNvSpPr/>
      </xdr:nvSpPr>
      <xdr:spPr>
        <a:xfrm>
          <a:off x="1968500" y="58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114772</xdr:rowOff>
    </xdr:from>
    <xdr:ext cx="599010" cy="259045"/>
    <xdr:sp macro="" textlink="">
      <xdr:nvSpPr>
        <xdr:cNvPr id="87" name="テキスト ボックス 86"/>
        <xdr:cNvSpPr txBox="1"/>
      </xdr:nvSpPr>
      <xdr:spPr>
        <a:xfrm>
          <a:off x="1719794" y="560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162,107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116454</xdr:rowOff>
    </xdr:from>
    <xdr:to>
      <xdr:col>1</xdr:col>
      <xdr:colOff>485775</xdr:colOff>
      <xdr:row>34</xdr:row>
      <xdr:rowOff>46604</xdr:rowOff>
    </xdr:to>
    <xdr:sp macro="" textlink="">
      <xdr:nvSpPr>
        <xdr:cNvPr id="88" name="円/楕円 87"/>
        <xdr:cNvSpPr/>
      </xdr:nvSpPr>
      <xdr:spPr>
        <a:xfrm>
          <a:off x="1079500" y="577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63131</xdr:rowOff>
    </xdr:from>
    <xdr:ext cx="599010" cy="259045"/>
    <xdr:sp macro="" textlink="">
      <xdr:nvSpPr>
        <xdr:cNvPr id="89" name="テキスト ボックス 88"/>
        <xdr:cNvSpPr txBox="1"/>
      </xdr:nvSpPr>
      <xdr:spPr>
        <a:xfrm>
          <a:off x="830794" y="554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96784</xdr:rowOff>
    </xdr:from>
    <xdr:to>
      <xdr:col>6</xdr:col>
      <xdr:colOff>511175</xdr:colOff>
      <xdr:row>56</xdr:row>
      <xdr:rowOff>41036</xdr:rowOff>
    </xdr:to>
    <xdr:cxnSp macro="">
      <xdr:nvCxnSpPr>
        <xdr:cNvPr id="119" name="直線コネクタ 118"/>
        <xdr:cNvCxnSpPr/>
      </xdr:nvCxnSpPr>
      <xdr:spPr>
        <a:xfrm flipV="1">
          <a:off x="3797300" y="9526534"/>
          <a:ext cx="838200" cy="11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41036</xdr:rowOff>
    </xdr:from>
    <xdr:to>
      <xdr:col>5</xdr:col>
      <xdr:colOff>358775</xdr:colOff>
      <xdr:row>56</xdr:row>
      <xdr:rowOff>88928</xdr:rowOff>
    </xdr:to>
    <xdr:cxnSp macro="">
      <xdr:nvCxnSpPr>
        <xdr:cNvPr id="122" name="直線コネクタ 121"/>
        <xdr:cNvCxnSpPr/>
      </xdr:nvCxnSpPr>
      <xdr:spPr>
        <a:xfrm flipV="1">
          <a:off x="2908300" y="9642236"/>
          <a:ext cx="889000" cy="4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58250</xdr:rowOff>
    </xdr:from>
    <xdr:to>
      <xdr:col>4</xdr:col>
      <xdr:colOff>155575</xdr:colOff>
      <xdr:row>56</xdr:row>
      <xdr:rowOff>88928</xdr:rowOff>
    </xdr:to>
    <xdr:cxnSp macro="">
      <xdr:nvCxnSpPr>
        <xdr:cNvPr id="125" name="直線コネクタ 124"/>
        <xdr:cNvCxnSpPr/>
      </xdr:nvCxnSpPr>
      <xdr:spPr>
        <a:xfrm>
          <a:off x="2019300" y="9316550"/>
          <a:ext cx="889000" cy="37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58250</xdr:rowOff>
    </xdr:from>
    <xdr:to>
      <xdr:col>2</xdr:col>
      <xdr:colOff>638175</xdr:colOff>
      <xdr:row>55</xdr:row>
      <xdr:rowOff>168297</xdr:rowOff>
    </xdr:to>
    <xdr:cxnSp macro="">
      <xdr:nvCxnSpPr>
        <xdr:cNvPr id="128" name="直線コネクタ 127"/>
        <xdr:cNvCxnSpPr/>
      </xdr:nvCxnSpPr>
      <xdr:spPr>
        <a:xfrm flipV="1">
          <a:off x="1130300" y="9316550"/>
          <a:ext cx="889000" cy="28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45984</xdr:rowOff>
    </xdr:from>
    <xdr:to>
      <xdr:col>6</xdr:col>
      <xdr:colOff>561975</xdr:colOff>
      <xdr:row>55</xdr:row>
      <xdr:rowOff>147584</xdr:rowOff>
    </xdr:to>
    <xdr:sp macro="" textlink="">
      <xdr:nvSpPr>
        <xdr:cNvPr id="138" name="円/楕円 137"/>
        <xdr:cNvSpPr/>
      </xdr:nvSpPr>
      <xdr:spPr>
        <a:xfrm>
          <a:off x="4584700" y="94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68861</xdr:rowOff>
    </xdr:from>
    <xdr:ext cx="599010" cy="259045"/>
    <xdr:sp macro="" textlink="">
      <xdr:nvSpPr>
        <xdr:cNvPr id="139" name="物件費該当値テキスト"/>
        <xdr:cNvSpPr txBox="1"/>
      </xdr:nvSpPr>
      <xdr:spPr>
        <a:xfrm>
          <a:off x="4686300" y="932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133,132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161686</xdr:rowOff>
    </xdr:from>
    <xdr:to>
      <xdr:col>5</xdr:col>
      <xdr:colOff>409575</xdr:colOff>
      <xdr:row>56</xdr:row>
      <xdr:rowOff>91836</xdr:rowOff>
    </xdr:to>
    <xdr:sp macro="" textlink="">
      <xdr:nvSpPr>
        <xdr:cNvPr id="140" name="円/楕円 139"/>
        <xdr:cNvSpPr/>
      </xdr:nvSpPr>
      <xdr:spPr>
        <a:xfrm>
          <a:off x="3746500" y="95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82963</xdr:rowOff>
    </xdr:from>
    <xdr:ext cx="599010" cy="259045"/>
    <xdr:sp macro="" textlink="">
      <xdr:nvSpPr>
        <xdr:cNvPr id="141" name="テキスト ボックス 140"/>
        <xdr:cNvSpPr txBox="1"/>
      </xdr:nvSpPr>
      <xdr:spPr>
        <a:xfrm>
          <a:off x="3497794" y="96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117,948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38128</xdr:rowOff>
    </xdr:from>
    <xdr:to>
      <xdr:col>4</xdr:col>
      <xdr:colOff>206375</xdr:colOff>
      <xdr:row>56</xdr:row>
      <xdr:rowOff>139728</xdr:rowOff>
    </xdr:to>
    <xdr:sp macro="" textlink="">
      <xdr:nvSpPr>
        <xdr:cNvPr id="142" name="円/楕円 141"/>
        <xdr:cNvSpPr/>
      </xdr:nvSpPr>
      <xdr:spPr>
        <a:xfrm>
          <a:off x="2857500" y="96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130855</xdr:rowOff>
    </xdr:from>
    <xdr:ext cx="599010" cy="259045"/>
    <xdr:sp macro="" textlink="">
      <xdr:nvSpPr>
        <xdr:cNvPr id="143" name="テキスト ボックス 142"/>
        <xdr:cNvSpPr txBox="1"/>
      </xdr:nvSpPr>
      <xdr:spPr>
        <a:xfrm>
          <a:off x="2608794" y="97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111,663</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7450</xdr:rowOff>
    </xdr:from>
    <xdr:to>
      <xdr:col>3</xdr:col>
      <xdr:colOff>3175</xdr:colOff>
      <xdr:row>54</xdr:row>
      <xdr:rowOff>109050</xdr:rowOff>
    </xdr:to>
    <xdr:sp macro="" textlink="">
      <xdr:nvSpPr>
        <xdr:cNvPr id="144" name="円/楕円 143"/>
        <xdr:cNvSpPr/>
      </xdr:nvSpPr>
      <xdr:spPr>
        <a:xfrm>
          <a:off x="1968500" y="92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125577</xdr:rowOff>
    </xdr:from>
    <xdr:ext cx="599010" cy="259045"/>
    <xdr:sp macro="" textlink="">
      <xdr:nvSpPr>
        <xdr:cNvPr id="145" name="テキスト ボックス 144"/>
        <xdr:cNvSpPr txBox="1"/>
      </xdr:nvSpPr>
      <xdr:spPr>
        <a:xfrm>
          <a:off x="1719794" y="904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160,689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117497</xdr:rowOff>
    </xdr:from>
    <xdr:to>
      <xdr:col>1</xdr:col>
      <xdr:colOff>485775</xdr:colOff>
      <xdr:row>56</xdr:row>
      <xdr:rowOff>47647</xdr:rowOff>
    </xdr:to>
    <xdr:sp macro="" textlink="">
      <xdr:nvSpPr>
        <xdr:cNvPr id="146" name="円/楕円 145"/>
        <xdr:cNvSpPr/>
      </xdr:nvSpPr>
      <xdr:spPr>
        <a:xfrm>
          <a:off x="1079500" y="95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64174</xdr:rowOff>
    </xdr:from>
    <xdr:ext cx="599010" cy="259045"/>
    <xdr:sp macro="" textlink="">
      <xdr:nvSpPr>
        <xdr:cNvPr id="147" name="テキスト ボックス 146"/>
        <xdr:cNvSpPr txBox="1"/>
      </xdr:nvSpPr>
      <xdr:spPr>
        <a:xfrm>
          <a:off x="830794" y="932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63736</xdr:rowOff>
    </xdr:from>
    <xdr:to>
      <xdr:col>6</xdr:col>
      <xdr:colOff>511175</xdr:colOff>
      <xdr:row>78</xdr:row>
      <xdr:rowOff>82550</xdr:rowOff>
    </xdr:to>
    <xdr:cxnSp macro="">
      <xdr:nvCxnSpPr>
        <xdr:cNvPr id="174" name="直線コネクタ 173"/>
        <xdr:cNvCxnSpPr/>
      </xdr:nvCxnSpPr>
      <xdr:spPr>
        <a:xfrm>
          <a:off x="3797300" y="13436836"/>
          <a:ext cx="8382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63736</xdr:rowOff>
    </xdr:from>
    <xdr:to>
      <xdr:col>5</xdr:col>
      <xdr:colOff>358775</xdr:colOff>
      <xdr:row>78</xdr:row>
      <xdr:rowOff>64605</xdr:rowOff>
    </xdr:to>
    <xdr:cxnSp macro="">
      <xdr:nvCxnSpPr>
        <xdr:cNvPr id="177" name="直線コネクタ 176"/>
        <xdr:cNvCxnSpPr/>
      </xdr:nvCxnSpPr>
      <xdr:spPr>
        <a:xfrm flipV="1">
          <a:off x="2908300" y="13436836"/>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64605</xdr:rowOff>
    </xdr:from>
    <xdr:to>
      <xdr:col>4</xdr:col>
      <xdr:colOff>155575</xdr:colOff>
      <xdr:row>78</xdr:row>
      <xdr:rowOff>68743</xdr:rowOff>
    </xdr:to>
    <xdr:cxnSp macro="">
      <xdr:nvCxnSpPr>
        <xdr:cNvPr id="180" name="直線コネクタ 179"/>
        <xdr:cNvCxnSpPr/>
      </xdr:nvCxnSpPr>
      <xdr:spPr>
        <a:xfrm flipV="1">
          <a:off x="2019300" y="13437705"/>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46820</xdr:rowOff>
    </xdr:from>
    <xdr:to>
      <xdr:col>2</xdr:col>
      <xdr:colOff>638175</xdr:colOff>
      <xdr:row>78</xdr:row>
      <xdr:rowOff>68743</xdr:rowOff>
    </xdr:to>
    <xdr:cxnSp macro="">
      <xdr:nvCxnSpPr>
        <xdr:cNvPr id="183" name="直線コネクタ 182"/>
        <xdr:cNvCxnSpPr/>
      </xdr:nvCxnSpPr>
      <xdr:spPr>
        <a:xfrm>
          <a:off x="1130300" y="13419920"/>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31750</xdr:rowOff>
    </xdr:from>
    <xdr:to>
      <xdr:col>6</xdr:col>
      <xdr:colOff>561975</xdr:colOff>
      <xdr:row>78</xdr:row>
      <xdr:rowOff>133350</xdr:rowOff>
    </xdr:to>
    <xdr:sp macro="" textlink="">
      <xdr:nvSpPr>
        <xdr:cNvPr id="193" name="円/楕円 192"/>
        <xdr:cNvSpPr/>
      </xdr:nvSpPr>
      <xdr:spPr>
        <a:xfrm>
          <a:off x="45847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118127</xdr:rowOff>
    </xdr:from>
    <xdr:ext cx="469744" cy="259045"/>
    <xdr:sp macro="" textlink="">
      <xdr:nvSpPr>
        <xdr:cNvPr id="194" name="維持補修費該当値テキスト"/>
        <xdr:cNvSpPr txBox="1"/>
      </xdr:nvSpPr>
      <xdr:spPr>
        <a:xfrm>
          <a:off x="46863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12936</xdr:rowOff>
    </xdr:from>
    <xdr:to>
      <xdr:col>5</xdr:col>
      <xdr:colOff>409575</xdr:colOff>
      <xdr:row>78</xdr:row>
      <xdr:rowOff>114536</xdr:rowOff>
    </xdr:to>
    <xdr:sp macro="" textlink="">
      <xdr:nvSpPr>
        <xdr:cNvPr id="195" name="円/楕円 194"/>
        <xdr:cNvSpPr/>
      </xdr:nvSpPr>
      <xdr:spPr>
        <a:xfrm>
          <a:off x="3746500" y="133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105663</xdr:rowOff>
    </xdr:from>
    <xdr:ext cx="469744" cy="259045"/>
    <xdr:sp macro="" textlink="">
      <xdr:nvSpPr>
        <xdr:cNvPr id="196" name="テキスト ボックス 195"/>
        <xdr:cNvSpPr txBox="1"/>
      </xdr:nvSpPr>
      <xdr:spPr>
        <a:xfrm>
          <a:off x="3562427" y="1347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13805</xdr:rowOff>
    </xdr:from>
    <xdr:to>
      <xdr:col>4</xdr:col>
      <xdr:colOff>206375</xdr:colOff>
      <xdr:row>78</xdr:row>
      <xdr:rowOff>115405</xdr:rowOff>
    </xdr:to>
    <xdr:sp macro="" textlink="">
      <xdr:nvSpPr>
        <xdr:cNvPr id="197" name="円/楕円 196"/>
        <xdr:cNvSpPr/>
      </xdr:nvSpPr>
      <xdr:spPr>
        <a:xfrm>
          <a:off x="2857500" y="133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106532</xdr:rowOff>
    </xdr:from>
    <xdr:ext cx="469744" cy="259045"/>
    <xdr:sp macro="" textlink="">
      <xdr:nvSpPr>
        <xdr:cNvPr id="198" name="テキスト ボックス 197"/>
        <xdr:cNvSpPr txBox="1"/>
      </xdr:nvSpPr>
      <xdr:spPr>
        <a:xfrm>
          <a:off x="2673427" y="1347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17943</xdr:rowOff>
    </xdr:from>
    <xdr:to>
      <xdr:col>3</xdr:col>
      <xdr:colOff>3175</xdr:colOff>
      <xdr:row>78</xdr:row>
      <xdr:rowOff>119543</xdr:rowOff>
    </xdr:to>
    <xdr:sp macro="" textlink="">
      <xdr:nvSpPr>
        <xdr:cNvPr id="199" name="円/楕円 198"/>
        <xdr:cNvSpPr/>
      </xdr:nvSpPr>
      <xdr:spPr>
        <a:xfrm>
          <a:off x="1968500" y="133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110670</xdr:rowOff>
    </xdr:from>
    <xdr:ext cx="469744" cy="259045"/>
    <xdr:sp macro="" textlink="">
      <xdr:nvSpPr>
        <xdr:cNvPr id="200" name="テキスト ボックス 199"/>
        <xdr:cNvSpPr txBox="1"/>
      </xdr:nvSpPr>
      <xdr:spPr>
        <a:xfrm>
          <a:off x="1784427" y="1348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167470</xdr:rowOff>
    </xdr:from>
    <xdr:to>
      <xdr:col>1</xdr:col>
      <xdr:colOff>485775</xdr:colOff>
      <xdr:row>78</xdr:row>
      <xdr:rowOff>97620</xdr:rowOff>
    </xdr:to>
    <xdr:sp macro="" textlink="">
      <xdr:nvSpPr>
        <xdr:cNvPr id="201" name="円/楕円 200"/>
        <xdr:cNvSpPr/>
      </xdr:nvSpPr>
      <xdr:spPr>
        <a:xfrm>
          <a:off x="1079500" y="133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88747</xdr:rowOff>
    </xdr:from>
    <xdr:ext cx="469744" cy="259045"/>
    <xdr:sp macro="" textlink="">
      <xdr:nvSpPr>
        <xdr:cNvPr id="202" name="テキスト ボックス 201"/>
        <xdr:cNvSpPr txBox="1"/>
      </xdr:nvSpPr>
      <xdr:spPr>
        <a:xfrm>
          <a:off x="895427" y="1346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135389</xdr:rowOff>
    </xdr:from>
    <xdr:to>
      <xdr:col>6</xdr:col>
      <xdr:colOff>511175</xdr:colOff>
      <xdr:row>98</xdr:row>
      <xdr:rowOff>109623</xdr:rowOff>
    </xdr:to>
    <xdr:cxnSp macro="">
      <xdr:nvCxnSpPr>
        <xdr:cNvPr id="234" name="直線コネクタ 233"/>
        <xdr:cNvCxnSpPr/>
      </xdr:nvCxnSpPr>
      <xdr:spPr>
        <a:xfrm flipV="1">
          <a:off x="3797300" y="16766039"/>
          <a:ext cx="838200" cy="14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18771</xdr:rowOff>
    </xdr:from>
    <xdr:to>
      <xdr:col>5</xdr:col>
      <xdr:colOff>358775</xdr:colOff>
      <xdr:row>98</xdr:row>
      <xdr:rowOff>109623</xdr:rowOff>
    </xdr:to>
    <xdr:cxnSp macro="">
      <xdr:nvCxnSpPr>
        <xdr:cNvPr id="237" name="直線コネクタ 236"/>
        <xdr:cNvCxnSpPr/>
      </xdr:nvCxnSpPr>
      <xdr:spPr>
        <a:xfrm>
          <a:off x="2908300" y="16649421"/>
          <a:ext cx="889000" cy="26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101806</xdr:rowOff>
    </xdr:from>
    <xdr:ext cx="534377" cy="259045"/>
    <xdr:sp macro="" textlink="">
      <xdr:nvSpPr>
        <xdr:cNvPr id="239" name="テキスト ボックス 238"/>
        <xdr:cNvSpPr txBox="1"/>
      </xdr:nvSpPr>
      <xdr:spPr>
        <a:xfrm>
          <a:off x="3530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18771</xdr:rowOff>
    </xdr:from>
    <xdr:to>
      <xdr:col>4</xdr:col>
      <xdr:colOff>155575</xdr:colOff>
      <xdr:row>97</xdr:row>
      <xdr:rowOff>83562</xdr:rowOff>
    </xdr:to>
    <xdr:cxnSp macro="">
      <xdr:nvCxnSpPr>
        <xdr:cNvPr id="240" name="直線コネクタ 239"/>
        <xdr:cNvCxnSpPr/>
      </xdr:nvCxnSpPr>
      <xdr:spPr>
        <a:xfrm flipV="1">
          <a:off x="2019300" y="16649421"/>
          <a:ext cx="889000" cy="6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83562</xdr:rowOff>
    </xdr:from>
    <xdr:to>
      <xdr:col>2</xdr:col>
      <xdr:colOff>638175</xdr:colOff>
      <xdr:row>98</xdr:row>
      <xdr:rowOff>36210</xdr:rowOff>
    </xdr:to>
    <xdr:cxnSp macro="">
      <xdr:nvCxnSpPr>
        <xdr:cNvPr id="243" name="直線コネクタ 242"/>
        <xdr:cNvCxnSpPr/>
      </xdr:nvCxnSpPr>
      <xdr:spPr>
        <a:xfrm flipV="1">
          <a:off x="1130300" y="16714212"/>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66161</xdr:rowOff>
    </xdr:from>
    <xdr:ext cx="534377" cy="259045"/>
    <xdr:sp macro="" textlink="">
      <xdr:nvSpPr>
        <xdr:cNvPr id="247" name="テキスト ボックス 246"/>
        <xdr:cNvSpPr txBox="1"/>
      </xdr:nvSpPr>
      <xdr:spPr>
        <a:xfrm>
          <a:off x="863111" y="1652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84589</xdr:rowOff>
    </xdr:from>
    <xdr:to>
      <xdr:col>6</xdr:col>
      <xdr:colOff>561975</xdr:colOff>
      <xdr:row>98</xdr:row>
      <xdr:rowOff>14739</xdr:rowOff>
    </xdr:to>
    <xdr:sp macro="" textlink="">
      <xdr:nvSpPr>
        <xdr:cNvPr id="253" name="円/楕円 252"/>
        <xdr:cNvSpPr/>
      </xdr:nvSpPr>
      <xdr:spPr>
        <a:xfrm>
          <a:off x="4584700" y="1671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63016</xdr:rowOff>
    </xdr:from>
    <xdr:ext cx="534377" cy="259045"/>
    <xdr:sp macro="" textlink="">
      <xdr:nvSpPr>
        <xdr:cNvPr id="254" name="扶助費該当値テキスト"/>
        <xdr:cNvSpPr txBox="1"/>
      </xdr:nvSpPr>
      <xdr:spPr>
        <a:xfrm>
          <a:off x="4686300" y="1669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58,764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58823</xdr:rowOff>
    </xdr:from>
    <xdr:to>
      <xdr:col>5</xdr:col>
      <xdr:colOff>409575</xdr:colOff>
      <xdr:row>98</xdr:row>
      <xdr:rowOff>160423</xdr:rowOff>
    </xdr:to>
    <xdr:sp macro="" textlink="">
      <xdr:nvSpPr>
        <xdr:cNvPr id="255" name="円/楕円 254"/>
        <xdr:cNvSpPr/>
      </xdr:nvSpPr>
      <xdr:spPr>
        <a:xfrm>
          <a:off x="3746500" y="1686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151550</xdr:rowOff>
    </xdr:from>
    <xdr:ext cx="534377" cy="259045"/>
    <xdr:sp macro="" textlink="">
      <xdr:nvSpPr>
        <xdr:cNvPr id="256" name="テキスト ボックス 255"/>
        <xdr:cNvSpPr txBox="1"/>
      </xdr:nvSpPr>
      <xdr:spPr>
        <a:xfrm>
          <a:off x="3530111" y="1695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49,842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139421</xdr:rowOff>
    </xdr:from>
    <xdr:to>
      <xdr:col>4</xdr:col>
      <xdr:colOff>206375</xdr:colOff>
      <xdr:row>97</xdr:row>
      <xdr:rowOff>69571</xdr:rowOff>
    </xdr:to>
    <xdr:sp macro="" textlink="">
      <xdr:nvSpPr>
        <xdr:cNvPr id="257" name="円/楕円 256"/>
        <xdr:cNvSpPr/>
      </xdr:nvSpPr>
      <xdr:spPr>
        <a:xfrm>
          <a:off x="2857500" y="165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86098</xdr:rowOff>
    </xdr:from>
    <xdr:ext cx="534377" cy="259045"/>
    <xdr:sp macro="" textlink="">
      <xdr:nvSpPr>
        <xdr:cNvPr id="258" name="テキスト ボックス 257"/>
        <xdr:cNvSpPr txBox="1"/>
      </xdr:nvSpPr>
      <xdr:spPr>
        <a:xfrm>
          <a:off x="2641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32762</xdr:rowOff>
    </xdr:from>
    <xdr:to>
      <xdr:col>3</xdr:col>
      <xdr:colOff>3175</xdr:colOff>
      <xdr:row>97</xdr:row>
      <xdr:rowOff>134362</xdr:rowOff>
    </xdr:to>
    <xdr:sp macro="" textlink="">
      <xdr:nvSpPr>
        <xdr:cNvPr id="259" name="円/楕円 258"/>
        <xdr:cNvSpPr/>
      </xdr:nvSpPr>
      <xdr:spPr>
        <a:xfrm>
          <a:off x="1968500" y="1666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150889</xdr:rowOff>
    </xdr:from>
    <xdr:ext cx="534377" cy="259045"/>
    <xdr:sp macro="" textlink="">
      <xdr:nvSpPr>
        <xdr:cNvPr id="260" name="テキスト ボックス 259"/>
        <xdr:cNvSpPr txBox="1"/>
      </xdr:nvSpPr>
      <xdr:spPr>
        <a:xfrm>
          <a:off x="1752111" y="1643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156860</xdr:rowOff>
    </xdr:from>
    <xdr:to>
      <xdr:col>1</xdr:col>
      <xdr:colOff>485775</xdr:colOff>
      <xdr:row>98</xdr:row>
      <xdr:rowOff>87010</xdr:rowOff>
    </xdr:to>
    <xdr:sp macro="" textlink="">
      <xdr:nvSpPr>
        <xdr:cNvPr id="261" name="円/楕円 260"/>
        <xdr:cNvSpPr/>
      </xdr:nvSpPr>
      <xdr:spPr>
        <a:xfrm>
          <a:off x="1079500" y="167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78137</xdr:rowOff>
    </xdr:from>
    <xdr:ext cx="534377" cy="259045"/>
    <xdr:sp macro="" textlink="">
      <xdr:nvSpPr>
        <xdr:cNvPr id="262" name="テキスト ボックス 261"/>
        <xdr:cNvSpPr txBox="1"/>
      </xdr:nvSpPr>
      <xdr:spPr>
        <a:xfrm>
          <a:off x="863111" y="168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143784</xdr:rowOff>
    </xdr:from>
    <xdr:to>
      <xdr:col>15</xdr:col>
      <xdr:colOff>180975</xdr:colOff>
      <xdr:row>36</xdr:row>
      <xdr:rowOff>157005</xdr:rowOff>
    </xdr:to>
    <xdr:cxnSp macro="">
      <xdr:nvCxnSpPr>
        <xdr:cNvPr id="291" name="直線コネクタ 290"/>
        <xdr:cNvCxnSpPr/>
      </xdr:nvCxnSpPr>
      <xdr:spPr>
        <a:xfrm>
          <a:off x="9639300" y="6315984"/>
          <a:ext cx="8382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143784</xdr:rowOff>
    </xdr:from>
    <xdr:to>
      <xdr:col>14</xdr:col>
      <xdr:colOff>28575</xdr:colOff>
      <xdr:row>37</xdr:row>
      <xdr:rowOff>130244</xdr:rowOff>
    </xdr:to>
    <xdr:cxnSp macro="">
      <xdr:nvCxnSpPr>
        <xdr:cNvPr id="294" name="直線コネクタ 293"/>
        <xdr:cNvCxnSpPr/>
      </xdr:nvCxnSpPr>
      <xdr:spPr>
        <a:xfrm flipV="1">
          <a:off x="8750300" y="6315984"/>
          <a:ext cx="889000" cy="15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122296</xdr:rowOff>
    </xdr:from>
    <xdr:to>
      <xdr:col>12</xdr:col>
      <xdr:colOff>511175</xdr:colOff>
      <xdr:row>37</xdr:row>
      <xdr:rowOff>130244</xdr:rowOff>
    </xdr:to>
    <xdr:cxnSp macro="">
      <xdr:nvCxnSpPr>
        <xdr:cNvPr id="297" name="直線コネクタ 296"/>
        <xdr:cNvCxnSpPr/>
      </xdr:nvCxnSpPr>
      <xdr:spPr>
        <a:xfrm>
          <a:off x="7861300" y="6465946"/>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122296</xdr:rowOff>
    </xdr:from>
    <xdr:to>
      <xdr:col>11</xdr:col>
      <xdr:colOff>307975</xdr:colOff>
      <xdr:row>37</xdr:row>
      <xdr:rowOff>137814</xdr:rowOff>
    </xdr:to>
    <xdr:cxnSp macro="">
      <xdr:nvCxnSpPr>
        <xdr:cNvPr id="300" name="直線コネクタ 299"/>
        <xdr:cNvCxnSpPr/>
      </xdr:nvCxnSpPr>
      <xdr:spPr>
        <a:xfrm flipV="1">
          <a:off x="6972300" y="6465946"/>
          <a:ext cx="889000" cy="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106205</xdr:rowOff>
    </xdr:from>
    <xdr:to>
      <xdr:col>15</xdr:col>
      <xdr:colOff>231775</xdr:colOff>
      <xdr:row>37</xdr:row>
      <xdr:rowOff>36355</xdr:rowOff>
    </xdr:to>
    <xdr:sp macro="" textlink="">
      <xdr:nvSpPr>
        <xdr:cNvPr id="310" name="円/楕円 309"/>
        <xdr:cNvSpPr/>
      </xdr:nvSpPr>
      <xdr:spPr>
        <a:xfrm>
          <a:off x="10426700" y="627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84632</xdr:rowOff>
    </xdr:from>
    <xdr:ext cx="599010" cy="259045"/>
    <xdr:sp macro="" textlink="">
      <xdr:nvSpPr>
        <xdr:cNvPr id="311" name="補助費等該当値テキスト"/>
        <xdr:cNvSpPr txBox="1"/>
      </xdr:nvSpPr>
      <xdr:spPr>
        <a:xfrm>
          <a:off x="10528300" y="625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105,458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92984</xdr:rowOff>
    </xdr:from>
    <xdr:to>
      <xdr:col>14</xdr:col>
      <xdr:colOff>79375</xdr:colOff>
      <xdr:row>37</xdr:row>
      <xdr:rowOff>23134</xdr:rowOff>
    </xdr:to>
    <xdr:sp macro="" textlink="">
      <xdr:nvSpPr>
        <xdr:cNvPr id="312" name="円/楕円 311"/>
        <xdr:cNvSpPr/>
      </xdr:nvSpPr>
      <xdr:spPr>
        <a:xfrm>
          <a:off x="9588500" y="626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14261</xdr:rowOff>
    </xdr:from>
    <xdr:ext cx="599010" cy="259045"/>
    <xdr:sp macro="" textlink="">
      <xdr:nvSpPr>
        <xdr:cNvPr id="313" name="テキスト ボックス 312"/>
        <xdr:cNvSpPr txBox="1"/>
      </xdr:nvSpPr>
      <xdr:spPr>
        <a:xfrm>
          <a:off x="9339794" y="635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108,928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79444</xdr:rowOff>
    </xdr:from>
    <xdr:to>
      <xdr:col>12</xdr:col>
      <xdr:colOff>561975</xdr:colOff>
      <xdr:row>38</xdr:row>
      <xdr:rowOff>9593</xdr:rowOff>
    </xdr:to>
    <xdr:sp macro="" textlink="">
      <xdr:nvSpPr>
        <xdr:cNvPr id="314" name="円/楕円 313"/>
        <xdr:cNvSpPr/>
      </xdr:nvSpPr>
      <xdr:spPr>
        <a:xfrm>
          <a:off x="8699500" y="642309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720</xdr:rowOff>
    </xdr:from>
    <xdr:ext cx="534377" cy="259045"/>
    <xdr:sp macro="" textlink="">
      <xdr:nvSpPr>
        <xdr:cNvPr id="315" name="テキスト ボックス 314"/>
        <xdr:cNvSpPr txBox="1"/>
      </xdr:nvSpPr>
      <xdr:spPr>
        <a:xfrm>
          <a:off x="8483111" y="6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71496</xdr:rowOff>
    </xdr:from>
    <xdr:to>
      <xdr:col>11</xdr:col>
      <xdr:colOff>358775</xdr:colOff>
      <xdr:row>38</xdr:row>
      <xdr:rowOff>1646</xdr:rowOff>
    </xdr:to>
    <xdr:sp macro="" textlink="">
      <xdr:nvSpPr>
        <xdr:cNvPr id="316" name="円/楕円 315"/>
        <xdr:cNvSpPr/>
      </xdr:nvSpPr>
      <xdr:spPr>
        <a:xfrm>
          <a:off x="7810500" y="641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164223</xdr:rowOff>
    </xdr:from>
    <xdr:ext cx="534377" cy="259045"/>
    <xdr:sp macro="" textlink="">
      <xdr:nvSpPr>
        <xdr:cNvPr id="317" name="テキスト ボックス 316"/>
        <xdr:cNvSpPr txBox="1"/>
      </xdr:nvSpPr>
      <xdr:spPr>
        <a:xfrm>
          <a:off x="7594111" y="650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87014</xdr:rowOff>
    </xdr:from>
    <xdr:to>
      <xdr:col>10</xdr:col>
      <xdr:colOff>155575</xdr:colOff>
      <xdr:row>38</xdr:row>
      <xdr:rowOff>17164</xdr:rowOff>
    </xdr:to>
    <xdr:sp macro="" textlink="">
      <xdr:nvSpPr>
        <xdr:cNvPr id="318" name="円/楕円 317"/>
        <xdr:cNvSpPr/>
      </xdr:nvSpPr>
      <xdr:spPr>
        <a:xfrm>
          <a:off x="6921500" y="64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8291</xdr:rowOff>
    </xdr:from>
    <xdr:ext cx="534377" cy="259045"/>
    <xdr:sp macro="" textlink="">
      <xdr:nvSpPr>
        <xdr:cNvPr id="319" name="テキスト ボックス 318"/>
        <xdr:cNvSpPr txBox="1"/>
      </xdr:nvSpPr>
      <xdr:spPr>
        <a:xfrm>
          <a:off x="6705111" y="652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39357</xdr:rowOff>
    </xdr:from>
    <xdr:to>
      <xdr:col>15</xdr:col>
      <xdr:colOff>180975</xdr:colOff>
      <xdr:row>54</xdr:row>
      <xdr:rowOff>90495</xdr:rowOff>
    </xdr:to>
    <xdr:cxnSp macro="">
      <xdr:nvCxnSpPr>
        <xdr:cNvPr id="350" name="直線コネクタ 349"/>
        <xdr:cNvCxnSpPr/>
      </xdr:nvCxnSpPr>
      <xdr:spPr>
        <a:xfrm flipV="1">
          <a:off x="9639300" y="9126207"/>
          <a:ext cx="838200" cy="22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160831</xdr:rowOff>
    </xdr:from>
    <xdr:ext cx="599010" cy="259045"/>
    <xdr:sp macro="" textlink="">
      <xdr:nvSpPr>
        <xdr:cNvPr id="351" name="普通建設事業費平均値テキスト"/>
        <xdr:cNvSpPr txBox="1"/>
      </xdr:nvSpPr>
      <xdr:spPr>
        <a:xfrm>
          <a:off x="10528300" y="9590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90495</xdr:rowOff>
    </xdr:from>
    <xdr:to>
      <xdr:col>14</xdr:col>
      <xdr:colOff>28575</xdr:colOff>
      <xdr:row>56</xdr:row>
      <xdr:rowOff>66542</xdr:rowOff>
    </xdr:to>
    <xdr:cxnSp macro="">
      <xdr:nvCxnSpPr>
        <xdr:cNvPr id="353" name="直線コネクタ 352"/>
        <xdr:cNvCxnSpPr/>
      </xdr:nvCxnSpPr>
      <xdr:spPr>
        <a:xfrm flipV="1">
          <a:off x="8750300" y="9348795"/>
          <a:ext cx="889000" cy="31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125479</xdr:rowOff>
    </xdr:from>
    <xdr:ext cx="599010" cy="259045"/>
    <xdr:sp macro="" textlink="">
      <xdr:nvSpPr>
        <xdr:cNvPr id="355" name="テキスト ボックス 354"/>
        <xdr:cNvSpPr txBox="1"/>
      </xdr:nvSpPr>
      <xdr:spPr>
        <a:xfrm>
          <a:off x="9339794" y="972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66542</xdr:rowOff>
    </xdr:from>
    <xdr:to>
      <xdr:col>12</xdr:col>
      <xdr:colOff>511175</xdr:colOff>
      <xdr:row>56</xdr:row>
      <xdr:rowOff>73079</xdr:rowOff>
    </xdr:to>
    <xdr:cxnSp macro="">
      <xdr:nvCxnSpPr>
        <xdr:cNvPr id="356" name="直線コネクタ 355"/>
        <xdr:cNvCxnSpPr/>
      </xdr:nvCxnSpPr>
      <xdr:spPr>
        <a:xfrm flipV="1">
          <a:off x="7861300" y="9667742"/>
          <a:ext cx="889000" cy="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73079</xdr:rowOff>
    </xdr:from>
    <xdr:to>
      <xdr:col>11</xdr:col>
      <xdr:colOff>307975</xdr:colOff>
      <xdr:row>57</xdr:row>
      <xdr:rowOff>50174</xdr:rowOff>
    </xdr:to>
    <xdr:cxnSp macro="">
      <xdr:nvCxnSpPr>
        <xdr:cNvPr id="359" name="直線コネクタ 358"/>
        <xdr:cNvCxnSpPr/>
      </xdr:nvCxnSpPr>
      <xdr:spPr>
        <a:xfrm flipV="1">
          <a:off x="6972300" y="9674279"/>
          <a:ext cx="889000" cy="1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160007</xdr:rowOff>
    </xdr:from>
    <xdr:to>
      <xdr:col>15</xdr:col>
      <xdr:colOff>231775</xdr:colOff>
      <xdr:row>53</xdr:row>
      <xdr:rowOff>90157</xdr:rowOff>
    </xdr:to>
    <xdr:sp macro="" textlink="">
      <xdr:nvSpPr>
        <xdr:cNvPr id="369" name="円/楕円 368"/>
        <xdr:cNvSpPr/>
      </xdr:nvSpPr>
      <xdr:spPr>
        <a:xfrm>
          <a:off x="10426700" y="907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11434</xdr:rowOff>
    </xdr:from>
    <xdr:ext cx="599010" cy="259045"/>
    <xdr:sp macro="" textlink="">
      <xdr:nvSpPr>
        <xdr:cNvPr id="370" name="普通建設事業費該当値テキスト"/>
        <xdr:cNvSpPr txBox="1"/>
      </xdr:nvSpPr>
      <xdr:spPr>
        <a:xfrm>
          <a:off x="10528300" y="892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333,226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39695</xdr:rowOff>
    </xdr:from>
    <xdr:to>
      <xdr:col>14</xdr:col>
      <xdr:colOff>79375</xdr:colOff>
      <xdr:row>54</xdr:row>
      <xdr:rowOff>141295</xdr:rowOff>
    </xdr:to>
    <xdr:sp macro="" textlink="">
      <xdr:nvSpPr>
        <xdr:cNvPr id="371" name="円/楕円 370"/>
        <xdr:cNvSpPr/>
      </xdr:nvSpPr>
      <xdr:spPr>
        <a:xfrm>
          <a:off x="9588500" y="92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157822</xdr:rowOff>
    </xdr:from>
    <xdr:ext cx="599010" cy="259045"/>
    <xdr:sp macro="" textlink="">
      <xdr:nvSpPr>
        <xdr:cNvPr id="372" name="テキスト ボックス 371"/>
        <xdr:cNvSpPr txBox="1"/>
      </xdr:nvSpPr>
      <xdr:spPr>
        <a:xfrm>
          <a:off x="9339794" y="907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265,067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15742</xdr:rowOff>
    </xdr:from>
    <xdr:to>
      <xdr:col>12</xdr:col>
      <xdr:colOff>561975</xdr:colOff>
      <xdr:row>56</xdr:row>
      <xdr:rowOff>117342</xdr:rowOff>
    </xdr:to>
    <xdr:sp macro="" textlink="">
      <xdr:nvSpPr>
        <xdr:cNvPr id="373" name="円/楕円 372"/>
        <xdr:cNvSpPr/>
      </xdr:nvSpPr>
      <xdr:spPr>
        <a:xfrm>
          <a:off x="8699500" y="96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108469</xdr:rowOff>
    </xdr:from>
    <xdr:ext cx="599010" cy="259045"/>
    <xdr:sp macro="" textlink="">
      <xdr:nvSpPr>
        <xdr:cNvPr id="374" name="テキスト ボックス 373"/>
        <xdr:cNvSpPr txBox="1"/>
      </xdr:nvSpPr>
      <xdr:spPr>
        <a:xfrm>
          <a:off x="8450794" y="97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167,402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22279</xdr:rowOff>
    </xdr:from>
    <xdr:to>
      <xdr:col>11</xdr:col>
      <xdr:colOff>358775</xdr:colOff>
      <xdr:row>56</xdr:row>
      <xdr:rowOff>123879</xdr:rowOff>
    </xdr:to>
    <xdr:sp macro="" textlink="">
      <xdr:nvSpPr>
        <xdr:cNvPr id="375" name="円/楕円 374"/>
        <xdr:cNvSpPr/>
      </xdr:nvSpPr>
      <xdr:spPr>
        <a:xfrm>
          <a:off x="7810500" y="962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115006</xdr:rowOff>
    </xdr:from>
    <xdr:ext cx="599010" cy="259045"/>
    <xdr:sp macro="" textlink="">
      <xdr:nvSpPr>
        <xdr:cNvPr id="376" name="テキスト ボックス 375"/>
        <xdr:cNvSpPr txBox="1"/>
      </xdr:nvSpPr>
      <xdr:spPr>
        <a:xfrm>
          <a:off x="7561794" y="971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165,400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170824</xdr:rowOff>
    </xdr:from>
    <xdr:to>
      <xdr:col>10</xdr:col>
      <xdr:colOff>155575</xdr:colOff>
      <xdr:row>57</xdr:row>
      <xdr:rowOff>100974</xdr:rowOff>
    </xdr:to>
    <xdr:sp macro="" textlink="">
      <xdr:nvSpPr>
        <xdr:cNvPr id="377" name="円/楕円 376"/>
        <xdr:cNvSpPr/>
      </xdr:nvSpPr>
      <xdr:spPr>
        <a:xfrm>
          <a:off x="6921500" y="977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92101</xdr:rowOff>
    </xdr:from>
    <xdr:ext cx="599010" cy="259045"/>
    <xdr:sp macro="" textlink="">
      <xdr:nvSpPr>
        <xdr:cNvPr id="378" name="テキスト ボックス 377"/>
        <xdr:cNvSpPr txBox="1"/>
      </xdr:nvSpPr>
      <xdr:spPr>
        <a:xfrm>
          <a:off x="6672794" y="9864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112144</xdr:rowOff>
    </xdr:from>
    <xdr:to>
      <xdr:col>15</xdr:col>
      <xdr:colOff>180975</xdr:colOff>
      <xdr:row>73</xdr:row>
      <xdr:rowOff>138507</xdr:rowOff>
    </xdr:to>
    <xdr:cxnSp macro="">
      <xdr:nvCxnSpPr>
        <xdr:cNvPr id="405" name="直線コネクタ 404"/>
        <xdr:cNvCxnSpPr/>
      </xdr:nvCxnSpPr>
      <xdr:spPr>
        <a:xfrm flipV="1">
          <a:off x="9639300" y="12456544"/>
          <a:ext cx="838200" cy="19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138507</xdr:rowOff>
    </xdr:from>
    <xdr:to>
      <xdr:col>14</xdr:col>
      <xdr:colOff>28575</xdr:colOff>
      <xdr:row>76</xdr:row>
      <xdr:rowOff>164027</xdr:rowOff>
    </xdr:to>
    <xdr:cxnSp macro="">
      <xdr:nvCxnSpPr>
        <xdr:cNvPr id="408" name="直線コネクタ 407"/>
        <xdr:cNvCxnSpPr/>
      </xdr:nvCxnSpPr>
      <xdr:spPr>
        <a:xfrm flipV="1">
          <a:off x="8750300" y="12654357"/>
          <a:ext cx="889000" cy="53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61344</xdr:rowOff>
    </xdr:from>
    <xdr:to>
      <xdr:col>15</xdr:col>
      <xdr:colOff>231775</xdr:colOff>
      <xdr:row>72</xdr:row>
      <xdr:rowOff>162944</xdr:rowOff>
    </xdr:to>
    <xdr:sp macro="" textlink="">
      <xdr:nvSpPr>
        <xdr:cNvPr id="418" name="円/楕円 417"/>
        <xdr:cNvSpPr/>
      </xdr:nvSpPr>
      <xdr:spPr>
        <a:xfrm>
          <a:off x="10426700" y="1240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14371</xdr:rowOff>
    </xdr:from>
    <xdr:ext cx="599010" cy="259045"/>
    <xdr:sp macro="" textlink="">
      <xdr:nvSpPr>
        <xdr:cNvPr id="419" name="普通建設事業費 （ うち新規整備　）該当値テキスト"/>
        <xdr:cNvSpPr txBox="1"/>
      </xdr:nvSpPr>
      <xdr:spPr>
        <a:xfrm>
          <a:off x="10528300" y="1235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231,027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87707</xdr:rowOff>
    </xdr:from>
    <xdr:to>
      <xdr:col>14</xdr:col>
      <xdr:colOff>79375</xdr:colOff>
      <xdr:row>74</xdr:row>
      <xdr:rowOff>17857</xdr:rowOff>
    </xdr:to>
    <xdr:sp macro="" textlink="">
      <xdr:nvSpPr>
        <xdr:cNvPr id="420" name="円/楕円 419"/>
        <xdr:cNvSpPr/>
      </xdr:nvSpPr>
      <xdr:spPr>
        <a:xfrm>
          <a:off x="9588500" y="126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34384</xdr:rowOff>
    </xdr:from>
    <xdr:ext cx="599010" cy="259045"/>
    <xdr:sp macro="" textlink="">
      <xdr:nvSpPr>
        <xdr:cNvPr id="421" name="テキスト ボックス 420"/>
        <xdr:cNvSpPr txBox="1"/>
      </xdr:nvSpPr>
      <xdr:spPr>
        <a:xfrm>
          <a:off x="9339794" y="1237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187,761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113227</xdr:rowOff>
    </xdr:from>
    <xdr:to>
      <xdr:col>12</xdr:col>
      <xdr:colOff>561975</xdr:colOff>
      <xdr:row>77</xdr:row>
      <xdr:rowOff>43377</xdr:rowOff>
    </xdr:to>
    <xdr:sp macro="" textlink="">
      <xdr:nvSpPr>
        <xdr:cNvPr id="422" name="円/楕円 421"/>
        <xdr:cNvSpPr/>
      </xdr:nvSpPr>
      <xdr:spPr>
        <a:xfrm>
          <a:off x="8699500" y="1314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34504</xdr:rowOff>
    </xdr:from>
    <xdr:ext cx="534377" cy="259045"/>
    <xdr:sp macro="" textlink="">
      <xdr:nvSpPr>
        <xdr:cNvPr id="423" name="テキスト ボックス 422"/>
        <xdr:cNvSpPr txBox="1"/>
      </xdr:nvSpPr>
      <xdr:spPr>
        <a:xfrm>
          <a:off x="8483111" y="132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167759</xdr:rowOff>
    </xdr:from>
    <xdr:to>
      <xdr:col>15</xdr:col>
      <xdr:colOff>180975</xdr:colOff>
      <xdr:row>98</xdr:row>
      <xdr:rowOff>37457</xdr:rowOff>
    </xdr:to>
    <xdr:cxnSp macro="">
      <xdr:nvCxnSpPr>
        <xdr:cNvPr id="450" name="直線コネクタ 449"/>
        <xdr:cNvCxnSpPr/>
      </xdr:nvCxnSpPr>
      <xdr:spPr>
        <a:xfrm flipV="1">
          <a:off x="9639300" y="16626959"/>
          <a:ext cx="8382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80406</xdr:rowOff>
    </xdr:from>
    <xdr:to>
      <xdr:col>14</xdr:col>
      <xdr:colOff>28575</xdr:colOff>
      <xdr:row>98</xdr:row>
      <xdr:rowOff>37457</xdr:rowOff>
    </xdr:to>
    <xdr:cxnSp macro="">
      <xdr:nvCxnSpPr>
        <xdr:cNvPr id="453" name="直線コネクタ 452"/>
        <xdr:cNvCxnSpPr/>
      </xdr:nvCxnSpPr>
      <xdr:spPr>
        <a:xfrm>
          <a:off x="8750300" y="16711056"/>
          <a:ext cx="889000" cy="12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116959</xdr:rowOff>
    </xdr:from>
    <xdr:to>
      <xdr:col>15</xdr:col>
      <xdr:colOff>231775</xdr:colOff>
      <xdr:row>97</xdr:row>
      <xdr:rowOff>47109</xdr:rowOff>
    </xdr:to>
    <xdr:sp macro="" textlink="">
      <xdr:nvSpPr>
        <xdr:cNvPr id="463" name="円/楕円 462"/>
        <xdr:cNvSpPr/>
      </xdr:nvSpPr>
      <xdr:spPr>
        <a:xfrm>
          <a:off x="10426700" y="1657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95386</xdr:rowOff>
    </xdr:from>
    <xdr:ext cx="534377" cy="259045"/>
    <xdr:sp macro="" textlink="">
      <xdr:nvSpPr>
        <xdr:cNvPr id="464" name="普通建設事業費 （ うち更新整備　）該当値テキスト"/>
        <xdr:cNvSpPr txBox="1"/>
      </xdr:nvSpPr>
      <xdr:spPr>
        <a:xfrm>
          <a:off x="10528300" y="1655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68,863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158107</xdr:rowOff>
    </xdr:from>
    <xdr:to>
      <xdr:col>14</xdr:col>
      <xdr:colOff>79375</xdr:colOff>
      <xdr:row>98</xdr:row>
      <xdr:rowOff>88257</xdr:rowOff>
    </xdr:to>
    <xdr:sp macro="" textlink="">
      <xdr:nvSpPr>
        <xdr:cNvPr id="465" name="円/楕円 464"/>
        <xdr:cNvSpPr/>
      </xdr:nvSpPr>
      <xdr:spPr>
        <a:xfrm>
          <a:off x="9588500" y="167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79384</xdr:rowOff>
    </xdr:from>
    <xdr:ext cx="534377" cy="259045"/>
    <xdr:sp macro="" textlink="">
      <xdr:nvSpPr>
        <xdr:cNvPr id="466" name="テキスト ボックス 465"/>
        <xdr:cNvSpPr txBox="1"/>
      </xdr:nvSpPr>
      <xdr:spPr>
        <a:xfrm>
          <a:off x="9372111" y="1688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29606</xdr:rowOff>
    </xdr:from>
    <xdr:to>
      <xdr:col>12</xdr:col>
      <xdr:colOff>561975</xdr:colOff>
      <xdr:row>97</xdr:row>
      <xdr:rowOff>131206</xdr:rowOff>
    </xdr:to>
    <xdr:sp macro="" textlink="">
      <xdr:nvSpPr>
        <xdr:cNvPr id="467" name="円/楕円 466"/>
        <xdr:cNvSpPr/>
      </xdr:nvSpPr>
      <xdr:spPr>
        <a:xfrm>
          <a:off x="8699500" y="1666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122333</xdr:rowOff>
    </xdr:from>
    <xdr:ext cx="534377" cy="259045"/>
    <xdr:sp macro="" textlink="">
      <xdr:nvSpPr>
        <xdr:cNvPr id="468" name="テキスト ボックス 467"/>
        <xdr:cNvSpPr txBox="1"/>
      </xdr:nvSpPr>
      <xdr:spPr>
        <a:xfrm>
          <a:off x="8483111" y="167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40495</xdr:rowOff>
    </xdr:from>
    <xdr:to>
      <xdr:col>23</xdr:col>
      <xdr:colOff>517525</xdr:colOff>
      <xdr:row>39</xdr:row>
      <xdr:rowOff>44450</xdr:rowOff>
    </xdr:to>
    <xdr:cxnSp macro="">
      <xdr:nvCxnSpPr>
        <xdr:cNvPr id="497" name="直線コネクタ 496"/>
        <xdr:cNvCxnSpPr/>
      </xdr:nvCxnSpPr>
      <xdr:spPr>
        <a:xfrm>
          <a:off x="15481300" y="6727045"/>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160076</xdr:rowOff>
    </xdr:from>
    <xdr:to>
      <xdr:col>22</xdr:col>
      <xdr:colOff>365125</xdr:colOff>
      <xdr:row>39</xdr:row>
      <xdr:rowOff>40495</xdr:rowOff>
    </xdr:to>
    <xdr:cxnSp macro="">
      <xdr:nvCxnSpPr>
        <xdr:cNvPr id="500" name="直線コネクタ 499"/>
        <xdr:cNvCxnSpPr/>
      </xdr:nvCxnSpPr>
      <xdr:spPr>
        <a:xfrm>
          <a:off x="14592300" y="6675176"/>
          <a:ext cx="8890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46310</xdr:rowOff>
    </xdr:from>
    <xdr:to>
      <xdr:col>21</xdr:col>
      <xdr:colOff>161925</xdr:colOff>
      <xdr:row>38</xdr:row>
      <xdr:rowOff>160076</xdr:rowOff>
    </xdr:to>
    <xdr:cxnSp macro="">
      <xdr:nvCxnSpPr>
        <xdr:cNvPr id="503" name="直線コネクタ 502"/>
        <xdr:cNvCxnSpPr/>
      </xdr:nvCxnSpPr>
      <xdr:spPr>
        <a:xfrm>
          <a:off x="13703300" y="6561410"/>
          <a:ext cx="889000" cy="1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46310</xdr:rowOff>
    </xdr:from>
    <xdr:to>
      <xdr:col>19</xdr:col>
      <xdr:colOff>644525</xdr:colOff>
      <xdr:row>38</xdr:row>
      <xdr:rowOff>111529</xdr:rowOff>
    </xdr:to>
    <xdr:cxnSp macro="">
      <xdr:nvCxnSpPr>
        <xdr:cNvPr id="506" name="直線コネクタ 505"/>
        <xdr:cNvCxnSpPr/>
      </xdr:nvCxnSpPr>
      <xdr:spPr>
        <a:xfrm flipV="1">
          <a:off x="12814300" y="6561410"/>
          <a:ext cx="889000" cy="6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29326</xdr:rowOff>
    </xdr:from>
    <xdr:ext cx="469744" cy="259045"/>
    <xdr:sp macro="" textlink="">
      <xdr:nvSpPr>
        <xdr:cNvPr id="508" name="テキスト ボックス 507"/>
        <xdr:cNvSpPr txBox="1"/>
      </xdr:nvSpPr>
      <xdr:spPr>
        <a:xfrm>
          <a:off x="13468427" y="67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743</xdr:rowOff>
    </xdr:from>
    <xdr:ext cx="534377" cy="259045"/>
    <xdr:sp macro="" textlink="">
      <xdr:nvSpPr>
        <xdr:cNvPr id="510" name="テキスト ボックス 509"/>
        <xdr:cNvSpPr txBox="1"/>
      </xdr:nvSpPr>
      <xdr:spPr>
        <a:xfrm>
          <a:off x="12547111" y="66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6" name="円/楕円 51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161145</xdr:rowOff>
    </xdr:from>
    <xdr:to>
      <xdr:col>22</xdr:col>
      <xdr:colOff>415925</xdr:colOff>
      <xdr:row>39</xdr:row>
      <xdr:rowOff>91295</xdr:rowOff>
    </xdr:to>
    <xdr:sp macro="" textlink="">
      <xdr:nvSpPr>
        <xdr:cNvPr id="518" name="円/楕円 517"/>
        <xdr:cNvSpPr/>
      </xdr:nvSpPr>
      <xdr:spPr>
        <a:xfrm>
          <a:off x="15430500" y="66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82422</xdr:rowOff>
    </xdr:from>
    <xdr:ext cx="378565" cy="259045"/>
    <xdr:sp macro="" textlink="">
      <xdr:nvSpPr>
        <xdr:cNvPr id="519" name="テキスト ボックス 518"/>
        <xdr:cNvSpPr txBox="1"/>
      </xdr:nvSpPr>
      <xdr:spPr>
        <a:xfrm>
          <a:off x="15292017" y="6768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109276</xdr:rowOff>
    </xdr:from>
    <xdr:to>
      <xdr:col>21</xdr:col>
      <xdr:colOff>212725</xdr:colOff>
      <xdr:row>39</xdr:row>
      <xdr:rowOff>39426</xdr:rowOff>
    </xdr:to>
    <xdr:sp macro="" textlink="">
      <xdr:nvSpPr>
        <xdr:cNvPr id="520" name="円/楕円 519"/>
        <xdr:cNvSpPr/>
      </xdr:nvSpPr>
      <xdr:spPr>
        <a:xfrm>
          <a:off x="14541500" y="66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55953</xdr:rowOff>
    </xdr:from>
    <xdr:ext cx="469744" cy="259045"/>
    <xdr:sp macro="" textlink="">
      <xdr:nvSpPr>
        <xdr:cNvPr id="521" name="テキスト ボックス 520"/>
        <xdr:cNvSpPr txBox="1"/>
      </xdr:nvSpPr>
      <xdr:spPr>
        <a:xfrm>
          <a:off x="14357427" y="639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166960</xdr:rowOff>
    </xdr:from>
    <xdr:to>
      <xdr:col>20</xdr:col>
      <xdr:colOff>9525</xdr:colOff>
      <xdr:row>38</xdr:row>
      <xdr:rowOff>97110</xdr:rowOff>
    </xdr:to>
    <xdr:sp macro="" textlink="">
      <xdr:nvSpPr>
        <xdr:cNvPr id="522" name="円/楕円 521"/>
        <xdr:cNvSpPr/>
      </xdr:nvSpPr>
      <xdr:spPr>
        <a:xfrm>
          <a:off x="13652500" y="651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113636</xdr:rowOff>
    </xdr:from>
    <xdr:ext cx="534377" cy="259045"/>
    <xdr:sp macro="" textlink="">
      <xdr:nvSpPr>
        <xdr:cNvPr id="523" name="テキスト ボックス 522"/>
        <xdr:cNvSpPr txBox="1"/>
      </xdr:nvSpPr>
      <xdr:spPr>
        <a:xfrm>
          <a:off x="13436111" y="628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60729</xdr:rowOff>
    </xdr:from>
    <xdr:to>
      <xdr:col>18</xdr:col>
      <xdr:colOff>492125</xdr:colOff>
      <xdr:row>38</xdr:row>
      <xdr:rowOff>162329</xdr:rowOff>
    </xdr:to>
    <xdr:sp macro="" textlink="">
      <xdr:nvSpPr>
        <xdr:cNvPr id="524" name="円/楕円 523"/>
        <xdr:cNvSpPr/>
      </xdr:nvSpPr>
      <xdr:spPr>
        <a:xfrm>
          <a:off x="12763500" y="657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7406</xdr:rowOff>
    </xdr:from>
    <xdr:ext cx="534377" cy="259045"/>
    <xdr:sp macro="" textlink="">
      <xdr:nvSpPr>
        <xdr:cNvPr id="525" name="テキスト ボックス 524"/>
        <xdr:cNvSpPr txBox="1"/>
      </xdr:nvSpPr>
      <xdr:spPr>
        <a:xfrm>
          <a:off x="12547111" y="63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12827</xdr:rowOff>
    </xdr:from>
    <xdr:to>
      <xdr:col>23</xdr:col>
      <xdr:colOff>517525</xdr:colOff>
      <xdr:row>76</xdr:row>
      <xdr:rowOff>30722</xdr:rowOff>
    </xdr:to>
    <xdr:cxnSp macro="">
      <xdr:nvCxnSpPr>
        <xdr:cNvPr id="609" name="直線コネクタ 608"/>
        <xdr:cNvCxnSpPr/>
      </xdr:nvCxnSpPr>
      <xdr:spPr>
        <a:xfrm>
          <a:off x="15481300" y="13043027"/>
          <a:ext cx="8382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154787</xdr:rowOff>
    </xdr:from>
    <xdr:to>
      <xdr:col>22</xdr:col>
      <xdr:colOff>365125</xdr:colOff>
      <xdr:row>76</xdr:row>
      <xdr:rowOff>12827</xdr:rowOff>
    </xdr:to>
    <xdr:cxnSp macro="">
      <xdr:nvCxnSpPr>
        <xdr:cNvPr id="612" name="直線コネクタ 611"/>
        <xdr:cNvCxnSpPr/>
      </xdr:nvCxnSpPr>
      <xdr:spPr>
        <a:xfrm>
          <a:off x="14592300" y="13013537"/>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154787</xdr:rowOff>
    </xdr:from>
    <xdr:to>
      <xdr:col>21</xdr:col>
      <xdr:colOff>161925</xdr:colOff>
      <xdr:row>75</xdr:row>
      <xdr:rowOff>167356</xdr:rowOff>
    </xdr:to>
    <xdr:cxnSp macro="">
      <xdr:nvCxnSpPr>
        <xdr:cNvPr id="615" name="直線コネクタ 614"/>
        <xdr:cNvCxnSpPr/>
      </xdr:nvCxnSpPr>
      <xdr:spPr>
        <a:xfrm flipV="1">
          <a:off x="13703300" y="13013537"/>
          <a:ext cx="889000" cy="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116717</xdr:rowOff>
    </xdr:from>
    <xdr:to>
      <xdr:col>19</xdr:col>
      <xdr:colOff>644525</xdr:colOff>
      <xdr:row>75</xdr:row>
      <xdr:rowOff>167356</xdr:rowOff>
    </xdr:to>
    <xdr:cxnSp macro="">
      <xdr:nvCxnSpPr>
        <xdr:cNvPr id="618" name="直線コネクタ 617"/>
        <xdr:cNvCxnSpPr/>
      </xdr:nvCxnSpPr>
      <xdr:spPr>
        <a:xfrm>
          <a:off x="12814300" y="12975467"/>
          <a:ext cx="889000" cy="5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151372</xdr:rowOff>
    </xdr:from>
    <xdr:to>
      <xdr:col>23</xdr:col>
      <xdr:colOff>568325</xdr:colOff>
      <xdr:row>76</xdr:row>
      <xdr:rowOff>81522</xdr:rowOff>
    </xdr:to>
    <xdr:sp macro="" textlink="">
      <xdr:nvSpPr>
        <xdr:cNvPr id="628" name="円/楕円 627"/>
        <xdr:cNvSpPr/>
      </xdr:nvSpPr>
      <xdr:spPr>
        <a:xfrm>
          <a:off x="16268700" y="130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129799</xdr:rowOff>
    </xdr:from>
    <xdr:ext cx="534377" cy="259045"/>
    <xdr:sp macro="" textlink="">
      <xdr:nvSpPr>
        <xdr:cNvPr id="629" name="公債費該当値テキスト"/>
        <xdr:cNvSpPr txBox="1"/>
      </xdr:nvSpPr>
      <xdr:spPr>
        <a:xfrm>
          <a:off x="16370300" y="1298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98,836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133477</xdr:rowOff>
    </xdr:from>
    <xdr:to>
      <xdr:col>22</xdr:col>
      <xdr:colOff>415925</xdr:colOff>
      <xdr:row>76</xdr:row>
      <xdr:rowOff>63627</xdr:rowOff>
    </xdr:to>
    <xdr:sp macro="" textlink="">
      <xdr:nvSpPr>
        <xdr:cNvPr id="630" name="円/楕円 629"/>
        <xdr:cNvSpPr/>
      </xdr:nvSpPr>
      <xdr:spPr>
        <a:xfrm>
          <a:off x="15430500" y="129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54754</xdr:rowOff>
    </xdr:from>
    <xdr:ext cx="599010" cy="259045"/>
    <xdr:sp macro="" textlink="">
      <xdr:nvSpPr>
        <xdr:cNvPr id="631" name="テキスト ボックス 630"/>
        <xdr:cNvSpPr txBox="1"/>
      </xdr:nvSpPr>
      <xdr:spPr>
        <a:xfrm>
          <a:off x="15181794" y="1308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102,750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103987</xdr:rowOff>
    </xdr:from>
    <xdr:to>
      <xdr:col>21</xdr:col>
      <xdr:colOff>212725</xdr:colOff>
      <xdr:row>76</xdr:row>
      <xdr:rowOff>34137</xdr:rowOff>
    </xdr:to>
    <xdr:sp macro="" textlink="">
      <xdr:nvSpPr>
        <xdr:cNvPr id="632" name="円/楕円 631"/>
        <xdr:cNvSpPr/>
      </xdr:nvSpPr>
      <xdr:spPr>
        <a:xfrm>
          <a:off x="14541500" y="129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25264</xdr:rowOff>
    </xdr:from>
    <xdr:ext cx="599010" cy="259045"/>
    <xdr:sp macro="" textlink="">
      <xdr:nvSpPr>
        <xdr:cNvPr id="633" name="テキスト ボックス 632"/>
        <xdr:cNvSpPr txBox="1"/>
      </xdr:nvSpPr>
      <xdr:spPr>
        <a:xfrm>
          <a:off x="14292794" y="1305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109,200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116556</xdr:rowOff>
    </xdr:from>
    <xdr:to>
      <xdr:col>20</xdr:col>
      <xdr:colOff>9525</xdr:colOff>
      <xdr:row>76</xdr:row>
      <xdr:rowOff>46706</xdr:rowOff>
    </xdr:to>
    <xdr:sp macro="" textlink="">
      <xdr:nvSpPr>
        <xdr:cNvPr id="634" name="円/楕円 633"/>
        <xdr:cNvSpPr/>
      </xdr:nvSpPr>
      <xdr:spPr>
        <a:xfrm>
          <a:off x="13652500" y="1297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37833</xdr:rowOff>
    </xdr:from>
    <xdr:ext cx="599010" cy="259045"/>
    <xdr:sp macro="" textlink="">
      <xdr:nvSpPr>
        <xdr:cNvPr id="635" name="テキスト ボックス 634"/>
        <xdr:cNvSpPr txBox="1"/>
      </xdr:nvSpPr>
      <xdr:spPr>
        <a:xfrm>
          <a:off x="13403794" y="1306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106,451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65917</xdr:rowOff>
    </xdr:from>
    <xdr:to>
      <xdr:col>18</xdr:col>
      <xdr:colOff>492125</xdr:colOff>
      <xdr:row>75</xdr:row>
      <xdr:rowOff>167517</xdr:rowOff>
    </xdr:to>
    <xdr:sp macro="" textlink="">
      <xdr:nvSpPr>
        <xdr:cNvPr id="636" name="円/楕円 635"/>
        <xdr:cNvSpPr/>
      </xdr:nvSpPr>
      <xdr:spPr>
        <a:xfrm>
          <a:off x="12763500" y="1292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12594</xdr:rowOff>
    </xdr:from>
    <xdr:ext cx="599010" cy="259045"/>
    <xdr:sp macro="" textlink="">
      <xdr:nvSpPr>
        <xdr:cNvPr id="637" name="テキスト ボックス 636"/>
        <xdr:cNvSpPr txBox="1"/>
      </xdr:nvSpPr>
      <xdr:spPr>
        <a:xfrm>
          <a:off x="12514794" y="1269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117,527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105121</xdr:rowOff>
    </xdr:from>
    <xdr:to>
      <xdr:col>23</xdr:col>
      <xdr:colOff>517525</xdr:colOff>
      <xdr:row>99</xdr:row>
      <xdr:rowOff>23247</xdr:rowOff>
    </xdr:to>
    <xdr:cxnSp macro="">
      <xdr:nvCxnSpPr>
        <xdr:cNvPr id="666" name="直線コネクタ 665"/>
        <xdr:cNvCxnSpPr/>
      </xdr:nvCxnSpPr>
      <xdr:spPr>
        <a:xfrm flipV="1">
          <a:off x="15481300" y="16907221"/>
          <a:ext cx="838200" cy="8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20782</xdr:rowOff>
    </xdr:from>
    <xdr:to>
      <xdr:col>22</xdr:col>
      <xdr:colOff>365125</xdr:colOff>
      <xdr:row>99</xdr:row>
      <xdr:rowOff>23247</xdr:rowOff>
    </xdr:to>
    <xdr:cxnSp macro="">
      <xdr:nvCxnSpPr>
        <xdr:cNvPr id="669" name="直線コネクタ 668"/>
        <xdr:cNvCxnSpPr/>
      </xdr:nvCxnSpPr>
      <xdr:spPr>
        <a:xfrm>
          <a:off x="14592300" y="16994332"/>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9573</xdr:rowOff>
    </xdr:from>
    <xdr:to>
      <xdr:col>21</xdr:col>
      <xdr:colOff>161925</xdr:colOff>
      <xdr:row>99</xdr:row>
      <xdr:rowOff>20782</xdr:rowOff>
    </xdr:to>
    <xdr:cxnSp macro="">
      <xdr:nvCxnSpPr>
        <xdr:cNvPr id="672" name="直線コネクタ 671"/>
        <xdr:cNvCxnSpPr/>
      </xdr:nvCxnSpPr>
      <xdr:spPr>
        <a:xfrm>
          <a:off x="13703300" y="16983123"/>
          <a:ext cx="889000" cy="1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134492</xdr:rowOff>
    </xdr:from>
    <xdr:ext cx="534377" cy="259045"/>
    <xdr:sp macro="" textlink="">
      <xdr:nvSpPr>
        <xdr:cNvPr id="674" name="テキスト ボックス 673"/>
        <xdr:cNvSpPr txBox="1"/>
      </xdr:nvSpPr>
      <xdr:spPr>
        <a:xfrm>
          <a:off x="14325111" y="1659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9573</xdr:rowOff>
    </xdr:from>
    <xdr:to>
      <xdr:col>19</xdr:col>
      <xdr:colOff>644525</xdr:colOff>
      <xdr:row>99</xdr:row>
      <xdr:rowOff>44252</xdr:rowOff>
    </xdr:to>
    <xdr:cxnSp macro="">
      <xdr:nvCxnSpPr>
        <xdr:cNvPr id="675" name="直線コネクタ 674"/>
        <xdr:cNvCxnSpPr/>
      </xdr:nvCxnSpPr>
      <xdr:spPr>
        <a:xfrm flipV="1">
          <a:off x="12814300" y="16983123"/>
          <a:ext cx="889000" cy="3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54321</xdr:rowOff>
    </xdr:from>
    <xdr:to>
      <xdr:col>23</xdr:col>
      <xdr:colOff>568325</xdr:colOff>
      <xdr:row>98</xdr:row>
      <xdr:rowOff>155921</xdr:rowOff>
    </xdr:to>
    <xdr:sp macro="" textlink="">
      <xdr:nvSpPr>
        <xdr:cNvPr id="685" name="円/楕円 684"/>
        <xdr:cNvSpPr/>
      </xdr:nvSpPr>
      <xdr:spPr>
        <a:xfrm>
          <a:off x="16268700" y="168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140698</xdr:rowOff>
    </xdr:from>
    <xdr:ext cx="534377" cy="259045"/>
    <xdr:sp macro="" textlink="">
      <xdr:nvSpPr>
        <xdr:cNvPr id="686" name="積立金該当値テキスト"/>
        <xdr:cNvSpPr txBox="1"/>
      </xdr:nvSpPr>
      <xdr:spPr>
        <a:xfrm>
          <a:off x="16370300" y="1677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143897</xdr:rowOff>
    </xdr:from>
    <xdr:to>
      <xdr:col>22</xdr:col>
      <xdr:colOff>415925</xdr:colOff>
      <xdr:row>99</xdr:row>
      <xdr:rowOff>74047</xdr:rowOff>
    </xdr:to>
    <xdr:sp macro="" textlink="">
      <xdr:nvSpPr>
        <xdr:cNvPr id="687" name="円/楕円 686"/>
        <xdr:cNvSpPr/>
      </xdr:nvSpPr>
      <xdr:spPr>
        <a:xfrm>
          <a:off x="15430500" y="169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65174</xdr:rowOff>
    </xdr:from>
    <xdr:ext cx="469744" cy="259045"/>
    <xdr:sp macro="" textlink="">
      <xdr:nvSpPr>
        <xdr:cNvPr id="688" name="テキスト ボックス 687"/>
        <xdr:cNvSpPr txBox="1"/>
      </xdr:nvSpPr>
      <xdr:spPr>
        <a:xfrm>
          <a:off x="15246427" y="1703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141432</xdr:rowOff>
    </xdr:from>
    <xdr:to>
      <xdr:col>21</xdr:col>
      <xdr:colOff>212725</xdr:colOff>
      <xdr:row>99</xdr:row>
      <xdr:rowOff>71582</xdr:rowOff>
    </xdr:to>
    <xdr:sp macro="" textlink="">
      <xdr:nvSpPr>
        <xdr:cNvPr id="689" name="円/楕円 688"/>
        <xdr:cNvSpPr/>
      </xdr:nvSpPr>
      <xdr:spPr>
        <a:xfrm>
          <a:off x="14541500" y="169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62709</xdr:rowOff>
    </xdr:from>
    <xdr:ext cx="469744" cy="259045"/>
    <xdr:sp macro="" textlink="">
      <xdr:nvSpPr>
        <xdr:cNvPr id="690" name="テキスト ボックス 689"/>
        <xdr:cNvSpPr txBox="1"/>
      </xdr:nvSpPr>
      <xdr:spPr>
        <a:xfrm>
          <a:off x="14357427" y="1703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130223</xdr:rowOff>
    </xdr:from>
    <xdr:to>
      <xdr:col>20</xdr:col>
      <xdr:colOff>9525</xdr:colOff>
      <xdr:row>99</xdr:row>
      <xdr:rowOff>60373</xdr:rowOff>
    </xdr:to>
    <xdr:sp macro="" textlink="">
      <xdr:nvSpPr>
        <xdr:cNvPr id="691" name="円/楕円 690"/>
        <xdr:cNvSpPr/>
      </xdr:nvSpPr>
      <xdr:spPr>
        <a:xfrm>
          <a:off x="13652500" y="169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51500</xdr:rowOff>
    </xdr:from>
    <xdr:ext cx="469744" cy="259045"/>
    <xdr:sp macro="" textlink="">
      <xdr:nvSpPr>
        <xdr:cNvPr id="692" name="テキスト ボックス 691"/>
        <xdr:cNvSpPr txBox="1"/>
      </xdr:nvSpPr>
      <xdr:spPr>
        <a:xfrm>
          <a:off x="13468427" y="1702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164902</xdr:rowOff>
    </xdr:from>
    <xdr:to>
      <xdr:col>18</xdr:col>
      <xdr:colOff>492125</xdr:colOff>
      <xdr:row>99</xdr:row>
      <xdr:rowOff>95052</xdr:rowOff>
    </xdr:to>
    <xdr:sp macro="" textlink="">
      <xdr:nvSpPr>
        <xdr:cNvPr id="693" name="円/楕円 692"/>
        <xdr:cNvSpPr/>
      </xdr:nvSpPr>
      <xdr:spPr>
        <a:xfrm>
          <a:off x="12763500" y="1696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99</xdr:row>
      <xdr:rowOff>86179</xdr:rowOff>
    </xdr:from>
    <xdr:ext cx="313932" cy="259045"/>
    <xdr:sp macro="" textlink="">
      <xdr:nvSpPr>
        <xdr:cNvPr id="694" name="テキスト ボックス 693"/>
        <xdr:cNvSpPr txBox="1"/>
      </xdr:nvSpPr>
      <xdr:spPr>
        <a:xfrm>
          <a:off x="12657333" y="17059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114234</xdr:rowOff>
    </xdr:from>
    <xdr:to>
      <xdr:col>32</xdr:col>
      <xdr:colOff>187325</xdr:colOff>
      <xdr:row>38</xdr:row>
      <xdr:rowOff>139700</xdr:rowOff>
    </xdr:to>
    <xdr:cxnSp macro="">
      <xdr:nvCxnSpPr>
        <xdr:cNvPr id="721" name="直線コネクタ 720"/>
        <xdr:cNvCxnSpPr/>
      </xdr:nvCxnSpPr>
      <xdr:spPr>
        <a:xfrm>
          <a:off x="21323300" y="6629334"/>
          <a:ext cx="838200" cy="2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114234</xdr:rowOff>
    </xdr:from>
    <xdr:to>
      <xdr:col>31</xdr:col>
      <xdr:colOff>34925</xdr:colOff>
      <xdr:row>38</xdr:row>
      <xdr:rowOff>115880</xdr:rowOff>
    </xdr:to>
    <xdr:cxnSp macro="">
      <xdr:nvCxnSpPr>
        <xdr:cNvPr id="724" name="直線コネクタ 723"/>
        <xdr:cNvCxnSpPr/>
      </xdr:nvCxnSpPr>
      <xdr:spPr>
        <a:xfrm flipV="1">
          <a:off x="20434300" y="662933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115880</xdr:rowOff>
    </xdr:from>
    <xdr:to>
      <xdr:col>29</xdr:col>
      <xdr:colOff>517525</xdr:colOff>
      <xdr:row>38</xdr:row>
      <xdr:rowOff>117160</xdr:rowOff>
    </xdr:to>
    <xdr:cxnSp macro="">
      <xdr:nvCxnSpPr>
        <xdr:cNvPr id="727" name="直線コネクタ 726"/>
        <xdr:cNvCxnSpPr/>
      </xdr:nvCxnSpPr>
      <xdr:spPr>
        <a:xfrm flipV="1">
          <a:off x="19545300" y="6630980"/>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117160</xdr:rowOff>
    </xdr:from>
    <xdr:to>
      <xdr:col>28</xdr:col>
      <xdr:colOff>314325</xdr:colOff>
      <xdr:row>38</xdr:row>
      <xdr:rowOff>117572</xdr:rowOff>
    </xdr:to>
    <xdr:cxnSp macro="">
      <xdr:nvCxnSpPr>
        <xdr:cNvPr id="730" name="直線コネクタ 729"/>
        <xdr:cNvCxnSpPr/>
      </xdr:nvCxnSpPr>
      <xdr:spPr>
        <a:xfrm flipV="1">
          <a:off x="18656300" y="6632260"/>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63434</xdr:rowOff>
    </xdr:from>
    <xdr:to>
      <xdr:col>31</xdr:col>
      <xdr:colOff>85725</xdr:colOff>
      <xdr:row>38</xdr:row>
      <xdr:rowOff>165034</xdr:rowOff>
    </xdr:to>
    <xdr:sp macro="" textlink="">
      <xdr:nvSpPr>
        <xdr:cNvPr id="742" name="円/楕円 741"/>
        <xdr:cNvSpPr/>
      </xdr:nvSpPr>
      <xdr:spPr>
        <a:xfrm>
          <a:off x="21272500" y="657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156161</xdr:rowOff>
    </xdr:from>
    <xdr:ext cx="378565" cy="259045"/>
    <xdr:sp macro="" textlink="">
      <xdr:nvSpPr>
        <xdr:cNvPr id="743" name="テキスト ボックス 742"/>
        <xdr:cNvSpPr txBox="1"/>
      </xdr:nvSpPr>
      <xdr:spPr>
        <a:xfrm>
          <a:off x="21134017" y="6671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65080</xdr:rowOff>
    </xdr:from>
    <xdr:to>
      <xdr:col>29</xdr:col>
      <xdr:colOff>568325</xdr:colOff>
      <xdr:row>38</xdr:row>
      <xdr:rowOff>166680</xdr:rowOff>
    </xdr:to>
    <xdr:sp macro="" textlink="">
      <xdr:nvSpPr>
        <xdr:cNvPr id="744" name="円/楕円 743"/>
        <xdr:cNvSpPr/>
      </xdr:nvSpPr>
      <xdr:spPr>
        <a:xfrm>
          <a:off x="20383500" y="65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157807</xdr:rowOff>
    </xdr:from>
    <xdr:ext cx="378565" cy="259045"/>
    <xdr:sp macro="" textlink="">
      <xdr:nvSpPr>
        <xdr:cNvPr id="745" name="テキスト ボックス 744"/>
        <xdr:cNvSpPr txBox="1"/>
      </xdr:nvSpPr>
      <xdr:spPr>
        <a:xfrm>
          <a:off x="20245017" y="6672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66360</xdr:rowOff>
    </xdr:from>
    <xdr:to>
      <xdr:col>28</xdr:col>
      <xdr:colOff>365125</xdr:colOff>
      <xdr:row>38</xdr:row>
      <xdr:rowOff>167960</xdr:rowOff>
    </xdr:to>
    <xdr:sp macro="" textlink="">
      <xdr:nvSpPr>
        <xdr:cNvPr id="746" name="円/楕円 745"/>
        <xdr:cNvSpPr/>
      </xdr:nvSpPr>
      <xdr:spPr>
        <a:xfrm>
          <a:off x="19494500" y="658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159087</xdr:rowOff>
    </xdr:from>
    <xdr:ext cx="378565" cy="259045"/>
    <xdr:sp macro="" textlink="">
      <xdr:nvSpPr>
        <xdr:cNvPr id="747" name="テキスト ボックス 746"/>
        <xdr:cNvSpPr txBox="1"/>
      </xdr:nvSpPr>
      <xdr:spPr>
        <a:xfrm>
          <a:off x="19356017" y="6674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66772</xdr:rowOff>
    </xdr:from>
    <xdr:to>
      <xdr:col>27</xdr:col>
      <xdr:colOff>161925</xdr:colOff>
      <xdr:row>38</xdr:row>
      <xdr:rowOff>168372</xdr:rowOff>
    </xdr:to>
    <xdr:sp macro="" textlink="">
      <xdr:nvSpPr>
        <xdr:cNvPr id="748" name="円/楕円 747"/>
        <xdr:cNvSpPr/>
      </xdr:nvSpPr>
      <xdr:spPr>
        <a:xfrm>
          <a:off x="18605500" y="658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159499</xdr:rowOff>
    </xdr:from>
    <xdr:ext cx="378565" cy="259045"/>
    <xdr:sp macro="" textlink="">
      <xdr:nvSpPr>
        <xdr:cNvPr id="749" name="テキスト ボックス 748"/>
        <xdr:cNvSpPr txBox="1"/>
      </xdr:nvSpPr>
      <xdr:spPr>
        <a:xfrm>
          <a:off x="18467017" y="6674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133680</xdr:rowOff>
    </xdr:from>
    <xdr:to>
      <xdr:col>32</xdr:col>
      <xdr:colOff>187325</xdr:colOff>
      <xdr:row>58</xdr:row>
      <xdr:rowOff>142748</xdr:rowOff>
    </xdr:to>
    <xdr:cxnSp macro="">
      <xdr:nvCxnSpPr>
        <xdr:cNvPr id="778" name="直線コネクタ 777"/>
        <xdr:cNvCxnSpPr/>
      </xdr:nvCxnSpPr>
      <xdr:spPr>
        <a:xfrm flipV="1">
          <a:off x="21323300" y="10077780"/>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142748</xdr:rowOff>
    </xdr:from>
    <xdr:to>
      <xdr:col>31</xdr:col>
      <xdr:colOff>34925</xdr:colOff>
      <xdr:row>58</xdr:row>
      <xdr:rowOff>143015</xdr:rowOff>
    </xdr:to>
    <xdr:cxnSp macro="">
      <xdr:nvCxnSpPr>
        <xdr:cNvPr id="781" name="直線コネクタ 780"/>
        <xdr:cNvCxnSpPr/>
      </xdr:nvCxnSpPr>
      <xdr:spPr>
        <a:xfrm flipV="1">
          <a:off x="20434300" y="1008684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135966</xdr:rowOff>
    </xdr:from>
    <xdr:to>
      <xdr:col>29</xdr:col>
      <xdr:colOff>517525</xdr:colOff>
      <xdr:row>58</xdr:row>
      <xdr:rowOff>143015</xdr:rowOff>
    </xdr:to>
    <xdr:cxnSp macro="">
      <xdr:nvCxnSpPr>
        <xdr:cNvPr id="784" name="直線コネクタ 783"/>
        <xdr:cNvCxnSpPr/>
      </xdr:nvCxnSpPr>
      <xdr:spPr>
        <a:xfrm>
          <a:off x="19545300" y="10080066"/>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135966</xdr:rowOff>
    </xdr:from>
    <xdr:to>
      <xdr:col>28</xdr:col>
      <xdr:colOff>314325</xdr:colOff>
      <xdr:row>58</xdr:row>
      <xdr:rowOff>157607</xdr:rowOff>
    </xdr:to>
    <xdr:cxnSp macro="">
      <xdr:nvCxnSpPr>
        <xdr:cNvPr id="787" name="直線コネクタ 786"/>
        <xdr:cNvCxnSpPr/>
      </xdr:nvCxnSpPr>
      <xdr:spPr>
        <a:xfrm flipV="1">
          <a:off x="18656300" y="10080066"/>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82880</xdr:rowOff>
    </xdr:from>
    <xdr:to>
      <xdr:col>32</xdr:col>
      <xdr:colOff>238125</xdr:colOff>
      <xdr:row>59</xdr:row>
      <xdr:rowOff>13030</xdr:rowOff>
    </xdr:to>
    <xdr:sp macro="" textlink="">
      <xdr:nvSpPr>
        <xdr:cNvPr id="797" name="円/楕円 796"/>
        <xdr:cNvSpPr/>
      </xdr:nvSpPr>
      <xdr:spPr>
        <a:xfrm>
          <a:off x="22110700" y="100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169257</xdr:rowOff>
    </xdr:from>
    <xdr:ext cx="469744" cy="259045"/>
    <xdr:sp macro="" textlink="">
      <xdr:nvSpPr>
        <xdr:cNvPr id="798" name="貸付金該当値テキスト"/>
        <xdr:cNvSpPr txBox="1"/>
      </xdr:nvSpPr>
      <xdr:spPr>
        <a:xfrm>
          <a:off x="22212300" y="99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91948</xdr:rowOff>
    </xdr:from>
    <xdr:to>
      <xdr:col>31</xdr:col>
      <xdr:colOff>85725</xdr:colOff>
      <xdr:row>59</xdr:row>
      <xdr:rowOff>22098</xdr:rowOff>
    </xdr:to>
    <xdr:sp macro="" textlink="">
      <xdr:nvSpPr>
        <xdr:cNvPr id="799" name="円/楕円 798"/>
        <xdr:cNvSpPr/>
      </xdr:nvSpPr>
      <xdr:spPr>
        <a:xfrm>
          <a:off x="21272500" y="100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13225</xdr:rowOff>
    </xdr:from>
    <xdr:ext cx="469744" cy="259045"/>
    <xdr:sp macro="" textlink="">
      <xdr:nvSpPr>
        <xdr:cNvPr id="800" name="テキスト ボックス 799"/>
        <xdr:cNvSpPr txBox="1"/>
      </xdr:nvSpPr>
      <xdr:spPr>
        <a:xfrm>
          <a:off x="21088427" y="1012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92215</xdr:rowOff>
    </xdr:from>
    <xdr:to>
      <xdr:col>29</xdr:col>
      <xdr:colOff>568325</xdr:colOff>
      <xdr:row>59</xdr:row>
      <xdr:rowOff>22365</xdr:rowOff>
    </xdr:to>
    <xdr:sp macro="" textlink="">
      <xdr:nvSpPr>
        <xdr:cNvPr id="801" name="円/楕円 800"/>
        <xdr:cNvSpPr/>
      </xdr:nvSpPr>
      <xdr:spPr>
        <a:xfrm>
          <a:off x="20383500" y="100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13492</xdr:rowOff>
    </xdr:from>
    <xdr:ext cx="469744" cy="259045"/>
    <xdr:sp macro="" textlink="">
      <xdr:nvSpPr>
        <xdr:cNvPr id="802" name="テキスト ボックス 801"/>
        <xdr:cNvSpPr txBox="1"/>
      </xdr:nvSpPr>
      <xdr:spPr>
        <a:xfrm>
          <a:off x="20199427" y="1012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85166</xdr:rowOff>
    </xdr:from>
    <xdr:to>
      <xdr:col>28</xdr:col>
      <xdr:colOff>365125</xdr:colOff>
      <xdr:row>59</xdr:row>
      <xdr:rowOff>15316</xdr:rowOff>
    </xdr:to>
    <xdr:sp macro="" textlink="">
      <xdr:nvSpPr>
        <xdr:cNvPr id="803" name="円/楕円 802"/>
        <xdr:cNvSpPr/>
      </xdr:nvSpPr>
      <xdr:spPr>
        <a:xfrm>
          <a:off x="19494500" y="1002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6443</xdr:rowOff>
    </xdr:from>
    <xdr:ext cx="469744" cy="259045"/>
    <xdr:sp macro="" textlink="">
      <xdr:nvSpPr>
        <xdr:cNvPr id="804" name="テキスト ボックス 803"/>
        <xdr:cNvSpPr txBox="1"/>
      </xdr:nvSpPr>
      <xdr:spPr>
        <a:xfrm>
          <a:off x="19310427" y="101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106807</xdr:rowOff>
    </xdr:from>
    <xdr:to>
      <xdr:col>27</xdr:col>
      <xdr:colOff>161925</xdr:colOff>
      <xdr:row>59</xdr:row>
      <xdr:rowOff>36957</xdr:rowOff>
    </xdr:to>
    <xdr:sp macro="" textlink="">
      <xdr:nvSpPr>
        <xdr:cNvPr id="805" name="円/楕円 804"/>
        <xdr:cNvSpPr/>
      </xdr:nvSpPr>
      <xdr:spPr>
        <a:xfrm>
          <a:off x="18605500" y="100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28084</xdr:rowOff>
    </xdr:from>
    <xdr:ext cx="469744" cy="259045"/>
    <xdr:sp macro="" textlink="">
      <xdr:nvSpPr>
        <xdr:cNvPr id="806" name="テキスト ボックス 805"/>
        <xdr:cNvSpPr txBox="1"/>
      </xdr:nvSpPr>
      <xdr:spPr>
        <a:xfrm>
          <a:off x="18421427" y="1014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123872</xdr:rowOff>
    </xdr:from>
    <xdr:to>
      <xdr:col>32</xdr:col>
      <xdr:colOff>187325</xdr:colOff>
      <xdr:row>75</xdr:row>
      <xdr:rowOff>170376</xdr:rowOff>
    </xdr:to>
    <xdr:cxnSp macro="">
      <xdr:nvCxnSpPr>
        <xdr:cNvPr id="837" name="直線コネクタ 836"/>
        <xdr:cNvCxnSpPr/>
      </xdr:nvCxnSpPr>
      <xdr:spPr>
        <a:xfrm>
          <a:off x="21323300" y="12982622"/>
          <a:ext cx="838200" cy="4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123872</xdr:rowOff>
    </xdr:from>
    <xdr:to>
      <xdr:col>31</xdr:col>
      <xdr:colOff>34925</xdr:colOff>
      <xdr:row>75</xdr:row>
      <xdr:rowOff>138938</xdr:rowOff>
    </xdr:to>
    <xdr:cxnSp macro="">
      <xdr:nvCxnSpPr>
        <xdr:cNvPr id="840" name="直線コネクタ 839"/>
        <xdr:cNvCxnSpPr/>
      </xdr:nvCxnSpPr>
      <xdr:spPr>
        <a:xfrm flipV="1">
          <a:off x="20434300" y="12982622"/>
          <a:ext cx="889000" cy="1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119583</xdr:rowOff>
    </xdr:from>
    <xdr:to>
      <xdr:col>29</xdr:col>
      <xdr:colOff>517525</xdr:colOff>
      <xdr:row>75</xdr:row>
      <xdr:rowOff>138938</xdr:rowOff>
    </xdr:to>
    <xdr:cxnSp macro="">
      <xdr:nvCxnSpPr>
        <xdr:cNvPr id="843" name="直線コネクタ 842"/>
        <xdr:cNvCxnSpPr/>
      </xdr:nvCxnSpPr>
      <xdr:spPr>
        <a:xfrm>
          <a:off x="19545300" y="12978333"/>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119583</xdr:rowOff>
    </xdr:from>
    <xdr:to>
      <xdr:col>28</xdr:col>
      <xdr:colOff>314325</xdr:colOff>
      <xdr:row>76</xdr:row>
      <xdr:rowOff>5871</xdr:rowOff>
    </xdr:to>
    <xdr:cxnSp macro="">
      <xdr:nvCxnSpPr>
        <xdr:cNvPr id="846" name="直線コネクタ 845"/>
        <xdr:cNvCxnSpPr/>
      </xdr:nvCxnSpPr>
      <xdr:spPr>
        <a:xfrm flipV="1">
          <a:off x="18656300" y="12978333"/>
          <a:ext cx="889000" cy="5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119576</xdr:rowOff>
    </xdr:from>
    <xdr:to>
      <xdr:col>32</xdr:col>
      <xdr:colOff>238125</xdr:colOff>
      <xdr:row>76</xdr:row>
      <xdr:rowOff>49726</xdr:rowOff>
    </xdr:to>
    <xdr:sp macro="" textlink="">
      <xdr:nvSpPr>
        <xdr:cNvPr id="856" name="円/楕円 855"/>
        <xdr:cNvSpPr/>
      </xdr:nvSpPr>
      <xdr:spPr>
        <a:xfrm>
          <a:off x="22110700" y="1297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98003</xdr:rowOff>
    </xdr:from>
    <xdr:ext cx="534377" cy="259045"/>
    <xdr:sp macro="" textlink="">
      <xdr:nvSpPr>
        <xdr:cNvPr id="857" name="繰出金該当値テキスト"/>
        <xdr:cNvSpPr txBox="1"/>
      </xdr:nvSpPr>
      <xdr:spPr>
        <a:xfrm>
          <a:off x="22212300" y="129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56,432</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73072</xdr:rowOff>
    </xdr:from>
    <xdr:to>
      <xdr:col>31</xdr:col>
      <xdr:colOff>85725</xdr:colOff>
      <xdr:row>76</xdr:row>
      <xdr:rowOff>3222</xdr:rowOff>
    </xdr:to>
    <xdr:sp macro="" textlink="">
      <xdr:nvSpPr>
        <xdr:cNvPr id="858" name="円/楕円 857"/>
        <xdr:cNvSpPr/>
      </xdr:nvSpPr>
      <xdr:spPr>
        <a:xfrm>
          <a:off x="21272500" y="1293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165799</xdr:rowOff>
    </xdr:from>
    <xdr:ext cx="534377" cy="259045"/>
    <xdr:sp macro="" textlink="">
      <xdr:nvSpPr>
        <xdr:cNvPr id="859" name="テキスト ボックス 858"/>
        <xdr:cNvSpPr txBox="1"/>
      </xdr:nvSpPr>
      <xdr:spPr>
        <a:xfrm>
          <a:off x="21056111" y="1302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60,704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88138</xdr:rowOff>
    </xdr:from>
    <xdr:to>
      <xdr:col>29</xdr:col>
      <xdr:colOff>568325</xdr:colOff>
      <xdr:row>76</xdr:row>
      <xdr:rowOff>18287</xdr:rowOff>
    </xdr:to>
    <xdr:sp macro="" textlink="">
      <xdr:nvSpPr>
        <xdr:cNvPr id="860" name="円/楕円 859"/>
        <xdr:cNvSpPr/>
      </xdr:nvSpPr>
      <xdr:spPr>
        <a:xfrm>
          <a:off x="20383500" y="12946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9414</xdr:rowOff>
    </xdr:from>
    <xdr:ext cx="534377" cy="259045"/>
    <xdr:sp macro="" textlink="">
      <xdr:nvSpPr>
        <xdr:cNvPr id="861" name="テキスト ボックス 860"/>
        <xdr:cNvSpPr txBox="1"/>
      </xdr:nvSpPr>
      <xdr:spPr>
        <a:xfrm>
          <a:off x="20167111" y="130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59,320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68783</xdr:rowOff>
    </xdr:from>
    <xdr:to>
      <xdr:col>28</xdr:col>
      <xdr:colOff>365125</xdr:colOff>
      <xdr:row>75</xdr:row>
      <xdr:rowOff>170383</xdr:rowOff>
    </xdr:to>
    <xdr:sp macro="" textlink="">
      <xdr:nvSpPr>
        <xdr:cNvPr id="862" name="円/楕円 861"/>
        <xdr:cNvSpPr/>
      </xdr:nvSpPr>
      <xdr:spPr>
        <a:xfrm>
          <a:off x="19494500" y="129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161510</xdr:rowOff>
    </xdr:from>
    <xdr:ext cx="534377" cy="259045"/>
    <xdr:sp macro="" textlink="">
      <xdr:nvSpPr>
        <xdr:cNvPr id="863" name="テキスト ボックス 862"/>
        <xdr:cNvSpPr txBox="1"/>
      </xdr:nvSpPr>
      <xdr:spPr>
        <a:xfrm>
          <a:off x="19278111" y="130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126521</xdr:rowOff>
    </xdr:from>
    <xdr:to>
      <xdr:col>27</xdr:col>
      <xdr:colOff>161925</xdr:colOff>
      <xdr:row>76</xdr:row>
      <xdr:rowOff>56671</xdr:rowOff>
    </xdr:to>
    <xdr:sp macro="" textlink="">
      <xdr:nvSpPr>
        <xdr:cNvPr id="864" name="円/楕円 863"/>
        <xdr:cNvSpPr/>
      </xdr:nvSpPr>
      <xdr:spPr>
        <a:xfrm>
          <a:off x="18605500" y="1298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47798</xdr:rowOff>
    </xdr:from>
    <xdr:ext cx="534377" cy="259045"/>
    <xdr:sp macro="" textlink="">
      <xdr:nvSpPr>
        <xdr:cNvPr id="865" name="テキスト ボックス 864"/>
        <xdr:cNvSpPr txBox="1"/>
      </xdr:nvSpPr>
      <xdr:spPr>
        <a:xfrm>
          <a:off x="18389111" y="130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普通建設事業費以外は類似団体を下回っている。人件費については</a:t>
          </a:r>
          <a:r>
            <a:rPr kumimoji="1" lang="ja-JP" altLang="en-US" sz="1100">
              <a:solidFill>
                <a:schemeClr val="dk1"/>
              </a:solidFill>
              <a:effectLst/>
              <a:latin typeface="+mn-lt"/>
              <a:ea typeface="+mn-ea"/>
              <a:cs typeface="+mn-cs"/>
            </a:rPr>
            <a:t>住民生活に必要な施設の運営等を町営でおこなっているため職員が他自治体よりも多くなっているが，</a:t>
          </a:r>
          <a:r>
            <a:rPr kumimoji="1" lang="ja-JP" altLang="ja-JP" sz="1100">
              <a:solidFill>
                <a:schemeClr val="dk1"/>
              </a:solidFill>
              <a:effectLst/>
              <a:latin typeface="+mn-lt"/>
              <a:ea typeface="+mn-ea"/>
              <a:cs typeface="+mn-cs"/>
            </a:rPr>
            <a:t>今後減少見込みにある。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普通建設事業費に</a:t>
          </a:r>
          <a:r>
            <a:rPr kumimoji="1" lang="ja-JP" altLang="en-US" sz="1100">
              <a:solidFill>
                <a:schemeClr val="dk1"/>
              </a:solidFill>
              <a:effectLst/>
              <a:latin typeface="+mn-lt"/>
              <a:ea typeface="+mn-ea"/>
              <a:cs typeface="+mn-cs"/>
            </a:rPr>
            <a:t>ついては</a:t>
          </a:r>
          <a:r>
            <a:rPr kumimoji="1" lang="ja-JP" altLang="ja-JP" sz="1100">
              <a:solidFill>
                <a:schemeClr val="dk1"/>
              </a:solidFill>
              <a:effectLst/>
              <a:latin typeface="+mn-lt"/>
              <a:ea typeface="+mn-ea"/>
              <a:cs typeface="+mn-cs"/>
            </a:rPr>
            <a:t>新規整備</a:t>
          </a:r>
          <a:r>
            <a:rPr kumimoji="1" lang="ja-JP" altLang="en-US" sz="1100">
              <a:solidFill>
                <a:schemeClr val="dk1"/>
              </a:solidFill>
              <a:effectLst/>
              <a:latin typeface="+mn-lt"/>
              <a:ea typeface="+mn-ea"/>
              <a:cs typeface="+mn-cs"/>
            </a:rPr>
            <a:t>となる</a:t>
          </a:r>
          <a:r>
            <a:rPr kumimoji="1" lang="ja-JP" altLang="ja-JP" sz="1100">
              <a:solidFill>
                <a:schemeClr val="dk1"/>
              </a:solidFill>
              <a:effectLst/>
              <a:latin typeface="+mn-lt"/>
              <a:ea typeface="+mn-ea"/>
              <a:cs typeface="+mn-cs"/>
            </a:rPr>
            <a:t>ごみ焼却施設が</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されているためである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年度でこの事業が完了するため，今後の普通建設事業費は一時減少すると見込まれる。</a:t>
          </a:r>
          <a:endParaRPr lang="ja-JP" altLang="ja-JP" sz="1400">
            <a:effectLst/>
          </a:endParaRPr>
        </a:p>
        <a:p>
          <a:r>
            <a:rPr kumimoji="1" lang="ja-JP" altLang="en-US" sz="1100">
              <a:solidFill>
                <a:schemeClr val="dk1"/>
              </a:solidFill>
              <a:effectLst/>
              <a:latin typeface="+mn-lt"/>
              <a:ea typeface="+mn-ea"/>
              <a:cs typeface="+mn-cs"/>
            </a:rPr>
            <a:t>普通建設事業の増については</a:t>
          </a:r>
          <a:r>
            <a:rPr kumimoji="1" lang="ja-JP" altLang="ja-JP" sz="1100">
              <a:solidFill>
                <a:schemeClr val="dk1"/>
              </a:solidFill>
              <a:effectLst/>
              <a:latin typeface="+mn-lt"/>
              <a:ea typeface="+mn-ea"/>
              <a:cs typeface="+mn-cs"/>
            </a:rPr>
            <a:t>他の事業の抑制</a:t>
          </a:r>
          <a:r>
            <a:rPr kumimoji="1" lang="ja-JP" altLang="en-US" sz="1100">
              <a:solidFill>
                <a:schemeClr val="dk1"/>
              </a:solidFill>
              <a:effectLst/>
              <a:latin typeface="+mn-lt"/>
              <a:ea typeface="+mn-ea"/>
              <a:cs typeface="+mn-cs"/>
            </a:rPr>
            <a:t>や事業規模の縮小</a:t>
          </a:r>
          <a:r>
            <a:rPr kumimoji="1" lang="ja-JP" altLang="ja-JP" sz="1100">
              <a:solidFill>
                <a:schemeClr val="dk1"/>
              </a:solidFill>
              <a:effectLst/>
              <a:latin typeface="+mn-lt"/>
              <a:ea typeface="+mn-ea"/>
              <a:cs typeface="+mn-cs"/>
            </a:rPr>
            <a:t>を図り、財政</a:t>
          </a:r>
          <a:r>
            <a:rPr kumimoji="1" lang="ja-JP" altLang="en-US" sz="1100">
              <a:solidFill>
                <a:schemeClr val="dk1"/>
              </a:solidFill>
              <a:effectLst/>
              <a:latin typeface="+mn-lt"/>
              <a:ea typeface="+mn-ea"/>
              <a:cs typeface="+mn-cs"/>
            </a:rPr>
            <a:t>状況への影響をできる限り抑えるよう</a:t>
          </a:r>
          <a:r>
            <a:rPr kumimoji="1" lang="ja-JP" altLang="ja-JP" sz="1100">
              <a:solidFill>
                <a:schemeClr val="dk1"/>
              </a:solidFill>
              <a:effectLst/>
              <a:latin typeface="+mn-lt"/>
              <a:ea typeface="+mn-ea"/>
              <a:cs typeface="+mn-cs"/>
            </a:rPr>
            <a:t>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鹿児島県与論町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5,339
5,330
20.58
5,413,917
5,174,494
233,249
2,742,283
5,714,398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30.5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46355</xdr:rowOff>
    </xdr:from>
    <xdr:to>
      <xdr:col>6</xdr:col>
      <xdr:colOff>511175</xdr:colOff>
      <xdr:row>34</xdr:row>
      <xdr:rowOff>61341</xdr:rowOff>
    </xdr:to>
    <xdr:cxnSp macro="">
      <xdr:nvCxnSpPr>
        <xdr:cNvPr id="61" name="直線コネクタ 60"/>
        <xdr:cNvCxnSpPr/>
      </xdr:nvCxnSpPr>
      <xdr:spPr>
        <a:xfrm>
          <a:off x="3797300" y="5704205"/>
          <a:ext cx="838200" cy="18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46355</xdr:rowOff>
    </xdr:from>
    <xdr:to>
      <xdr:col>5</xdr:col>
      <xdr:colOff>358775</xdr:colOff>
      <xdr:row>33</xdr:row>
      <xdr:rowOff>117348</xdr:rowOff>
    </xdr:to>
    <xdr:cxnSp macro="">
      <xdr:nvCxnSpPr>
        <xdr:cNvPr id="64" name="直線コネクタ 63"/>
        <xdr:cNvCxnSpPr/>
      </xdr:nvCxnSpPr>
      <xdr:spPr>
        <a:xfrm flipV="1">
          <a:off x="2908300" y="5704205"/>
          <a:ext cx="8890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117348</xdr:rowOff>
    </xdr:from>
    <xdr:to>
      <xdr:col>4</xdr:col>
      <xdr:colOff>155575</xdr:colOff>
      <xdr:row>33</xdr:row>
      <xdr:rowOff>143002</xdr:rowOff>
    </xdr:to>
    <xdr:cxnSp macro="">
      <xdr:nvCxnSpPr>
        <xdr:cNvPr id="67" name="直線コネクタ 66"/>
        <xdr:cNvCxnSpPr/>
      </xdr:nvCxnSpPr>
      <xdr:spPr>
        <a:xfrm flipV="1">
          <a:off x="2019300" y="5775198"/>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9906</xdr:rowOff>
    </xdr:from>
    <xdr:to>
      <xdr:col>2</xdr:col>
      <xdr:colOff>638175</xdr:colOff>
      <xdr:row>33</xdr:row>
      <xdr:rowOff>143002</xdr:rowOff>
    </xdr:to>
    <xdr:cxnSp macro="">
      <xdr:nvCxnSpPr>
        <xdr:cNvPr id="70" name="直線コネクタ 69"/>
        <xdr:cNvCxnSpPr/>
      </xdr:nvCxnSpPr>
      <xdr:spPr>
        <a:xfrm>
          <a:off x="1130300" y="5667756"/>
          <a:ext cx="889000" cy="13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14241</xdr:rowOff>
    </xdr:from>
    <xdr:ext cx="534377" cy="259045"/>
    <xdr:sp macro="" textlink="">
      <xdr:nvSpPr>
        <xdr:cNvPr id="72" name="テキスト ボックス 71"/>
        <xdr:cNvSpPr txBox="1"/>
      </xdr:nvSpPr>
      <xdr:spPr>
        <a:xfrm>
          <a:off x="1752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154830</xdr:rowOff>
    </xdr:from>
    <xdr:ext cx="534377" cy="259045"/>
    <xdr:sp macro="" textlink="">
      <xdr:nvSpPr>
        <xdr:cNvPr id="74" name="テキスト ボックス 73"/>
        <xdr:cNvSpPr txBox="1"/>
      </xdr:nvSpPr>
      <xdr:spPr>
        <a:xfrm>
          <a:off x="863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10541</xdr:rowOff>
    </xdr:from>
    <xdr:to>
      <xdr:col>6</xdr:col>
      <xdr:colOff>561975</xdr:colOff>
      <xdr:row>34</xdr:row>
      <xdr:rowOff>112141</xdr:rowOff>
    </xdr:to>
    <xdr:sp macro="" textlink="">
      <xdr:nvSpPr>
        <xdr:cNvPr id="80" name="円/楕円 79"/>
        <xdr:cNvSpPr/>
      </xdr:nvSpPr>
      <xdr:spPr>
        <a:xfrm>
          <a:off x="4584700" y="583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33418</xdr:rowOff>
    </xdr:from>
    <xdr:ext cx="534377" cy="259045"/>
    <xdr:sp macro="" textlink="">
      <xdr:nvSpPr>
        <xdr:cNvPr id="81" name="議会費該当値テキスト"/>
        <xdr:cNvSpPr txBox="1"/>
      </xdr:nvSpPr>
      <xdr:spPr>
        <a:xfrm>
          <a:off x="4686300" y="569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12,617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167005</xdr:rowOff>
    </xdr:from>
    <xdr:to>
      <xdr:col>5</xdr:col>
      <xdr:colOff>409575</xdr:colOff>
      <xdr:row>33</xdr:row>
      <xdr:rowOff>97155</xdr:rowOff>
    </xdr:to>
    <xdr:sp macro="" textlink="">
      <xdr:nvSpPr>
        <xdr:cNvPr id="82" name="円/楕円 81"/>
        <xdr:cNvSpPr/>
      </xdr:nvSpPr>
      <xdr:spPr>
        <a:xfrm>
          <a:off x="3746500" y="56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113682</xdr:rowOff>
    </xdr:from>
    <xdr:ext cx="534377" cy="259045"/>
    <xdr:sp macro="" textlink="">
      <xdr:nvSpPr>
        <xdr:cNvPr id="83" name="テキスト ボックス 82"/>
        <xdr:cNvSpPr txBox="1"/>
      </xdr:nvSpPr>
      <xdr:spPr>
        <a:xfrm>
          <a:off x="3530111" y="542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66548</xdr:rowOff>
    </xdr:from>
    <xdr:to>
      <xdr:col>4</xdr:col>
      <xdr:colOff>206375</xdr:colOff>
      <xdr:row>33</xdr:row>
      <xdr:rowOff>168148</xdr:rowOff>
    </xdr:to>
    <xdr:sp macro="" textlink="">
      <xdr:nvSpPr>
        <xdr:cNvPr id="84" name="円/楕円 83"/>
        <xdr:cNvSpPr/>
      </xdr:nvSpPr>
      <xdr:spPr>
        <a:xfrm>
          <a:off x="2857500" y="57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13225</xdr:rowOff>
    </xdr:from>
    <xdr:ext cx="534377" cy="259045"/>
    <xdr:sp macro="" textlink="">
      <xdr:nvSpPr>
        <xdr:cNvPr id="85" name="テキスト ボックス 84"/>
        <xdr:cNvSpPr txBox="1"/>
      </xdr:nvSpPr>
      <xdr:spPr>
        <a:xfrm>
          <a:off x="2641111" y="54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92202</xdr:rowOff>
    </xdr:from>
    <xdr:to>
      <xdr:col>3</xdr:col>
      <xdr:colOff>3175</xdr:colOff>
      <xdr:row>34</xdr:row>
      <xdr:rowOff>22352</xdr:rowOff>
    </xdr:to>
    <xdr:sp macro="" textlink="">
      <xdr:nvSpPr>
        <xdr:cNvPr id="86" name="円/楕円 85"/>
        <xdr:cNvSpPr/>
      </xdr:nvSpPr>
      <xdr:spPr>
        <a:xfrm>
          <a:off x="19685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38879</xdr:rowOff>
    </xdr:from>
    <xdr:ext cx="534377" cy="259045"/>
    <xdr:sp macro="" textlink="">
      <xdr:nvSpPr>
        <xdr:cNvPr id="87" name="テキスト ボックス 86"/>
        <xdr:cNvSpPr txBox="1"/>
      </xdr:nvSpPr>
      <xdr:spPr>
        <a:xfrm>
          <a:off x="1752111" y="552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130556</xdr:rowOff>
    </xdr:from>
    <xdr:to>
      <xdr:col>1</xdr:col>
      <xdr:colOff>485775</xdr:colOff>
      <xdr:row>33</xdr:row>
      <xdr:rowOff>60706</xdr:rowOff>
    </xdr:to>
    <xdr:sp macro="" textlink="">
      <xdr:nvSpPr>
        <xdr:cNvPr id="88" name="円/楕円 87"/>
        <xdr:cNvSpPr/>
      </xdr:nvSpPr>
      <xdr:spPr>
        <a:xfrm>
          <a:off x="1079500" y="561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77233</xdr:rowOff>
    </xdr:from>
    <xdr:ext cx="534377" cy="259045"/>
    <xdr:sp macro="" textlink="">
      <xdr:nvSpPr>
        <xdr:cNvPr id="89" name="テキスト ボックス 88"/>
        <xdr:cNvSpPr txBox="1"/>
      </xdr:nvSpPr>
      <xdr:spPr>
        <a:xfrm>
          <a:off x="863111" y="539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14698</xdr:rowOff>
    </xdr:from>
    <xdr:to>
      <xdr:col>6</xdr:col>
      <xdr:colOff>511175</xdr:colOff>
      <xdr:row>57</xdr:row>
      <xdr:rowOff>88373</xdr:rowOff>
    </xdr:to>
    <xdr:cxnSp macro="">
      <xdr:nvCxnSpPr>
        <xdr:cNvPr id="120" name="直線コネクタ 119"/>
        <xdr:cNvCxnSpPr/>
      </xdr:nvCxnSpPr>
      <xdr:spPr>
        <a:xfrm flipV="1">
          <a:off x="3797300" y="9787348"/>
          <a:ext cx="838200" cy="7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88373</xdr:rowOff>
    </xdr:from>
    <xdr:to>
      <xdr:col>5</xdr:col>
      <xdr:colOff>358775</xdr:colOff>
      <xdr:row>57</xdr:row>
      <xdr:rowOff>124753</xdr:rowOff>
    </xdr:to>
    <xdr:cxnSp macro="">
      <xdr:nvCxnSpPr>
        <xdr:cNvPr id="123" name="直線コネクタ 122"/>
        <xdr:cNvCxnSpPr/>
      </xdr:nvCxnSpPr>
      <xdr:spPr>
        <a:xfrm flipV="1">
          <a:off x="2908300" y="9861023"/>
          <a:ext cx="8890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107650</xdr:rowOff>
    </xdr:from>
    <xdr:to>
      <xdr:col>4</xdr:col>
      <xdr:colOff>155575</xdr:colOff>
      <xdr:row>57</xdr:row>
      <xdr:rowOff>124753</xdr:rowOff>
    </xdr:to>
    <xdr:cxnSp macro="">
      <xdr:nvCxnSpPr>
        <xdr:cNvPr id="126" name="直線コネクタ 125"/>
        <xdr:cNvCxnSpPr/>
      </xdr:nvCxnSpPr>
      <xdr:spPr>
        <a:xfrm>
          <a:off x="2019300" y="9880300"/>
          <a:ext cx="889000" cy="1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107650</xdr:rowOff>
    </xdr:from>
    <xdr:to>
      <xdr:col>2</xdr:col>
      <xdr:colOff>638175</xdr:colOff>
      <xdr:row>57</xdr:row>
      <xdr:rowOff>128374</xdr:rowOff>
    </xdr:to>
    <xdr:cxnSp macro="">
      <xdr:nvCxnSpPr>
        <xdr:cNvPr id="129" name="直線コネクタ 128"/>
        <xdr:cNvCxnSpPr/>
      </xdr:nvCxnSpPr>
      <xdr:spPr>
        <a:xfrm flipV="1">
          <a:off x="1130300" y="9880300"/>
          <a:ext cx="889000" cy="2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135348</xdr:rowOff>
    </xdr:from>
    <xdr:to>
      <xdr:col>6</xdr:col>
      <xdr:colOff>561975</xdr:colOff>
      <xdr:row>57</xdr:row>
      <xdr:rowOff>65498</xdr:rowOff>
    </xdr:to>
    <xdr:sp macro="" textlink="">
      <xdr:nvSpPr>
        <xdr:cNvPr id="139" name="円/楕円 138"/>
        <xdr:cNvSpPr/>
      </xdr:nvSpPr>
      <xdr:spPr>
        <a:xfrm>
          <a:off x="4584700" y="973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113775</xdr:rowOff>
    </xdr:from>
    <xdr:ext cx="599010" cy="259045"/>
    <xdr:sp macro="" textlink="">
      <xdr:nvSpPr>
        <xdr:cNvPr id="140" name="総務費該当値テキスト"/>
        <xdr:cNvSpPr txBox="1"/>
      </xdr:nvSpPr>
      <xdr:spPr>
        <a:xfrm>
          <a:off x="4686300" y="971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37573</xdr:rowOff>
    </xdr:from>
    <xdr:to>
      <xdr:col>5</xdr:col>
      <xdr:colOff>409575</xdr:colOff>
      <xdr:row>57</xdr:row>
      <xdr:rowOff>139173</xdr:rowOff>
    </xdr:to>
    <xdr:sp macro="" textlink="">
      <xdr:nvSpPr>
        <xdr:cNvPr id="141" name="円/楕円 140"/>
        <xdr:cNvSpPr/>
      </xdr:nvSpPr>
      <xdr:spPr>
        <a:xfrm>
          <a:off x="3746500" y="98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130300</xdr:rowOff>
    </xdr:from>
    <xdr:ext cx="599010" cy="259045"/>
    <xdr:sp macro="" textlink="">
      <xdr:nvSpPr>
        <xdr:cNvPr id="142" name="テキスト ボックス 141"/>
        <xdr:cNvSpPr txBox="1"/>
      </xdr:nvSpPr>
      <xdr:spPr>
        <a:xfrm>
          <a:off x="3497794" y="9902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108,217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73953</xdr:rowOff>
    </xdr:from>
    <xdr:to>
      <xdr:col>4</xdr:col>
      <xdr:colOff>206375</xdr:colOff>
      <xdr:row>58</xdr:row>
      <xdr:rowOff>4103</xdr:rowOff>
    </xdr:to>
    <xdr:sp macro="" textlink="">
      <xdr:nvSpPr>
        <xdr:cNvPr id="143" name="円/楕円 142"/>
        <xdr:cNvSpPr/>
      </xdr:nvSpPr>
      <xdr:spPr>
        <a:xfrm>
          <a:off x="2857500" y="984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166680</xdr:rowOff>
    </xdr:from>
    <xdr:ext cx="534377" cy="259045"/>
    <xdr:sp macro="" textlink="">
      <xdr:nvSpPr>
        <xdr:cNvPr id="144" name="テキスト ボックス 143"/>
        <xdr:cNvSpPr txBox="1"/>
      </xdr:nvSpPr>
      <xdr:spPr>
        <a:xfrm>
          <a:off x="2641111" y="99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56850</xdr:rowOff>
    </xdr:from>
    <xdr:to>
      <xdr:col>3</xdr:col>
      <xdr:colOff>3175</xdr:colOff>
      <xdr:row>57</xdr:row>
      <xdr:rowOff>158450</xdr:rowOff>
    </xdr:to>
    <xdr:sp macro="" textlink="">
      <xdr:nvSpPr>
        <xdr:cNvPr id="145" name="円/楕円 144"/>
        <xdr:cNvSpPr/>
      </xdr:nvSpPr>
      <xdr:spPr>
        <a:xfrm>
          <a:off x="1968500" y="98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149577</xdr:rowOff>
    </xdr:from>
    <xdr:ext cx="599010" cy="259045"/>
    <xdr:sp macro="" textlink="">
      <xdr:nvSpPr>
        <xdr:cNvPr id="146" name="テキスト ボックス 145"/>
        <xdr:cNvSpPr txBox="1"/>
      </xdr:nvSpPr>
      <xdr:spPr>
        <a:xfrm>
          <a:off x="1719794" y="992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77574</xdr:rowOff>
    </xdr:from>
    <xdr:to>
      <xdr:col>1</xdr:col>
      <xdr:colOff>485775</xdr:colOff>
      <xdr:row>58</xdr:row>
      <xdr:rowOff>7724</xdr:rowOff>
    </xdr:to>
    <xdr:sp macro="" textlink="">
      <xdr:nvSpPr>
        <xdr:cNvPr id="147" name="円/楕円 146"/>
        <xdr:cNvSpPr/>
      </xdr:nvSpPr>
      <xdr:spPr>
        <a:xfrm>
          <a:off x="1079500" y="985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170301</xdr:rowOff>
    </xdr:from>
    <xdr:ext cx="534377" cy="259045"/>
    <xdr:sp macro="" textlink="">
      <xdr:nvSpPr>
        <xdr:cNvPr id="148" name="テキスト ボックス 147"/>
        <xdr:cNvSpPr txBox="1"/>
      </xdr:nvSpPr>
      <xdr:spPr>
        <a:xfrm>
          <a:off x="863111" y="994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24705</xdr:rowOff>
    </xdr:from>
    <xdr:to>
      <xdr:col>6</xdr:col>
      <xdr:colOff>511175</xdr:colOff>
      <xdr:row>76</xdr:row>
      <xdr:rowOff>54538</xdr:rowOff>
    </xdr:to>
    <xdr:cxnSp macro="">
      <xdr:nvCxnSpPr>
        <xdr:cNvPr id="176" name="直線コネクタ 175"/>
        <xdr:cNvCxnSpPr/>
      </xdr:nvCxnSpPr>
      <xdr:spPr>
        <a:xfrm flipV="1">
          <a:off x="3797300" y="13054905"/>
          <a:ext cx="8382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54538</xdr:rowOff>
    </xdr:from>
    <xdr:to>
      <xdr:col>5</xdr:col>
      <xdr:colOff>358775</xdr:colOff>
      <xdr:row>76</xdr:row>
      <xdr:rowOff>123053</xdr:rowOff>
    </xdr:to>
    <xdr:cxnSp macro="">
      <xdr:nvCxnSpPr>
        <xdr:cNvPr id="179" name="直線コネクタ 178"/>
        <xdr:cNvCxnSpPr/>
      </xdr:nvCxnSpPr>
      <xdr:spPr>
        <a:xfrm flipV="1">
          <a:off x="2908300" y="13084738"/>
          <a:ext cx="889000" cy="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75029</xdr:rowOff>
    </xdr:from>
    <xdr:to>
      <xdr:col>4</xdr:col>
      <xdr:colOff>155575</xdr:colOff>
      <xdr:row>76</xdr:row>
      <xdr:rowOff>123053</xdr:rowOff>
    </xdr:to>
    <xdr:cxnSp macro="">
      <xdr:nvCxnSpPr>
        <xdr:cNvPr id="182" name="直線コネクタ 181"/>
        <xdr:cNvCxnSpPr/>
      </xdr:nvCxnSpPr>
      <xdr:spPr>
        <a:xfrm>
          <a:off x="2019300" y="12933779"/>
          <a:ext cx="889000" cy="21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75029</xdr:rowOff>
    </xdr:from>
    <xdr:to>
      <xdr:col>2</xdr:col>
      <xdr:colOff>638175</xdr:colOff>
      <xdr:row>76</xdr:row>
      <xdr:rowOff>119131</xdr:rowOff>
    </xdr:to>
    <xdr:cxnSp macro="">
      <xdr:nvCxnSpPr>
        <xdr:cNvPr id="185" name="直線コネクタ 184"/>
        <xdr:cNvCxnSpPr/>
      </xdr:nvCxnSpPr>
      <xdr:spPr>
        <a:xfrm flipV="1">
          <a:off x="1130300" y="12933779"/>
          <a:ext cx="889000" cy="21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145355</xdr:rowOff>
    </xdr:from>
    <xdr:to>
      <xdr:col>6</xdr:col>
      <xdr:colOff>561975</xdr:colOff>
      <xdr:row>76</xdr:row>
      <xdr:rowOff>75505</xdr:rowOff>
    </xdr:to>
    <xdr:sp macro="" textlink="">
      <xdr:nvSpPr>
        <xdr:cNvPr id="195" name="円/楕円 194"/>
        <xdr:cNvSpPr/>
      </xdr:nvSpPr>
      <xdr:spPr>
        <a:xfrm>
          <a:off x="4584700" y="1300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168232</xdr:rowOff>
    </xdr:from>
    <xdr:ext cx="599010" cy="259045"/>
    <xdr:sp macro="" textlink="">
      <xdr:nvSpPr>
        <xdr:cNvPr id="196" name="民生費該当値テキスト"/>
        <xdr:cNvSpPr txBox="1"/>
      </xdr:nvSpPr>
      <xdr:spPr>
        <a:xfrm>
          <a:off x="4686300" y="1285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200,152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3738</xdr:rowOff>
    </xdr:from>
    <xdr:to>
      <xdr:col>5</xdr:col>
      <xdr:colOff>409575</xdr:colOff>
      <xdr:row>76</xdr:row>
      <xdr:rowOff>105338</xdr:rowOff>
    </xdr:to>
    <xdr:sp macro="" textlink="">
      <xdr:nvSpPr>
        <xdr:cNvPr id="197" name="円/楕円 196"/>
        <xdr:cNvSpPr/>
      </xdr:nvSpPr>
      <xdr:spPr>
        <a:xfrm>
          <a:off x="3746500" y="130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121864</xdr:rowOff>
    </xdr:from>
    <xdr:ext cx="599010" cy="259045"/>
    <xdr:sp macro="" textlink="">
      <xdr:nvSpPr>
        <xdr:cNvPr id="198" name="テキスト ボックス 197"/>
        <xdr:cNvSpPr txBox="1"/>
      </xdr:nvSpPr>
      <xdr:spPr>
        <a:xfrm>
          <a:off x="3497794" y="1280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193,627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72253</xdr:rowOff>
    </xdr:from>
    <xdr:to>
      <xdr:col>4</xdr:col>
      <xdr:colOff>206375</xdr:colOff>
      <xdr:row>77</xdr:row>
      <xdr:rowOff>2403</xdr:rowOff>
    </xdr:to>
    <xdr:sp macro="" textlink="">
      <xdr:nvSpPr>
        <xdr:cNvPr id="199" name="円/楕円 198"/>
        <xdr:cNvSpPr/>
      </xdr:nvSpPr>
      <xdr:spPr>
        <a:xfrm>
          <a:off x="2857500" y="1310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18931</xdr:rowOff>
    </xdr:from>
    <xdr:ext cx="599010" cy="259045"/>
    <xdr:sp macro="" textlink="">
      <xdr:nvSpPr>
        <xdr:cNvPr id="200" name="テキスト ボックス 199"/>
        <xdr:cNvSpPr txBox="1"/>
      </xdr:nvSpPr>
      <xdr:spPr>
        <a:xfrm>
          <a:off x="2608794" y="1287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178,641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24229</xdr:rowOff>
    </xdr:from>
    <xdr:to>
      <xdr:col>3</xdr:col>
      <xdr:colOff>3175</xdr:colOff>
      <xdr:row>75</xdr:row>
      <xdr:rowOff>125829</xdr:rowOff>
    </xdr:to>
    <xdr:sp macro="" textlink="">
      <xdr:nvSpPr>
        <xdr:cNvPr id="201" name="円/楕円 200"/>
        <xdr:cNvSpPr/>
      </xdr:nvSpPr>
      <xdr:spPr>
        <a:xfrm>
          <a:off x="1968500" y="1288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142356</xdr:rowOff>
    </xdr:from>
    <xdr:ext cx="599010" cy="259045"/>
    <xdr:sp macro="" textlink="">
      <xdr:nvSpPr>
        <xdr:cNvPr id="202" name="テキスト ボックス 201"/>
        <xdr:cNvSpPr txBox="1"/>
      </xdr:nvSpPr>
      <xdr:spPr>
        <a:xfrm>
          <a:off x="1719794" y="12658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226,645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68331</xdr:rowOff>
    </xdr:from>
    <xdr:to>
      <xdr:col>1</xdr:col>
      <xdr:colOff>485775</xdr:colOff>
      <xdr:row>76</xdr:row>
      <xdr:rowOff>169931</xdr:rowOff>
    </xdr:to>
    <xdr:sp macro="" textlink="">
      <xdr:nvSpPr>
        <xdr:cNvPr id="203" name="円/楕円 202"/>
        <xdr:cNvSpPr/>
      </xdr:nvSpPr>
      <xdr:spPr>
        <a:xfrm>
          <a:off x="1079500" y="130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15008</xdr:rowOff>
    </xdr:from>
    <xdr:ext cx="599010" cy="259045"/>
    <xdr:sp macro="" textlink="">
      <xdr:nvSpPr>
        <xdr:cNvPr id="204" name="テキスト ボックス 203"/>
        <xdr:cNvSpPr txBox="1"/>
      </xdr:nvSpPr>
      <xdr:spPr>
        <a:xfrm>
          <a:off x="830794" y="1287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179,499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67272</xdr:rowOff>
    </xdr:from>
    <xdr:to>
      <xdr:col>6</xdr:col>
      <xdr:colOff>511175</xdr:colOff>
      <xdr:row>93</xdr:row>
      <xdr:rowOff>58782</xdr:rowOff>
    </xdr:to>
    <xdr:cxnSp macro="">
      <xdr:nvCxnSpPr>
        <xdr:cNvPr id="233" name="直線コネクタ 232"/>
        <xdr:cNvCxnSpPr/>
      </xdr:nvCxnSpPr>
      <xdr:spPr>
        <a:xfrm flipV="1">
          <a:off x="3797300" y="15669222"/>
          <a:ext cx="838200" cy="33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58782</xdr:rowOff>
    </xdr:from>
    <xdr:to>
      <xdr:col>5</xdr:col>
      <xdr:colOff>358775</xdr:colOff>
      <xdr:row>96</xdr:row>
      <xdr:rowOff>110545</xdr:rowOff>
    </xdr:to>
    <xdr:cxnSp macro="">
      <xdr:nvCxnSpPr>
        <xdr:cNvPr id="236" name="直線コネクタ 235"/>
        <xdr:cNvCxnSpPr/>
      </xdr:nvCxnSpPr>
      <xdr:spPr>
        <a:xfrm flipV="1">
          <a:off x="2908300" y="16003632"/>
          <a:ext cx="889000" cy="56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15128</xdr:rowOff>
    </xdr:from>
    <xdr:to>
      <xdr:col>4</xdr:col>
      <xdr:colOff>155575</xdr:colOff>
      <xdr:row>96</xdr:row>
      <xdr:rowOff>110545</xdr:rowOff>
    </xdr:to>
    <xdr:cxnSp macro="">
      <xdr:nvCxnSpPr>
        <xdr:cNvPr id="239" name="直線コネクタ 238"/>
        <xdr:cNvCxnSpPr/>
      </xdr:nvCxnSpPr>
      <xdr:spPr>
        <a:xfrm>
          <a:off x="2019300" y="16302878"/>
          <a:ext cx="889000" cy="26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15128</xdr:rowOff>
    </xdr:from>
    <xdr:to>
      <xdr:col>2</xdr:col>
      <xdr:colOff>638175</xdr:colOff>
      <xdr:row>96</xdr:row>
      <xdr:rowOff>60010</xdr:rowOff>
    </xdr:to>
    <xdr:cxnSp macro="">
      <xdr:nvCxnSpPr>
        <xdr:cNvPr id="242" name="直線コネクタ 241"/>
        <xdr:cNvCxnSpPr/>
      </xdr:nvCxnSpPr>
      <xdr:spPr>
        <a:xfrm flipV="1">
          <a:off x="1130300" y="16302878"/>
          <a:ext cx="889000" cy="21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16472</xdr:rowOff>
    </xdr:from>
    <xdr:to>
      <xdr:col>6</xdr:col>
      <xdr:colOff>561975</xdr:colOff>
      <xdr:row>91</xdr:row>
      <xdr:rowOff>118072</xdr:rowOff>
    </xdr:to>
    <xdr:sp macro="" textlink="">
      <xdr:nvSpPr>
        <xdr:cNvPr id="252" name="円/楕円 251"/>
        <xdr:cNvSpPr/>
      </xdr:nvSpPr>
      <xdr:spPr>
        <a:xfrm>
          <a:off x="4584700" y="1561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39349</xdr:rowOff>
    </xdr:from>
    <xdr:ext cx="599010" cy="259045"/>
    <xdr:sp macro="" textlink="">
      <xdr:nvSpPr>
        <xdr:cNvPr id="253" name="衛生費該当値テキスト"/>
        <xdr:cNvSpPr txBox="1"/>
      </xdr:nvSpPr>
      <xdr:spPr>
        <a:xfrm>
          <a:off x="4686300" y="1546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177,005</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7982</xdr:rowOff>
    </xdr:from>
    <xdr:to>
      <xdr:col>5</xdr:col>
      <xdr:colOff>409575</xdr:colOff>
      <xdr:row>93</xdr:row>
      <xdr:rowOff>109582</xdr:rowOff>
    </xdr:to>
    <xdr:sp macro="" textlink="">
      <xdr:nvSpPr>
        <xdr:cNvPr id="254" name="円/楕円 253"/>
        <xdr:cNvSpPr/>
      </xdr:nvSpPr>
      <xdr:spPr>
        <a:xfrm>
          <a:off x="3746500" y="159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126109</xdr:rowOff>
    </xdr:from>
    <xdr:ext cx="599010" cy="259045"/>
    <xdr:sp macro="" textlink="">
      <xdr:nvSpPr>
        <xdr:cNvPr id="255" name="テキスト ボックス 254"/>
        <xdr:cNvSpPr txBox="1"/>
      </xdr:nvSpPr>
      <xdr:spPr>
        <a:xfrm>
          <a:off x="3497794" y="1572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133,119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59745</xdr:rowOff>
    </xdr:from>
    <xdr:to>
      <xdr:col>4</xdr:col>
      <xdr:colOff>206375</xdr:colOff>
      <xdr:row>96</xdr:row>
      <xdr:rowOff>161345</xdr:rowOff>
    </xdr:to>
    <xdr:sp macro="" textlink="">
      <xdr:nvSpPr>
        <xdr:cNvPr id="256" name="円/楕円 255"/>
        <xdr:cNvSpPr/>
      </xdr:nvSpPr>
      <xdr:spPr>
        <a:xfrm>
          <a:off x="2857500" y="1651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152472</xdr:rowOff>
    </xdr:from>
    <xdr:ext cx="534377" cy="259045"/>
    <xdr:sp macro="" textlink="">
      <xdr:nvSpPr>
        <xdr:cNvPr id="257" name="テキスト ボックス 256"/>
        <xdr:cNvSpPr txBox="1"/>
      </xdr:nvSpPr>
      <xdr:spPr>
        <a:xfrm>
          <a:off x="2641111" y="1661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58,826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135778</xdr:rowOff>
    </xdr:from>
    <xdr:to>
      <xdr:col>3</xdr:col>
      <xdr:colOff>3175</xdr:colOff>
      <xdr:row>95</xdr:row>
      <xdr:rowOff>65928</xdr:rowOff>
    </xdr:to>
    <xdr:sp macro="" textlink="">
      <xdr:nvSpPr>
        <xdr:cNvPr id="258" name="円/楕円 257"/>
        <xdr:cNvSpPr/>
      </xdr:nvSpPr>
      <xdr:spPr>
        <a:xfrm>
          <a:off x="1968500" y="1625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82455</xdr:rowOff>
    </xdr:from>
    <xdr:ext cx="534377" cy="259045"/>
    <xdr:sp macro="" textlink="">
      <xdr:nvSpPr>
        <xdr:cNvPr id="259" name="テキスト ボックス 258"/>
        <xdr:cNvSpPr txBox="1"/>
      </xdr:nvSpPr>
      <xdr:spPr>
        <a:xfrm>
          <a:off x="1752111" y="1602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93,848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9210</xdr:rowOff>
    </xdr:from>
    <xdr:to>
      <xdr:col>1</xdr:col>
      <xdr:colOff>485775</xdr:colOff>
      <xdr:row>96</xdr:row>
      <xdr:rowOff>110810</xdr:rowOff>
    </xdr:to>
    <xdr:sp macro="" textlink="">
      <xdr:nvSpPr>
        <xdr:cNvPr id="260" name="円/楕円 259"/>
        <xdr:cNvSpPr/>
      </xdr:nvSpPr>
      <xdr:spPr>
        <a:xfrm>
          <a:off x="1079500" y="1646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101937</xdr:rowOff>
    </xdr:from>
    <xdr:ext cx="534377" cy="259045"/>
    <xdr:sp macro="" textlink="">
      <xdr:nvSpPr>
        <xdr:cNvPr id="261" name="テキスト ボックス 260"/>
        <xdr:cNvSpPr txBox="1"/>
      </xdr:nvSpPr>
      <xdr:spPr>
        <a:xfrm>
          <a:off x="863111" y="1656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28448</xdr:rowOff>
    </xdr:from>
    <xdr:to>
      <xdr:col>11</xdr:col>
      <xdr:colOff>307975</xdr:colOff>
      <xdr:row>39</xdr:row>
      <xdr:rowOff>44450</xdr:rowOff>
    </xdr:to>
    <xdr:cxnSp macro="">
      <xdr:nvCxnSpPr>
        <xdr:cNvPr id="299" name="直線コネクタ 298"/>
        <xdr:cNvCxnSpPr/>
      </xdr:nvCxnSpPr>
      <xdr:spPr>
        <a:xfrm>
          <a:off x="6972300" y="5686298"/>
          <a:ext cx="889000" cy="104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75328</xdr:rowOff>
    </xdr:from>
    <xdr:ext cx="469744" cy="259045"/>
    <xdr:sp macro="" textlink="">
      <xdr:nvSpPr>
        <xdr:cNvPr id="303" name="テキスト ボックス 302"/>
        <xdr:cNvSpPr txBox="1"/>
      </xdr:nvSpPr>
      <xdr:spPr>
        <a:xfrm>
          <a:off x="6737427" y="624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149098</xdr:rowOff>
    </xdr:from>
    <xdr:to>
      <xdr:col>10</xdr:col>
      <xdr:colOff>155575</xdr:colOff>
      <xdr:row>33</xdr:row>
      <xdr:rowOff>79248</xdr:rowOff>
    </xdr:to>
    <xdr:sp macro="" textlink="">
      <xdr:nvSpPr>
        <xdr:cNvPr id="317" name="円/楕円 316"/>
        <xdr:cNvSpPr/>
      </xdr:nvSpPr>
      <xdr:spPr>
        <a:xfrm>
          <a:off x="6921500" y="56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95775</xdr:rowOff>
    </xdr:from>
    <xdr:ext cx="469744" cy="259045"/>
    <xdr:sp macro="" textlink="">
      <xdr:nvSpPr>
        <xdr:cNvPr id="318" name="テキスト ボックス 317"/>
        <xdr:cNvSpPr txBox="1"/>
      </xdr:nvSpPr>
      <xdr:spPr>
        <a:xfrm>
          <a:off x="6737427" y="541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3971</xdr:rowOff>
    </xdr:from>
    <xdr:to>
      <xdr:col>15</xdr:col>
      <xdr:colOff>180975</xdr:colOff>
      <xdr:row>57</xdr:row>
      <xdr:rowOff>52297</xdr:rowOff>
    </xdr:to>
    <xdr:cxnSp macro="">
      <xdr:nvCxnSpPr>
        <xdr:cNvPr id="345" name="直線コネクタ 344"/>
        <xdr:cNvCxnSpPr/>
      </xdr:nvCxnSpPr>
      <xdr:spPr>
        <a:xfrm flipV="1">
          <a:off x="9639300" y="9776621"/>
          <a:ext cx="8382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52297</xdr:rowOff>
    </xdr:from>
    <xdr:to>
      <xdr:col>14</xdr:col>
      <xdr:colOff>28575</xdr:colOff>
      <xdr:row>57</xdr:row>
      <xdr:rowOff>160423</xdr:rowOff>
    </xdr:to>
    <xdr:cxnSp macro="">
      <xdr:nvCxnSpPr>
        <xdr:cNvPr id="348" name="直線コネクタ 347"/>
        <xdr:cNvCxnSpPr/>
      </xdr:nvCxnSpPr>
      <xdr:spPr>
        <a:xfrm flipV="1">
          <a:off x="8750300" y="9824947"/>
          <a:ext cx="889000" cy="10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135592</xdr:rowOff>
    </xdr:from>
    <xdr:to>
      <xdr:col>12</xdr:col>
      <xdr:colOff>511175</xdr:colOff>
      <xdr:row>57</xdr:row>
      <xdr:rowOff>160423</xdr:rowOff>
    </xdr:to>
    <xdr:cxnSp macro="">
      <xdr:nvCxnSpPr>
        <xdr:cNvPr id="351" name="直線コネクタ 350"/>
        <xdr:cNvCxnSpPr/>
      </xdr:nvCxnSpPr>
      <xdr:spPr>
        <a:xfrm>
          <a:off x="7861300" y="9908242"/>
          <a:ext cx="889000" cy="2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446</xdr:rowOff>
    </xdr:from>
    <xdr:ext cx="534377" cy="259045"/>
    <xdr:sp macro="" textlink="">
      <xdr:nvSpPr>
        <xdr:cNvPr id="353" name="テキスト ボックス 352"/>
        <xdr:cNvSpPr txBox="1"/>
      </xdr:nvSpPr>
      <xdr:spPr>
        <a:xfrm>
          <a:off x="8483111" y="960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135592</xdr:rowOff>
    </xdr:from>
    <xdr:to>
      <xdr:col>11</xdr:col>
      <xdr:colOff>307975</xdr:colOff>
      <xdr:row>57</xdr:row>
      <xdr:rowOff>163198</xdr:rowOff>
    </xdr:to>
    <xdr:cxnSp macro="">
      <xdr:nvCxnSpPr>
        <xdr:cNvPr id="354" name="直線コネクタ 353"/>
        <xdr:cNvCxnSpPr/>
      </xdr:nvCxnSpPr>
      <xdr:spPr>
        <a:xfrm flipV="1">
          <a:off x="6972300" y="9908242"/>
          <a:ext cx="8890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124621</xdr:rowOff>
    </xdr:from>
    <xdr:to>
      <xdr:col>15</xdr:col>
      <xdr:colOff>231775</xdr:colOff>
      <xdr:row>57</xdr:row>
      <xdr:rowOff>54771</xdr:rowOff>
    </xdr:to>
    <xdr:sp macro="" textlink="">
      <xdr:nvSpPr>
        <xdr:cNvPr id="364" name="円/楕円 363"/>
        <xdr:cNvSpPr/>
      </xdr:nvSpPr>
      <xdr:spPr>
        <a:xfrm>
          <a:off x="10426700" y="97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147498</xdr:rowOff>
    </xdr:from>
    <xdr:ext cx="599010" cy="259045"/>
    <xdr:sp macro="" textlink="">
      <xdr:nvSpPr>
        <xdr:cNvPr id="365" name="農林水産業費該当値テキスト"/>
        <xdr:cNvSpPr txBox="1"/>
      </xdr:nvSpPr>
      <xdr:spPr>
        <a:xfrm>
          <a:off x="10528300" y="9577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134,374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1497</xdr:rowOff>
    </xdr:from>
    <xdr:to>
      <xdr:col>14</xdr:col>
      <xdr:colOff>79375</xdr:colOff>
      <xdr:row>57</xdr:row>
      <xdr:rowOff>103097</xdr:rowOff>
    </xdr:to>
    <xdr:sp macro="" textlink="">
      <xdr:nvSpPr>
        <xdr:cNvPr id="366" name="円/楕円 365"/>
        <xdr:cNvSpPr/>
      </xdr:nvSpPr>
      <xdr:spPr>
        <a:xfrm>
          <a:off x="9588500" y="97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119624</xdr:rowOff>
    </xdr:from>
    <xdr:ext cx="599010" cy="259045"/>
    <xdr:sp macro="" textlink="">
      <xdr:nvSpPr>
        <xdr:cNvPr id="367" name="テキスト ボックス 366"/>
        <xdr:cNvSpPr txBox="1"/>
      </xdr:nvSpPr>
      <xdr:spPr>
        <a:xfrm>
          <a:off x="9339794" y="954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113,234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109623</xdr:rowOff>
    </xdr:from>
    <xdr:to>
      <xdr:col>12</xdr:col>
      <xdr:colOff>561975</xdr:colOff>
      <xdr:row>58</xdr:row>
      <xdr:rowOff>39773</xdr:rowOff>
    </xdr:to>
    <xdr:sp macro="" textlink="">
      <xdr:nvSpPr>
        <xdr:cNvPr id="368" name="円/楕円 367"/>
        <xdr:cNvSpPr/>
      </xdr:nvSpPr>
      <xdr:spPr>
        <a:xfrm>
          <a:off x="8699500" y="988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30900</xdr:rowOff>
    </xdr:from>
    <xdr:ext cx="534377" cy="259045"/>
    <xdr:sp macro="" textlink="">
      <xdr:nvSpPr>
        <xdr:cNvPr id="369" name="テキスト ボックス 368"/>
        <xdr:cNvSpPr txBox="1"/>
      </xdr:nvSpPr>
      <xdr:spPr>
        <a:xfrm>
          <a:off x="8483111" y="997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65,935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84792</xdr:rowOff>
    </xdr:from>
    <xdr:to>
      <xdr:col>11</xdr:col>
      <xdr:colOff>358775</xdr:colOff>
      <xdr:row>58</xdr:row>
      <xdr:rowOff>14942</xdr:rowOff>
    </xdr:to>
    <xdr:sp macro="" textlink="">
      <xdr:nvSpPr>
        <xdr:cNvPr id="370" name="円/楕円 369"/>
        <xdr:cNvSpPr/>
      </xdr:nvSpPr>
      <xdr:spPr>
        <a:xfrm>
          <a:off x="7810500" y="98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6069</xdr:rowOff>
    </xdr:from>
    <xdr:ext cx="534377" cy="259045"/>
    <xdr:sp macro="" textlink="">
      <xdr:nvSpPr>
        <xdr:cNvPr id="371" name="テキスト ボックス 370"/>
        <xdr:cNvSpPr txBox="1"/>
      </xdr:nvSpPr>
      <xdr:spPr>
        <a:xfrm>
          <a:off x="7594111" y="99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112398</xdr:rowOff>
    </xdr:from>
    <xdr:to>
      <xdr:col>10</xdr:col>
      <xdr:colOff>155575</xdr:colOff>
      <xdr:row>58</xdr:row>
      <xdr:rowOff>42548</xdr:rowOff>
    </xdr:to>
    <xdr:sp macro="" textlink="">
      <xdr:nvSpPr>
        <xdr:cNvPr id="372" name="円/楕円 371"/>
        <xdr:cNvSpPr/>
      </xdr:nvSpPr>
      <xdr:spPr>
        <a:xfrm>
          <a:off x="6921500" y="988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33675</xdr:rowOff>
    </xdr:from>
    <xdr:ext cx="534377" cy="259045"/>
    <xdr:sp macro="" textlink="">
      <xdr:nvSpPr>
        <xdr:cNvPr id="373" name="テキスト ボックス 372"/>
        <xdr:cNvSpPr txBox="1"/>
      </xdr:nvSpPr>
      <xdr:spPr>
        <a:xfrm>
          <a:off x="6705111" y="997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150518</xdr:rowOff>
    </xdr:from>
    <xdr:to>
      <xdr:col>15</xdr:col>
      <xdr:colOff>180975</xdr:colOff>
      <xdr:row>76</xdr:row>
      <xdr:rowOff>151313</xdr:rowOff>
    </xdr:to>
    <xdr:cxnSp macro="">
      <xdr:nvCxnSpPr>
        <xdr:cNvPr id="400" name="直線コネクタ 399"/>
        <xdr:cNvCxnSpPr/>
      </xdr:nvCxnSpPr>
      <xdr:spPr>
        <a:xfrm flipV="1">
          <a:off x="9639300" y="13180718"/>
          <a:ext cx="8382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151313</xdr:rowOff>
    </xdr:from>
    <xdr:to>
      <xdr:col>14</xdr:col>
      <xdr:colOff>28575</xdr:colOff>
      <xdr:row>77</xdr:row>
      <xdr:rowOff>43898</xdr:rowOff>
    </xdr:to>
    <xdr:cxnSp macro="">
      <xdr:nvCxnSpPr>
        <xdr:cNvPr id="403" name="直線コネクタ 402"/>
        <xdr:cNvCxnSpPr/>
      </xdr:nvCxnSpPr>
      <xdr:spPr>
        <a:xfrm flipV="1">
          <a:off x="8750300" y="13181513"/>
          <a:ext cx="889000" cy="6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105475</xdr:rowOff>
    </xdr:from>
    <xdr:ext cx="534377" cy="259045"/>
    <xdr:sp macro="" textlink="">
      <xdr:nvSpPr>
        <xdr:cNvPr id="405" name="テキスト ボックス 404"/>
        <xdr:cNvSpPr txBox="1"/>
      </xdr:nvSpPr>
      <xdr:spPr>
        <a:xfrm>
          <a:off x="9372111" y="1330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43898</xdr:rowOff>
    </xdr:from>
    <xdr:to>
      <xdr:col>12</xdr:col>
      <xdr:colOff>511175</xdr:colOff>
      <xdr:row>77</xdr:row>
      <xdr:rowOff>101735</xdr:rowOff>
    </xdr:to>
    <xdr:cxnSp macro="">
      <xdr:nvCxnSpPr>
        <xdr:cNvPr id="406" name="直線コネクタ 405"/>
        <xdr:cNvCxnSpPr/>
      </xdr:nvCxnSpPr>
      <xdr:spPr>
        <a:xfrm flipV="1">
          <a:off x="7861300" y="13245548"/>
          <a:ext cx="889000" cy="5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118322</xdr:rowOff>
    </xdr:from>
    <xdr:ext cx="534377" cy="259045"/>
    <xdr:sp macro="" textlink="">
      <xdr:nvSpPr>
        <xdr:cNvPr id="408" name="テキスト ボックス 407"/>
        <xdr:cNvSpPr txBox="1"/>
      </xdr:nvSpPr>
      <xdr:spPr>
        <a:xfrm>
          <a:off x="8483111" y="133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101735</xdr:rowOff>
    </xdr:from>
    <xdr:to>
      <xdr:col>11</xdr:col>
      <xdr:colOff>307975</xdr:colOff>
      <xdr:row>77</xdr:row>
      <xdr:rowOff>115870</xdr:rowOff>
    </xdr:to>
    <xdr:cxnSp macro="">
      <xdr:nvCxnSpPr>
        <xdr:cNvPr id="409" name="直線コネクタ 408"/>
        <xdr:cNvCxnSpPr/>
      </xdr:nvCxnSpPr>
      <xdr:spPr>
        <a:xfrm flipV="1">
          <a:off x="6972300" y="13303385"/>
          <a:ext cx="889000" cy="1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99718</xdr:rowOff>
    </xdr:from>
    <xdr:to>
      <xdr:col>15</xdr:col>
      <xdr:colOff>231775</xdr:colOff>
      <xdr:row>77</xdr:row>
      <xdr:rowOff>29868</xdr:rowOff>
    </xdr:to>
    <xdr:sp macro="" textlink="">
      <xdr:nvSpPr>
        <xdr:cNvPr id="419" name="円/楕円 418"/>
        <xdr:cNvSpPr/>
      </xdr:nvSpPr>
      <xdr:spPr>
        <a:xfrm>
          <a:off x="10426700" y="131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122595</xdr:rowOff>
    </xdr:from>
    <xdr:ext cx="534377" cy="259045"/>
    <xdr:sp macro="" textlink="">
      <xdr:nvSpPr>
        <xdr:cNvPr id="420" name="商工費該当値テキスト"/>
        <xdr:cNvSpPr txBox="1"/>
      </xdr:nvSpPr>
      <xdr:spPr>
        <a:xfrm>
          <a:off x="10528300" y="129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36,317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100513</xdr:rowOff>
    </xdr:from>
    <xdr:to>
      <xdr:col>14</xdr:col>
      <xdr:colOff>79375</xdr:colOff>
      <xdr:row>77</xdr:row>
      <xdr:rowOff>30663</xdr:rowOff>
    </xdr:to>
    <xdr:sp macro="" textlink="">
      <xdr:nvSpPr>
        <xdr:cNvPr id="421" name="円/楕円 420"/>
        <xdr:cNvSpPr/>
      </xdr:nvSpPr>
      <xdr:spPr>
        <a:xfrm>
          <a:off x="9588500" y="131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47190</xdr:rowOff>
    </xdr:from>
    <xdr:ext cx="534377" cy="259045"/>
    <xdr:sp macro="" textlink="">
      <xdr:nvSpPr>
        <xdr:cNvPr id="422" name="テキスト ボックス 421"/>
        <xdr:cNvSpPr txBox="1"/>
      </xdr:nvSpPr>
      <xdr:spPr>
        <a:xfrm>
          <a:off x="9372111" y="129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164548</xdr:rowOff>
    </xdr:from>
    <xdr:to>
      <xdr:col>12</xdr:col>
      <xdr:colOff>561975</xdr:colOff>
      <xdr:row>77</xdr:row>
      <xdr:rowOff>94698</xdr:rowOff>
    </xdr:to>
    <xdr:sp macro="" textlink="">
      <xdr:nvSpPr>
        <xdr:cNvPr id="423" name="円/楕円 422"/>
        <xdr:cNvSpPr/>
      </xdr:nvSpPr>
      <xdr:spPr>
        <a:xfrm>
          <a:off x="8699500" y="1319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111225</xdr:rowOff>
    </xdr:from>
    <xdr:ext cx="534377" cy="259045"/>
    <xdr:sp macro="" textlink="">
      <xdr:nvSpPr>
        <xdr:cNvPr id="424" name="テキスト ボックス 423"/>
        <xdr:cNvSpPr txBox="1"/>
      </xdr:nvSpPr>
      <xdr:spPr>
        <a:xfrm>
          <a:off x="8483111" y="1296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50935</xdr:rowOff>
    </xdr:from>
    <xdr:to>
      <xdr:col>11</xdr:col>
      <xdr:colOff>358775</xdr:colOff>
      <xdr:row>77</xdr:row>
      <xdr:rowOff>152535</xdr:rowOff>
    </xdr:to>
    <xdr:sp macro="" textlink="">
      <xdr:nvSpPr>
        <xdr:cNvPr id="425" name="円/楕円 424"/>
        <xdr:cNvSpPr/>
      </xdr:nvSpPr>
      <xdr:spPr>
        <a:xfrm>
          <a:off x="7810500" y="132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169062</xdr:rowOff>
    </xdr:from>
    <xdr:ext cx="534377" cy="259045"/>
    <xdr:sp macro="" textlink="">
      <xdr:nvSpPr>
        <xdr:cNvPr id="426" name="テキスト ボックス 425"/>
        <xdr:cNvSpPr txBox="1"/>
      </xdr:nvSpPr>
      <xdr:spPr>
        <a:xfrm>
          <a:off x="7594111" y="1302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65070</xdr:rowOff>
    </xdr:from>
    <xdr:to>
      <xdr:col>10</xdr:col>
      <xdr:colOff>155575</xdr:colOff>
      <xdr:row>77</xdr:row>
      <xdr:rowOff>166670</xdr:rowOff>
    </xdr:to>
    <xdr:sp macro="" textlink="">
      <xdr:nvSpPr>
        <xdr:cNvPr id="427" name="円/楕円 426"/>
        <xdr:cNvSpPr/>
      </xdr:nvSpPr>
      <xdr:spPr>
        <a:xfrm>
          <a:off x="6921500" y="1326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11747</xdr:rowOff>
    </xdr:from>
    <xdr:ext cx="534377" cy="259045"/>
    <xdr:sp macro="" textlink="">
      <xdr:nvSpPr>
        <xdr:cNvPr id="428" name="テキスト ボックス 427"/>
        <xdr:cNvSpPr txBox="1"/>
      </xdr:nvSpPr>
      <xdr:spPr>
        <a:xfrm>
          <a:off x="6705111" y="1304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75195</xdr:rowOff>
    </xdr:from>
    <xdr:to>
      <xdr:col>15</xdr:col>
      <xdr:colOff>180975</xdr:colOff>
      <xdr:row>96</xdr:row>
      <xdr:rowOff>42819</xdr:rowOff>
    </xdr:to>
    <xdr:cxnSp macro="">
      <xdr:nvCxnSpPr>
        <xdr:cNvPr id="453" name="直線コネクタ 452"/>
        <xdr:cNvCxnSpPr/>
      </xdr:nvCxnSpPr>
      <xdr:spPr>
        <a:xfrm>
          <a:off x="9639300" y="16362945"/>
          <a:ext cx="838200" cy="13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75195</xdr:rowOff>
    </xdr:from>
    <xdr:to>
      <xdr:col>14</xdr:col>
      <xdr:colOff>28575</xdr:colOff>
      <xdr:row>95</xdr:row>
      <xdr:rowOff>130144</xdr:rowOff>
    </xdr:to>
    <xdr:cxnSp macro="">
      <xdr:nvCxnSpPr>
        <xdr:cNvPr id="456" name="直線コネクタ 455"/>
        <xdr:cNvCxnSpPr/>
      </xdr:nvCxnSpPr>
      <xdr:spPr>
        <a:xfrm flipV="1">
          <a:off x="8750300" y="16362945"/>
          <a:ext cx="889000" cy="5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130144</xdr:rowOff>
    </xdr:from>
    <xdr:to>
      <xdr:col>12</xdr:col>
      <xdr:colOff>511175</xdr:colOff>
      <xdr:row>96</xdr:row>
      <xdr:rowOff>56587</xdr:rowOff>
    </xdr:to>
    <xdr:cxnSp macro="">
      <xdr:nvCxnSpPr>
        <xdr:cNvPr id="459" name="直線コネクタ 458"/>
        <xdr:cNvCxnSpPr/>
      </xdr:nvCxnSpPr>
      <xdr:spPr>
        <a:xfrm flipV="1">
          <a:off x="7861300" y="16417894"/>
          <a:ext cx="889000" cy="9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56587</xdr:rowOff>
    </xdr:from>
    <xdr:to>
      <xdr:col>11</xdr:col>
      <xdr:colOff>307975</xdr:colOff>
      <xdr:row>96</xdr:row>
      <xdr:rowOff>139449</xdr:rowOff>
    </xdr:to>
    <xdr:cxnSp macro="">
      <xdr:nvCxnSpPr>
        <xdr:cNvPr id="462" name="直線コネクタ 461"/>
        <xdr:cNvCxnSpPr/>
      </xdr:nvCxnSpPr>
      <xdr:spPr>
        <a:xfrm flipV="1">
          <a:off x="6972300" y="16515787"/>
          <a:ext cx="889000" cy="8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163469</xdr:rowOff>
    </xdr:from>
    <xdr:to>
      <xdr:col>15</xdr:col>
      <xdr:colOff>231775</xdr:colOff>
      <xdr:row>96</xdr:row>
      <xdr:rowOff>93619</xdr:rowOff>
    </xdr:to>
    <xdr:sp macro="" textlink="">
      <xdr:nvSpPr>
        <xdr:cNvPr id="472" name="円/楕円 471"/>
        <xdr:cNvSpPr/>
      </xdr:nvSpPr>
      <xdr:spPr>
        <a:xfrm>
          <a:off x="10426700" y="1645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141896</xdr:rowOff>
    </xdr:from>
    <xdr:ext cx="534377" cy="259045"/>
    <xdr:sp macro="" textlink="">
      <xdr:nvSpPr>
        <xdr:cNvPr id="473" name="土木費該当値テキスト"/>
        <xdr:cNvSpPr txBox="1"/>
      </xdr:nvSpPr>
      <xdr:spPr>
        <a:xfrm>
          <a:off x="10528300" y="164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56,952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24395</xdr:rowOff>
    </xdr:from>
    <xdr:to>
      <xdr:col>14</xdr:col>
      <xdr:colOff>79375</xdr:colOff>
      <xdr:row>95</xdr:row>
      <xdr:rowOff>125995</xdr:rowOff>
    </xdr:to>
    <xdr:sp macro="" textlink="">
      <xdr:nvSpPr>
        <xdr:cNvPr id="474" name="円/楕円 473"/>
        <xdr:cNvSpPr/>
      </xdr:nvSpPr>
      <xdr:spPr>
        <a:xfrm>
          <a:off x="9588500" y="163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117122</xdr:rowOff>
    </xdr:from>
    <xdr:ext cx="534377" cy="259045"/>
    <xdr:sp macro="" textlink="">
      <xdr:nvSpPr>
        <xdr:cNvPr id="475" name="テキスト ボックス 474"/>
        <xdr:cNvSpPr txBox="1"/>
      </xdr:nvSpPr>
      <xdr:spPr>
        <a:xfrm>
          <a:off x="9372111" y="1640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81,287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79344</xdr:rowOff>
    </xdr:from>
    <xdr:to>
      <xdr:col>12</xdr:col>
      <xdr:colOff>561975</xdr:colOff>
      <xdr:row>96</xdr:row>
      <xdr:rowOff>9494</xdr:rowOff>
    </xdr:to>
    <xdr:sp macro="" textlink="">
      <xdr:nvSpPr>
        <xdr:cNvPr id="476" name="円/楕円 475"/>
        <xdr:cNvSpPr/>
      </xdr:nvSpPr>
      <xdr:spPr>
        <a:xfrm>
          <a:off x="8699500" y="163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621</xdr:rowOff>
    </xdr:from>
    <xdr:ext cx="534377" cy="259045"/>
    <xdr:sp macro="" textlink="">
      <xdr:nvSpPr>
        <xdr:cNvPr id="477" name="テキスト ボックス 476"/>
        <xdr:cNvSpPr txBox="1"/>
      </xdr:nvSpPr>
      <xdr:spPr>
        <a:xfrm>
          <a:off x="8483111" y="164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5787</xdr:rowOff>
    </xdr:from>
    <xdr:to>
      <xdr:col>11</xdr:col>
      <xdr:colOff>358775</xdr:colOff>
      <xdr:row>96</xdr:row>
      <xdr:rowOff>107387</xdr:rowOff>
    </xdr:to>
    <xdr:sp macro="" textlink="">
      <xdr:nvSpPr>
        <xdr:cNvPr id="478" name="円/楕円 477"/>
        <xdr:cNvSpPr/>
      </xdr:nvSpPr>
      <xdr:spPr>
        <a:xfrm>
          <a:off x="7810500" y="164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98514</xdr:rowOff>
    </xdr:from>
    <xdr:ext cx="534377" cy="259045"/>
    <xdr:sp macro="" textlink="">
      <xdr:nvSpPr>
        <xdr:cNvPr id="479" name="テキスト ボックス 478"/>
        <xdr:cNvSpPr txBox="1"/>
      </xdr:nvSpPr>
      <xdr:spPr>
        <a:xfrm>
          <a:off x="7594111" y="1655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88649</xdr:rowOff>
    </xdr:from>
    <xdr:to>
      <xdr:col>10</xdr:col>
      <xdr:colOff>155575</xdr:colOff>
      <xdr:row>97</xdr:row>
      <xdr:rowOff>18799</xdr:rowOff>
    </xdr:to>
    <xdr:sp macro="" textlink="">
      <xdr:nvSpPr>
        <xdr:cNvPr id="480" name="円/楕円 479"/>
        <xdr:cNvSpPr/>
      </xdr:nvSpPr>
      <xdr:spPr>
        <a:xfrm>
          <a:off x="6921500" y="165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9926</xdr:rowOff>
    </xdr:from>
    <xdr:ext cx="534377" cy="259045"/>
    <xdr:sp macro="" textlink="">
      <xdr:nvSpPr>
        <xdr:cNvPr id="481" name="テキスト ボックス 480"/>
        <xdr:cNvSpPr txBox="1"/>
      </xdr:nvSpPr>
      <xdr:spPr>
        <a:xfrm>
          <a:off x="6705111" y="166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117297</xdr:rowOff>
    </xdr:from>
    <xdr:to>
      <xdr:col>23</xdr:col>
      <xdr:colOff>517525</xdr:colOff>
      <xdr:row>38</xdr:row>
      <xdr:rowOff>119897</xdr:rowOff>
    </xdr:to>
    <xdr:cxnSp macro="">
      <xdr:nvCxnSpPr>
        <xdr:cNvPr id="514" name="直線コネクタ 513"/>
        <xdr:cNvCxnSpPr/>
      </xdr:nvCxnSpPr>
      <xdr:spPr>
        <a:xfrm flipV="1">
          <a:off x="15481300" y="6632397"/>
          <a:ext cx="838200" cy="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104848</xdr:rowOff>
    </xdr:from>
    <xdr:to>
      <xdr:col>22</xdr:col>
      <xdr:colOff>365125</xdr:colOff>
      <xdr:row>38</xdr:row>
      <xdr:rowOff>119897</xdr:rowOff>
    </xdr:to>
    <xdr:cxnSp macro="">
      <xdr:nvCxnSpPr>
        <xdr:cNvPr id="517" name="直線コネクタ 516"/>
        <xdr:cNvCxnSpPr/>
      </xdr:nvCxnSpPr>
      <xdr:spPr>
        <a:xfrm>
          <a:off x="14592300" y="6448498"/>
          <a:ext cx="889000" cy="18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104848</xdr:rowOff>
    </xdr:from>
    <xdr:to>
      <xdr:col>21</xdr:col>
      <xdr:colOff>161925</xdr:colOff>
      <xdr:row>38</xdr:row>
      <xdr:rowOff>110744</xdr:rowOff>
    </xdr:to>
    <xdr:cxnSp macro="">
      <xdr:nvCxnSpPr>
        <xdr:cNvPr id="520" name="直線コネクタ 519"/>
        <xdr:cNvCxnSpPr/>
      </xdr:nvCxnSpPr>
      <xdr:spPr>
        <a:xfrm flipV="1">
          <a:off x="13703300" y="6448498"/>
          <a:ext cx="889000" cy="17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97870</xdr:rowOff>
    </xdr:from>
    <xdr:ext cx="534377" cy="259045"/>
    <xdr:sp macro="" textlink="">
      <xdr:nvSpPr>
        <xdr:cNvPr id="522" name="テキスト ボックス 521"/>
        <xdr:cNvSpPr txBox="1"/>
      </xdr:nvSpPr>
      <xdr:spPr>
        <a:xfrm>
          <a:off x="14325111" y="60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75778</xdr:rowOff>
    </xdr:from>
    <xdr:to>
      <xdr:col>19</xdr:col>
      <xdr:colOff>644525</xdr:colOff>
      <xdr:row>38</xdr:row>
      <xdr:rowOff>110744</xdr:rowOff>
    </xdr:to>
    <xdr:cxnSp macro="">
      <xdr:nvCxnSpPr>
        <xdr:cNvPr id="523" name="直線コネクタ 522"/>
        <xdr:cNvCxnSpPr/>
      </xdr:nvCxnSpPr>
      <xdr:spPr>
        <a:xfrm>
          <a:off x="12814300" y="6590878"/>
          <a:ext cx="889000" cy="3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66497</xdr:rowOff>
    </xdr:from>
    <xdr:to>
      <xdr:col>23</xdr:col>
      <xdr:colOff>568325</xdr:colOff>
      <xdr:row>38</xdr:row>
      <xdr:rowOff>168097</xdr:rowOff>
    </xdr:to>
    <xdr:sp macro="" textlink="">
      <xdr:nvSpPr>
        <xdr:cNvPr id="533" name="円/楕円 532"/>
        <xdr:cNvSpPr/>
      </xdr:nvSpPr>
      <xdr:spPr>
        <a:xfrm>
          <a:off x="162687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152874</xdr:rowOff>
    </xdr:from>
    <xdr:ext cx="534377" cy="259045"/>
    <xdr:sp macro="" textlink="">
      <xdr:nvSpPr>
        <xdr:cNvPr id="534" name="消防費該当値テキスト"/>
        <xdr:cNvSpPr txBox="1"/>
      </xdr:nvSpPr>
      <xdr:spPr>
        <a:xfrm>
          <a:off x="16370300" y="649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20,352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69097</xdr:rowOff>
    </xdr:from>
    <xdr:to>
      <xdr:col>22</xdr:col>
      <xdr:colOff>415925</xdr:colOff>
      <xdr:row>38</xdr:row>
      <xdr:rowOff>170697</xdr:rowOff>
    </xdr:to>
    <xdr:sp macro="" textlink="">
      <xdr:nvSpPr>
        <xdr:cNvPr id="535" name="円/楕円 534"/>
        <xdr:cNvSpPr/>
      </xdr:nvSpPr>
      <xdr:spPr>
        <a:xfrm>
          <a:off x="15430500" y="658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161824</xdr:rowOff>
    </xdr:from>
    <xdr:ext cx="534377" cy="259045"/>
    <xdr:sp macro="" textlink="">
      <xdr:nvSpPr>
        <xdr:cNvPr id="536" name="テキスト ボックス 535"/>
        <xdr:cNvSpPr txBox="1"/>
      </xdr:nvSpPr>
      <xdr:spPr>
        <a:xfrm>
          <a:off x="15214111" y="667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54048</xdr:rowOff>
    </xdr:from>
    <xdr:to>
      <xdr:col>21</xdr:col>
      <xdr:colOff>212725</xdr:colOff>
      <xdr:row>37</xdr:row>
      <xdr:rowOff>155648</xdr:rowOff>
    </xdr:to>
    <xdr:sp macro="" textlink="">
      <xdr:nvSpPr>
        <xdr:cNvPr id="537" name="円/楕円 536"/>
        <xdr:cNvSpPr/>
      </xdr:nvSpPr>
      <xdr:spPr>
        <a:xfrm>
          <a:off x="14541500" y="639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146775</xdr:rowOff>
    </xdr:from>
    <xdr:ext cx="534377" cy="259045"/>
    <xdr:sp macro="" textlink="">
      <xdr:nvSpPr>
        <xdr:cNvPr id="538" name="テキスト ボックス 537"/>
        <xdr:cNvSpPr txBox="1"/>
      </xdr:nvSpPr>
      <xdr:spPr>
        <a:xfrm>
          <a:off x="14325111" y="649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59944</xdr:rowOff>
    </xdr:from>
    <xdr:to>
      <xdr:col>20</xdr:col>
      <xdr:colOff>9525</xdr:colOff>
      <xdr:row>38</xdr:row>
      <xdr:rowOff>161544</xdr:rowOff>
    </xdr:to>
    <xdr:sp macro="" textlink="">
      <xdr:nvSpPr>
        <xdr:cNvPr id="539" name="円/楕円 538"/>
        <xdr:cNvSpPr/>
      </xdr:nvSpPr>
      <xdr:spPr>
        <a:xfrm>
          <a:off x="13652500" y="65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152671</xdr:rowOff>
    </xdr:from>
    <xdr:ext cx="534377" cy="259045"/>
    <xdr:sp macro="" textlink="">
      <xdr:nvSpPr>
        <xdr:cNvPr id="540" name="テキスト ボックス 539"/>
        <xdr:cNvSpPr txBox="1"/>
      </xdr:nvSpPr>
      <xdr:spPr>
        <a:xfrm>
          <a:off x="13436111" y="66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24978</xdr:rowOff>
    </xdr:from>
    <xdr:to>
      <xdr:col>18</xdr:col>
      <xdr:colOff>492125</xdr:colOff>
      <xdr:row>38</xdr:row>
      <xdr:rowOff>126578</xdr:rowOff>
    </xdr:to>
    <xdr:sp macro="" textlink="">
      <xdr:nvSpPr>
        <xdr:cNvPr id="541" name="円/楕円 540"/>
        <xdr:cNvSpPr/>
      </xdr:nvSpPr>
      <xdr:spPr>
        <a:xfrm>
          <a:off x="12763500" y="654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117705</xdr:rowOff>
    </xdr:from>
    <xdr:ext cx="534377" cy="259045"/>
    <xdr:sp macro="" textlink="">
      <xdr:nvSpPr>
        <xdr:cNvPr id="542" name="テキスト ボックス 541"/>
        <xdr:cNvSpPr txBox="1"/>
      </xdr:nvSpPr>
      <xdr:spPr>
        <a:xfrm>
          <a:off x="12547111" y="66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17143</xdr:rowOff>
    </xdr:from>
    <xdr:to>
      <xdr:col>23</xdr:col>
      <xdr:colOff>517525</xdr:colOff>
      <xdr:row>57</xdr:row>
      <xdr:rowOff>1804</xdr:rowOff>
    </xdr:to>
    <xdr:cxnSp macro="">
      <xdr:nvCxnSpPr>
        <xdr:cNvPr id="569" name="直線コネクタ 568"/>
        <xdr:cNvCxnSpPr/>
      </xdr:nvCxnSpPr>
      <xdr:spPr>
        <a:xfrm flipV="1">
          <a:off x="15481300" y="9618343"/>
          <a:ext cx="838200" cy="15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82111</xdr:rowOff>
    </xdr:from>
    <xdr:to>
      <xdr:col>22</xdr:col>
      <xdr:colOff>365125</xdr:colOff>
      <xdr:row>57</xdr:row>
      <xdr:rowOff>1804</xdr:rowOff>
    </xdr:to>
    <xdr:cxnSp macro="">
      <xdr:nvCxnSpPr>
        <xdr:cNvPr id="572" name="直線コネクタ 571"/>
        <xdr:cNvCxnSpPr/>
      </xdr:nvCxnSpPr>
      <xdr:spPr>
        <a:xfrm>
          <a:off x="14592300" y="9683311"/>
          <a:ext cx="889000" cy="9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82111</xdr:rowOff>
    </xdr:from>
    <xdr:to>
      <xdr:col>21</xdr:col>
      <xdr:colOff>161925</xdr:colOff>
      <xdr:row>56</xdr:row>
      <xdr:rowOff>97478</xdr:rowOff>
    </xdr:to>
    <xdr:cxnSp macro="">
      <xdr:nvCxnSpPr>
        <xdr:cNvPr id="575" name="直線コネクタ 574"/>
        <xdr:cNvCxnSpPr/>
      </xdr:nvCxnSpPr>
      <xdr:spPr>
        <a:xfrm flipV="1">
          <a:off x="13703300" y="9683311"/>
          <a:ext cx="889000" cy="1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97478</xdr:rowOff>
    </xdr:from>
    <xdr:to>
      <xdr:col>19</xdr:col>
      <xdr:colOff>644525</xdr:colOff>
      <xdr:row>56</xdr:row>
      <xdr:rowOff>104550</xdr:rowOff>
    </xdr:to>
    <xdr:cxnSp macro="">
      <xdr:nvCxnSpPr>
        <xdr:cNvPr id="578" name="直線コネクタ 577"/>
        <xdr:cNvCxnSpPr/>
      </xdr:nvCxnSpPr>
      <xdr:spPr>
        <a:xfrm flipV="1">
          <a:off x="12814300" y="9698678"/>
          <a:ext cx="889000" cy="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137793</xdr:rowOff>
    </xdr:from>
    <xdr:to>
      <xdr:col>23</xdr:col>
      <xdr:colOff>568325</xdr:colOff>
      <xdr:row>56</xdr:row>
      <xdr:rowOff>67943</xdr:rowOff>
    </xdr:to>
    <xdr:sp macro="" textlink="">
      <xdr:nvSpPr>
        <xdr:cNvPr id="588" name="円/楕円 587"/>
        <xdr:cNvSpPr/>
      </xdr:nvSpPr>
      <xdr:spPr>
        <a:xfrm>
          <a:off x="16268700" y="956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160670</xdr:rowOff>
    </xdr:from>
    <xdr:ext cx="599010" cy="259045"/>
    <xdr:sp macro="" textlink="">
      <xdr:nvSpPr>
        <xdr:cNvPr id="589" name="教育費該当値テキスト"/>
        <xdr:cNvSpPr txBox="1"/>
      </xdr:nvSpPr>
      <xdr:spPr>
        <a:xfrm>
          <a:off x="16370300" y="941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101,806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122454</xdr:rowOff>
    </xdr:from>
    <xdr:to>
      <xdr:col>22</xdr:col>
      <xdr:colOff>415925</xdr:colOff>
      <xdr:row>57</xdr:row>
      <xdr:rowOff>52604</xdr:rowOff>
    </xdr:to>
    <xdr:sp macro="" textlink="">
      <xdr:nvSpPr>
        <xdr:cNvPr id="590" name="円/楕円 589"/>
        <xdr:cNvSpPr/>
      </xdr:nvSpPr>
      <xdr:spPr>
        <a:xfrm>
          <a:off x="15430500" y="972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43731</xdr:rowOff>
    </xdr:from>
    <xdr:ext cx="534377" cy="259045"/>
    <xdr:sp macro="" textlink="">
      <xdr:nvSpPr>
        <xdr:cNvPr id="591" name="テキスト ボックス 590"/>
        <xdr:cNvSpPr txBox="1"/>
      </xdr:nvSpPr>
      <xdr:spPr>
        <a:xfrm>
          <a:off x="15214111" y="981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31311</xdr:rowOff>
    </xdr:from>
    <xdr:to>
      <xdr:col>21</xdr:col>
      <xdr:colOff>212725</xdr:colOff>
      <xdr:row>56</xdr:row>
      <xdr:rowOff>132911</xdr:rowOff>
    </xdr:to>
    <xdr:sp macro="" textlink="">
      <xdr:nvSpPr>
        <xdr:cNvPr id="592" name="円/楕円 591"/>
        <xdr:cNvSpPr/>
      </xdr:nvSpPr>
      <xdr:spPr>
        <a:xfrm>
          <a:off x="14541500" y="963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124038</xdr:rowOff>
    </xdr:from>
    <xdr:ext cx="534377" cy="259045"/>
    <xdr:sp macro="" textlink="">
      <xdr:nvSpPr>
        <xdr:cNvPr id="593" name="テキスト ボックス 592"/>
        <xdr:cNvSpPr txBox="1"/>
      </xdr:nvSpPr>
      <xdr:spPr>
        <a:xfrm>
          <a:off x="14325111" y="972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87,596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46678</xdr:rowOff>
    </xdr:from>
    <xdr:to>
      <xdr:col>20</xdr:col>
      <xdr:colOff>9525</xdr:colOff>
      <xdr:row>56</xdr:row>
      <xdr:rowOff>148278</xdr:rowOff>
    </xdr:to>
    <xdr:sp macro="" textlink="">
      <xdr:nvSpPr>
        <xdr:cNvPr id="594" name="円/楕円 593"/>
        <xdr:cNvSpPr/>
      </xdr:nvSpPr>
      <xdr:spPr>
        <a:xfrm>
          <a:off x="13652500" y="96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139405</xdr:rowOff>
    </xdr:from>
    <xdr:ext cx="534377" cy="259045"/>
    <xdr:sp macro="" textlink="">
      <xdr:nvSpPr>
        <xdr:cNvPr id="595" name="テキスト ボックス 594"/>
        <xdr:cNvSpPr txBox="1"/>
      </xdr:nvSpPr>
      <xdr:spPr>
        <a:xfrm>
          <a:off x="13436111" y="974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84,235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53750</xdr:rowOff>
    </xdr:from>
    <xdr:to>
      <xdr:col>18</xdr:col>
      <xdr:colOff>492125</xdr:colOff>
      <xdr:row>56</xdr:row>
      <xdr:rowOff>155350</xdr:rowOff>
    </xdr:to>
    <xdr:sp macro="" textlink="">
      <xdr:nvSpPr>
        <xdr:cNvPr id="596" name="円/楕円 595"/>
        <xdr:cNvSpPr/>
      </xdr:nvSpPr>
      <xdr:spPr>
        <a:xfrm>
          <a:off x="12763500" y="965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146477</xdr:rowOff>
    </xdr:from>
    <xdr:ext cx="534377" cy="259045"/>
    <xdr:sp macro="" textlink="">
      <xdr:nvSpPr>
        <xdr:cNvPr id="597" name="テキスト ボックス 596"/>
        <xdr:cNvSpPr txBox="1"/>
      </xdr:nvSpPr>
      <xdr:spPr>
        <a:xfrm>
          <a:off x="12547111" y="974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82,688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40495</xdr:rowOff>
    </xdr:from>
    <xdr:to>
      <xdr:col>23</xdr:col>
      <xdr:colOff>517525</xdr:colOff>
      <xdr:row>79</xdr:row>
      <xdr:rowOff>44450</xdr:rowOff>
    </xdr:to>
    <xdr:cxnSp macro="">
      <xdr:nvCxnSpPr>
        <xdr:cNvPr id="626" name="直線コネクタ 625"/>
        <xdr:cNvCxnSpPr/>
      </xdr:nvCxnSpPr>
      <xdr:spPr>
        <a:xfrm>
          <a:off x="15481300" y="13585045"/>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160076</xdr:rowOff>
    </xdr:from>
    <xdr:to>
      <xdr:col>22</xdr:col>
      <xdr:colOff>365125</xdr:colOff>
      <xdr:row>79</xdr:row>
      <xdr:rowOff>40495</xdr:rowOff>
    </xdr:to>
    <xdr:cxnSp macro="">
      <xdr:nvCxnSpPr>
        <xdr:cNvPr id="629" name="直線コネクタ 628"/>
        <xdr:cNvCxnSpPr/>
      </xdr:nvCxnSpPr>
      <xdr:spPr>
        <a:xfrm>
          <a:off x="14592300" y="13533176"/>
          <a:ext cx="8890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46309</xdr:rowOff>
    </xdr:from>
    <xdr:to>
      <xdr:col>21</xdr:col>
      <xdr:colOff>161925</xdr:colOff>
      <xdr:row>78</xdr:row>
      <xdr:rowOff>160076</xdr:rowOff>
    </xdr:to>
    <xdr:cxnSp macro="">
      <xdr:nvCxnSpPr>
        <xdr:cNvPr id="632" name="直線コネクタ 631"/>
        <xdr:cNvCxnSpPr/>
      </xdr:nvCxnSpPr>
      <xdr:spPr>
        <a:xfrm>
          <a:off x="13703300" y="13419409"/>
          <a:ext cx="889000" cy="1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46309</xdr:rowOff>
    </xdr:from>
    <xdr:to>
      <xdr:col>19</xdr:col>
      <xdr:colOff>644525</xdr:colOff>
      <xdr:row>78</xdr:row>
      <xdr:rowOff>111530</xdr:rowOff>
    </xdr:to>
    <xdr:cxnSp macro="">
      <xdr:nvCxnSpPr>
        <xdr:cNvPr id="635" name="直線コネクタ 634"/>
        <xdr:cNvCxnSpPr/>
      </xdr:nvCxnSpPr>
      <xdr:spPr>
        <a:xfrm flipV="1">
          <a:off x="12814300" y="13419409"/>
          <a:ext cx="889000" cy="6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29326</xdr:rowOff>
    </xdr:from>
    <xdr:ext cx="469744" cy="259045"/>
    <xdr:sp macro="" textlink="">
      <xdr:nvSpPr>
        <xdr:cNvPr id="637" name="テキスト ボックス 636"/>
        <xdr:cNvSpPr txBox="1"/>
      </xdr:nvSpPr>
      <xdr:spPr>
        <a:xfrm>
          <a:off x="13468427" y="13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743</xdr:rowOff>
    </xdr:from>
    <xdr:ext cx="534377" cy="259045"/>
    <xdr:sp macro="" textlink="">
      <xdr:nvSpPr>
        <xdr:cNvPr id="639" name="テキスト ボックス 638"/>
        <xdr:cNvSpPr txBox="1"/>
      </xdr:nvSpPr>
      <xdr:spPr>
        <a:xfrm>
          <a:off x="12547111" y="13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161145</xdr:rowOff>
    </xdr:from>
    <xdr:to>
      <xdr:col>22</xdr:col>
      <xdr:colOff>415925</xdr:colOff>
      <xdr:row>79</xdr:row>
      <xdr:rowOff>91295</xdr:rowOff>
    </xdr:to>
    <xdr:sp macro="" textlink="">
      <xdr:nvSpPr>
        <xdr:cNvPr id="647" name="円/楕円 646"/>
        <xdr:cNvSpPr/>
      </xdr:nvSpPr>
      <xdr:spPr>
        <a:xfrm>
          <a:off x="15430500" y="135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82422</xdr:rowOff>
    </xdr:from>
    <xdr:ext cx="378565" cy="259045"/>
    <xdr:sp macro="" textlink="">
      <xdr:nvSpPr>
        <xdr:cNvPr id="648" name="テキスト ボックス 647"/>
        <xdr:cNvSpPr txBox="1"/>
      </xdr:nvSpPr>
      <xdr:spPr>
        <a:xfrm>
          <a:off x="15292017" y="13626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109276</xdr:rowOff>
    </xdr:from>
    <xdr:to>
      <xdr:col>21</xdr:col>
      <xdr:colOff>212725</xdr:colOff>
      <xdr:row>79</xdr:row>
      <xdr:rowOff>39426</xdr:rowOff>
    </xdr:to>
    <xdr:sp macro="" textlink="">
      <xdr:nvSpPr>
        <xdr:cNvPr id="649" name="円/楕円 648"/>
        <xdr:cNvSpPr/>
      </xdr:nvSpPr>
      <xdr:spPr>
        <a:xfrm>
          <a:off x="14541500" y="134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55953</xdr:rowOff>
    </xdr:from>
    <xdr:ext cx="469744" cy="259045"/>
    <xdr:sp macro="" textlink="">
      <xdr:nvSpPr>
        <xdr:cNvPr id="650" name="テキスト ボックス 649"/>
        <xdr:cNvSpPr txBox="1"/>
      </xdr:nvSpPr>
      <xdr:spPr>
        <a:xfrm>
          <a:off x="14357427" y="1325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166959</xdr:rowOff>
    </xdr:from>
    <xdr:to>
      <xdr:col>20</xdr:col>
      <xdr:colOff>9525</xdr:colOff>
      <xdr:row>78</xdr:row>
      <xdr:rowOff>97109</xdr:rowOff>
    </xdr:to>
    <xdr:sp macro="" textlink="">
      <xdr:nvSpPr>
        <xdr:cNvPr id="651" name="円/楕円 650"/>
        <xdr:cNvSpPr/>
      </xdr:nvSpPr>
      <xdr:spPr>
        <a:xfrm>
          <a:off x="13652500" y="1336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113636</xdr:rowOff>
    </xdr:from>
    <xdr:ext cx="534377" cy="259045"/>
    <xdr:sp macro="" textlink="">
      <xdr:nvSpPr>
        <xdr:cNvPr id="652" name="テキスト ボックス 651"/>
        <xdr:cNvSpPr txBox="1"/>
      </xdr:nvSpPr>
      <xdr:spPr>
        <a:xfrm>
          <a:off x="13436111" y="131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60730</xdr:rowOff>
    </xdr:from>
    <xdr:to>
      <xdr:col>18</xdr:col>
      <xdr:colOff>492125</xdr:colOff>
      <xdr:row>78</xdr:row>
      <xdr:rowOff>162330</xdr:rowOff>
    </xdr:to>
    <xdr:sp macro="" textlink="">
      <xdr:nvSpPr>
        <xdr:cNvPr id="653" name="円/楕円 652"/>
        <xdr:cNvSpPr/>
      </xdr:nvSpPr>
      <xdr:spPr>
        <a:xfrm>
          <a:off x="12763500" y="134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7407</xdr:rowOff>
    </xdr:from>
    <xdr:ext cx="534377" cy="259045"/>
    <xdr:sp macro="" textlink="">
      <xdr:nvSpPr>
        <xdr:cNvPr id="654" name="テキスト ボックス 653"/>
        <xdr:cNvSpPr txBox="1"/>
      </xdr:nvSpPr>
      <xdr:spPr>
        <a:xfrm>
          <a:off x="12547111" y="1320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12827</xdr:rowOff>
    </xdr:from>
    <xdr:to>
      <xdr:col>23</xdr:col>
      <xdr:colOff>517525</xdr:colOff>
      <xdr:row>96</xdr:row>
      <xdr:rowOff>30722</xdr:rowOff>
    </xdr:to>
    <xdr:cxnSp macro="">
      <xdr:nvCxnSpPr>
        <xdr:cNvPr id="681" name="直線コネクタ 680"/>
        <xdr:cNvCxnSpPr/>
      </xdr:nvCxnSpPr>
      <xdr:spPr>
        <a:xfrm>
          <a:off x="15481300" y="16472027"/>
          <a:ext cx="8382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154787</xdr:rowOff>
    </xdr:from>
    <xdr:to>
      <xdr:col>22</xdr:col>
      <xdr:colOff>365125</xdr:colOff>
      <xdr:row>96</xdr:row>
      <xdr:rowOff>12827</xdr:rowOff>
    </xdr:to>
    <xdr:cxnSp macro="">
      <xdr:nvCxnSpPr>
        <xdr:cNvPr id="684" name="直線コネクタ 683"/>
        <xdr:cNvCxnSpPr/>
      </xdr:nvCxnSpPr>
      <xdr:spPr>
        <a:xfrm>
          <a:off x="14592300" y="16442537"/>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154787</xdr:rowOff>
    </xdr:from>
    <xdr:to>
      <xdr:col>21</xdr:col>
      <xdr:colOff>161925</xdr:colOff>
      <xdr:row>95</xdr:row>
      <xdr:rowOff>167356</xdr:rowOff>
    </xdr:to>
    <xdr:cxnSp macro="">
      <xdr:nvCxnSpPr>
        <xdr:cNvPr id="687" name="直線コネクタ 686"/>
        <xdr:cNvCxnSpPr/>
      </xdr:nvCxnSpPr>
      <xdr:spPr>
        <a:xfrm flipV="1">
          <a:off x="13703300" y="16442537"/>
          <a:ext cx="889000" cy="1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116717</xdr:rowOff>
    </xdr:from>
    <xdr:to>
      <xdr:col>19</xdr:col>
      <xdr:colOff>644525</xdr:colOff>
      <xdr:row>95</xdr:row>
      <xdr:rowOff>167356</xdr:rowOff>
    </xdr:to>
    <xdr:cxnSp macro="">
      <xdr:nvCxnSpPr>
        <xdr:cNvPr id="690" name="直線コネクタ 689"/>
        <xdr:cNvCxnSpPr/>
      </xdr:nvCxnSpPr>
      <xdr:spPr>
        <a:xfrm>
          <a:off x="12814300" y="16404467"/>
          <a:ext cx="889000" cy="5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151372</xdr:rowOff>
    </xdr:from>
    <xdr:to>
      <xdr:col>23</xdr:col>
      <xdr:colOff>568325</xdr:colOff>
      <xdr:row>96</xdr:row>
      <xdr:rowOff>81522</xdr:rowOff>
    </xdr:to>
    <xdr:sp macro="" textlink="">
      <xdr:nvSpPr>
        <xdr:cNvPr id="700" name="円/楕円 699"/>
        <xdr:cNvSpPr/>
      </xdr:nvSpPr>
      <xdr:spPr>
        <a:xfrm>
          <a:off x="16268700" y="164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129799</xdr:rowOff>
    </xdr:from>
    <xdr:ext cx="534377" cy="259045"/>
    <xdr:sp macro="" textlink="">
      <xdr:nvSpPr>
        <xdr:cNvPr id="701" name="公債費該当値テキスト"/>
        <xdr:cNvSpPr txBox="1"/>
      </xdr:nvSpPr>
      <xdr:spPr>
        <a:xfrm>
          <a:off x="16370300" y="164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98,836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133477</xdr:rowOff>
    </xdr:from>
    <xdr:to>
      <xdr:col>22</xdr:col>
      <xdr:colOff>415925</xdr:colOff>
      <xdr:row>96</xdr:row>
      <xdr:rowOff>63627</xdr:rowOff>
    </xdr:to>
    <xdr:sp macro="" textlink="">
      <xdr:nvSpPr>
        <xdr:cNvPr id="702" name="円/楕円 701"/>
        <xdr:cNvSpPr/>
      </xdr:nvSpPr>
      <xdr:spPr>
        <a:xfrm>
          <a:off x="15430500" y="1642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54754</xdr:rowOff>
    </xdr:from>
    <xdr:ext cx="599010" cy="259045"/>
    <xdr:sp macro="" textlink="">
      <xdr:nvSpPr>
        <xdr:cNvPr id="703" name="テキスト ボックス 702"/>
        <xdr:cNvSpPr txBox="1"/>
      </xdr:nvSpPr>
      <xdr:spPr>
        <a:xfrm>
          <a:off x="15181794" y="165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102,750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103987</xdr:rowOff>
    </xdr:from>
    <xdr:to>
      <xdr:col>21</xdr:col>
      <xdr:colOff>212725</xdr:colOff>
      <xdr:row>96</xdr:row>
      <xdr:rowOff>34137</xdr:rowOff>
    </xdr:to>
    <xdr:sp macro="" textlink="">
      <xdr:nvSpPr>
        <xdr:cNvPr id="704" name="円/楕円 703"/>
        <xdr:cNvSpPr/>
      </xdr:nvSpPr>
      <xdr:spPr>
        <a:xfrm>
          <a:off x="14541500" y="163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25264</xdr:rowOff>
    </xdr:from>
    <xdr:ext cx="599010" cy="259045"/>
    <xdr:sp macro="" textlink="">
      <xdr:nvSpPr>
        <xdr:cNvPr id="705" name="テキスト ボックス 704"/>
        <xdr:cNvSpPr txBox="1"/>
      </xdr:nvSpPr>
      <xdr:spPr>
        <a:xfrm>
          <a:off x="14292794" y="1648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109,200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116556</xdr:rowOff>
    </xdr:from>
    <xdr:to>
      <xdr:col>20</xdr:col>
      <xdr:colOff>9525</xdr:colOff>
      <xdr:row>96</xdr:row>
      <xdr:rowOff>46706</xdr:rowOff>
    </xdr:to>
    <xdr:sp macro="" textlink="">
      <xdr:nvSpPr>
        <xdr:cNvPr id="706" name="円/楕円 705"/>
        <xdr:cNvSpPr/>
      </xdr:nvSpPr>
      <xdr:spPr>
        <a:xfrm>
          <a:off x="13652500" y="164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37833</xdr:rowOff>
    </xdr:from>
    <xdr:ext cx="599010" cy="259045"/>
    <xdr:sp macro="" textlink="">
      <xdr:nvSpPr>
        <xdr:cNvPr id="707" name="テキスト ボックス 706"/>
        <xdr:cNvSpPr txBox="1"/>
      </xdr:nvSpPr>
      <xdr:spPr>
        <a:xfrm>
          <a:off x="13403794" y="164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106,451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65917</xdr:rowOff>
    </xdr:from>
    <xdr:to>
      <xdr:col>18</xdr:col>
      <xdr:colOff>492125</xdr:colOff>
      <xdr:row>95</xdr:row>
      <xdr:rowOff>167517</xdr:rowOff>
    </xdr:to>
    <xdr:sp macro="" textlink="">
      <xdr:nvSpPr>
        <xdr:cNvPr id="708" name="円/楕円 707"/>
        <xdr:cNvSpPr/>
      </xdr:nvSpPr>
      <xdr:spPr>
        <a:xfrm>
          <a:off x="12763500" y="163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12594</xdr:rowOff>
    </xdr:from>
    <xdr:ext cx="599010" cy="259045"/>
    <xdr:sp macro="" textlink="">
      <xdr:nvSpPr>
        <xdr:cNvPr id="709" name="テキスト ボックス 708"/>
        <xdr:cNvSpPr txBox="1"/>
      </xdr:nvSpPr>
      <xdr:spPr>
        <a:xfrm>
          <a:off x="12514794" y="1612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a:t>
          </a:r>
          <a:r>
            <a:rPr kumimoji="1" lang="ja-JP" altLang="en-US" sz="1100">
              <a:solidFill>
                <a:schemeClr val="dk1"/>
              </a:solidFill>
              <a:effectLst/>
              <a:latin typeface="+mn-lt"/>
              <a:ea typeface="+mn-ea"/>
              <a:cs typeface="+mn-cs"/>
            </a:rPr>
            <a:t>総務費・土木費・消防費・公債費以外は</a:t>
          </a:r>
          <a:r>
            <a:rPr kumimoji="1" lang="ja-JP" altLang="ja-JP" sz="1100">
              <a:solidFill>
                <a:schemeClr val="dk1"/>
              </a:solidFill>
              <a:effectLst/>
              <a:latin typeface="+mn-lt"/>
              <a:ea typeface="+mn-ea"/>
              <a:cs typeface="+mn-cs"/>
            </a:rPr>
            <a:t>高い水準となって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議会費については年度より</a:t>
          </a:r>
          <a:r>
            <a:rPr kumimoji="1" lang="ja-JP" altLang="en-US" sz="1100">
              <a:solidFill>
                <a:schemeClr val="dk1"/>
              </a:solidFill>
              <a:effectLst/>
              <a:latin typeface="+mn-lt"/>
              <a:ea typeface="+mn-ea"/>
              <a:cs typeface="+mn-cs"/>
            </a:rPr>
            <a:t>減少したが依然類似団体より高い水準にあり、主に旅費による支出が大きくなっている。</a:t>
          </a:r>
          <a:r>
            <a:rPr kumimoji="1" lang="ja-JP" altLang="ja-JP" sz="1100">
              <a:solidFill>
                <a:schemeClr val="dk1"/>
              </a:solidFill>
              <a:effectLst/>
              <a:latin typeface="+mn-lt"/>
              <a:ea typeface="+mn-ea"/>
              <a:cs typeface="+mn-cs"/>
            </a:rPr>
            <a:t>農林水産業費については国庫補助工事となる漁港整備</a:t>
          </a:r>
          <a:r>
            <a:rPr kumimoji="1" lang="ja-JP" altLang="en-US" sz="1100">
              <a:solidFill>
                <a:schemeClr val="dk1"/>
              </a:solidFill>
              <a:effectLst/>
              <a:latin typeface="+mn-lt"/>
              <a:ea typeface="+mn-ea"/>
              <a:cs typeface="+mn-cs"/>
            </a:rPr>
            <a:t>やため池改修工事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民生費については国の施策に伴う子ども・子育て関連経費、衛生費について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年度の約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倍に上昇している。これは</a:t>
          </a:r>
          <a:r>
            <a:rPr kumimoji="1" lang="ja-JP" altLang="ja-JP" sz="1100">
              <a:solidFill>
                <a:schemeClr val="dk1"/>
              </a:solidFill>
              <a:effectLst/>
              <a:latin typeface="+mn-lt"/>
              <a:ea typeface="+mn-ea"/>
              <a:cs typeface="+mn-cs"/>
            </a:rPr>
            <a:t>ごみ焼却施設整備に伴う増</a:t>
          </a:r>
          <a:r>
            <a:rPr kumimoji="1" lang="ja-JP" altLang="en-US" sz="1100">
              <a:solidFill>
                <a:schemeClr val="dk1"/>
              </a:solidFill>
              <a:effectLst/>
              <a:latin typeface="+mn-lt"/>
              <a:ea typeface="+mn-ea"/>
              <a:cs typeface="+mn-cs"/>
            </a:rPr>
            <a:t>で平成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年度で完了する事業のため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今後の</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経費は減少が見込まれる。</a:t>
          </a:r>
          <a:r>
            <a:rPr kumimoji="1" lang="ja-JP" altLang="ja-JP" sz="1100">
              <a:solidFill>
                <a:schemeClr val="dk1"/>
              </a:solidFill>
              <a:effectLst/>
              <a:latin typeface="+mn-lt"/>
              <a:ea typeface="+mn-ea"/>
              <a:cs typeface="+mn-cs"/>
            </a:rPr>
            <a:t>商工費については地方創生関連事業及び観光施設整備事業の実施による増となっている。議会費や民生費以外の経費</a:t>
          </a:r>
          <a:r>
            <a:rPr kumimoji="1" lang="ja-JP" altLang="en-US" sz="1100">
              <a:solidFill>
                <a:schemeClr val="dk1"/>
              </a:solidFill>
              <a:effectLst/>
              <a:latin typeface="+mn-lt"/>
              <a:ea typeface="+mn-ea"/>
              <a:cs typeface="+mn-cs"/>
            </a:rPr>
            <a:t>は単年度経費のため、</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後年度以降は減少</a:t>
          </a:r>
          <a:r>
            <a:rPr kumimoji="1" lang="ja-JP" altLang="en-US" sz="1100">
              <a:solidFill>
                <a:schemeClr val="dk1"/>
              </a:solidFill>
              <a:effectLst/>
              <a:latin typeface="+mn-lt"/>
              <a:ea typeface="+mn-ea"/>
              <a:cs typeface="+mn-cs"/>
            </a:rPr>
            <a:t>する見込みだ</a:t>
          </a:r>
          <a:r>
            <a:rPr kumimoji="1" lang="ja-JP" altLang="ja-JP" sz="1100">
              <a:solidFill>
                <a:schemeClr val="dk1"/>
              </a:solidFill>
              <a:effectLst/>
              <a:latin typeface="+mn-lt"/>
              <a:ea typeface="+mn-ea"/>
              <a:cs typeface="+mn-cs"/>
            </a:rPr>
            <a:t>が、類似団体より低い水準にある費目についても精査や事業</a:t>
          </a:r>
          <a:r>
            <a:rPr kumimoji="1" lang="ja-JP" altLang="en-US" sz="1100">
              <a:solidFill>
                <a:schemeClr val="dk1"/>
              </a:solidFill>
              <a:effectLst/>
              <a:latin typeface="+mn-lt"/>
              <a:ea typeface="+mn-ea"/>
              <a:cs typeface="+mn-cs"/>
            </a:rPr>
            <a:t>規模の</a:t>
          </a:r>
          <a:r>
            <a:rPr kumimoji="1" lang="ja-JP" altLang="ja-JP" sz="1100">
              <a:solidFill>
                <a:schemeClr val="dk1"/>
              </a:solidFill>
              <a:effectLst/>
              <a:latin typeface="+mn-lt"/>
              <a:ea typeface="+mn-ea"/>
              <a:cs typeface="+mn-cs"/>
            </a:rPr>
            <a:t>見直しを随時おこない、財政の健全化</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前年度は黒字だったが今年度は赤字となった。財政調整基金の残高が大きく伸びているが、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庁舎建設事業などの事業が実施されるため、</a:t>
          </a:r>
          <a:r>
            <a:rPr kumimoji="1" lang="ja-JP" altLang="ja-JP" sz="1100">
              <a:solidFill>
                <a:schemeClr val="dk1"/>
              </a:solidFill>
              <a:effectLst/>
              <a:latin typeface="+mn-lt"/>
              <a:ea typeface="+mn-ea"/>
              <a:cs typeface="+mn-cs"/>
            </a:rPr>
            <a:t>財政的には</a:t>
          </a:r>
          <a:r>
            <a:rPr kumimoji="1" lang="ja-JP" altLang="en-US" sz="1100">
              <a:solidFill>
                <a:schemeClr val="dk1"/>
              </a:solidFill>
              <a:effectLst/>
              <a:latin typeface="+mn-lt"/>
              <a:ea typeface="+mn-ea"/>
              <a:cs typeface="+mn-cs"/>
            </a:rPr>
            <a:t>依然</a:t>
          </a:r>
          <a:r>
            <a:rPr kumimoji="1" lang="ja-JP" altLang="ja-JP" sz="1100">
              <a:solidFill>
                <a:schemeClr val="dk1"/>
              </a:solidFill>
              <a:effectLst/>
              <a:latin typeface="+mn-lt"/>
              <a:ea typeface="+mn-ea"/>
              <a:cs typeface="+mn-cs"/>
            </a:rPr>
            <a:t>厳しい見通し</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今後は更なる</a:t>
          </a:r>
          <a:r>
            <a:rPr kumimoji="1" lang="ja-JP" altLang="ja-JP" sz="1100">
              <a:solidFill>
                <a:schemeClr val="dk1"/>
              </a:solidFill>
              <a:effectLst/>
              <a:latin typeface="+mn-lt"/>
              <a:ea typeface="+mn-ea"/>
              <a:cs typeface="+mn-cs"/>
            </a:rPr>
            <a:t>経費削減に努め、財政の健全化に努める。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鹿児島県与論町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国民健康保険事業特別会計（事業勘定）</a:t>
          </a:r>
          <a:r>
            <a:rPr kumimoji="1" lang="ja-JP" altLang="en-US" sz="1100">
              <a:solidFill>
                <a:schemeClr val="dk1"/>
              </a:solidFill>
              <a:effectLst/>
              <a:latin typeface="+mn-lt"/>
              <a:ea typeface="+mn-ea"/>
              <a:cs typeface="+mn-cs"/>
            </a:rPr>
            <a:t>のみが赤字続きであったが、今年度ついに黒字となった。しかし、全体的に標準財政規模の比率は落ちており、水道事業は</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年ぶりの赤字となった。今後も国民健康保険事業特別会計（事業勘定）については黒字を維持できるよう努めるとともに、他会計についても</a:t>
          </a:r>
          <a:r>
            <a:rPr kumimoji="1" lang="ja-JP" altLang="ja-JP" sz="1100">
              <a:solidFill>
                <a:schemeClr val="dk1"/>
              </a:solidFill>
              <a:effectLst/>
              <a:latin typeface="+mn-lt"/>
              <a:ea typeface="+mn-ea"/>
              <a:cs typeface="+mn-cs"/>
            </a:rPr>
            <a:t>極力一般会計に依存しないよう適正な財政運営に努める。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5413917</v>
      </c>
      <c r="BO4" s="381"/>
      <c r="BP4" s="381"/>
      <c r="BQ4" s="381"/>
      <c r="BR4" s="381"/>
      <c r="BS4" s="381"/>
      <c r="BT4" s="381"/>
      <c r="BU4" s="382"/>
      <c r="BV4" s="380">
        <v>5060995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8.5</v>
      </c>
      <c r="CU4" s="387"/>
      <c r="CV4" s="387"/>
      <c r="CW4" s="387"/>
      <c r="CX4" s="387"/>
      <c r="CY4" s="387"/>
      <c r="CZ4" s="387"/>
      <c r="DA4" s="388"/>
      <c r="DB4" s="386">
        <v>11.7</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5174494</v>
      </c>
      <c r="BO5" s="418"/>
      <c r="BP5" s="418"/>
      <c r="BQ5" s="418"/>
      <c r="BR5" s="418"/>
      <c r="BS5" s="418"/>
      <c r="BT5" s="418"/>
      <c r="BU5" s="419"/>
      <c r="BV5" s="417">
        <v>4707587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85.3</v>
      </c>
      <c r="CU5" s="415"/>
      <c r="CV5" s="415"/>
      <c r="CW5" s="415"/>
      <c r="CX5" s="415"/>
      <c r="CY5" s="415"/>
      <c r="CZ5" s="415"/>
      <c r="DA5" s="416"/>
      <c r="DB5" s="414">
        <v>86.9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239423</v>
      </c>
      <c r="BO6" s="418"/>
      <c r="BP6" s="418"/>
      <c r="BQ6" s="418"/>
      <c r="BR6" s="418"/>
      <c r="BS6" s="418"/>
      <c r="BT6" s="418"/>
      <c r="BU6" s="419"/>
      <c r="BV6" s="417">
        <v>353408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88.5</v>
      </c>
      <c r="CU6" s="455"/>
      <c r="CV6" s="455"/>
      <c r="CW6" s="455"/>
      <c r="CX6" s="455"/>
      <c r="CY6" s="455"/>
      <c r="CZ6" s="455"/>
      <c r="DA6" s="456"/>
      <c r="DB6" s="454">
        <v>91.2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6174</v>
      </c>
      <c r="BO7" s="418"/>
      <c r="BP7" s="418"/>
      <c r="BQ7" s="418"/>
      <c r="BR7" s="418"/>
      <c r="BS7" s="418"/>
      <c r="BT7" s="418"/>
      <c r="BU7" s="419"/>
      <c r="BV7" s="417">
        <v>34124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2742283</v>
      </c>
      <c r="CU7" s="418"/>
      <c r="CV7" s="418"/>
      <c r="CW7" s="418"/>
      <c r="CX7" s="418"/>
      <c r="CY7" s="418"/>
      <c r="CZ7" s="418"/>
      <c r="DA7" s="419"/>
      <c r="DB7" s="417">
        <v>2732078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233249</v>
      </c>
      <c r="BO8" s="418"/>
      <c r="BP8" s="418"/>
      <c r="BQ8" s="418"/>
      <c r="BR8" s="418"/>
      <c r="BS8" s="418"/>
      <c r="BT8" s="418"/>
      <c r="BU8" s="419"/>
      <c r="BV8" s="417">
        <v>319284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0.14000000000000001</v>
      </c>
      <c r="CU8" s="458"/>
      <c r="CV8" s="458"/>
      <c r="CW8" s="458"/>
      <c r="CX8" s="458"/>
      <c r="CY8" s="458"/>
      <c r="CZ8" s="458"/>
      <c r="DA8" s="459"/>
      <c r="DB8" s="457">
        <v>0.13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5186</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-86035</v>
      </c>
      <c r="BO9" s="418"/>
      <c r="BP9" s="418"/>
      <c r="BQ9" s="418"/>
      <c r="BR9" s="418"/>
      <c r="BS9" s="418"/>
      <c r="BT9" s="418"/>
      <c r="BU9" s="419"/>
      <c r="BV9" s="417">
        <v>29407</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16.5</v>
      </c>
      <c r="CU9" s="415"/>
      <c r="CV9" s="415"/>
      <c r="CW9" s="415"/>
      <c r="CX9" s="415"/>
      <c r="CY9" s="415"/>
      <c r="CZ9" s="415"/>
      <c r="DA9" s="416"/>
      <c r="DB9" s="414">
        <v>17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5327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5232</v>
      </c>
      <c r="BO10" s="418"/>
      <c r="BP10" s="418"/>
      <c r="BQ10" s="418"/>
      <c r="BR10" s="418"/>
      <c r="BS10" s="418"/>
      <c r="BT10" s="418"/>
      <c r="BU10" s="419"/>
      <c r="BV10" s="417">
        <v>104</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5339</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v>13413</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5330</v>
      </c>
      <c r="S13" s="499"/>
      <c r="T13" s="499"/>
      <c r="U13" s="499"/>
      <c r="V13" s="500"/>
      <c r="W13" s="433" t="s">
        <v>125</v>
      </c>
      <c r="X13" s="434"/>
      <c r="Y13" s="434"/>
      <c r="Z13" s="434"/>
      <c r="AA13" s="434"/>
      <c r="AB13" s="424"/>
      <c r="AC13" s="468">
        <v>846</v>
      </c>
      <c r="AD13" s="469"/>
      <c r="AE13" s="469"/>
      <c r="AF13" s="469"/>
      <c r="AG13" s="508"/>
      <c r="AH13" s="468">
        <v>778</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-80803</v>
      </c>
      <c r="BO13" s="418"/>
      <c r="BP13" s="418"/>
      <c r="BQ13" s="418"/>
      <c r="BR13" s="418"/>
      <c r="BS13" s="418"/>
      <c r="BT13" s="418"/>
      <c r="BU13" s="419"/>
      <c r="BV13" s="417">
        <v>16098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8.5</v>
      </c>
      <c r="CU13" s="415"/>
      <c r="CV13" s="415"/>
      <c r="CW13" s="415"/>
      <c r="CX13" s="415"/>
      <c r="CY13" s="415"/>
      <c r="CZ13" s="415"/>
      <c r="DA13" s="416"/>
      <c r="DB13" s="414">
        <v>8.8000000000000007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5406</v>
      </c>
      <c r="S14" s="499"/>
      <c r="T14" s="499"/>
      <c r="U14" s="499"/>
      <c r="V14" s="500"/>
      <c r="W14" s="407"/>
      <c r="X14" s="408"/>
      <c r="Y14" s="408"/>
      <c r="Z14" s="408"/>
      <c r="AA14" s="408"/>
      <c r="AB14" s="397"/>
      <c r="AC14" s="501">
        <v>30</v>
      </c>
      <c r="AD14" s="502"/>
      <c r="AE14" s="502"/>
      <c r="AF14" s="502"/>
      <c r="AG14" s="503"/>
      <c r="AH14" s="501">
        <v>30</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30.5</v>
      </c>
      <c r="CU14" s="513"/>
      <c r="CV14" s="513"/>
      <c r="CW14" s="513"/>
      <c r="CX14" s="513"/>
      <c r="CY14" s="513"/>
      <c r="CZ14" s="513"/>
      <c r="DA14" s="514"/>
      <c r="DB14" s="512">
        <v>42.3</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5393</v>
      </c>
      <c r="S15" s="499"/>
      <c r="T15" s="499"/>
      <c r="U15" s="499"/>
      <c r="V15" s="500"/>
      <c r="W15" s="433" t="s">
        <v>131</v>
      </c>
      <c r="X15" s="434"/>
      <c r="Y15" s="434"/>
      <c r="Z15" s="434"/>
      <c r="AA15" s="434"/>
      <c r="AB15" s="424"/>
      <c r="AC15" s="468">
        <v>410</v>
      </c>
      <c r="AD15" s="469"/>
      <c r="AE15" s="469"/>
      <c r="AF15" s="469"/>
      <c r="AG15" s="508"/>
      <c r="AH15" s="468">
        <v>369</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385495</v>
      </c>
      <c r="BO15" s="381"/>
      <c r="BP15" s="381"/>
      <c r="BQ15" s="381"/>
      <c r="BR15" s="381"/>
      <c r="BS15" s="381"/>
      <c r="BT15" s="381"/>
      <c r="BU15" s="382"/>
      <c r="BV15" s="380">
        <v>362961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14.5</v>
      </c>
      <c r="AD16" s="502"/>
      <c r="AE16" s="502"/>
      <c r="AF16" s="502"/>
      <c r="AG16" s="503"/>
      <c r="AH16" s="501">
        <v>14.2</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2551752</v>
      </c>
      <c r="BO16" s="418"/>
      <c r="BP16" s="418"/>
      <c r="BQ16" s="418"/>
      <c r="BR16" s="418"/>
      <c r="BS16" s="418"/>
      <c r="BT16" s="418"/>
      <c r="BU16" s="419"/>
      <c r="BV16" s="417">
        <v>2514302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1566</v>
      </c>
      <c r="AD17" s="469"/>
      <c r="AE17" s="469"/>
      <c r="AF17" s="469"/>
      <c r="AG17" s="508"/>
      <c r="AH17" s="468">
        <v>1447</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477377</v>
      </c>
      <c r="BO17" s="418"/>
      <c r="BP17" s="418"/>
      <c r="BQ17" s="418"/>
      <c r="BR17" s="418"/>
      <c r="BS17" s="418"/>
      <c r="BT17" s="418"/>
      <c r="BU17" s="419"/>
      <c r="BV17" s="417">
        <v>449769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20.58</v>
      </c>
      <c r="M18" s="530"/>
      <c r="N18" s="530"/>
      <c r="O18" s="530"/>
      <c r="P18" s="530"/>
      <c r="Q18" s="530"/>
      <c r="R18" s="531"/>
      <c r="S18" s="531"/>
      <c r="T18" s="531"/>
      <c r="U18" s="531"/>
      <c r="V18" s="532"/>
      <c r="W18" s="435"/>
      <c r="X18" s="436"/>
      <c r="Y18" s="436"/>
      <c r="Z18" s="436"/>
      <c r="AA18" s="436"/>
      <c r="AB18" s="427"/>
      <c r="AC18" s="533">
        <v>55.5</v>
      </c>
      <c r="AD18" s="534"/>
      <c r="AE18" s="534"/>
      <c r="AF18" s="534"/>
      <c r="AG18" s="535"/>
      <c r="AH18" s="533">
        <v>55.8</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2358319</v>
      </c>
      <c r="BO18" s="418"/>
      <c r="BP18" s="418"/>
      <c r="BQ18" s="418"/>
      <c r="BR18" s="418"/>
      <c r="BS18" s="418"/>
      <c r="BT18" s="418"/>
      <c r="BU18" s="419"/>
      <c r="BV18" s="417">
        <v>2418752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252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3095365</v>
      </c>
      <c r="BO19" s="418"/>
      <c r="BP19" s="418"/>
      <c r="BQ19" s="418"/>
      <c r="BR19" s="418"/>
      <c r="BS19" s="418"/>
      <c r="BT19" s="418"/>
      <c r="BU19" s="419"/>
      <c r="BV19" s="417">
        <v>3172775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2056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5714398</v>
      </c>
      <c r="BO23" s="418"/>
      <c r="BP23" s="418"/>
      <c r="BQ23" s="418"/>
      <c r="BR23" s="418"/>
      <c r="BS23" s="418"/>
      <c r="BT23" s="418"/>
      <c r="BU23" s="419"/>
      <c r="BV23" s="417">
        <v>5178490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6400</v>
      </c>
      <c r="R24" s="469"/>
      <c r="S24" s="469"/>
      <c r="T24" s="469"/>
      <c r="U24" s="469"/>
      <c r="V24" s="508"/>
      <c r="W24" s="563"/>
      <c r="X24" s="551"/>
      <c r="Y24" s="552"/>
      <c r="Z24" s="467" t="s">
        <v>154</v>
      </c>
      <c r="AA24" s="447"/>
      <c r="AB24" s="447"/>
      <c r="AC24" s="447"/>
      <c r="AD24" s="447"/>
      <c r="AE24" s="447"/>
      <c r="AF24" s="447"/>
      <c r="AG24" s="448"/>
      <c r="AH24" s="468">
        <v>94</v>
      </c>
      <c r="AI24" s="469"/>
      <c r="AJ24" s="469"/>
      <c r="AK24" s="469"/>
      <c r="AL24" s="508"/>
      <c r="AM24" s="468">
        <v>256056</v>
      </c>
      <c r="AN24" s="469"/>
      <c r="AO24" s="469"/>
      <c r="AP24" s="469"/>
      <c r="AQ24" s="469"/>
      <c r="AR24" s="508"/>
      <c r="AS24" s="468">
        <v>2724</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5495383</v>
      </c>
      <c r="BO24" s="418"/>
      <c r="BP24" s="418"/>
      <c r="BQ24" s="418"/>
      <c r="BR24" s="418"/>
      <c r="BS24" s="418"/>
      <c r="BT24" s="418"/>
      <c r="BU24" s="419"/>
      <c r="BV24" s="417">
        <v>4927194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5200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326959</v>
      </c>
      <c r="BO25" s="381"/>
      <c r="BP25" s="381"/>
      <c r="BQ25" s="381"/>
      <c r="BR25" s="381"/>
      <c r="BS25" s="381"/>
      <c r="BT25" s="381"/>
      <c r="BU25" s="382"/>
      <c r="BV25" s="380">
        <v>784177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4900</v>
      </c>
      <c r="R26" s="469"/>
      <c r="S26" s="469"/>
      <c r="T26" s="469"/>
      <c r="U26" s="469"/>
      <c r="V26" s="508"/>
      <c r="W26" s="563"/>
      <c r="X26" s="551"/>
      <c r="Y26" s="552"/>
      <c r="Z26" s="467" t="s">
        <v>160</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2970</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10084</v>
      </c>
      <c r="BO27" s="587"/>
      <c r="BP27" s="587"/>
      <c r="BQ27" s="587"/>
      <c r="BR27" s="587"/>
      <c r="BS27" s="587"/>
      <c r="BT27" s="587"/>
      <c r="BU27" s="588"/>
      <c r="BV27" s="586">
        <v>10084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2450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747069</v>
      </c>
      <c r="BO28" s="381"/>
      <c r="BP28" s="381"/>
      <c r="BQ28" s="381"/>
      <c r="BR28" s="381"/>
      <c r="BS28" s="381"/>
      <c r="BT28" s="381"/>
      <c r="BU28" s="382"/>
      <c r="BV28" s="380">
        <v>542553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8</v>
      </c>
      <c r="M29" s="469"/>
      <c r="N29" s="469"/>
      <c r="O29" s="469"/>
      <c r="P29" s="508"/>
      <c r="Q29" s="468">
        <v>2230</v>
      </c>
      <c r="R29" s="469"/>
      <c r="S29" s="469"/>
      <c r="T29" s="469"/>
      <c r="U29" s="469"/>
      <c r="V29" s="508"/>
      <c r="W29" s="564"/>
      <c r="X29" s="565"/>
      <c r="Y29" s="566"/>
      <c r="Z29" s="467" t="s">
        <v>171</v>
      </c>
      <c r="AA29" s="447"/>
      <c r="AB29" s="447"/>
      <c r="AC29" s="447"/>
      <c r="AD29" s="447"/>
      <c r="AE29" s="447"/>
      <c r="AF29" s="447"/>
      <c r="AG29" s="448"/>
      <c r="AH29" s="468">
        <v>95</v>
      </c>
      <c r="AI29" s="469"/>
      <c r="AJ29" s="469"/>
      <c r="AK29" s="469"/>
      <c r="AL29" s="508"/>
      <c r="AM29" s="468">
        <v>259563</v>
      </c>
      <c r="AN29" s="469"/>
      <c r="AO29" s="469"/>
      <c r="AP29" s="469"/>
      <c r="AQ29" s="469"/>
      <c r="AR29" s="508"/>
      <c r="AS29" s="468">
        <v>2732</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6476</v>
      </c>
      <c r="BO29" s="418"/>
      <c r="BP29" s="418"/>
      <c r="BQ29" s="418"/>
      <c r="BR29" s="418"/>
      <c r="BS29" s="418"/>
      <c r="BT29" s="418"/>
      <c r="BU29" s="419"/>
      <c r="BV29" s="417">
        <v>6475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85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447017</v>
      </c>
      <c r="BO30" s="587"/>
      <c r="BP30" s="587"/>
      <c r="BQ30" s="587"/>
      <c r="BR30" s="587"/>
      <c r="BS30" s="587"/>
      <c r="BT30" s="587"/>
      <c r="BU30" s="588"/>
      <c r="BV30" s="586">
        <v>297113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与論町国民健康保険特別会計（事業勘定）</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与論町水道事業特別会計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与論町農業集落排水事業特別会計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鹿児島県市町村総合事務組合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与論空港株式会社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与論町介護保険特別会計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与論町と畜場特別会計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沖永良部与論地区広域事務組合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与論町後期高齢者医療特別会計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奄美群島広域事務組合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鹿児島県後期高齢者医療広域連合(一般会計)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鹿児島県後期高齢者医療広域連合(特別会計)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528</v>
      </c>
      <c r="D34" s="1184"/>
      <c r="E34" s="1185"/>
      <c r="F34" s="32" t="s">
        <v>529</v>
      </c>
      <c r="G34" s="33">
        <v>6.67</v>
      </c>
      <c r="H34" s="33">
        <v>7.49</v>
      </c>
      <c r="I34" s="33">
        <v>8.18</v>
      </c>
      <c r="J34" s="34" t="s">
        <v>530</v>
      </c>
      <c r="K34" s="22"/>
      <c r="L34" s="22"/>
      <c r="M34" s="22"/>
      <c r="N34" s="22"/>
      <c r="O34" s="22"/>
      <c r="P34" s="22"/>
    </row>
    <row r="35" spans="1:16" ht="39" customHeight="1">
      <c r="A35" s="22"/>
      <c r="B35" s="35"/>
      <c r="C35" s="1178" t="s">
        <v>531</v>
      </c>
      <c r="D35" s="1179"/>
      <c r="E35" s="1180"/>
      <c r="F35" s="36">
        <v>7</v>
      </c>
      <c r="G35" s="37">
        <v>11.77</v>
      </c>
      <c r="H35" s="37">
        <v>11.2</v>
      </c>
      <c r="I35" s="37">
        <v>11.68</v>
      </c>
      <c r="J35" s="38">
        <v>8.5</v>
      </c>
      <c r="K35" s="22"/>
      <c r="L35" s="22"/>
      <c r="M35" s="22"/>
      <c r="N35" s="22"/>
      <c r="O35" s="22"/>
      <c r="P35" s="22"/>
    </row>
    <row r="36" spans="1:16" ht="39" customHeight="1">
      <c r="A36" s="22"/>
      <c r="B36" s="35"/>
      <c r="C36" s="1178" t="s">
        <v>532</v>
      </c>
      <c r="D36" s="1179"/>
      <c r="E36" s="1180"/>
      <c r="F36" s="36">
        <v>1.52</v>
      </c>
      <c r="G36" s="37">
        <v>1.22</v>
      </c>
      <c r="H36" s="37">
        <v>1.69</v>
      </c>
      <c r="I36" s="37">
        <v>1.76</v>
      </c>
      <c r="J36" s="38">
        <v>1.0900000000000001</v>
      </c>
      <c r="K36" s="22"/>
      <c r="L36" s="22"/>
      <c r="M36" s="22"/>
      <c r="N36" s="22"/>
      <c r="O36" s="22"/>
      <c r="P36" s="22"/>
    </row>
    <row r="37" spans="1:16" ht="39" customHeight="1">
      <c r="A37" s="22"/>
      <c r="B37" s="35"/>
      <c r="C37" s="1178" t="s">
        <v>533</v>
      </c>
      <c r="D37" s="1179"/>
      <c r="E37" s="1180"/>
      <c r="F37" s="36" t="s">
        <v>534</v>
      </c>
      <c r="G37" s="37" t="s">
        <v>535</v>
      </c>
      <c r="H37" s="37" t="s">
        <v>536</v>
      </c>
      <c r="I37" s="37" t="s">
        <v>537</v>
      </c>
      <c r="J37" s="38">
        <v>0.78</v>
      </c>
      <c r="K37" s="22"/>
      <c r="L37" s="22"/>
      <c r="M37" s="22"/>
      <c r="N37" s="22"/>
      <c r="O37" s="22"/>
      <c r="P37" s="22"/>
    </row>
    <row r="38" spans="1:16" ht="39" customHeight="1">
      <c r="A38" s="22"/>
      <c r="B38" s="35"/>
      <c r="C38" s="1178" t="s">
        <v>538</v>
      </c>
      <c r="D38" s="1179"/>
      <c r="E38" s="1180"/>
      <c r="F38" s="36">
        <v>0</v>
      </c>
      <c r="G38" s="37">
        <v>0.01</v>
      </c>
      <c r="H38" s="37">
        <v>0</v>
      </c>
      <c r="I38" s="37">
        <v>0</v>
      </c>
      <c r="J38" s="38">
        <v>0</v>
      </c>
      <c r="K38" s="22"/>
      <c r="L38" s="22"/>
      <c r="M38" s="22"/>
      <c r="N38" s="22"/>
      <c r="O38" s="22"/>
      <c r="P38" s="22"/>
    </row>
    <row r="39" spans="1:16" ht="39" customHeight="1">
      <c r="A39" s="22"/>
      <c r="B39" s="35"/>
      <c r="C39" s="1178" t="s">
        <v>539</v>
      </c>
      <c r="D39" s="1179"/>
      <c r="E39" s="1180"/>
      <c r="F39" s="36">
        <v>0</v>
      </c>
      <c r="G39" s="37">
        <v>0</v>
      </c>
      <c r="H39" s="37">
        <v>0</v>
      </c>
      <c r="I39" s="37">
        <v>0</v>
      </c>
      <c r="J39" s="38">
        <v>0</v>
      </c>
      <c r="K39" s="22"/>
      <c r="L39" s="22"/>
      <c r="M39" s="22"/>
      <c r="N39" s="22"/>
      <c r="O39" s="22"/>
      <c r="P39" s="22"/>
    </row>
    <row r="40" spans="1:16" ht="39" customHeight="1">
      <c r="A40" s="22"/>
      <c r="B40" s="35"/>
      <c r="C40" s="1178" t="s">
        <v>540</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541</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542</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31"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639</v>
      </c>
      <c r="L45" s="60">
        <v>584</v>
      </c>
      <c r="M45" s="60">
        <v>596</v>
      </c>
      <c r="N45" s="60">
        <v>555</v>
      </c>
      <c r="O45" s="61">
        <v>528</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4</v>
      </c>
      <c r="L48" s="64">
        <v>6</v>
      </c>
      <c r="M48" s="64">
        <v>3</v>
      </c>
      <c r="N48" s="64">
        <v>6</v>
      </c>
      <c r="O48" s="65">
        <v>5</v>
      </c>
      <c r="P48" s="48"/>
      <c r="Q48" s="48"/>
      <c r="R48" s="48"/>
      <c r="S48" s="48"/>
      <c r="T48" s="48"/>
      <c r="U48" s="48"/>
    </row>
    <row r="49" spans="1:21" ht="30.75" customHeight="1">
      <c r="A49" s="48"/>
      <c r="B49" s="1196"/>
      <c r="C49" s="1197"/>
      <c r="D49" s="62"/>
      <c r="E49" s="1188" t="s">
        <v>16</v>
      </c>
      <c r="F49" s="1188"/>
      <c r="G49" s="1188"/>
      <c r="H49" s="1188"/>
      <c r="I49" s="1188"/>
      <c r="J49" s="1189"/>
      <c r="K49" s="63">
        <v>2</v>
      </c>
      <c r="L49" s="64">
        <v>2</v>
      </c>
      <c r="M49" s="64">
        <v>1</v>
      </c>
      <c r="N49" s="64">
        <v>2</v>
      </c>
      <c r="O49" s="65">
        <v>2</v>
      </c>
      <c r="P49" s="48"/>
      <c r="Q49" s="48"/>
      <c r="R49" s="48"/>
      <c r="S49" s="48"/>
      <c r="T49" s="48"/>
      <c r="U49" s="48"/>
    </row>
    <row r="50" spans="1:21" ht="30.75" customHeight="1">
      <c r="A50" s="48"/>
      <c r="B50" s="1196"/>
      <c r="C50" s="1197"/>
      <c r="D50" s="62"/>
      <c r="E50" s="1188" t="s">
        <v>17</v>
      </c>
      <c r="F50" s="1188"/>
      <c r="G50" s="1188"/>
      <c r="H50" s="1188"/>
      <c r="I50" s="1188"/>
      <c r="J50" s="1189"/>
      <c r="K50" s="63">
        <v>9</v>
      </c>
      <c r="L50" s="64">
        <v>4</v>
      </c>
      <c r="M50" s="64">
        <v>7</v>
      </c>
      <c r="N50" s="64">
        <v>26</v>
      </c>
      <c r="O50" s="65">
        <v>30</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402</v>
      </c>
      <c r="L52" s="64">
        <v>394</v>
      </c>
      <c r="M52" s="64">
        <v>411</v>
      </c>
      <c r="N52" s="64">
        <v>385</v>
      </c>
      <c r="O52" s="65">
        <v>371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252</v>
      </c>
      <c r="L53" s="69">
        <v>202</v>
      </c>
      <c r="M53" s="69">
        <v>196</v>
      </c>
      <c r="N53" s="69">
        <v>204</v>
      </c>
      <c r="O53" s="70">
        <v>194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70" zoomScaleNormal="70" zoomScaleSheetLayoutView="100" workbookViewId="0">
      <selection activeCell="M47" sqref="M4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02" t="s">
        <v>24</v>
      </c>
      <c r="C41" s="1203"/>
      <c r="D41" s="81"/>
      <c r="E41" s="1208" t="s">
        <v>25</v>
      </c>
      <c r="F41" s="1208"/>
      <c r="G41" s="1208"/>
      <c r="H41" s="1209"/>
      <c r="I41" s="82">
        <v>4989</v>
      </c>
      <c r="J41" s="83">
        <v>5031</v>
      </c>
      <c r="K41" s="83">
        <v>5038</v>
      </c>
      <c r="L41" s="83">
        <v>5178</v>
      </c>
      <c r="M41" s="84">
        <v>5714</v>
      </c>
    </row>
    <row r="42" spans="2:13" ht="27.75" customHeight="1">
      <c r="B42" s="1204"/>
      <c r="C42" s="1205"/>
      <c r="D42" s="85"/>
      <c r="E42" s="1210" t="s">
        <v>26</v>
      </c>
      <c r="F42" s="1210"/>
      <c r="G42" s="1210"/>
      <c r="H42" s="1211"/>
      <c r="I42" s="86">
        <v>11</v>
      </c>
      <c r="J42" s="87">
        <v>6</v>
      </c>
      <c r="K42" s="87">
        <v>1</v>
      </c>
      <c r="L42" s="87" t="s">
        <v>479</v>
      </c>
      <c r="M42" s="88" t="s">
        <v>479</v>
      </c>
    </row>
    <row r="43" spans="2:13" ht="27.75" customHeight="1">
      <c r="B43" s="1204"/>
      <c r="C43" s="1205"/>
      <c r="D43" s="85"/>
      <c r="E43" s="1210" t="s">
        <v>27</v>
      </c>
      <c r="F43" s="1210"/>
      <c r="G43" s="1210"/>
      <c r="H43" s="1211"/>
      <c r="I43" s="86">
        <v>0</v>
      </c>
      <c r="J43" s="87">
        <v>36</v>
      </c>
      <c r="K43" s="87">
        <v>32</v>
      </c>
      <c r="L43" s="87">
        <v>31</v>
      </c>
      <c r="M43" s="88">
        <v>28</v>
      </c>
    </row>
    <row r="44" spans="2:13" ht="27.75" customHeight="1">
      <c r="B44" s="1204"/>
      <c r="C44" s="1205"/>
      <c r="D44" s="85"/>
      <c r="E44" s="1210" t="s">
        <v>28</v>
      </c>
      <c r="F44" s="1210"/>
      <c r="G44" s="1210"/>
      <c r="H44" s="1211"/>
      <c r="I44" s="86">
        <v>30</v>
      </c>
      <c r="J44" s="87">
        <v>28</v>
      </c>
      <c r="K44" s="87">
        <v>25</v>
      </c>
      <c r="L44" s="87">
        <v>24</v>
      </c>
      <c r="M44" s="88">
        <v>22</v>
      </c>
    </row>
    <row r="45" spans="2:13" ht="27.75" customHeight="1">
      <c r="B45" s="1204"/>
      <c r="C45" s="1205"/>
      <c r="D45" s="85"/>
      <c r="E45" s="1210" t="s">
        <v>29</v>
      </c>
      <c r="F45" s="1210"/>
      <c r="G45" s="1210"/>
      <c r="H45" s="1211"/>
      <c r="I45" s="86">
        <v>665</v>
      </c>
      <c r="J45" s="87">
        <v>497</v>
      </c>
      <c r="K45" s="87">
        <v>530</v>
      </c>
      <c r="L45" s="87">
        <v>494</v>
      </c>
      <c r="M45" s="88">
        <v>398</v>
      </c>
    </row>
    <row r="46" spans="2:13" ht="27.75" customHeight="1">
      <c r="B46" s="1204"/>
      <c r="C46" s="1205"/>
      <c r="D46" s="89"/>
      <c r="E46" s="1210" t="s">
        <v>30</v>
      </c>
      <c r="F46" s="1210"/>
      <c r="G46" s="1210"/>
      <c r="H46" s="1211"/>
      <c r="I46" s="86" t="s">
        <v>479</v>
      </c>
      <c r="J46" s="87" t="s">
        <v>479</v>
      </c>
      <c r="K46" s="87" t="s">
        <v>479</v>
      </c>
      <c r="L46" s="87" t="s">
        <v>479</v>
      </c>
      <c r="M46" s="88" t="s">
        <v>479</v>
      </c>
    </row>
    <row r="47" spans="2:13" ht="27.75" customHeight="1">
      <c r="B47" s="1204"/>
      <c r="C47" s="1205"/>
      <c r="D47" s="90"/>
      <c r="E47" s="1212" t="s">
        <v>31</v>
      </c>
      <c r="F47" s="1213"/>
      <c r="G47" s="1213"/>
      <c r="H47" s="1214"/>
      <c r="I47" s="86" t="s">
        <v>479</v>
      </c>
      <c r="J47" s="87" t="s">
        <v>479</v>
      </c>
      <c r="K47" s="87" t="s">
        <v>479</v>
      </c>
      <c r="L47" s="87" t="s">
        <v>479</v>
      </c>
      <c r="M47" s="88" t="s">
        <v>479</v>
      </c>
    </row>
    <row r="48" spans="2:13" ht="27.75" customHeight="1">
      <c r="B48" s="1204"/>
      <c r="C48" s="1205"/>
      <c r="D48" s="85"/>
      <c r="E48" s="1210" t="s">
        <v>32</v>
      </c>
      <c r="F48" s="1210"/>
      <c r="G48" s="1210"/>
      <c r="H48" s="1211"/>
      <c r="I48" s="86" t="s">
        <v>479</v>
      </c>
      <c r="J48" s="87" t="s">
        <v>479</v>
      </c>
      <c r="K48" s="87" t="s">
        <v>479</v>
      </c>
      <c r="L48" s="87" t="s">
        <v>479</v>
      </c>
      <c r="M48" s="88" t="s">
        <v>479</v>
      </c>
    </row>
    <row r="49" spans="2:13" ht="27.75" customHeight="1">
      <c r="B49" s="1206"/>
      <c r="C49" s="1207"/>
      <c r="D49" s="85"/>
      <c r="E49" s="1210" t="s">
        <v>33</v>
      </c>
      <c r="F49" s="1210"/>
      <c r="G49" s="1210"/>
      <c r="H49" s="1211"/>
      <c r="I49" s="86" t="s">
        <v>479</v>
      </c>
      <c r="J49" s="87" t="s">
        <v>479</v>
      </c>
      <c r="K49" s="87" t="s">
        <v>479</v>
      </c>
      <c r="L49" s="87" t="s">
        <v>479</v>
      </c>
      <c r="M49" s="88" t="s">
        <v>479</v>
      </c>
    </row>
    <row r="50" spans="2:13" ht="27.75" customHeight="1">
      <c r="B50" s="1215" t="s">
        <v>34</v>
      </c>
      <c r="C50" s="1216"/>
      <c r="D50" s="91"/>
      <c r="E50" s="1210" t="s">
        <v>35</v>
      </c>
      <c r="F50" s="1210"/>
      <c r="G50" s="1210"/>
      <c r="H50" s="1211"/>
      <c r="I50" s="86">
        <v>558</v>
      </c>
      <c r="J50" s="87">
        <v>541</v>
      </c>
      <c r="K50" s="87">
        <v>668</v>
      </c>
      <c r="L50" s="87">
        <v>860</v>
      </c>
      <c r="M50" s="88">
        <v>1224</v>
      </c>
    </row>
    <row r="51" spans="2:13" ht="27.75" customHeight="1">
      <c r="B51" s="1204"/>
      <c r="C51" s="1205"/>
      <c r="D51" s="85"/>
      <c r="E51" s="1210" t="s">
        <v>36</v>
      </c>
      <c r="F51" s="1210"/>
      <c r="G51" s="1210"/>
      <c r="H51" s="1211"/>
      <c r="I51" s="86">
        <v>150</v>
      </c>
      <c r="J51" s="87">
        <v>199</v>
      </c>
      <c r="K51" s="87">
        <v>299</v>
      </c>
      <c r="L51" s="87">
        <v>408</v>
      </c>
      <c r="M51" s="88">
        <v>318</v>
      </c>
    </row>
    <row r="52" spans="2:13" ht="27.75" customHeight="1">
      <c r="B52" s="1206"/>
      <c r="C52" s="1207"/>
      <c r="D52" s="85"/>
      <c r="E52" s="1210" t="s">
        <v>37</v>
      </c>
      <c r="F52" s="1210"/>
      <c r="G52" s="1210"/>
      <c r="H52" s="1211"/>
      <c r="I52" s="86">
        <v>3167</v>
      </c>
      <c r="J52" s="87">
        <v>3286</v>
      </c>
      <c r="K52" s="87">
        <v>3337</v>
      </c>
      <c r="L52" s="87">
        <v>3458</v>
      </c>
      <c r="M52" s="88">
        <v>3892</v>
      </c>
    </row>
    <row r="53" spans="2:13" ht="27.75" customHeight="1" thickBot="1">
      <c r="B53" s="1217" t="s">
        <v>21</v>
      </c>
      <c r="C53" s="1218"/>
      <c r="D53" s="92"/>
      <c r="E53" s="1219" t="s">
        <v>38</v>
      </c>
      <c r="F53" s="1219"/>
      <c r="G53" s="1219"/>
      <c r="H53" s="1220"/>
      <c r="I53" s="93">
        <v>1821</v>
      </c>
      <c r="J53" s="94">
        <v>1573</v>
      </c>
      <c r="K53" s="94">
        <v>1321</v>
      </c>
      <c r="L53" s="94">
        <v>1000</v>
      </c>
      <c r="M53" s="95">
        <v>729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554</v>
      </c>
      <c r="C41" s="248"/>
      <c r="D41" s="248"/>
      <c r="E41" s="248"/>
      <c r="F41" s="248"/>
      <c r="G41" s="248"/>
      <c r="H41" s="248"/>
      <c r="I41" s="248"/>
      <c r="J41" s="248"/>
      <c r="K41" s="248"/>
      <c r="L41" s="248"/>
      <c r="M41" s="248"/>
      <c r="N41" s="248"/>
      <c r="O41" s="248"/>
      <c r="P41" s="249"/>
    </row>
    <row r="42" spans="2:17">
      <c r="B42" s="250"/>
      <c r="C42" s="246"/>
      <c r="D42" s="246"/>
      <c r="E42" s="246"/>
      <c r="F42" s="246"/>
      <c r="G42" s="353" t="s">
        <v>555</v>
      </c>
      <c r="I42" s="354"/>
      <c r="J42" s="354"/>
      <c r="K42" s="354"/>
      <c r="L42" s="246"/>
      <c r="M42" s="246"/>
      <c r="N42" s="246"/>
      <c r="O42" s="246"/>
    </row>
    <row r="43" spans="2:17">
      <c r="B43" s="250"/>
      <c r="C43" s="246"/>
      <c r="D43" s="246"/>
      <c r="E43" s="246"/>
      <c r="F43" s="246"/>
      <c r="G43" s="1235" t="s">
        <v>563</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556</v>
      </c>
    </row>
    <row r="50" spans="1:17">
      <c r="B50" s="250"/>
      <c r="C50" s="246"/>
      <c r="D50" s="246"/>
      <c r="E50" s="246"/>
      <c r="F50" s="246"/>
      <c r="G50" s="1244"/>
      <c r="H50" s="1245"/>
      <c r="I50" s="1245"/>
      <c r="J50" s="1246"/>
      <c r="K50" s="356" t="s">
        <v>519</v>
      </c>
      <c r="L50" s="356" t="s">
        <v>520</v>
      </c>
      <c r="M50" s="356" t="s">
        <v>521</v>
      </c>
      <c r="N50" s="356" t="s">
        <v>522</v>
      </c>
      <c r="O50" s="356" t="s">
        <v>523</v>
      </c>
    </row>
    <row r="51" spans="1:17">
      <c r="B51" s="250"/>
      <c r="C51" s="246"/>
      <c r="D51" s="246"/>
      <c r="E51" s="246"/>
      <c r="F51" s="246"/>
      <c r="G51" s="1247" t="s">
        <v>557</v>
      </c>
      <c r="H51" s="1248"/>
      <c r="I51" s="1253" t="s">
        <v>558</v>
      </c>
      <c r="J51" s="1253"/>
      <c r="K51" s="1255"/>
      <c r="L51" s="1255"/>
      <c r="M51" s="1255"/>
      <c r="N51" s="1221">
        <v>42.3</v>
      </c>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564</v>
      </c>
      <c r="J53" s="1233"/>
      <c r="K53" s="1256"/>
      <c r="L53" s="1256"/>
      <c r="M53" s="1256"/>
      <c r="N53" s="1225">
        <v>58.6</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559</v>
      </c>
      <c r="H55" s="1228"/>
      <c r="I55" s="1233" t="s">
        <v>558</v>
      </c>
      <c r="J55" s="1233"/>
      <c r="K55" s="1255"/>
      <c r="L55" s="1255"/>
      <c r="M55" s="1255"/>
      <c r="N55" s="1221">
        <v>0</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564</v>
      </c>
      <c r="J57" s="1223"/>
      <c r="K57" s="1256"/>
      <c r="L57" s="1256"/>
      <c r="M57" s="1256"/>
      <c r="N57" s="1225">
        <v>55.3</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560</v>
      </c>
      <c r="C63" s="246"/>
      <c r="D63" s="246"/>
      <c r="E63" s="246"/>
      <c r="F63" s="246"/>
      <c r="G63" s="246"/>
      <c r="H63" s="246"/>
      <c r="I63" s="246"/>
      <c r="J63" s="246"/>
      <c r="K63" s="246"/>
      <c r="L63" s="246"/>
      <c r="M63" s="246"/>
      <c r="N63" s="246"/>
      <c r="O63" s="246"/>
    </row>
    <row r="64" spans="1:17">
      <c r="B64" s="250"/>
      <c r="C64" s="246"/>
      <c r="D64" s="246"/>
      <c r="E64" s="246"/>
      <c r="F64" s="246"/>
      <c r="G64" s="353" t="s">
        <v>555</v>
      </c>
      <c r="I64" s="354"/>
      <c r="J64" s="354"/>
      <c r="K64" s="354"/>
      <c r="L64" s="246"/>
      <c r="M64" s="246"/>
      <c r="N64" s="246"/>
      <c r="O64" s="246"/>
    </row>
    <row r="65" spans="2:30">
      <c r="B65" s="250"/>
      <c r="C65" s="246"/>
      <c r="D65" s="246"/>
      <c r="E65" s="246"/>
      <c r="F65" s="246"/>
      <c r="G65" s="1235" t="s">
        <v>565</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561</v>
      </c>
      <c r="I71" s="370"/>
      <c r="J71" s="366"/>
      <c r="K71" s="366"/>
      <c r="L71" s="367"/>
      <c r="M71" s="366"/>
      <c r="N71" s="367"/>
      <c r="O71" s="368"/>
    </row>
    <row r="72" spans="2:30">
      <c r="B72" s="250"/>
      <c r="C72" s="246"/>
      <c r="D72" s="246"/>
      <c r="E72" s="246"/>
      <c r="F72" s="246"/>
      <c r="G72" s="1244"/>
      <c r="H72" s="1245"/>
      <c r="I72" s="1245"/>
      <c r="J72" s="1246"/>
      <c r="K72" s="356" t="s">
        <v>519</v>
      </c>
      <c r="L72" s="356" t="s">
        <v>520</v>
      </c>
      <c r="M72" s="356" t="s">
        <v>521</v>
      </c>
      <c r="N72" s="356" t="s">
        <v>522</v>
      </c>
      <c r="O72" s="356" t="s">
        <v>523</v>
      </c>
    </row>
    <row r="73" spans="2:30">
      <c r="B73" s="250"/>
      <c r="C73" s="246"/>
      <c r="D73" s="246"/>
      <c r="E73" s="246"/>
      <c r="F73" s="246"/>
      <c r="G73" s="1247" t="s">
        <v>557</v>
      </c>
      <c r="H73" s="1248"/>
      <c r="I73" s="1253" t="s">
        <v>558</v>
      </c>
      <c r="J73" s="1253"/>
      <c r="K73" s="1234">
        <v>80</v>
      </c>
      <c r="L73" s="1234">
        <v>70.099999999999994</v>
      </c>
      <c r="M73" s="1221">
        <v>58.2</v>
      </c>
      <c r="N73" s="1221">
        <v>42.3</v>
      </c>
      <c r="O73" s="1221">
        <v>30.5</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562</v>
      </c>
      <c r="J75" s="1233"/>
      <c r="K75" s="1225">
        <v>12.1</v>
      </c>
      <c r="L75" s="1225">
        <v>10.8</v>
      </c>
      <c r="M75" s="1225">
        <v>9.5</v>
      </c>
      <c r="N75" s="1225">
        <v>8.8000000000000007</v>
      </c>
      <c r="O75" s="1225">
        <v>8.5</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559</v>
      </c>
      <c r="H77" s="1228"/>
      <c r="I77" s="1233" t="s">
        <v>558</v>
      </c>
      <c r="J77" s="1233"/>
      <c r="K77" s="1234">
        <v>5.7</v>
      </c>
      <c r="L77" s="1234">
        <v>0</v>
      </c>
      <c r="M77" s="1221">
        <v>0</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562</v>
      </c>
      <c r="J79" s="1223"/>
      <c r="K79" s="1224">
        <v>10.8</v>
      </c>
      <c r="L79" s="1224">
        <v>9.8000000000000007</v>
      </c>
      <c r="M79" s="1224">
        <v>9.1</v>
      </c>
      <c r="N79" s="1224">
        <v>8.6</v>
      </c>
      <c r="O79" s="1224">
        <v>8.5</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119914</v>
      </c>
      <c r="E3" s="118"/>
      <c r="F3" s="119">
        <v>146641</v>
      </c>
      <c r="G3" s="120"/>
      <c r="H3" s="121"/>
    </row>
    <row r="4" spans="1:8">
      <c r="A4" s="122"/>
      <c r="B4" s="123"/>
      <c r="C4" s="124"/>
      <c r="D4" s="125">
        <v>56983</v>
      </c>
      <c r="E4" s="126"/>
      <c r="F4" s="127">
        <v>68142</v>
      </c>
      <c r="G4" s="128"/>
      <c r="H4" s="129"/>
    </row>
    <row r="5" spans="1:8">
      <c r="A5" s="110" t="s">
        <v>513</v>
      </c>
      <c r="B5" s="115"/>
      <c r="C5" s="116"/>
      <c r="D5" s="117">
        <v>165400</v>
      </c>
      <c r="E5" s="118"/>
      <c r="F5" s="119">
        <v>174587</v>
      </c>
      <c r="G5" s="120"/>
      <c r="H5" s="121"/>
    </row>
    <row r="6" spans="1:8">
      <c r="A6" s="122"/>
      <c r="B6" s="123"/>
      <c r="C6" s="124"/>
      <c r="D6" s="125">
        <v>70674</v>
      </c>
      <c r="E6" s="126"/>
      <c r="F6" s="127">
        <v>79695</v>
      </c>
      <c r="G6" s="128"/>
      <c r="H6" s="129"/>
    </row>
    <row r="7" spans="1:8">
      <c r="A7" s="110" t="s">
        <v>514</v>
      </c>
      <c r="B7" s="115"/>
      <c r="C7" s="116"/>
      <c r="D7" s="117">
        <v>167402</v>
      </c>
      <c r="E7" s="118"/>
      <c r="F7" s="119">
        <v>175675</v>
      </c>
      <c r="G7" s="120"/>
      <c r="H7" s="121"/>
    </row>
    <row r="8" spans="1:8">
      <c r="A8" s="122"/>
      <c r="B8" s="123"/>
      <c r="C8" s="124"/>
      <c r="D8" s="125">
        <v>88418</v>
      </c>
      <c r="E8" s="126"/>
      <c r="F8" s="127">
        <v>87698</v>
      </c>
      <c r="G8" s="128"/>
      <c r="H8" s="129"/>
    </row>
    <row r="9" spans="1:8">
      <c r="A9" s="110" t="s">
        <v>515</v>
      </c>
      <c r="B9" s="115"/>
      <c r="C9" s="116"/>
      <c r="D9" s="117">
        <v>265067</v>
      </c>
      <c r="E9" s="118"/>
      <c r="F9" s="119">
        <v>162193</v>
      </c>
      <c r="G9" s="120"/>
      <c r="H9" s="121"/>
    </row>
    <row r="10" spans="1:8">
      <c r="A10" s="122"/>
      <c r="B10" s="123"/>
      <c r="C10" s="124"/>
      <c r="D10" s="125">
        <v>53605</v>
      </c>
      <c r="E10" s="126"/>
      <c r="F10" s="127">
        <v>79985</v>
      </c>
      <c r="G10" s="128"/>
      <c r="H10" s="129"/>
    </row>
    <row r="11" spans="1:8">
      <c r="A11" s="110" t="s">
        <v>516</v>
      </c>
      <c r="B11" s="115"/>
      <c r="C11" s="116"/>
      <c r="D11" s="117">
        <v>333226</v>
      </c>
      <c r="E11" s="118"/>
      <c r="F11" s="119">
        <v>168868</v>
      </c>
      <c r="G11" s="120"/>
      <c r="H11" s="121"/>
    </row>
    <row r="12" spans="1:8">
      <c r="A12" s="122"/>
      <c r="B12" s="123"/>
      <c r="C12" s="130"/>
      <c r="D12" s="125">
        <v>79718</v>
      </c>
      <c r="E12" s="126"/>
      <c r="F12" s="127">
        <v>79360</v>
      </c>
      <c r="G12" s="128"/>
      <c r="H12" s="129"/>
    </row>
    <row r="13" spans="1:8">
      <c r="A13" s="110"/>
      <c r="B13" s="115"/>
      <c r="C13" s="131"/>
      <c r="D13" s="132">
        <v>210202</v>
      </c>
      <c r="E13" s="133"/>
      <c r="F13" s="134">
        <v>165593</v>
      </c>
      <c r="G13" s="135"/>
      <c r="H13" s="121"/>
    </row>
    <row r="14" spans="1:8">
      <c r="A14" s="122"/>
      <c r="B14" s="123"/>
      <c r="C14" s="124"/>
      <c r="D14" s="125">
        <v>69880</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7.01</v>
      </c>
      <c r="C19" s="136">
        <f>ROUND(VALUE(SUBSTITUTE(実質収支比率等に係る経年分析!G$48,"▲","-")),2)</f>
        <v>11.77</v>
      </c>
      <c r="D19" s="136">
        <f>ROUND(VALUE(SUBSTITUTE(実質収支比率等に係る経年分析!H$48,"▲","-")),2)</f>
        <v>10.9</v>
      </c>
      <c r="E19" s="136">
        <f>ROUND(VALUE(SUBSTITUTE(実質収支比率等に係る経年分析!I$48,"▲","-")),2)</f>
        <v>11.69</v>
      </c>
      <c r="F19" s="136">
        <f>ROUND(VALUE(SUBSTITUTE(実質収支比率等に係る経年分析!J$48,"▲","-")),2)</f>
        <v>8.51</v>
      </c>
    </row>
    <row r="20" spans="1:11">
      <c r="A20" s="136" t="s">
        <v>43</v>
      </c>
      <c r="B20" s="136">
        <f>ROUND(VALUE(SUBSTITUTE(実質収支比率等に係る経年分析!F$47,"▲","-")),2)</f>
        <v>13.01</v>
      </c>
      <c r="C20" s="136">
        <f>ROUND(VALUE(SUBSTITUTE(実質収支比率等に係る経年分析!G$47,"▲","-")),2)</f>
        <v>10.5</v>
      </c>
      <c r="D20" s="136">
        <f>ROUND(VALUE(SUBSTITUTE(実質収支比率等に係る経年分析!H$47,"▲","-")),2)</f>
        <v>11.13</v>
      </c>
      <c r="E20" s="136">
        <f>ROUND(VALUE(SUBSTITUTE(実質収支比率等に係る経年分析!I$47,"▲","-")),2)</f>
        <v>19.86</v>
      </c>
      <c r="F20" s="136">
        <f>ROUND(VALUE(SUBSTITUTE(実質収支比率等に係る経年分析!J$47,"▲","-")),2)</f>
        <v>27.24</v>
      </c>
    </row>
    <row r="21" spans="1:11">
      <c r="A21" s="136" t="s">
        <v>44</v>
      </c>
      <c r="B21" s="136">
        <f>IF(ISNUMBER(VALUE(SUBSTITUTE(実質収支比率等に係る経年分析!F$49,"▲","-"))),ROUND(VALUE(SUBSTITUTE(実質収支比率等に係る経年分析!F$49,"▲","-")),2),NA())</f>
        <v>-19.670000000000002</v>
      </c>
      <c r="C21" s="136">
        <f>IF(ISNUMBER(VALUE(SUBSTITUTE(実質収支比率等に係る経年分析!G$49,"▲","-"))),ROUND(VALUE(SUBSTITUTE(実質収支比率等に係る経年分析!G$49,"▲","-")),2),NA())</f>
        <v>-3.29</v>
      </c>
      <c r="D21" s="136">
        <f>IF(ISNUMBER(VALUE(SUBSTITUTE(実質収支比率等に係る経年分析!H$49,"▲","-"))),ROUND(VALUE(SUBSTITUTE(実質収支比率等に係る経年分析!H$49,"▲","-")),2),NA())</f>
        <v>-10.210000000000001</v>
      </c>
      <c r="E21" s="136">
        <f>IF(ISNUMBER(VALUE(SUBSTITUTE(実質収支比率等に係る経年分析!I$49,"▲","-"))),ROUND(VALUE(SUBSTITUTE(実質収支比率等に係る経年分析!I$49,"▲","-")),2),NA())</f>
        <v>0.59</v>
      </c>
      <c r="F21" s="136">
        <f>IF(ISNUMBER(VALUE(SUBSTITUTE(実質収支比率等に係る経年分析!J$49,"▲","-"))),ROUND(VALUE(SUBSTITUTE(実質収支比率等に係る経年分析!J$49,"▲","-")),2),NA())</f>
        <v>-2.95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与論町と畜場特別会計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与論町農業集落排水事業特別会計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与論町後期高齢者医療特別会計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与論町国民健康保険特別会計（事業勘定）</v>
      </c>
      <c r="B33" s="137">
        <f>IF(ROUND(VALUE(SUBSTITUTE(連結実質赤字比率に係る赤字・黒字の構成分析!F$37,"▲", "-")), 2) &lt; 0, ABS(ROUND(VALUE(SUBSTITUTE(連結実質赤字比率に係る赤字・黒字の構成分析!F$37,"▲", "-")), 2)), NA())</f>
        <v>1.49</v>
      </c>
      <c r="C33" s="137" t="e">
        <f>IF(ROUND(VALUE(SUBSTITUTE(連結実質赤字比率に係る赤字・黒字の構成分析!F$37,"▲", "-")), 2) &gt;= 0, ABS(ROUND(VALUE(SUBSTITUTE(連結実質赤字比率に係る赤字・黒字の構成分析!F$37,"▲", "-")), 2)), NA())</f>
        <v>#N/A</v>
      </c>
      <c r="D33" s="137">
        <f>IF(ROUND(VALUE(SUBSTITUTE(連結実質赤字比率に係る赤字・黒字の構成分析!G$37,"▲", "-")), 2) &lt; 0, ABS(ROUND(VALUE(SUBSTITUTE(連結実質赤字比率に係る赤字・黒字の構成分析!G$37,"▲", "-")), 2)), NA())</f>
        <v>0.94</v>
      </c>
      <c r="E33" s="137" t="e">
        <f>IF(ROUND(VALUE(SUBSTITUTE(連結実質赤字比率に係る赤字・黒字の構成分析!G$37,"▲", "-")), 2) &gt;= 0, ABS(ROUND(VALUE(SUBSTITUTE(連結実質赤字比率に係る赤字・黒字の構成分析!G$37,"▲", "-")), 2)), NA())</f>
        <v>#N/A</v>
      </c>
      <c r="F33" s="137">
        <f>IF(ROUND(VALUE(SUBSTITUTE(連結実質赤字比率に係る赤字・黒字の構成分析!H$37,"▲", "-")), 2) &lt; 0, ABS(ROUND(VALUE(SUBSTITUTE(連結実質赤字比率に係る赤字・黒字の構成分析!H$37,"▲", "-")), 2)), NA())</f>
        <v>1.19</v>
      </c>
      <c r="G33" s="137" t="e">
        <f>IF(ROUND(VALUE(SUBSTITUTE(連結実質赤字比率に係る赤字・黒字の構成分析!H$37,"▲", "-")), 2) &gt;= 0, ABS(ROUND(VALUE(SUBSTITUTE(連結実質赤字比率に係る赤字・黒字の構成分析!H$37,"▲", "-")), 2)), NA())</f>
        <v>#N/A</v>
      </c>
      <c r="H33" s="137">
        <f>IF(ROUND(VALUE(SUBSTITUTE(連結実質赤字比率に係る赤字・黒字の構成分析!I$37,"▲", "-")), 2) &lt; 0, ABS(ROUND(VALUE(SUBSTITUTE(連結実質赤字比率に係る赤字・黒字の構成分析!I$37,"▲", "-")), 2)), NA())</f>
        <v>0.7</v>
      </c>
      <c r="I33" s="137" t="e">
        <f>IF(ROUND(VALUE(SUBSTITUTE(連結実質赤字比率に係る赤字・黒字の構成分析!I$37,"▲", "-")), 2) &gt;= 0, ABS(ROUND(VALUE(SUBSTITUTE(連結実質赤字比率に係る赤字・黒字の構成分析!I$37,"▲", "-")), 2)), NA())</f>
        <v>#N/A</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0.78</v>
      </c>
    </row>
    <row r="34" spans="1:16">
      <c r="A34" s="137" t="str">
        <f>IF(連結実質赤字比率に係る赤字・黒字の構成分析!C$36="",NA(),連結実質赤字比率に係る赤字・黒字の構成分析!C$36)</f>
        <v>与論町介護保険特別会計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1.52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1.69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1.0900000000000001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11.77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11.2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8.5</v>
      </c>
    </row>
    <row r="36" spans="1:16">
      <c r="A36" s="137" t="str">
        <f>IF(連結実質赤字比率に係る赤字・黒字の構成分析!C$34="",NA(),連結実質赤字比率に係る赤字・黒字の構成分析!C$34)</f>
        <v>与論町水道事業特別会計</v>
      </c>
      <c r="B36" s="137">
        <f>IF(ROUND(VALUE(SUBSTITUTE(連結実質赤字比率に係る赤字・黒字の構成分析!F$34,"▲", "-")), 2) &lt; 0, ABS(ROUND(VALUE(SUBSTITUTE(連結実質赤字比率に係る赤字・黒字の構成分析!F$34,"▲", "-")), 2)), NA())</f>
        <v>3.09</v>
      </c>
      <c r="C36" s="137" t="e">
        <f>IF(ROUND(VALUE(SUBSTITUTE(連結実質赤字比率に係る赤字・黒字の構成分析!F$34,"▲", "-")), 2) &gt;= 0, ABS(ROUND(VALUE(SUBSTITUTE(連結実質赤字比率に係る赤字・黒字の構成分析!F$34,"▲", "-")), 2)), NA())</f>
        <v>#N/A</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7.49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8.18</v>
      </c>
      <c r="J36" s="137">
        <f>IF(ROUND(VALUE(SUBSTITUTE(連結実質赤字比率に係る赤字・黒字の構成分析!J$34,"▲", "-")), 2) &lt; 0, ABS(ROUND(VALUE(SUBSTITUTE(連結実質赤字比率に係る赤字・黒字の構成分析!J$34,"▲", "-")), 2)), NA())</f>
        <v>9.4700000000000006</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402</v>
      </c>
      <c r="E42" s="138"/>
      <c r="F42" s="138"/>
      <c r="G42" s="138">
        <f>'実質公債費比率（分子）の構造'!L$52</f>
        <v>394</v>
      </c>
      <c r="H42" s="138"/>
      <c r="I42" s="138"/>
      <c r="J42" s="138">
        <f>'実質公債費比率（分子）の構造'!M$52</f>
        <v>411</v>
      </c>
      <c r="K42" s="138"/>
      <c r="L42" s="138"/>
      <c r="M42" s="138">
        <f>'実質公債費比率（分子）の構造'!N$52</f>
        <v>385</v>
      </c>
      <c r="N42" s="138"/>
      <c r="O42" s="138"/>
      <c r="P42" s="138">
        <f>'実質公債費比率（分子）の構造'!O$52</f>
        <v>371</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9</v>
      </c>
      <c r="C44" s="138"/>
      <c r="D44" s="138"/>
      <c r="E44" s="138">
        <f>'実質公債費比率（分子）の構造'!L$50</f>
        <v>4</v>
      </c>
      <c r="F44" s="138"/>
      <c r="G44" s="138"/>
      <c r="H44" s="138">
        <f>'実質公債費比率（分子）の構造'!M$50</f>
        <v>7</v>
      </c>
      <c r="I44" s="138"/>
      <c r="J44" s="138"/>
      <c r="K44" s="138">
        <f>'実質公債費比率（分子）の構造'!N$50</f>
        <v>26</v>
      </c>
      <c r="L44" s="138"/>
      <c r="M44" s="138"/>
      <c r="N44" s="138">
        <f>'実質公債費比率（分子）の構造'!O$50</f>
        <v>30</v>
      </c>
      <c r="O44" s="138"/>
      <c r="P44" s="138"/>
    </row>
    <row r="45" spans="1:16">
      <c r="A45" s="138" t="s">
        <v>54</v>
      </c>
      <c r="B45" s="138">
        <f>'実質公債費比率（分子）の構造'!K$49</f>
        <v>2</v>
      </c>
      <c r="C45" s="138"/>
      <c r="D45" s="138"/>
      <c r="E45" s="138">
        <f>'実質公債費比率（分子）の構造'!L$49</f>
        <v>2</v>
      </c>
      <c r="F45" s="138"/>
      <c r="G45" s="138"/>
      <c r="H45" s="138">
        <f>'実質公債費比率（分子）の構造'!M$49</f>
        <v>1</v>
      </c>
      <c r="I45" s="138"/>
      <c r="J45" s="138"/>
      <c r="K45" s="138">
        <f>'実質公債費比率（分子）の構造'!N$49</f>
        <v>2</v>
      </c>
      <c r="L45" s="138"/>
      <c r="M45" s="138"/>
      <c r="N45" s="138">
        <f>'実質公債費比率（分子）の構造'!O$49</f>
        <v>2</v>
      </c>
      <c r="O45" s="138"/>
      <c r="P45" s="138"/>
    </row>
    <row r="46" spans="1:16">
      <c r="A46" s="138" t="s">
        <v>55</v>
      </c>
      <c r="B46" s="138">
        <f>'実質公債費比率（分子）の構造'!K$48</f>
        <v>4</v>
      </c>
      <c r="C46" s="138"/>
      <c r="D46" s="138"/>
      <c r="E46" s="138">
        <f>'実質公債費比率（分子）の構造'!L$48</f>
        <v>6</v>
      </c>
      <c r="F46" s="138"/>
      <c r="G46" s="138"/>
      <c r="H46" s="138">
        <f>'実質公債費比率（分子）の構造'!M$48</f>
        <v>3</v>
      </c>
      <c r="I46" s="138"/>
      <c r="J46" s="138"/>
      <c r="K46" s="138">
        <f>'実質公債費比率（分子）の構造'!N$48</f>
        <v>6</v>
      </c>
      <c r="L46" s="138"/>
      <c r="M46" s="138"/>
      <c r="N46" s="138">
        <f>'実質公債費比率（分子）の構造'!O$48</f>
        <v>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639</v>
      </c>
      <c r="C49" s="138"/>
      <c r="D49" s="138"/>
      <c r="E49" s="138">
        <f>'実質公債費比率（分子）の構造'!L$45</f>
        <v>584</v>
      </c>
      <c r="F49" s="138"/>
      <c r="G49" s="138"/>
      <c r="H49" s="138">
        <f>'実質公債費比率（分子）の構造'!M$45</f>
        <v>596</v>
      </c>
      <c r="I49" s="138"/>
      <c r="J49" s="138"/>
      <c r="K49" s="138">
        <f>'実質公債費比率（分子）の構造'!N$45</f>
        <v>555</v>
      </c>
      <c r="L49" s="138"/>
      <c r="M49" s="138"/>
      <c r="N49" s="138">
        <f>'実質公債費比率（分子）の構造'!O$45</f>
        <v>528</v>
      </c>
      <c r="O49" s="138"/>
      <c r="P49" s="138"/>
    </row>
    <row r="50" spans="1:16">
      <c r="A50" s="138" t="s">
        <v>59</v>
      </c>
      <c r="B50" s="138" t="e">
        <f>NA()</f>
        <v>#N/A</v>
      </c>
      <c r="C50" s="138">
        <f>IF(ISNUMBER('実質公債費比率（分子）の構造'!K$53),'実質公債費比率（分子）の構造'!K$53,NA())</f>
        <v>252</v>
      </c>
      <c r="D50" s="138" t="e">
        <f>NA()</f>
        <v>#N/A</v>
      </c>
      <c r="E50" s="138" t="e">
        <f>NA()</f>
        <v>#N/A</v>
      </c>
      <c r="F50" s="138">
        <f>IF(ISNUMBER('実質公債費比率（分子）の構造'!L$53),'実質公債費比率（分子）の構造'!L$53,NA())</f>
        <v>202</v>
      </c>
      <c r="G50" s="138" t="e">
        <f>NA()</f>
        <v>#N/A</v>
      </c>
      <c r="H50" s="138" t="e">
        <f>NA()</f>
        <v>#N/A</v>
      </c>
      <c r="I50" s="138">
        <f>IF(ISNUMBER('実質公債費比率（分子）の構造'!M$53),'実質公債費比率（分子）の構造'!M$53,NA())</f>
        <v>196</v>
      </c>
      <c r="J50" s="138" t="e">
        <f>NA()</f>
        <v>#N/A</v>
      </c>
      <c r="K50" s="138" t="e">
        <f>NA()</f>
        <v>#N/A</v>
      </c>
      <c r="L50" s="138">
        <f>IF(ISNUMBER('実質公債費比率（分子）の構造'!N$53),'実質公債費比率（分子）の構造'!N$53,NA())</f>
        <v>204</v>
      </c>
      <c r="M50" s="138" t="e">
        <f>NA()</f>
        <v>#N/A</v>
      </c>
      <c r="N50" s="138" t="e">
        <f>NA()</f>
        <v>#N/A</v>
      </c>
      <c r="O50" s="138">
        <f>IF(ISNUMBER('実質公債費比率（分子）の構造'!O$53),'実質公債費比率（分子）の構造'!O$53,NA())</f>
        <v>194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3167</v>
      </c>
      <c r="E56" s="137"/>
      <c r="F56" s="137"/>
      <c r="G56" s="137">
        <f>'将来負担比率（分子）の構造'!J$52</f>
        <v>3286</v>
      </c>
      <c r="H56" s="137"/>
      <c r="I56" s="137"/>
      <c r="J56" s="137">
        <f>'将来負担比率（分子）の構造'!K$52</f>
        <v>3337</v>
      </c>
      <c r="K56" s="137"/>
      <c r="L56" s="137"/>
      <c r="M56" s="137">
        <f>'将来負担比率（分子）の構造'!L$52</f>
        <v>3458</v>
      </c>
      <c r="N56" s="137"/>
      <c r="O56" s="137"/>
      <c r="P56" s="137">
        <f>'将来負担比率（分子）の構造'!M$52</f>
        <v>3892</v>
      </c>
    </row>
    <row r="57" spans="1:16">
      <c r="A57" s="137" t="s">
        <v>36</v>
      </c>
      <c r="B57" s="137"/>
      <c r="C57" s="137"/>
      <c r="D57" s="137">
        <f>'将来負担比率（分子）の構造'!I$51</f>
        <v>150</v>
      </c>
      <c r="E57" s="137"/>
      <c r="F57" s="137"/>
      <c r="G57" s="137">
        <f>'将来負担比率（分子）の構造'!J$51</f>
        <v>199</v>
      </c>
      <c r="H57" s="137"/>
      <c r="I57" s="137"/>
      <c r="J57" s="137">
        <f>'将来負担比率（分子）の構造'!K$51</f>
        <v>299</v>
      </c>
      <c r="K57" s="137"/>
      <c r="L57" s="137"/>
      <c r="M57" s="137">
        <f>'将来負担比率（分子）の構造'!L$51</f>
        <v>408</v>
      </c>
      <c r="N57" s="137"/>
      <c r="O57" s="137"/>
      <c r="P57" s="137">
        <f>'将来負担比率（分子）の構造'!M$51</f>
        <v>318</v>
      </c>
    </row>
    <row r="58" spans="1:16">
      <c r="A58" s="137" t="s">
        <v>35</v>
      </c>
      <c r="B58" s="137"/>
      <c r="C58" s="137"/>
      <c r="D58" s="137">
        <f>'将来負担比率（分子）の構造'!I$50</f>
        <v>558</v>
      </c>
      <c r="E58" s="137"/>
      <c r="F58" s="137"/>
      <c r="G58" s="137">
        <f>'将来負担比率（分子）の構造'!J$50</f>
        <v>541</v>
      </c>
      <c r="H58" s="137"/>
      <c r="I58" s="137"/>
      <c r="J58" s="137">
        <f>'将来負担比率（分子）の構造'!K$50</f>
        <v>668</v>
      </c>
      <c r="K58" s="137"/>
      <c r="L58" s="137"/>
      <c r="M58" s="137">
        <f>'将来負担比率（分子）の構造'!L$50</f>
        <v>860</v>
      </c>
      <c r="N58" s="137"/>
      <c r="O58" s="137"/>
      <c r="P58" s="137">
        <f>'将来負担比率（分子）の構造'!M$50</f>
        <v>1224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665</v>
      </c>
      <c r="C62" s="137"/>
      <c r="D62" s="137"/>
      <c r="E62" s="137">
        <f>'将来負担比率（分子）の構造'!J$45</f>
        <v>497</v>
      </c>
      <c r="F62" s="137"/>
      <c r="G62" s="137"/>
      <c r="H62" s="137">
        <f>'将来負担比率（分子）の構造'!K$45</f>
        <v>530</v>
      </c>
      <c r="I62" s="137"/>
      <c r="J62" s="137"/>
      <c r="K62" s="137">
        <f>'将来負担比率（分子）の構造'!L$45</f>
        <v>494</v>
      </c>
      <c r="L62" s="137"/>
      <c r="M62" s="137"/>
      <c r="N62" s="137">
        <f>'将来負担比率（分子）の構造'!M$45</f>
        <v>398</v>
      </c>
      <c r="O62" s="137"/>
      <c r="P62" s="137"/>
    </row>
    <row r="63" spans="1:16">
      <c r="A63" s="137" t="s">
        <v>28</v>
      </c>
      <c r="B63" s="137">
        <f>'将来負担比率（分子）の構造'!I$44</f>
        <v>30</v>
      </c>
      <c r="C63" s="137"/>
      <c r="D63" s="137"/>
      <c r="E63" s="137">
        <f>'将来負担比率（分子）の構造'!J$44</f>
        <v>28</v>
      </c>
      <c r="F63" s="137"/>
      <c r="G63" s="137"/>
      <c r="H63" s="137">
        <f>'将来負担比率（分子）の構造'!K$44</f>
        <v>25</v>
      </c>
      <c r="I63" s="137"/>
      <c r="J63" s="137"/>
      <c r="K63" s="137">
        <f>'将来負担比率（分子）の構造'!L$44</f>
        <v>24</v>
      </c>
      <c r="L63" s="137"/>
      <c r="M63" s="137"/>
      <c r="N63" s="137">
        <f>'将来負担比率（分子）の構造'!M$44</f>
        <v>22</v>
      </c>
      <c r="O63" s="137"/>
      <c r="P63" s="137"/>
    </row>
    <row r="64" spans="1:16">
      <c r="A64" s="137" t="s">
        <v>27</v>
      </c>
      <c r="B64" s="137">
        <f>'将来負担比率（分子）の構造'!I$43</f>
        <v>0</v>
      </c>
      <c r="C64" s="137"/>
      <c r="D64" s="137"/>
      <c r="E64" s="137">
        <f>'将来負担比率（分子）の構造'!J$43</f>
        <v>36</v>
      </c>
      <c r="F64" s="137"/>
      <c r="G64" s="137"/>
      <c r="H64" s="137">
        <f>'将来負担比率（分子）の構造'!K$43</f>
        <v>32</v>
      </c>
      <c r="I64" s="137"/>
      <c r="J64" s="137"/>
      <c r="K64" s="137">
        <f>'将来負担比率（分子）の構造'!L$43</f>
        <v>31</v>
      </c>
      <c r="L64" s="137"/>
      <c r="M64" s="137"/>
      <c r="N64" s="137">
        <f>'将来負担比率（分子）の構造'!M$43</f>
        <v>28</v>
      </c>
      <c r="O64" s="137"/>
      <c r="P64" s="137"/>
    </row>
    <row r="65" spans="1:16">
      <c r="A65" s="137" t="s">
        <v>26</v>
      </c>
      <c r="B65" s="137">
        <f>'将来負担比率（分子）の構造'!I$42</f>
        <v>11</v>
      </c>
      <c r="C65" s="137"/>
      <c r="D65" s="137"/>
      <c r="E65" s="137">
        <f>'将来負担比率（分子）の構造'!J$42</f>
        <v>6</v>
      </c>
      <c r="F65" s="137"/>
      <c r="G65" s="137"/>
      <c r="H65" s="137">
        <f>'将来負担比率（分子）の構造'!K$42</f>
        <v>1</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4989</v>
      </c>
      <c r="C66" s="137"/>
      <c r="D66" s="137"/>
      <c r="E66" s="137">
        <f>'将来負担比率（分子）の構造'!J$41</f>
        <v>5031</v>
      </c>
      <c r="F66" s="137"/>
      <c r="G66" s="137"/>
      <c r="H66" s="137">
        <f>'将来負担比率（分子）の構造'!K$41</f>
        <v>5038</v>
      </c>
      <c r="I66" s="137"/>
      <c r="J66" s="137"/>
      <c r="K66" s="137">
        <f>'将来負担比率（分子）の構造'!L$41</f>
        <v>5178</v>
      </c>
      <c r="L66" s="137"/>
      <c r="M66" s="137"/>
      <c r="N66" s="137">
        <f>'将来負担比率（分子）の構造'!M$41</f>
        <v>5714</v>
      </c>
      <c r="O66" s="137"/>
      <c r="P66" s="137"/>
    </row>
    <row r="67" spans="1:16">
      <c r="A67" s="137" t="s">
        <v>63</v>
      </c>
      <c r="B67" s="137" t="e">
        <f>NA()</f>
        <v>#N/A</v>
      </c>
      <c r="C67" s="137">
        <f>IF(ISNUMBER('将来負担比率（分子）の構造'!I$53), IF('将来負担比率（分子）の構造'!I$53 &lt; 0, 0, '将来負担比率（分子）の構造'!I$53), NA())</f>
        <v>1821</v>
      </c>
      <c r="D67" s="137" t="e">
        <f>NA()</f>
        <v>#N/A</v>
      </c>
      <c r="E67" s="137" t="e">
        <f>NA()</f>
        <v>#N/A</v>
      </c>
      <c r="F67" s="137">
        <f>IF(ISNUMBER('将来負担比率（分子）の構造'!J$53), IF('将来負担比率（分子）の構造'!J$53 &lt; 0, 0, '将来負担比率（分子）の構造'!J$53), NA())</f>
        <v>1573</v>
      </c>
      <c r="G67" s="137" t="e">
        <f>NA()</f>
        <v>#N/A</v>
      </c>
      <c r="H67" s="137" t="e">
        <f>NA()</f>
        <v>#N/A</v>
      </c>
      <c r="I67" s="137">
        <f>IF(ISNUMBER('将来負担比率（分子）の構造'!K$53), IF('将来負担比率（分子）の構造'!K$53 &lt; 0, 0, '将来負担比率（分子）の構造'!K$53), NA())</f>
        <v>1321</v>
      </c>
      <c r="J67" s="137" t="e">
        <f>NA()</f>
        <v>#N/A</v>
      </c>
      <c r="K67" s="137" t="e">
        <f>NA()</f>
        <v>#N/A</v>
      </c>
      <c r="L67" s="137">
        <f>IF(ISNUMBER('将来負担比率（分子）の構造'!L$53), IF('将来負担比率（分子）の構造'!L$53 &lt; 0, 0, '将来負担比率（分子）の構造'!L$53), NA())</f>
        <v>1000</v>
      </c>
      <c r="M67" s="137" t="e">
        <f>NA()</f>
        <v>#N/A</v>
      </c>
      <c r="N67" s="137" t="e">
        <f>NA()</f>
        <v>#N/A</v>
      </c>
      <c r="O67" s="137">
        <f>IF(ISNUMBER('将来負担比率（分子）の構造'!M$53), IF('将来負担比率（分子）の構造'!M$53 &lt; 0, 0, '将来負担比率（分子）の構造'!M$53), NA())</f>
        <v>729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341710</v>
      </c>
      <c r="S5" s="615"/>
      <c r="T5" s="615"/>
      <c r="U5" s="615"/>
      <c r="V5" s="615"/>
      <c r="W5" s="615"/>
      <c r="X5" s="615"/>
      <c r="Y5" s="616"/>
      <c r="Z5" s="617">
        <v>6.3</v>
      </c>
      <c r="AA5" s="617"/>
      <c r="AB5" s="617"/>
      <c r="AC5" s="617"/>
      <c r="AD5" s="618">
        <v>341710</v>
      </c>
      <c r="AE5" s="618"/>
      <c r="AF5" s="618"/>
      <c r="AG5" s="618"/>
      <c r="AH5" s="618"/>
      <c r="AI5" s="618"/>
      <c r="AJ5" s="618"/>
      <c r="AK5" s="618"/>
      <c r="AL5" s="619">
        <v>12.8</v>
      </c>
      <c r="AM5" s="620"/>
      <c r="AN5" s="620"/>
      <c r="AO5" s="621"/>
      <c r="AP5" s="611" t="s">
        <v>210</v>
      </c>
      <c r="AQ5" s="612"/>
      <c r="AR5" s="612"/>
      <c r="AS5" s="612"/>
      <c r="AT5" s="612"/>
      <c r="AU5" s="612"/>
      <c r="AV5" s="612"/>
      <c r="AW5" s="612"/>
      <c r="AX5" s="612"/>
      <c r="AY5" s="612"/>
      <c r="AZ5" s="612"/>
      <c r="BA5" s="612"/>
      <c r="BB5" s="612"/>
      <c r="BC5" s="612"/>
      <c r="BD5" s="612"/>
      <c r="BE5" s="612"/>
      <c r="BF5" s="613"/>
      <c r="BG5" s="625">
        <v>341710</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37450</v>
      </c>
      <c r="S6" s="626"/>
      <c r="T6" s="626"/>
      <c r="U6" s="626"/>
      <c r="V6" s="626"/>
      <c r="W6" s="626"/>
      <c r="X6" s="626"/>
      <c r="Y6" s="627"/>
      <c r="Z6" s="628">
        <v>0.7</v>
      </c>
      <c r="AA6" s="628"/>
      <c r="AB6" s="628"/>
      <c r="AC6" s="628"/>
      <c r="AD6" s="629">
        <v>37450</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341710</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67364</v>
      </c>
      <c r="CS6" s="626"/>
      <c r="CT6" s="626"/>
      <c r="CU6" s="626"/>
      <c r="CV6" s="626"/>
      <c r="CW6" s="626"/>
      <c r="CX6" s="626"/>
      <c r="CY6" s="627"/>
      <c r="CZ6" s="628">
        <v>1.3</v>
      </c>
      <c r="DA6" s="628"/>
      <c r="DB6" s="628"/>
      <c r="DC6" s="628"/>
      <c r="DD6" s="634" t="s">
        <v>211</v>
      </c>
      <c r="DE6" s="626"/>
      <c r="DF6" s="626"/>
      <c r="DG6" s="626"/>
      <c r="DH6" s="626"/>
      <c r="DI6" s="626"/>
      <c r="DJ6" s="626"/>
      <c r="DK6" s="626"/>
      <c r="DL6" s="626"/>
      <c r="DM6" s="626"/>
      <c r="DN6" s="626"/>
      <c r="DO6" s="626"/>
      <c r="DP6" s="627"/>
      <c r="DQ6" s="634">
        <v>67364</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226</v>
      </c>
      <c r="S7" s="626"/>
      <c r="T7" s="626"/>
      <c r="U7" s="626"/>
      <c r="V7" s="626"/>
      <c r="W7" s="626"/>
      <c r="X7" s="626"/>
      <c r="Y7" s="627"/>
      <c r="Z7" s="628">
        <v>0</v>
      </c>
      <c r="AA7" s="628"/>
      <c r="AB7" s="628"/>
      <c r="AC7" s="628"/>
      <c r="AD7" s="629">
        <v>226</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138240</v>
      </c>
      <c r="BH7" s="626"/>
      <c r="BI7" s="626"/>
      <c r="BJ7" s="626"/>
      <c r="BK7" s="626"/>
      <c r="BL7" s="626"/>
      <c r="BM7" s="626"/>
      <c r="BN7" s="627"/>
      <c r="BO7" s="628">
        <v>40.5</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698219</v>
      </c>
      <c r="CS7" s="626"/>
      <c r="CT7" s="626"/>
      <c r="CU7" s="626"/>
      <c r="CV7" s="626"/>
      <c r="CW7" s="626"/>
      <c r="CX7" s="626"/>
      <c r="CY7" s="627"/>
      <c r="CZ7" s="628">
        <v>13.5</v>
      </c>
      <c r="DA7" s="628"/>
      <c r="DB7" s="628"/>
      <c r="DC7" s="628"/>
      <c r="DD7" s="634">
        <v>101176</v>
      </c>
      <c r="DE7" s="626"/>
      <c r="DF7" s="626"/>
      <c r="DG7" s="626"/>
      <c r="DH7" s="626"/>
      <c r="DI7" s="626"/>
      <c r="DJ7" s="626"/>
      <c r="DK7" s="626"/>
      <c r="DL7" s="626"/>
      <c r="DM7" s="626"/>
      <c r="DN7" s="626"/>
      <c r="DO7" s="626"/>
      <c r="DP7" s="627"/>
      <c r="DQ7" s="634">
        <v>588767</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564</v>
      </c>
      <c r="S8" s="626"/>
      <c r="T8" s="626"/>
      <c r="U8" s="626"/>
      <c r="V8" s="626"/>
      <c r="W8" s="626"/>
      <c r="X8" s="626"/>
      <c r="Y8" s="627"/>
      <c r="Z8" s="628">
        <v>0</v>
      </c>
      <c r="AA8" s="628"/>
      <c r="AB8" s="628"/>
      <c r="AC8" s="628"/>
      <c r="AD8" s="629">
        <v>564</v>
      </c>
      <c r="AE8" s="629"/>
      <c r="AF8" s="629"/>
      <c r="AG8" s="629"/>
      <c r="AH8" s="629"/>
      <c r="AI8" s="629"/>
      <c r="AJ8" s="629"/>
      <c r="AK8" s="629"/>
      <c r="AL8" s="630">
        <v>0</v>
      </c>
      <c r="AM8" s="631"/>
      <c r="AN8" s="631"/>
      <c r="AO8" s="632"/>
      <c r="AP8" s="622" t="s">
        <v>222</v>
      </c>
      <c r="AQ8" s="623"/>
      <c r="AR8" s="623"/>
      <c r="AS8" s="623"/>
      <c r="AT8" s="623"/>
      <c r="AU8" s="623"/>
      <c r="AV8" s="623"/>
      <c r="AW8" s="623"/>
      <c r="AX8" s="623"/>
      <c r="AY8" s="623"/>
      <c r="AZ8" s="623"/>
      <c r="BA8" s="623"/>
      <c r="BB8" s="623"/>
      <c r="BC8" s="623"/>
      <c r="BD8" s="623"/>
      <c r="BE8" s="623"/>
      <c r="BF8" s="624"/>
      <c r="BG8" s="625">
        <v>7055</v>
      </c>
      <c r="BH8" s="626"/>
      <c r="BI8" s="626"/>
      <c r="BJ8" s="626"/>
      <c r="BK8" s="626"/>
      <c r="BL8" s="626"/>
      <c r="BM8" s="626"/>
      <c r="BN8" s="627"/>
      <c r="BO8" s="628">
        <v>2.1</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1068613</v>
      </c>
      <c r="CS8" s="626"/>
      <c r="CT8" s="626"/>
      <c r="CU8" s="626"/>
      <c r="CV8" s="626"/>
      <c r="CW8" s="626"/>
      <c r="CX8" s="626"/>
      <c r="CY8" s="627"/>
      <c r="CZ8" s="628">
        <v>20.7</v>
      </c>
      <c r="DA8" s="628"/>
      <c r="DB8" s="628"/>
      <c r="DC8" s="628"/>
      <c r="DD8" s="634">
        <v>6439</v>
      </c>
      <c r="DE8" s="626"/>
      <c r="DF8" s="626"/>
      <c r="DG8" s="626"/>
      <c r="DH8" s="626"/>
      <c r="DI8" s="626"/>
      <c r="DJ8" s="626"/>
      <c r="DK8" s="626"/>
      <c r="DL8" s="626"/>
      <c r="DM8" s="626"/>
      <c r="DN8" s="626"/>
      <c r="DO8" s="626"/>
      <c r="DP8" s="627"/>
      <c r="DQ8" s="634">
        <v>623334</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327</v>
      </c>
      <c r="S9" s="626"/>
      <c r="T9" s="626"/>
      <c r="U9" s="626"/>
      <c r="V9" s="626"/>
      <c r="W9" s="626"/>
      <c r="X9" s="626"/>
      <c r="Y9" s="627"/>
      <c r="Z9" s="628">
        <v>0</v>
      </c>
      <c r="AA9" s="628"/>
      <c r="AB9" s="628"/>
      <c r="AC9" s="628"/>
      <c r="AD9" s="629">
        <v>327</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115200</v>
      </c>
      <c r="BH9" s="626"/>
      <c r="BI9" s="626"/>
      <c r="BJ9" s="626"/>
      <c r="BK9" s="626"/>
      <c r="BL9" s="626"/>
      <c r="BM9" s="626"/>
      <c r="BN9" s="627"/>
      <c r="BO9" s="628">
        <v>33.700000000000003</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945031</v>
      </c>
      <c r="CS9" s="626"/>
      <c r="CT9" s="626"/>
      <c r="CU9" s="626"/>
      <c r="CV9" s="626"/>
      <c r="CW9" s="626"/>
      <c r="CX9" s="626"/>
      <c r="CY9" s="627"/>
      <c r="CZ9" s="628">
        <v>18.3</v>
      </c>
      <c r="DA9" s="628"/>
      <c r="DB9" s="628"/>
      <c r="DC9" s="628"/>
      <c r="DD9" s="634">
        <v>770856</v>
      </c>
      <c r="DE9" s="626"/>
      <c r="DF9" s="626"/>
      <c r="DG9" s="626"/>
      <c r="DH9" s="626"/>
      <c r="DI9" s="626"/>
      <c r="DJ9" s="626"/>
      <c r="DK9" s="626"/>
      <c r="DL9" s="626"/>
      <c r="DM9" s="626"/>
      <c r="DN9" s="626"/>
      <c r="DO9" s="626"/>
      <c r="DP9" s="627"/>
      <c r="DQ9" s="634">
        <v>184682</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86470</v>
      </c>
      <c r="S10" s="626"/>
      <c r="T10" s="626"/>
      <c r="U10" s="626"/>
      <c r="V10" s="626"/>
      <c r="W10" s="626"/>
      <c r="X10" s="626"/>
      <c r="Y10" s="627"/>
      <c r="Z10" s="628">
        <v>1.6</v>
      </c>
      <c r="AA10" s="628"/>
      <c r="AB10" s="628"/>
      <c r="AC10" s="628"/>
      <c r="AD10" s="629">
        <v>86470</v>
      </c>
      <c r="AE10" s="629"/>
      <c r="AF10" s="629"/>
      <c r="AG10" s="629"/>
      <c r="AH10" s="629"/>
      <c r="AI10" s="629"/>
      <c r="AJ10" s="629"/>
      <c r="AK10" s="629"/>
      <c r="AL10" s="630">
        <v>3.2</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10351</v>
      </c>
      <c r="BH10" s="626"/>
      <c r="BI10" s="626"/>
      <c r="BJ10" s="626"/>
      <c r="BK10" s="626"/>
      <c r="BL10" s="626"/>
      <c r="BM10" s="626"/>
      <c r="BN10" s="627"/>
      <c r="BO10" s="628">
        <v>3</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223</v>
      </c>
      <c r="CS10" s="626"/>
      <c r="CT10" s="626"/>
      <c r="CU10" s="626"/>
      <c r="CV10" s="626"/>
      <c r="CW10" s="626"/>
      <c r="CX10" s="626"/>
      <c r="CY10" s="627"/>
      <c r="CZ10" s="628" t="s">
        <v>223</v>
      </c>
      <c r="DA10" s="628"/>
      <c r="DB10" s="628"/>
      <c r="DC10" s="628"/>
      <c r="DD10" s="634" t="s">
        <v>223</v>
      </c>
      <c r="DE10" s="626"/>
      <c r="DF10" s="626"/>
      <c r="DG10" s="626"/>
      <c r="DH10" s="626"/>
      <c r="DI10" s="626"/>
      <c r="DJ10" s="626"/>
      <c r="DK10" s="626"/>
      <c r="DL10" s="626"/>
      <c r="DM10" s="626"/>
      <c r="DN10" s="626"/>
      <c r="DO10" s="626"/>
      <c r="DP10" s="627"/>
      <c r="DQ10" s="634" t="s">
        <v>223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5634</v>
      </c>
      <c r="BH11" s="626"/>
      <c r="BI11" s="626"/>
      <c r="BJ11" s="626"/>
      <c r="BK11" s="626"/>
      <c r="BL11" s="626"/>
      <c r="BM11" s="626"/>
      <c r="BN11" s="627"/>
      <c r="BO11" s="628">
        <v>1.6</v>
      </c>
      <c r="BP11" s="628"/>
      <c r="BQ11" s="628"/>
      <c r="BR11" s="628"/>
      <c r="BS11" s="634" t="s">
        <v>223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717421</v>
      </c>
      <c r="CS11" s="626"/>
      <c r="CT11" s="626"/>
      <c r="CU11" s="626"/>
      <c r="CV11" s="626"/>
      <c r="CW11" s="626"/>
      <c r="CX11" s="626"/>
      <c r="CY11" s="627"/>
      <c r="CZ11" s="628">
        <v>13.9</v>
      </c>
      <c r="DA11" s="628"/>
      <c r="DB11" s="628"/>
      <c r="DC11" s="628"/>
      <c r="DD11" s="634">
        <v>459821</v>
      </c>
      <c r="DE11" s="626"/>
      <c r="DF11" s="626"/>
      <c r="DG11" s="626"/>
      <c r="DH11" s="626"/>
      <c r="DI11" s="626"/>
      <c r="DJ11" s="626"/>
      <c r="DK11" s="626"/>
      <c r="DL11" s="626"/>
      <c r="DM11" s="626"/>
      <c r="DN11" s="626"/>
      <c r="DO11" s="626"/>
      <c r="DP11" s="627"/>
      <c r="DQ11" s="634">
        <v>226596</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140500</v>
      </c>
      <c r="BH12" s="626"/>
      <c r="BI12" s="626"/>
      <c r="BJ12" s="626"/>
      <c r="BK12" s="626"/>
      <c r="BL12" s="626"/>
      <c r="BM12" s="626"/>
      <c r="BN12" s="627"/>
      <c r="BO12" s="628">
        <v>41.1</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193894</v>
      </c>
      <c r="CS12" s="626"/>
      <c r="CT12" s="626"/>
      <c r="CU12" s="626"/>
      <c r="CV12" s="626"/>
      <c r="CW12" s="626"/>
      <c r="CX12" s="626"/>
      <c r="CY12" s="627"/>
      <c r="CZ12" s="628">
        <v>3.7</v>
      </c>
      <c r="DA12" s="628"/>
      <c r="DB12" s="628"/>
      <c r="DC12" s="628"/>
      <c r="DD12" s="634">
        <v>34021</v>
      </c>
      <c r="DE12" s="626"/>
      <c r="DF12" s="626"/>
      <c r="DG12" s="626"/>
      <c r="DH12" s="626"/>
      <c r="DI12" s="626"/>
      <c r="DJ12" s="626"/>
      <c r="DK12" s="626"/>
      <c r="DL12" s="626"/>
      <c r="DM12" s="626"/>
      <c r="DN12" s="626"/>
      <c r="DO12" s="626"/>
      <c r="DP12" s="627"/>
      <c r="DQ12" s="634">
        <v>96508</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4521</v>
      </c>
      <c r="S13" s="626"/>
      <c r="T13" s="626"/>
      <c r="U13" s="626"/>
      <c r="V13" s="626"/>
      <c r="W13" s="626"/>
      <c r="X13" s="626"/>
      <c r="Y13" s="627"/>
      <c r="Z13" s="628">
        <v>0.1</v>
      </c>
      <c r="AA13" s="628"/>
      <c r="AB13" s="628"/>
      <c r="AC13" s="628"/>
      <c r="AD13" s="629">
        <v>4521</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136270</v>
      </c>
      <c r="BH13" s="626"/>
      <c r="BI13" s="626"/>
      <c r="BJ13" s="626"/>
      <c r="BK13" s="626"/>
      <c r="BL13" s="626"/>
      <c r="BM13" s="626"/>
      <c r="BN13" s="627"/>
      <c r="BO13" s="628">
        <v>39.9</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304066</v>
      </c>
      <c r="CS13" s="626"/>
      <c r="CT13" s="626"/>
      <c r="CU13" s="626"/>
      <c r="CV13" s="626"/>
      <c r="CW13" s="626"/>
      <c r="CX13" s="626"/>
      <c r="CY13" s="627"/>
      <c r="CZ13" s="628">
        <v>5.9</v>
      </c>
      <c r="DA13" s="628"/>
      <c r="DB13" s="628"/>
      <c r="DC13" s="628"/>
      <c r="DD13" s="634">
        <v>191208</v>
      </c>
      <c r="DE13" s="626"/>
      <c r="DF13" s="626"/>
      <c r="DG13" s="626"/>
      <c r="DH13" s="626"/>
      <c r="DI13" s="626"/>
      <c r="DJ13" s="626"/>
      <c r="DK13" s="626"/>
      <c r="DL13" s="626"/>
      <c r="DM13" s="626"/>
      <c r="DN13" s="626"/>
      <c r="DO13" s="626"/>
      <c r="DP13" s="627"/>
      <c r="DQ13" s="634">
        <v>105857</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22498</v>
      </c>
      <c r="BH14" s="626"/>
      <c r="BI14" s="626"/>
      <c r="BJ14" s="626"/>
      <c r="BK14" s="626"/>
      <c r="BL14" s="626"/>
      <c r="BM14" s="626"/>
      <c r="BN14" s="627"/>
      <c r="BO14" s="628">
        <v>6.6</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108661</v>
      </c>
      <c r="CS14" s="626"/>
      <c r="CT14" s="626"/>
      <c r="CU14" s="626"/>
      <c r="CV14" s="626"/>
      <c r="CW14" s="626"/>
      <c r="CX14" s="626"/>
      <c r="CY14" s="627"/>
      <c r="CZ14" s="628">
        <v>2.1</v>
      </c>
      <c r="DA14" s="628"/>
      <c r="DB14" s="628"/>
      <c r="DC14" s="628"/>
      <c r="DD14" s="634">
        <v>6603</v>
      </c>
      <c r="DE14" s="626"/>
      <c r="DF14" s="626"/>
      <c r="DG14" s="626"/>
      <c r="DH14" s="626"/>
      <c r="DI14" s="626"/>
      <c r="DJ14" s="626"/>
      <c r="DK14" s="626"/>
      <c r="DL14" s="626"/>
      <c r="DM14" s="626"/>
      <c r="DN14" s="626"/>
      <c r="DO14" s="626"/>
      <c r="DP14" s="627"/>
      <c r="DQ14" s="634">
        <v>108640</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230</v>
      </c>
      <c r="S15" s="626"/>
      <c r="T15" s="626"/>
      <c r="U15" s="626"/>
      <c r="V15" s="626"/>
      <c r="W15" s="626"/>
      <c r="X15" s="626"/>
      <c r="Y15" s="627"/>
      <c r="Z15" s="628">
        <v>0</v>
      </c>
      <c r="AA15" s="628"/>
      <c r="AB15" s="628"/>
      <c r="AC15" s="628"/>
      <c r="AD15" s="629">
        <v>230</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40472</v>
      </c>
      <c r="BH15" s="626"/>
      <c r="BI15" s="626"/>
      <c r="BJ15" s="626"/>
      <c r="BK15" s="626"/>
      <c r="BL15" s="626"/>
      <c r="BM15" s="626"/>
      <c r="BN15" s="627"/>
      <c r="BO15" s="628">
        <v>11.8</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543541</v>
      </c>
      <c r="CS15" s="626"/>
      <c r="CT15" s="626"/>
      <c r="CU15" s="626"/>
      <c r="CV15" s="626"/>
      <c r="CW15" s="626"/>
      <c r="CX15" s="626"/>
      <c r="CY15" s="627"/>
      <c r="CZ15" s="628">
        <v>10.5</v>
      </c>
      <c r="DA15" s="628"/>
      <c r="DB15" s="628"/>
      <c r="DC15" s="628"/>
      <c r="DD15" s="634">
        <v>208970</v>
      </c>
      <c r="DE15" s="626"/>
      <c r="DF15" s="626"/>
      <c r="DG15" s="626"/>
      <c r="DH15" s="626"/>
      <c r="DI15" s="626"/>
      <c r="DJ15" s="626"/>
      <c r="DK15" s="626"/>
      <c r="DL15" s="626"/>
      <c r="DM15" s="626"/>
      <c r="DN15" s="626"/>
      <c r="DO15" s="626"/>
      <c r="DP15" s="627"/>
      <c r="DQ15" s="634">
        <v>342557</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2349722</v>
      </c>
      <c r="S16" s="626"/>
      <c r="T16" s="626"/>
      <c r="U16" s="626"/>
      <c r="V16" s="626"/>
      <c r="W16" s="626"/>
      <c r="X16" s="626"/>
      <c r="Y16" s="627"/>
      <c r="Z16" s="628">
        <v>43.4</v>
      </c>
      <c r="AA16" s="628"/>
      <c r="AB16" s="628"/>
      <c r="AC16" s="628"/>
      <c r="AD16" s="629">
        <v>2164312</v>
      </c>
      <c r="AE16" s="629"/>
      <c r="AF16" s="629"/>
      <c r="AG16" s="629"/>
      <c r="AH16" s="629"/>
      <c r="AI16" s="629"/>
      <c r="AJ16" s="629"/>
      <c r="AK16" s="629"/>
      <c r="AL16" s="630">
        <v>81.3</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223</v>
      </c>
      <c r="CS16" s="626"/>
      <c r="CT16" s="626"/>
      <c r="CU16" s="626"/>
      <c r="CV16" s="626"/>
      <c r="CW16" s="626"/>
      <c r="CX16" s="626"/>
      <c r="CY16" s="627"/>
      <c r="CZ16" s="628" t="s">
        <v>223</v>
      </c>
      <c r="DA16" s="628"/>
      <c r="DB16" s="628"/>
      <c r="DC16" s="628"/>
      <c r="DD16" s="634" t="s">
        <v>223</v>
      </c>
      <c r="DE16" s="626"/>
      <c r="DF16" s="626"/>
      <c r="DG16" s="626"/>
      <c r="DH16" s="626"/>
      <c r="DI16" s="626"/>
      <c r="DJ16" s="626"/>
      <c r="DK16" s="626"/>
      <c r="DL16" s="626"/>
      <c r="DM16" s="626"/>
      <c r="DN16" s="626"/>
      <c r="DO16" s="626"/>
      <c r="DP16" s="627"/>
      <c r="DQ16" s="634" t="s">
        <v>223</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2164312</v>
      </c>
      <c r="S17" s="626"/>
      <c r="T17" s="626"/>
      <c r="U17" s="626"/>
      <c r="V17" s="626"/>
      <c r="W17" s="626"/>
      <c r="X17" s="626"/>
      <c r="Y17" s="627"/>
      <c r="Z17" s="628">
        <v>40</v>
      </c>
      <c r="AA17" s="628"/>
      <c r="AB17" s="628"/>
      <c r="AC17" s="628"/>
      <c r="AD17" s="629">
        <v>2164312</v>
      </c>
      <c r="AE17" s="629"/>
      <c r="AF17" s="629"/>
      <c r="AG17" s="629"/>
      <c r="AH17" s="629"/>
      <c r="AI17" s="629"/>
      <c r="AJ17" s="629"/>
      <c r="AK17" s="629"/>
      <c r="AL17" s="630">
        <v>81.3</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527684</v>
      </c>
      <c r="CS17" s="626"/>
      <c r="CT17" s="626"/>
      <c r="CU17" s="626"/>
      <c r="CV17" s="626"/>
      <c r="CW17" s="626"/>
      <c r="CX17" s="626"/>
      <c r="CY17" s="627"/>
      <c r="CZ17" s="628">
        <v>10.199999999999999</v>
      </c>
      <c r="DA17" s="628"/>
      <c r="DB17" s="628"/>
      <c r="DC17" s="628"/>
      <c r="DD17" s="634" t="s">
        <v>223</v>
      </c>
      <c r="DE17" s="626"/>
      <c r="DF17" s="626"/>
      <c r="DG17" s="626"/>
      <c r="DH17" s="626"/>
      <c r="DI17" s="626"/>
      <c r="DJ17" s="626"/>
      <c r="DK17" s="626"/>
      <c r="DL17" s="626"/>
      <c r="DM17" s="626"/>
      <c r="DN17" s="626"/>
      <c r="DO17" s="626"/>
      <c r="DP17" s="627"/>
      <c r="DQ17" s="634">
        <v>511637</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185410</v>
      </c>
      <c r="S18" s="626"/>
      <c r="T18" s="626"/>
      <c r="U18" s="626"/>
      <c r="V18" s="626"/>
      <c r="W18" s="626"/>
      <c r="X18" s="626"/>
      <c r="Y18" s="627"/>
      <c r="Z18" s="628">
        <v>3.4</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223</v>
      </c>
      <c r="BH19" s="626"/>
      <c r="BI19" s="626"/>
      <c r="BJ19" s="626"/>
      <c r="BK19" s="626"/>
      <c r="BL19" s="626"/>
      <c r="BM19" s="626"/>
      <c r="BN19" s="627"/>
      <c r="BO19" s="628" t="s">
        <v>223</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2821220</v>
      </c>
      <c r="S20" s="626"/>
      <c r="T20" s="626"/>
      <c r="U20" s="626"/>
      <c r="V20" s="626"/>
      <c r="W20" s="626"/>
      <c r="X20" s="626"/>
      <c r="Y20" s="627"/>
      <c r="Z20" s="628">
        <v>52.1</v>
      </c>
      <c r="AA20" s="628"/>
      <c r="AB20" s="628"/>
      <c r="AC20" s="628"/>
      <c r="AD20" s="629">
        <v>2635810</v>
      </c>
      <c r="AE20" s="629"/>
      <c r="AF20" s="629"/>
      <c r="AG20" s="629"/>
      <c r="AH20" s="629"/>
      <c r="AI20" s="629"/>
      <c r="AJ20" s="629"/>
      <c r="AK20" s="629"/>
      <c r="AL20" s="630">
        <v>99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223</v>
      </c>
      <c r="BH20" s="626"/>
      <c r="BI20" s="626"/>
      <c r="BJ20" s="626"/>
      <c r="BK20" s="626"/>
      <c r="BL20" s="626"/>
      <c r="BM20" s="626"/>
      <c r="BN20" s="627"/>
      <c r="BO20" s="628" t="s">
        <v>223</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5174494</v>
      </c>
      <c r="CS20" s="626"/>
      <c r="CT20" s="626"/>
      <c r="CU20" s="626"/>
      <c r="CV20" s="626"/>
      <c r="CW20" s="626"/>
      <c r="CX20" s="626"/>
      <c r="CY20" s="627"/>
      <c r="CZ20" s="628">
        <v>100</v>
      </c>
      <c r="DA20" s="628"/>
      <c r="DB20" s="628"/>
      <c r="DC20" s="628"/>
      <c r="DD20" s="634">
        <v>1779094</v>
      </c>
      <c r="DE20" s="626"/>
      <c r="DF20" s="626"/>
      <c r="DG20" s="626"/>
      <c r="DH20" s="626"/>
      <c r="DI20" s="626"/>
      <c r="DJ20" s="626"/>
      <c r="DK20" s="626"/>
      <c r="DL20" s="626"/>
      <c r="DM20" s="626"/>
      <c r="DN20" s="626"/>
      <c r="DO20" s="626"/>
      <c r="DP20" s="627"/>
      <c r="DQ20" s="634">
        <v>2855942</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686</v>
      </c>
      <c r="S21" s="626"/>
      <c r="T21" s="626"/>
      <c r="U21" s="626"/>
      <c r="V21" s="626"/>
      <c r="W21" s="626"/>
      <c r="X21" s="626"/>
      <c r="Y21" s="627"/>
      <c r="Z21" s="628">
        <v>0</v>
      </c>
      <c r="AA21" s="628"/>
      <c r="AB21" s="628"/>
      <c r="AC21" s="628"/>
      <c r="AD21" s="629">
        <v>686</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4293</v>
      </c>
      <c r="S22" s="626"/>
      <c r="T22" s="626"/>
      <c r="U22" s="626"/>
      <c r="V22" s="626"/>
      <c r="W22" s="626"/>
      <c r="X22" s="626"/>
      <c r="Y22" s="627"/>
      <c r="Z22" s="628">
        <v>0.1</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54507</v>
      </c>
      <c r="S23" s="626"/>
      <c r="T23" s="626"/>
      <c r="U23" s="626"/>
      <c r="V23" s="626"/>
      <c r="W23" s="626"/>
      <c r="X23" s="626"/>
      <c r="Y23" s="627"/>
      <c r="Z23" s="628">
        <v>1</v>
      </c>
      <c r="AA23" s="628"/>
      <c r="AB23" s="628"/>
      <c r="AC23" s="628"/>
      <c r="AD23" s="629">
        <v>2703</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6964</v>
      </c>
      <c r="S24" s="626"/>
      <c r="T24" s="626"/>
      <c r="U24" s="626"/>
      <c r="V24" s="626"/>
      <c r="W24" s="626"/>
      <c r="X24" s="626"/>
      <c r="Y24" s="627"/>
      <c r="Z24" s="628">
        <v>0.1</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1640173</v>
      </c>
      <c r="CS24" s="615"/>
      <c r="CT24" s="615"/>
      <c r="CU24" s="615"/>
      <c r="CV24" s="615"/>
      <c r="CW24" s="615"/>
      <c r="CX24" s="615"/>
      <c r="CY24" s="616"/>
      <c r="CZ24" s="654">
        <v>31.7</v>
      </c>
      <c r="DA24" s="655"/>
      <c r="DB24" s="655"/>
      <c r="DC24" s="656"/>
      <c r="DD24" s="653">
        <v>1344410</v>
      </c>
      <c r="DE24" s="615"/>
      <c r="DF24" s="615"/>
      <c r="DG24" s="615"/>
      <c r="DH24" s="615"/>
      <c r="DI24" s="615"/>
      <c r="DJ24" s="615"/>
      <c r="DK24" s="616"/>
      <c r="DL24" s="653">
        <v>1339099</v>
      </c>
      <c r="DM24" s="615"/>
      <c r="DN24" s="615"/>
      <c r="DO24" s="615"/>
      <c r="DP24" s="615"/>
      <c r="DQ24" s="615"/>
      <c r="DR24" s="615"/>
      <c r="DS24" s="615"/>
      <c r="DT24" s="615"/>
      <c r="DU24" s="615"/>
      <c r="DV24" s="616"/>
      <c r="DW24" s="619">
        <v>48.4</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695053</v>
      </c>
      <c r="S25" s="626"/>
      <c r="T25" s="626"/>
      <c r="U25" s="626"/>
      <c r="V25" s="626"/>
      <c r="W25" s="626"/>
      <c r="X25" s="626"/>
      <c r="Y25" s="627"/>
      <c r="Z25" s="628">
        <v>12.8</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798750</v>
      </c>
      <c r="CS25" s="645"/>
      <c r="CT25" s="645"/>
      <c r="CU25" s="645"/>
      <c r="CV25" s="645"/>
      <c r="CW25" s="645"/>
      <c r="CX25" s="645"/>
      <c r="CY25" s="646"/>
      <c r="CZ25" s="659">
        <v>15.4</v>
      </c>
      <c r="DA25" s="660"/>
      <c r="DB25" s="660"/>
      <c r="DC25" s="661"/>
      <c r="DD25" s="634">
        <v>755941</v>
      </c>
      <c r="DE25" s="645"/>
      <c r="DF25" s="645"/>
      <c r="DG25" s="645"/>
      <c r="DH25" s="645"/>
      <c r="DI25" s="645"/>
      <c r="DJ25" s="645"/>
      <c r="DK25" s="646"/>
      <c r="DL25" s="634">
        <v>750630</v>
      </c>
      <c r="DM25" s="645"/>
      <c r="DN25" s="645"/>
      <c r="DO25" s="645"/>
      <c r="DP25" s="645"/>
      <c r="DQ25" s="645"/>
      <c r="DR25" s="645"/>
      <c r="DS25" s="645"/>
      <c r="DT25" s="645"/>
      <c r="DU25" s="645"/>
      <c r="DV25" s="646"/>
      <c r="DW25" s="630">
        <v>27.2</v>
      </c>
      <c r="DX25" s="657"/>
      <c r="DY25" s="657"/>
      <c r="DZ25" s="657"/>
      <c r="EA25" s="657"/>
      <c r="EB25" s="657"/>
      <c r="EC25" s="658"/>
    </row>
    <row r="26" spans="2:133" ht="11.25" customHeight="1">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480323</v>
      </c>
      <c r="CS26" s="626"/>
      <c r="CT26" s="626"/>
      <c r="CU26" s="626"/>
      <c r="CV26" s="626"/>
      <c r="CW26" s="626"/>
      <c r="CX26" s="626"/>
      <c r="CY26" s="627"/>
      <c r="CZ26" s="659">
        <v>9.3000000000000007</v>
      </c>
      <c r="DA26" s="660"/>
      <c r="DB26" s="660"/>
      <c r="DC26" s="661"/>
      <c r="DD26" s="634">
        <v>445394</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7"/>
      <c r="DY26" s="657"/>
      <c r="DZ26" s="657"/>
      <c r="EA26" s="657"/>
      <c r="EB26" s="657"/>
      <c r="EC26" s="658"/>
    </row>
    <row r="27" spans="2:133" ht="11.25" customHeight="1">
      <c r="B27" s="622" t="s">
        <v>282</v>
      </c>
      <c r="C27" s="623"/>
      <c r="D27" s="623"/>
      <c r="E27" s="623"/>
      <c r="F27" s="623"/>
      <c r="G27" s="623"/>
      <c r="H27" s="623"/>
      <c r="I27" s="623"/>
      <c r="J27" s="623"/>
      <c r="K27" s="623"/>
      <c r="L27" s="623"/>
      <c r="M27" s="623"/>
      <c r="N27" s="623"/>
      <c r="O27" s="623"/>
      <c r="P27" s="623"/>
      <c r="Q27" s="624"/>
      <c r="R27" s="625">
        <v>499518</v>
      </c>
      <c r="S27" s="626"/>
      <c r="T27" s="626"/>
      <c r="U27" s="626"/>
      <c r="V27" s="626"/>
      <c r="W27" s="626"/>
      <c r="X27" s="626"/>
      <c r="Y27" s="627"/>
      <c r="Z27" s="628">
        <v>9.1999999999999993</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341710</v>
      </c>
      <c r="BH27" s="626"/>
      <c r="BI27" s="626"/>
      <c r="BJ27" s="626"/>
      <c r="BK27" s="626"/>
      <c r="BL27" s="626"/>
      <c r="BM27" s="626"/>
      <c r="BN27" s="627"/>
      <c r="BO27" s="628">
        <v>100</v>
      </c>
      <c r="BP27" s="628"/>
      <c r="BQ27" s="628"/>
      <c r="BR27" s="628"/>
      <c r="BS27" s="634" t="s">
        <v>223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313739</v>
      </c>
      <c r="CS27" s="645"/>
      <c r="CT27" s="645"/>
      <c r="CU27" s="645"/>
      <c r="CV27" s="645"/>
      <c r="CW27" s="645"/>
      <c r="CX27" s="645"/>
      <c r="CY27" s="646"/>
      <c r="CZ27" s="659">
        <v>6.1</v>
      </c>
      <c r="DA27" s="660"/>
      <c r="DB27" s="660"/>
      <c r="DC27" s="661"/>
      <c r="DD27" s="634">
        <v>76832</v>
      </c>
      <c r="DE27" s="645"/>
      <c r="DF27" s="645"/>
      <c r="DG27" s="645"/>
      <c r="DH27" s="645"/>
      <c r="DI27" s="645"/>
      <c r="DJ27" s="645"/>
      <c r="DK27" s="646"/>
      <c r="DL27" s="634">
        <v>76832</v>
      </c>
      <c r="DM27" s="645"/>
      <c r="DN27" s="645"/>
      <c r="DO27" s="645"/>
      <c r="DP27" s="645"/>
      <c r="DQ27" s="645"/>
      <c r="DR27" s="645"/>
      <c r="DS27" s="645"/>
      <c r="DT27" s="645"/>
      <c r="DU27" s="645"/>
      <c r="DV27" s="646"/>
      <c r="DW27" s="630">
        <v>2.8</v>
      </c>
      <c r="DX27" s="657"/>
      <c r="DY27" s="657"/>
      <c r="DZ27" s="657"/>
      <c r="EA27" s="657"/>
      <c r="EB27" s="657"/>
      <c r="EC27" s="658"/>
    </row>
    <row r="28" spans="2:133" ht="11.25" customHeight="1">
      <c r="B28" s="622" t="s">
        <v>285</v>
      </c>
      <c r="C28" s="623"/>
      <c r="D28" s="623"/>
      <c r="E28" s="623"/>
      <c r="F28" s="623"/>
      <c r="G28" s="623"/>
      <c r="H28" s="623"/>
      <c r="I28" s="623"/>
      <c r="J28" s="623"/>
      <c r="K28" s="623"/>
      <c r="L28" s="623"/>
      <c r="M28" s="623"/>
      <c r="N28" s="623"/>
      <c r="O28" s="623"/>
      <c r="P28" s="623"/>
      <c r="Q28" s="624"/>
      <c r="R28" s="625">
        <v>34517</v>
      </c>
      <c r="S28" s="626"/>
      <c r="T28" s="626"/>
      <c r="U28" s="626"/>
      <c r="V28" s="626"/>
      <c r="W28" s="626"/>
      <c r="X28" s="626"/>
      <c r="Y28" s="627"/>
      <c r="Z28" s="628">
        <v>0.6</v>
      </c>
      <c r="AA28" s="628"/>
      <c r="AB28" s="628"/>
      <c r="AC28" s="628"/>
      <c r="AD28" s="629">
        <v>24191</v>
      </c>
      <c r="AE28" s="629"/>
      <c r="AF28" s="629"/>
      <c r="AG28" s="629"/>
      <c r="AH28" s="629"/>
      <c r="AI28" s="629"/>
      <c r="AJ28" s="629"/>
      <c r="AK28" s="629"/>
      <c r="AL28" s="630">
        <v>0.9</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527684</v>
      </c>
      <c r="CS28" s="626"/>
      <c r="CT28" s="626"/>
      <c r="CU28" s="626"/>
      <c r="CV28" s="626"/>
      <c r="CW28" s="626"/>
      <c r="CX28" s="626"/>
      <c r="CY28" s="627"/>
      <c r="CZ28" s="659">
        <v>10.199999999999999</v>
      </c>
      <c r="DA28" s="660"/>
      <c r="DB28" s="660"/>
      <c r="DC28" s="661"/>
      <c r="DD28" s="634">
        <v>511637</v>
      </c>
      <c r="DE28" s="626"/>
      <c r="DF28" s="626"/>
      <c r="DG28" s="626"/>
      <c r="DH28" s="626"/>
      <c r="DI28" s="626"/>
      <c r="DJ28" s="626"/>
      <c r="DK28" s="627"/>
      <c r="DL28" s="634">
        <v>511637</v>
      </c>
      <c r="DM28" s="626"/>
      <c r="DN28" s="626"/>
      <c r="DO28" s="626"/>
      <c r="DP28" s="626"/>
      <c r="DQ28" s="626"/>
      <c r="DR28" s="626"/>
      <c r="DS28" s="626"/>
      <c r="DT28" s="626"/>
      <c r="DU28" s="626"/>
      <c r="DV28" s="627"/>
      <c r="DW28" s="630">
        <v>18.5</v>
      </c>
      <c r="DX28" s="657"/>
      <c r="DY28" s="657"/>
      <c r="DZ28" s="657"/>
      <c r="EA28" s="657"/>
      <c r="EB28" s="657"/>
      <c r="EC28" s="658"/>
    </row>
    <row r="29" spans="2:133" ht="11.25" customHeight="1">
      <c r="B29" s="622" t="s">
        <v>287</v>
      </c>
      <c r="C29" s="623"/>
      <c r="D29" s="623"/>
      <c r="E29" s="623"/>
      <c r="F29" s="623"/>
      <c r="G29" s="623"/>
      <c r="H29" s="623"/>
      <c r="I29" s="623"/>
      <c r="J29" s="623"/>
      <c r="K29" s="623"/>
      <c r="L29" s="623"/>
      <c r="M29" s="623"/>
      <c r="N29" s="623"/>
      <c r="O29" s="623"/>
      <c r="P29" s="623"/>
      <c r="Q29" s="624"/>
      <c r="R29" s="625" t="s">
        <v>223</v>
      </c>
      <c r="S29" s="626"/>
      <c r="T29" s="626"/>
      <c r="U29" s="626"/>
      <c r="V29" s="626"/>
      <c r="W29" s="626"/>
      <c r="X29" s="626"/>
      <c r="Y29" s="627"/>
      <c r="Z29" s="628" t="s">
        <v>223</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527626</v>
      </c>
      <c r="CS29" s="645"/>
      <c r="CT29" s="645"/>
      <c r="CU29" s="645"/>
      <c r="CV29" s="645"/>
      <c r="CW29" s="645"/>
      <c r="CX29" s="645"/>
      <c r="CY29" s="646"/>
      <c r="CZ29" s="659">
        <v>10.199999999999999</v>
      </c>
      <c r="DA29" s="660"/>
      <c r="DB29" s="660"/>
      <c r="DC29" s="661"/>
      <c r="DD29" s="634">
        <v>511579</v>
      </c>
      <c r="DE29" s="645"/>
      <c r="DF29" s="645"/>
      <c r="DG29" s="645"/>
      <c r="DH29" s="645"/>
      <c r="DI29" s="645"/>
      <c r="DJ29" s="645"/>
      <c r="DK29" s="646"/>
      <c r="DL29" s="634">
        <v>511579</v>
      </c>
      <c r="DM29" s="645"/>
      <c r="DN29" s="645"/>
      <c r="DO29" s="645"/>
      <c r="DP29" s="645"/>
      <c r="DQ29" s="645"/>
      <c r="DR29" s="645"/>
      <c r="DS29" s="645"/>
      <c r="DT29" s="645"/>
      <c r="DU29" s="645"/>
      <c r="DV29" s="646"/>
      <c r="DW29" s="630">
        <v>18.5</v>
      </c>
      <c r="DX29" s="657"/>
      <c r="DY29" s="657"/>
      <c r="DZ29" s="657"/>
      <c r="EA29" s="657"/>
      <c r="EB29" s="657"/>
      <c r="EC29" s="658"/>
    </row>
    <row r="30" spans="2:133" ht="11.25" customHeight="1">
      <c r="B30" s="622" t="s">
        <v>291</v>
      </c>
      <c r="C30" s="623"/>
      <c r="D30" s="623"/>
      <c r="E30" s="623"/>
      <c r="F30" s="623"/>
      <c r="G30" s="623"/>
      <c r="H30" s="623"/>
      <c r="I30" s="623"/>
      <c r="J30" s="623"/>
      <c r="K30" s="623"/>
      <c r="L30" s="623"/>
      <c r="M30" s="623"/>
      <c r="N30" s="623"/>
      <c r="O30" s="623"/>
      <c r="P30" s="623"/>
      <c r="Q30" s="624"/>
      <c r="R30" s="625">
        <v>6457</v>
      </c>
      <c r="S30" s="626"/>
      <c r="T30" s="626"/>
      <c r="U30" s="626"/>
      <c r="V30" s="626"/>
      <c r="W30" s="626"/>
      <c r="X30" s="626"/>
      <c r="Y30" s="627"/>
      <c r="Z30" s="628">
        <v>0.1</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97.9</v>
      </c>
      <c r="BH30" s="684"/>
      <c r="BI30" s="684"/>
      <c r="BJ30" s="684"/>
      <c r="BK30" s="684"/>
      <c r="BL30" s="684"/>
      <c r="BM30" s="620">
        <v>92.8</v>
      </c>
      <c r="BN30" s="684"/>
      <c r="BO30" s="684"/>
      <c r="BP30" s="684"/>
      <c r="BQ30" s="685"/>
      <c r="BR30" s="683">
        <v>97.5</v>
      </c>
      <c r="BS30" s="684"/>
      <c r="BT30" s="684"/>
      <c r="BU30" s="684"/>
      <c r="BV30" s="684"/>
      <c r="BW30" s="684"/>
      <c r="BX30" s="620">
        <v>92.6</v>
      </c>
      <c r="BY30" s="684"/>
      <c r="BZ30" s="684"/>
      <c r="CA30" s="684"/>
      <c r="CB30" s="685"/>
      <c r="CD30" s="688"/>
      <c r="CE30" s="689"/>
      <c r="CF30" s="639" t="s">
        <v>294</v>
      </c>
      <c r="CG30" s="640"/>
      <c r="CH30" s="640"/>
      <c r="CI30" s="640"/>
      <c r="CJ30" s="640"/>
      <c r="CK30" s="640"/>
      <c r="CL30" s="640"/>
      <c r="CM30" s="640"/>
      <c r="CN30" s="640"/>
      <c r="CO30" s="640"/>
      <c r="CP30" s="640"/>
      <c r="CQ30" s="641"/>
      <c r="CR30" s="625">
        <v>479486</v>
      </c>
      <c r="CS30" s="626"/>
      <c r="CT30" s="626"/>
      <c r="CU30" s="626"/>
      <c r="CV30" s="626"/>
      <c r="CW30" s="626"/>
      <c r="CX30" s="626"/>
      <c r="CY30" s="627"/>
      <c r="CZ30" s="659">
        <v>9.3000000000000007</v>
      </c>
      <c r="DA30" s="660"/>
      <c r="DB30" s="660"/>
      <c r="DC30" s="661"/>
      <c r="DD30" s="634">
        <v>463439</v>
      </c>
      <c r="DE30" s="626"/>
      <c r="DF30" s="626"/>
      <c r="DG30" s="626"/>
      <c r="DH30" s="626"/>
      <c r="DI30" s="626"/>
      <c r="DJ30" s="626"/>
      <c r="DK30" s="627"/>
      <c r="DL30" s="634">
        <v>463439</v>
      </c>
      <c r="DM30" s="626"/>
      <c r="DN30" s="626"/>
      <c r="DO30" s="626"/>
      <c r="DP30" s="626"/>
      <c r="DQ30" s="626"/>
      <c r="DR30" s="626"/>
      <c r="DS30" s="626"/>
      <c r="DT30" s="626"/>
      <c r="DU30" s="626"/>
      <c r="DV30" s="627"/>
      <c r="DW30" s="630">
        <v>16.8</v>
      </c>
      <c r="DX30" s="657"/>
      <c r="DY30" s="657"/>
      <c r="DZ30" s="657"/>
      <c r="EA30" s="657"/>
      <c r="EB30" s="657"/>
      <c r="EC30" s="658"/>
    </row>
    <row r="31" spans="2:133" ht="11.25" customHeight="1">
      <c r="B31" s="622" t="s">
        <v>295</v>
      </c>
      <c r="C31" s="623"/>
      <c r="D31" s="623"/>
      <c r="E31" s="623"/>
      <c r="F31" s="623"/>
      <c r="G31" s="623"/>
      <c r="H31" s="623"/>
      <c r="I31" s="623"/>
      <c r="J31" s="623"/>
      <c r="K31" s="623"/>
      <c r="L31" s="623"/>
      <c r="M31" s="623"/>
      <c r="N31" s="623"/>
      <c r="O31" s="623"/>
      <c r="P31" s="623"/>
      <c r="Q31" s="624"/>
      <c r="R31" s="625">
        <v>154124</v>
      </c>
      <c r="S31" s="626"/>
      <c r="T31" s="626"/>
      <c r="U31" s="626"/>
      <c r="V31" s="626"/>
      <c r="W31" s="626"/>
      <c r="X31" s="626"/>
      <c r="Y31" s="627"/>
      <c r="Z31" s="628">
        <v>2.8</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98.6</v>
      </c>
      <c r="BH31" s="645"/>
      <c r="BI31" s="645"/>
      <c r="BJ31" s="645"/>
      <c r="BK31" s="645"/>
      <c r="BL31" s="645"/>
      <c r="BM31" s="631">
        <v>94.4</v>
      </c>
      <c r="BN31" s="681"/>
      <c r="BO31" s="681"/>
      <c r="BP31" s="681"/>
      <c r="BQ31" s="682"/>
      <c r="BR31" s="680">
        <v>98.2</v>
      </c>
      <c r="BS31" s="645"/>
      <c r="BT31" s="645"/>
      <c r="BU31" s="645"/>
      <c r="BV31" s="645"/>
      <c r="BW31" s="645"/>
      <c r="BX31" s="631">
        <v>95.2</v>
      </c>
      <c r="BY31" s="681"/>
      <c r="BZ31" s="681"/>
      <c r="CA31" s="681"/>
      <c r="CB31" s="682"/>
      <c r="CD31" s="688"/>
      <c r="CE31" s="689"/>
      <c r="CF31" s="639" t="s">
        <v>298</v>
      </c>
      <c r="CG31" s="640"/>
      <c r="CH31" s="640"/>
      <c r="CI31" s="640"/>
      <c r="CJ31" s="640"/>
      <c r="CK31" s="640"/>
      <c r="CL31" s="640"/>
      <c r="CM31" s="640"/>
      <c r="CN31" s="640"/>
      <c r="CO31" s="640"/>
      <c r="CP31" s="640"/>
      <c r="CQ31" s="641"/>
      <c r="CR31" s="625">
        <v>48140</v>
      </c>
      <c r="CS31" s="645"/>
      <c r="CT31" s="645"/>
      <c r="CU31" s="645"/>
      <c r="CV31" s="645"/>
      <c r="CW31" s="645"/>
      <c r="CX31" s="645"/>
      <c r="CY31" s="646"/>
      <c r="CZ31" s="659">
        <v>0.9</v>
      </c>
      <c r="DA31" s="660"/>
      <c r="DB31" s="660"/>
      <c r="DC31" s="661"/>
      <c r="DD31" s="634">
        <v>48140</v>
      </c>
      <c r="DE31" s="645"/>
      <c r="DF31" s="645"/>
      <c r="DG31" s="645"/>
      <c r="DH31" s="645"/>
      <c r="DI31" s="645"/>
      <c r="DJ31" s="645"/>
      <c r="DK31" s="646"/>
      <c r="DL31" s="634">
        <v>48140</v>
      </c>
      <c r="DM31" s="645"/>
      <c r="DN31" s="645"/>
      <c r="DO31" s="645"/>
      <c r="DP31" s="645"/>
      <c r="DQ31" s="645"/>
      <c r="DR31" s="645"/>
      <c r="DS31" s="645"/>
      <c r="DT31" s="645"/>
      <c r="DU31" s="645"/>
      <c r="DV31" s="646"/>
      <c r="DW31" s="630">
        <v>1.7</v>
      </c>
      <c r="DX31" s="657"/>
      <c r="DY31" s="657"/>
      <c r="DZ31" s="657"/>
      <c r="EA31" s="657"/>
      <c r="EB31" s="657"/>
      <c r="EC31" s="658"/>
    </row>
    <row r="32" spans="2:133" ht="11.25" customHeight="1">
      <c r="B32" s="622" t="s">
        <v>299</v>
      </c>
      <c r="C32" s="623"/>
      <c r="D32" s="623"/>
      <c r="E32" s="623"/>
      <c r="F32" s="623"/>
      <c r="G32" s="623"/>
      <c r="H32" s="623"/>
      <c r="I32" s="623"/>
      <c r="J32" s="623"/>
      <c r="K32" s="623"/>
      <c r="L32" s="623"/>
      <c r="M32" s="623"/>
      <c r="N32" s="623"/>
      <c r="O32" s="623"/>
      <c r="P32" s="623"/>
      <c r="Q32" s="624"/>
      <c r="R32" s="625">
        <v>121184</v>
      </c>
      <c r="S32" s="626"/>
      <c r="T32" s="626"/>
      <c r="U32" s="626"/>
      <c r="V32" s="626"/>
      <c r="W32" s="626"/>
      <c r="X32" s="626"/>
      <c r="Y32" s="627"/>
      <c r="Z32" s="628">
        <v>2.2000000000000002</v>
      </c>
      <c r="AA32" s="628"/>
      <c r="AB32" s="628"/>
      <c r="AC32" s="628"/>
      <c r="AD32" s="629">
        <v>203</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96.3</v>
      </c>
      <c r="BH32" s="693"/>
      <c r="BI32" s="693"/>
      <c r="BJ32" s="693"/>
      <c r="BK32" s="693"/>
      <c r="BL32" s="693"/>
      <c r="BM32" s="694">
        <v>88.3</v>
      </c>
      <c r="BN32" s="693"/>
      <c r="BO32" s="693"/>
      <c r="BP32" s="693"/>
      <c r="BQ32" s="695"/>
      <c r="BR32" s="692">
        <v>95.7</v>
      </c>
      <c r="BS32" s="693"/>
      <c r="BT32" s="693"/>
      <c r="BU32" s="693"/>
      <c r="BV32" s="693"/>
      <c r="BW32" s="693"/>
      <c r="BX32" s="694">
        <v>87.6</v>
      </c>
      <c r="BY32" s="693"/>
      <c r="BZ32" s="693"/>
      <c r="CA32" s="693"/>
      <c r="CB32" s="695"/>
      <c r="CD32" s="690"/>
      <c r="CE32" s="691"/>
      <c r="CF32" s="639" t="s">
        <v>301</v>
      </c>
      <c r="CG32" s="640"/>
      <c r="CH32" s="640"/>
      <c r="CI32" s="640"/>
      <c r="CJ32" s="640"/>
      <c r="CK32" s="640"/>
      <c r="CL32" s="640"/>
      <c r="CM32" s="640"/>
      <c r="CN32" s="640"/>
      <c r="CO32" s="640"/>
      <c r="CP32" s="640"/>
      <c r="CQ32" s="641"/>
      <c r="CR32" s="625">
        <v>58</v>
      </c>
      <c r="CS32" s="626"/>
      <c r="CT32" s="626"/>
      <c r="CU32" s="626"/>
      <c r="CV32" s="626"/>
      <c r="CW32" s="626"/>
      <c r="CX32" s="626"/>
      <c r="CY32" s="627"/>
      <c r="CZ32" s="659">
        <v>0</v>
      </c>
      <c r="DA32" s="660"/>
      <c r="DB32" s="660"/>
      <c r="DC32" s="661"/>
      <c r="DD32" s="634">
        <v>58</v>
      </c>
      <c r="DE32" s="626"/>
      <c r="DF32" s="626"/>
      <c r="DG32" s="626"/>
      <c r="DH32" s="626"/>
      <c r="DI32" s="626"/>
      <c r="DJ32" s="626"/>
      <c r="DK32" s="627"/>
      <c r="DL32" s="634">
        <v>58</v>
      </c>
      <c r="DM32" s="626"/>
      <c r="DN32" s="626"/>
      <c r="DO32" s="626"/>
      <c r="DP32" s="626"/>
      <c r="DQ32" s="626"/>
      <c r="DR32" s="626"/>
      <c r="DS32" s="626"/>
      <c r="DT32" s="626"/>
      <c r="DU32" s="626"/>
      <c r="DV32" s="627"/>
      <c r="DW32" s="630">
        <v>0</v>
      </c>
      <c r="DX32" s="657"/>
      <c r="DY32" s="657"/>
      <c r="DZ32" s="657"/>
      <c r="EA32" s="657"/>
      <c r="EB32" s="657"/>
      <c r="EC32" s="658"/>
    </row>
    <row r="33" spans="2:133" ht="11.25" customHeight="1">
      <c r="B33" s="622" t="s">
        <v>302</v>
      </c>
      <c r="C33" s="623"/>
      <c r="D33" s="623"/>
      <c r="E33" s="623"/>
      <c r="F33" s="623"/>
      <c r="G33" s="623"/>
      <c r="H33" s="623"/>
      <c r="I33" s="623"/>
      <c r="J33" s="623"/>
      <c r="K33" s="623"/>
      <c r="L33" s="623"/>
      <c r="M33" s="623"/>
      <c r="N33" s="623"/>
      <c r="O33" s="623"/>
      <c r="P33" s="623"/>
      <c r="Q33" s="624"/>
      <c r="R33" s="625">
        <v>1015394</v>
      </c>
      <c r="S33" s="626"/>
      <c r="T33" s="626"/>
      <c r="U33" s="626"/>
      <c r="V33" s="626"/>
      <c r="W33" s="626"/>
      <c r="X33" s="626"/>
      <c r="Y33" s="627"/>
      <c r="Z33" s="628">
        <v>18.8</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1755227</v>
      </c>
      <c r="CS33" s="645"/>
      <c r="CT33" s="645"/>
      <c r="CU33" s="645"/>
      <c r="CV33" s="645"/>
      <c r="CW33" s="645"/>
      <c r="CX33" s="645"/>
      <c r="CY33" s="646"/>
      <c r="CZ33" s="659">
        <v>33.9</v>
      </c>
      <c r="DA33" s="660"/>
      <c r="DB33" s="660"/>
      <c r="DC33" s="661"/>
      <c r="DD33" s="634">
        <v>1281553</v>
      </c>
      <c r="DE33" s="645"/>
      <c r="DF33" s="645"/>
      <c r="DG33" s="645"/>
      <c r="DH33" s="645"/>
      <c r="DI33" s="645"/>
      <c r="DJ33" s="645"/>
      <c r="DK33" s="646"/>
      <c r="DL33" s="634">
        <v>1019220</v>
      </c>
      <c r="DM33" s="645"/>
      <c r="DN33" s="645"/>
      <c r="DO33" s="645"/>
      <c r="DP33" s="645"/>
      <c r="DQ33" s="645"/>
      <c r="DR33" s="645"/>
      <c r="DS33" s="645"/>
      <c r="DT33" s="645"/>
      <c r="DU33" s="645"/>
      <c r="DV33" s="646"/>
      <c r="DW33" s="630">
        <v>36.9</v>
      </c>
      <c r="DX33" s="657"/>
      <c r="DY33" s="657"/>
      <c r="DZ33" s="657"/>
      <c r="EA33" s="657"/>
      <c r="EB33" s="657"/>
      <c r="EC33" s="658"/>
    </row>
    <row r="34" spans="2:133" ht="11.25" customHeight="1">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710791</v>
      </c>
      <c r="CS34" s="626"/>
      <c r="CT34" s="626"/>
      <c r="CU34" s="626"/>
      <c r="CV34" s="626"/>
      <c r="CW34" s="626"/>
      <c r="CX34" s="626"/>
      <c r="CY34" s="627"/>
      <c r="CZ34" s="659">
        <v>13.7</v>
      </c>
      <c r="DA34" s="660"/>
      <c r="DB34" s="660"/>
      <c r="DC34" s="661"/>
      <c r="DD34" s="634">
        <v>526658</v>
      </c>
      <c r="DE34" s="626"/>
      <c r="DF34" s="626"/>
      <c r="DG34" s="626"/>
      <c r="DH34" s="626"/>
      <c r="DI34" s="626"/>
      <c r="DJ34" s="626"/>
      <c r="DK34" s="627"/>
      <c r="DL34" s="634">
        <v>472202</v>
      </c>
      <c r="DM34" s="626"/>
      <c r="DN34" s="626"/>
      <c r="DO34" s="626"/>
      <c r="DP34" s="626"/>
      <c r="DQ34" s="626"/>
      <c r="DR34" s="626"/>
      <c r="DS34" s="626"/>
      <c r="DT34" s="626"/>
      <c r="DU34" s="626"/>
      <c r="DV34" s="627"/>
      <c r="DW34" s="630">
        <v>17.100000000000001</v>
      </c>
      <c r="DX34" s="657"/>
      <c r="DY34" s="657"/>
      <c r="DZ34" s="657"/>
      <c r="EA34" s="657"/>
      <c r="EB34" s="657"/>
      <c r="EC34" s="658"/>
    </row>
    <row r="35" spans="2:133" ht="11.25" customHeight="1">
      <c r="B35" s="622" t="s">
        <v>308</v>
      </c>
      <c r="C35" s="623"/>
      <c r="D35" s="623"/>
      <c r="E35" s="623"/>
      <c r="F35" s="623"/>
      <c r="G35" s="623"/>
      <c r="H35" s="623"/>
      <c r="I35" s="623"/>
      <c r="J35" s="623"/>
      <c r="K35" s="623"/>
      <c r="L35" s="623"/>
      <c r="M35" s="623"/>
      <c r="N35" s="623"/>
      <c r="O35" s="623"/>
      <c r="P35" s="623"/>
      <c r="Q35" s="624"/>
      <c r="R35" s="625">
        <v>100594</v>
      </c>
      <c r="S35" s="626"/>
      <c r="T35" s="626"/>
      <c r="U35" s="626"/>
      <c r="V35" s="626"/>
      <c r="W35" s="626"/>
      <c r="X35" s="626"/>
      <c r="Y35" s="627"/>
      <c r="Z35" s="628">
        <v>1.9</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301589</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21638</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13349</v>
      </c>
      <c r="CS35" s="645"/>
      <c r="CT35" s="645"/>
      <c r="CU35" s="645"/>
      <c r="CV35" s="645"/>
      <c r="CW35" s="645"/>
      <c r="CX35" s="645"/>
      <c r="CY35" s="646"/>
      <c r="CZ35" s="659">
        <v>0.3</v>
      </c>
      <c r="DA35" s="660"/>
      <c r="DB35" s="660"/>
      <c r="DC35" s="661"/>
      <c r="DD35" s="634">
        <v>12161</v>
      </c>
      <c r="DE35" s="645"/>
      <c r="DF35" s="645"/>
      <c r="DG35" s="645"/>
      <c r="DH35" s="645"/>
      <c r="DI35" s="645"/>
      <c r="DJ35" s="645"/>
      <c r="DK35" s="646"/>
      <c r="DL35" s="634">
        <v>12161</v>
      </c>
      <c r="DM35" s="645"/>
      <c r="DN35" s="645"/>
      <c r="DO35" s="645"/>
      <c r="DP35" s="645"/>
      <c r="DQ35" s="645"/>
      <c r="DR35" s="645"/>
      <c r="DS35" s="645"/>
      <c r="DT35" s="645"/>
      <c r="DU35" s="645"/>
      <c r="DV35" s="646"/>
      <c r="DW35" s="630">
        <v>0.4</v>
      </c>
      <c r="DX35" s="657"/>
      <c r="DY35" s="657"/>
      <c r="DZ35" s="657"/>
      <c r="EA35" s="657"/>
      <c r="EB35" s="657"/>
      <c r="EC35" s="658"/>
    </row>
    <row r="36" spans="2:133" ht="11.25" customHeight="1">
      <c r="B36" s="668" t="s">
        <v>312</v>
      </c>
      <c r="C36" s="669"/>
      <c r="D36" s="669"/>
      <c r="E36" s="669"/>
      <c r="F36" s="669"/>
      <c r="G36" s="669"/>
      <c r="H36" s="669"/>
      <c r="I36" s="669"/>
      <c r="J36" s="669"/>
      <c r="K36" s="669"/>
      <c r="L36" s="669"/>
      <c r="M36" s="669"/>
      <c r="N36" s="669"/>
      <c r="O36" s="669"/>
      <c r="P36" s="669"/>
      <c r="Q36" s="670"/>
      <c r="R36" s="697">
        <v>5413917</v>
      </c>
      <c r="S36" s="698"/>
      <c r="T36" s="698"/>
      <c r="U36" s="698"/>
      <c r="V36" s="698"/>
      <c r="W36" s="698"/>
      <c r="X36" s="698"/>
      <c r="Y36" s="699"/>
      <c r="Z36" s="700">
        <v>100</v>
      </c>
      <c r="AA36" s="700"/>
      <c r="AB36" s="700"/>
      <c r="AC36" s="700"/>
      <c r="AD36" s="701">
        <v>2663593</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7742</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-67919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563041</v>
      </c>
      <c r="CS36" s="626"/>
      <c r="CT36" s="626"/>
      <c r="CU36" s="626"/>
      <c r="CV36" s="626"/>
      <c r="CW36" s="626"/>
      <c r="CX36" s="626"/>
      <c r="CY36" s="627"/>
      <c r="CZ36" s="659">
        <v>10.9</v>
      </c>
      <c r="DA36" s="660"/>
      <c r="DB36" s="660"/>
      <c r="DC36" s="661"/>
      <c r="DD36" s="634">
        <v>335489</v>
      </c>
      <c r="DE36" s="626"/>
      <c r="DF36" s="626"/>
      <c r="DG36" s="626"/>
      <c r="DH36" s="626"/>
      <c r="DI36" s="626"/>
      <c r="DJ36" s="626"/>
      <c r="DK36" s="627"/>
      <c r="DL36" s="634">
        <v>304412</v>
      </c>
      <c r="DM36" s="626"/>
      <c r="DN36" s="626"/>
      <c r="DO36" s="626"/>
      <c r="DP36" s="626"/>
      <c r="DQ36" s="626"/>
      <c r="DR36" s="626"/>
      <c r="DS36" s="626"/>
      <c r="DT36" s="626"/>
      <c r="DU36" s="626"/>
      <c r="DV36" s="627"/>
      <c r="DW36" s="630">
        <v>11</v>
      </c>
      <c r="DX36" s="657"/>
      <c r="DY36" s="657"/>
      <c r="DZ36" s="657"/>
      <c r="EA36" s="657"/>
      <c r="EB36" s="657"/>
      <c r="EC36" s="658"/>
    </row>
    <row r="37" spans="2:133" ht="11.25" customHeight="1">
      <c r="AQ37" s="704" t="s">
        <v>316</v>
      </c>
      <c r="AR37" s="705"/>
      <c r="AS37" s="705"/>
      <c r="AT37" s="705"/>
      <c r="AU37" s="705"/>
      <c r="AV37" s="705"/>
      <c r="AW37" s="705"/>
      <c r="AX37" s="705"/>
      <c r="AY37" s="706"/>
      <c r="AZ37" s="625">
        <v>300</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1383</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118357</v>
      </c>
      <c r="CS37" s="645"/>
      <c r="CT37" s="645"/>
      <c r="CU37" s="645"/>
      <c r="CV37" s="645"/>
      <c r="CW37" s="645"/>
      <c r="CX37" s="645"/>
      <c r="CY37" s="646"/>
      <c r="CZ37" s="659">
        <v>2.2999999999999998</v>
      </c>
      <c r="DA37" s="660"/>
      <c r="DB37" s="660"/>
      <c r="DC37" s="661"/>
      <c r="DD37" s="634">
        <v>114757</v>
      </c>
      <c r="DE37" s="645"/>
      <c r="DF37" s="645"/>
      <c r="DG37" s="645"/>
      <c r="DH37" s="645"/>
      <c r="DI37" s="645"/>
      <c r="DJ37" s="645"/>
      <c r="DK37" s="646"/>
      <c r="DL37" s="634">
        <v>114680</v>
      </c>
      <c r="DM37" s="645"/>
      <c r="DN37" s="645"/>
      <c r="DO37" s="645"/>
      <c r="DP37" s="645"/>
      <c r="DQ37" s="645"/>
      <c r="DR37" s="645"/>
      <c r="DS37" s="645"/>
      <c r="DT37" s="645"/>
      <c r="DU37" s="645"/>
      <c r="DV37" s="646"/>
      <c r="DW37" s="630">
        <v>4.0999999999999996</v>
      </c>
      <c r="DX37" s="657"/>
      <c r="DY37" s="657"/>
      <c r="DZ37" s="657"/>
      <c r="EA37" s="657"/>
      <c r="EB37" s="657"/>
      <c r="EC37" s="658"/>
    </row>
    <row r="38" spans="2:133" ht="11.25" customHeight="1">
      <c r="AQ38" s="704" t="s">
        <v>319</v>
      </c>
      <c r="AR38" s="705"/>
      <c r="AS38" s="705"/>
      <c r="AT38" s="705"/>
      <c r="AU38" s="705"/>
      <c r="AV38" s="705"/>
      <c r="AW38" s="705"/>
      <c r="AX38" s="705"/>
      <c r="AY38" s="706"/>
      <c r="AZ38" s="625">
        <v>141</v>
      </c>
      <c r="BA38" s="626"/>
      <c r="BB38" s="626"/>
      <c r="BC38" s="626"/>
      <c r="BD38" s="645"/>
      <c r="BE38" s="645"/>
      <c r="BF38" s="682"/>
      <c r="BG38" s="639" t="s">
        <v>320</v>
      </c>
      <c r="BH38" s="640"/>
      <c r="BI38" s="640"/>
      <c r="BJ38" s="640"/>
      <c r="BK38" s="640"/>
      <c r="BL38" s="640"/>
      <c r="BM38" s="640"/>
      <c r="BN38" s="640"/>
      <c r="BO38" s="640"/>
      <c r="BP38" s="640"/>
      <c r="BQ38" s="640"/>
      <c r="BR38" s="640"/>
      <c r="BS38" s="640"/>
      <c r="BT38" s="640"/>
      <c r="BU38" s="641"/>
      <c r="BV38" s="625">
        <v>2098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301289</v>
      </c>
      <c r="CS38" s="626"/>
      <c r="CT38" s="626"/>
      <c r="CU38" s="626"/>
      <c r="CV38" s="626"/>
      <c r="CW38" s="626"/>
      <c r="CX38" s="626"/>
      <c r="CY38" s="627"/>
      <c r="CZ38" s="659">
        <v>5.8</v>
      </c>
      <c r="DA38" s="660"/>
      <c r="DB38" s="660"/>
      <c r="DC38" s="661"/>
      <c r="DD38" s="634">
        <v>249141</v>
      </c>
      <c r="DE38" s="626"/>
      <c r="DF38" s="626"/>
      <c r="DG38" s="626"/>
      <c r="DH38" s="626"/>
      <c r="DI38" s="626"/>
      <c r="DJ38" s="626"/>
      <c r="DK38" s="627"/>
      <c r="DL38" s="634">
        <v>227409</v>
      </c>
      <c r="DM38" s="626"/>
      <c r="DN38" s="626"/>
      <c r="DO38" s="626"/>
      <c r="DP38" s="626"/>
      <c r="DQ38" s="626"/>
      <c r="DR38" s="626"/>
      <c r="DS38" s="626"/>
      <c r="DT38" s="626"/>
      <c r="DU38" s="626"/>
      <c r="DV38" s="627"/>
      <c r="DW38" s="630">
        <v>8.1999999999999993</v>
      </c>
      <c r="DX38" s="657"/>
      <c r="DY38" s="657"/>
      <c r="DZ38" s="657"/>
      <c r="EA38" s="657"/>
      <c r="EB38" s="657"/>
      <c r="EC38" s="658"/>
    </row>
    <row r="39" spans="2:133" ht="11.25" customHeight="1">
      <c r="AQ39" s="704" t="s">
        <v>322</v>
      </c>
      <c r="AR39" s="705"/>
      <c r="AS39" s="705"/>
      <c r="AT39" s="705"/>
      <c r="AU39" s="705"/>
      <c r="AV39" s="705"/>
      <c r="AW39" s="705"/>
      <c r="AX39" s="705"/>
      <c r="AY39" s="706"/>
      <c r="AZ39" s="625" t="s">
        <v>323</v>
      </c>
      <c r="BA39" s="626"/>
      <c r="BB39" s="626"/>
      <c r="BC39" s="626"/>
      <c r="BD39" s="645"/>
      <c r="BE39" s="645"/>
      <c r="BF39" s="682"/>
      <c r="BG39" s="710" t="s">
        <v>324</v>
      </c>
      <c r="BH39" s="711"/>
      <c r="BI39" s="711"/>
      <c r="BJ39" s="711"/>
      <c r="BK39" s="711"/>
      <c r="BL39" s="189"/>
      <c r="BM39" s="640" t="s">
        <v>325</v>
      </c>
      <c r="BN39" s="640"/>
      <c r="BO39" s="640"/>
      <c r="BP39" s="640"/>
      <c r="BQ39" s="640"/>
      <c r="BR39" s="640"/>
      <c r="BS39" s="640"/>
      <c r="BT39" s="640"/>
      <c r="BU39" s="641"/>
      <c r="BV39" s="625">
        <v>77</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155237</v>
      </c>
      <c r="CS39" s="645"/>
      <c r="CT39" s="645"/>
      <c r="CU39" s="645"/>
      <c r="CV39" s="645"/>
      <c r="CW39" s="645"/>
      <c r="CX39" s="645"/>
      <c r="CY39" s="646"/>
      <c r="CZ39" s="659">
        <v>3</v>
      </c>
      <c r="DA39" s="660"/>
      <c r="DB39" s="660"/>
      <c r="DC39" s="661"/>
      <c r="DD39" s="634">
        <v>155068</v>
      </c>
      <c r="DE39" s="645"/>
      <c r="DF39" s="645"/>
      <c r="DG39" s="645"/>
      <c r="DH39" s="645"/>
      <c r="DI39" s="645"/>
      <c r="DJ39" s="645"/>
      <c r="DK39" s="646"/>
      <c r="DL39" s="634" t="s">
        <v>323</v>
      </c>
      <c r="DM39" s="645"/>
      <c r="DN39" s="645"/>
      <c r="DO39" s="645"/>
      <c r="DP39" s="645"/>
      <c r="DQ39" s="645"/>
      <c r="DR39" s="645"/>
      <c r="DS39" s="645"/>
      <c r="DT39" s="645"/>
      <c r="DU39" s="645"/>
      <c r="DV39" s="646"/>
      <c r="DW39" s="630" t="s">
        <v>323</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90378</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146</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11520</v>
      </c>
      <c r="CS40" s="626"/>
      <c r="CT40" s="626"/>
      <c r="CU40" s="626"/>
      <c r="CV40" s="626"/>
      <c r="CW40" s="626"/>
      <c r="CX40" s="626"/>
      <c r="CY40" s="627"/>
      <c r="CZ40" s="659">
        <v>0.2</v>
      </c>
      <c r="DA40" s="660"/>
      <c r="DB40" s="660"/>
      <c r="DC40" s="661"/>
      <c r="DD40" s="634">
        <v>3036</v>
      </c>
      <c r="DE40" s="626"/>
      <c r="DF40" s="626"/>
      <c r="DG40" s="626"/>
      <c r="DH40" s="626"/>
      <c r="DI40" s="626"/>
      <c r="DJ40" s="626"/>
      <c r="DK40" s="627"/>
      <c r="DL40" s="634">
        <v>3036</v>
      </c>
      <c r="DM40" s="626"/>
      <c r="DN40" s="626"/>
      <c r="DO40" s="626"/>
      <c r="DP40" s="626"/>
      <c r="DQ40" s="626"/>
      <c r="DR40" s="626"/>
      <c r="DS40" s="626"/>
      <c r="DT40" s="626"/>
      <c r="DU40" s="626"/>
      <c r="DV40" s="627"/>
      <c r="DW40" s="630">
        <v>0.1</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203028</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245</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45"/>
      <c r="CT41" s="645"/>
      <c r="CU41" s="645"/>
      <c r="CV41" s="645"/>
      <c r="CW41" s="645"/>
      <c r="CX41" s="645"/>
      <c r="CY41" s="646"/>
      <c r="CZ41" s="659" t="s">
        <v>333</v>
      </c>
      <c r="DA41" s="660"/>
      <c r="DB41" s="660"/>
      <c r="DC41" s="661"/>
      <c r="DD41" s="634" t="s">
        <v>333</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1779094</v>
      </c>
      <c r="CS42" s="626"/>
      <c r="CT42" s="626"/>
      <c r="CU42" s="626"/>
      <c r="CV42" s="626"/>
      <c r="CW42" s="626"/>
      <c r="CX42" s="626"/>
      <c r="CY42" s="627"/>
      <c r="CZ42" s="659">
        <v>34.4</v>
      </c>
      <c r="DA42" s="708"/>
      <c r="DB42" s="708"/>
      <c r="DC42" s="709"/>
      <c r="DD42" s="634">
        <v>229979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t="s">
        <v>223</v>
      </c>
      <c r="CS43" s="645"/>
      <c r="CT43" s="645"/>
      <c r="CU43" s="645"/>
      <c r="CV43" s="645"/>
      <c r="CW43" s="645"/>
      <c r="CX43" s="645"/>
      <c r="CY43" s="646"/>
      <c r="CZ43" s="659" t="s">
        <v>223</v>
      </c>
      <c r="DA43" s="660"/>
      <c r="DB43" s="660"/>
      <c r="DC43" s="661"/>
      <c r="DD43" s="634" t="s">
        <v>223</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1779094</v>
      </c>
      <c r="CS44" s="626"/>
      <c r="CT44" s="626"/>
      <c r="CU44" s="626"/>
      <c r="CV44" s="626"/>
      <c r="CW44" s="626"/>
      <c r="CX44" s="626"/>
      <c r="CY44" s="627"/>
      <c r="CZ44" s="659">
        <v>34.4</v>
      </c>
      <c r="DA44" s="708"/>
      <c r="DB44" s="708"/>
      <c r="DC44" s="709"/>
      <c r="DD44" s="634">
        <v>229979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1332631</v>
      </c>
      <c r="CS45" s="645"/>
      <c r="CT45" s="645"/>
      <c r="CU45" s="645"/>
      <c r="CV45" s="645"/>
      <c r="CW45" s="645"/>
      <c r="CX45" s="645"/>
      <c r="CY45" s="646"/>
      <c r="CZ45" s="659">
        <v>25.8</v>
      </c>
      <c r="DA45" s="660"/>
      <c r="DB45" s="660"/>
      <c r="DC45" s="661"/>
      <c r="DD45" s="634">
        <v>96875</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425614</v>
      </c>
      <c r="CS46" s="626"/>
      <c r="CT46" s="626"/>
      <c r="CU46" s="626"/>
      <c r="CV46" s="626"/>
      <c r="CW46" s="626"/>
      <c r="CX46" s="626"/>
      <c r="CY46" s="627"/>
      <c r="CZ46" s="659">
        <v>8.1999999999999993</v>
      </c>
      <c r="DA46" s="708"/>
      <c r="DB46" s="708"/>
      <c r="DC46" s="709"/>
      <c r="DD46" s="634">
        <v>119855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223</v>
      </c>
      <c r="CS47" s="645"/>
      <c r="CT47" s="645"/>
      <c r="CU47" s="645"/>
      <c r="CV47" s="645"/>
      <c r="CW47" s="645"/>
      <c r="CX47" s="645"/>
      <c r="CY47" s="646"/>
      <c r="CZ47" s="659" t="s">
        <v>223</v>
      </c>
      <c r="DA47" s="660"/>
      <c r="DB47" s="660"/>
      <c r="DC47" s="661"/>
      <c r="DD47" s="634" t="s">
        <v>223</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5174494</v>
      </c>
      <c r="CS49" s="693"/>
      <c r="CT49" s="693"/>
      <c r="CU49" s="693"/>
      <c r="CV49" s="693"/>
      <c r="CW49" s="693"/>
      <c r="CX49" s="693"/>
      <c r="CY49" s="720"/>
      <c r="CZ49" s="721">
        <v>100</v>
      </c>
      <c r="DA49" s="722"/>
      <c r="DB49" s="722"/>
      <c r="DC49" s="723"/>
      <c r="DD49" s="724">
        <v>2855942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A33" sqref="AA33:AE3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5413</v>
      </c>
      <c r="R7" s="755"/>
      <c r="S7" s="755"/>
      <c r="T7" s="755"/>
      <c r="U7" s="755"/>
      <c r="V7" s="755">
        <v>5174</v>
      </c>
      <c r="W7" s="755"/>
      <c r="X7" s="755"/>
      <c r="Y7" s="755"/>
      <c r="Z7" s="755"/>
      <c r="AA7" s="755">
        <v>239</v>
      </c>
      <c r="AB7" s="755"/>
      <c r="AC7" s="755"/>
      <c r="AD7" s="755"/>
      <c r="AE7" s="756"/>
      <c r="AF7" s="757">
        <v>233</v>
      </c>
      <c r="AG7" s="758"/>
      <c r="AH7" s="758"/>
      <c r="AI7" s="758"/>
      <c r="AJ7" s="759"/>
      <c r="AK7" s="794">
        <v>0</v>
      </c>
      <c r="AL7" s="795"/>
      <c r="AM7" s="795"/>
      <c r="AN7" s="795"/>
      <c r="AO7" s="795"/>
      <c r="AP7" s="795">
        <v>5714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551</v>
      </c>
      <c r="BT7" s="799"/>
      <c r="BU7" s="799"/>
      <c r="BV7" s="799"/>
      <c r="BW7" s="799"/>
      <c r="BX7" s="799"/>
      <c r="BY7" s="799"/>
      <c r="BZ7" s="799"/>
      <c r="CA7" s="799"/>
      <c r="CB7" s="799"/>
      <c r="CC7" s="799"/>
      <c r="CD7" s="799"/>
      <c r="CE7" s="799"/>
      <c r="CF7" s="799"/>
      <c r="CG7" s="800"/>
      <c r="CH7" s="791">
        <v>1</v>
      </c>
      <c r="CI7" s="792"/>
      <c r="CJ7" s="792"/>
      <c r="CK7" s="792"/>
      <c r="CL7" s="793"/>
      <c r="CM7" s="791">
        <v>59</v>
      </c>
      <c r="CN7" s="792"/>
      <c r="CO7" s="792"/>
      <c r="CP7" s="792"/>
      <c r="CQ7" s="793"/>
      <c r="CR7" s="791">
        <v>30</v>
      </c>
      <c r="CS7" s="792"/>
      <c r="CT7" s="792"/>
      <c r="CU7" s="792"/>
      <c r="CV7" s="793"/>
      <c r="CW7" s="791" t="s">
        <v>552</v>
      </c>
      <c r="CX7" s="792"/>
      <c r="CY7" s="792"/>
      <c r="CZ7" s="792"/>
      <c r="DA7" s="793"/>
      <c r="DB7" s="791" t="s">
        <v>552</v>
      </c>
      <c r="DC7" s="792"/>
      <c r="DD7" s="792"/>
      <c r="DE7" s="792"/>
      <c r="DF7" s="793"/>
      <c r="DG7" s="791" t="s">
        <v>552</v>
      </c>
      <c r="DH7" s="792"/>
      <c r="DI7" s="792"/>
      <c r="DJ7" s="792"/>
      <c r="DK7" s="793"/>
      <c r="DL7" s="791" t="s">
        <v>552</v>
      </c>
      <c r="DM7" s="792"/>
      <c r="DN7" s="792"/>
      <c r="DO7" s="792"/>
      <c r="DP7" s="793"/>
      <c r="DQ7" s="791" t="s">
        <v>552</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5413</v>
      </c>
      <c r="R23" s="814"/>
      <c r="S23" s="814"/>
      <c r="T23" s="814"/>
      <c r="U23" s="814"/>
      <c r="V23" s="814">
        <v>5174</v>
      </c>
      <c r="W23" s="814"/>
      <c r="X23" s="814"/>
      <c r="Y23" s="814"/>
      <c r="Z23" s="814"/>
      <c r="AA23" s="814">
        <v>239</v>
      </c>
      <c r="AB23" s="814"/>
      <c r="AC23" s="814"/>
      <c r="AD23" s="814"/>
      <c r="AE23" s="815"/>
      <c r="AF23" s="816">
        <v>233</v>
      </c>
      <c r="AG23" s="814"/>
      <c r="AH23" s="814"/>
      <c r="AI23" s="814"/>
      <c r="AJ23" s="817"/>
      <c r="AK23" s="818"/>
      <c r="AL23" s="819"/>
      <c r="AM23" s="819"/>
      <c r="AN23" s="819"/>
      <c r="AO23" s="819"/>
      <c r="AP23" s="814">
        <v>5714</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1044</v>
      </c>
      <c r="R28" s="843"/>
      <c r="S28" s="843"/>
      <c r="T28" s="843"/>
      <c r="U28" s="843"/>
      <c r="V28" s="843">
        <v>1022</v>
      </c>
      <c r="W28" s="843"/>
      <c r="X28" s="843"/>
      <c r="Y28" s="843"/>
      <c r="Z28" s="843"/>
      <c r="AA28" s="843">
        <v>22</v>
      </c>
      <c r="AB28" s="843"/>
      <c r="AC28" s="843"/>
      <c r="AD28" s="843"/>
      <c r="AE28" s="844"/>
      <c r="AF28" s="845">
        <v>22</v>
      </c>
      <c r="AG28" s="843"/>
      <c r="AH28" s="843"/>
      <c r="AI28" s="843"/>
      <c r="AJ28" s="846"/>
      <c r="AK28" s="847">
        <v>90</v>
      </c>
      <c r="AL28" s="838"/>
      <c r="AM28" s="838"/>
      <c r="AN28" s="838"/>
      <c r="AO28" s="838"/>
      <c r="AP28" s="838" t="s">
        <v>548</v>
      </c>
      <c r="AQ28" s="838"/>
      <c r="AR28" s="838"/>
      <c r="AS28" s="838"/>
      <c r="AT28" s="838"/>
      <c r="AU28" s="838" t="s">
        <v>548</v>
      </c>
      <c r="AV28" s="838"/>
      <c r="AW28" s="838"/>
      <c r="AX28" s="838"/>
      <c r="AY28" s="838"/>
      <c r="AZ28" s="839" t="s">
        <v>548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686</v>
      </c>
      <c r="R29" s="779"/>
      <c r="S29" s="779"/>
      <c r="T29" s="779"/>
      <c r="U29" s="779"/>
      <c r="V29" s="779">
        <v>653</v>
      </c>
      <c r="W29" s="779"/>
      <c r="X29" s="779"/>
      <c r="Y29" s="779"/>
      <c r="Z29" s="779"/>
      <c r="AA29" s="779">
        <v>33</v>
      </c>
      <c r="AB29" s="779"/>
      <c r="AC29" s="779"/>
      <c r="AD29" s="779"/>
      <c r="AE29" s="780"/>
      <c r="AF29" s="781">
        <v>30</v>
      </c>
      <c r="AG29" s="782"/>
      <c r="AH29" s="782"/>
      <c r="AI29" s="782"/>
      <c r="AJ29" s="783"/>
      <c r="AK29" s="850">
        <v>94</v>
      </c>
      <c r="AL29" s="851"/>
      <c r="AM29" s="851"/>
      <c r="AN29" s="851"/>
      <c r="AO29" s="851"/>
      <c r="AP29" s="851" t="s">
        <v>548</v>
      </c>
      <c r="AQ29" s="851"/>
      <c r="AR29" s="851"/>
      <c r="AS29" s="851"/>
      <c r="AT29" s="851"/>
      <c r="AU29" s="851" t="s">
        <v>548</v>
      </c>
      <c r="AV29" s="851"/>
      <c r="AW29" s="851"/>
      <c r="AX29" s="851"/>
      <c r="AY29" s="851"/>
      <c r="AZ29" s="852" t="s">
        <v>548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67</v>
      </c>
      <c r="R30" s="779"/>
      <c r="S30" s="779"/>
      <c r="T30" s="779"/>
      <c r="U30" s="779"/>
      <c r="V30" s="779">
        <v>67</v>
      </c>
      <c r="W30" s="779"/>
      <c r="X30" s="779"/>
      <c r="Y30" s="779"/>
      <c r="Z30" s="779"/>
      <c r="AA30" s="779">
        <v>0</v>
      </c>
      <c r="AB30" s="779"/>
      <c r="AC30" s="779"/>
      <c r="AD30" s="779"/>
      <c r="AE30" s="780"/>
      <c r="AF30" s="781" t="s">
        <v>223</v>
      </c>
      <c r="AG30" s="782"/>
      <c r="AH30" s="782"/>
      <c r="AI30" s="782"/>
      <c r="AJ30" s="783"/>
      <c r="AK30" s="850">
        <v>26</v>
      </c>
      <c r="AL30" s="851"/>
      <c r="AM30" s="851"/>
      <c r="AN30" s="851"/>
      <c r="AO30" s="851"/>
      <c r="AP30" s="851" t="s">
        <v>548</v>
      </c>
      <c r="AQ30" s="851"/>
      <c r="AR30" s="851"/>
      <c r="AS30" s="851"/>
      <c r="AT30" s="851"/>
      <c r="AU30" s="851" t="s">
        <v>548</v>
      </c>
      <c r="AV30" s="851"/>
      <c r="AW30" s="851"/>
      <c r="AX30" s="851"/>
      <c r="AY30" s="851"/>
      <c r="AZ30" s="852" t="s">
        <v>548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178</v>
      </c>
      <c r="R31" s="779"/>
      <c r="S31" s="779"/>
      <c r="T31" s="779"/>
      <c r="U31" s="779"/>
      <c r="V31" s="779">
        <v>165</v>
      </c>
      <c r="W31" s="779"/>
      <c r="X31" s="779"/>
      <c r="Y31" s="779"/>
      <c r="Z31" s="779"/>
      <c r="AA31" s="779">
        <v>13</v>
      </c>
      <c r="AB31" s="779"/>
      <c r="AC31" s="779"/>
      <c r="AD31" s="779"/>
      <c r="AE31" s="780"/>
      <c r="AF31" s="781">
        <v>-260</v>
      </c>
      <c r="AG31" s="782"/>
      <c r="AH31" s="782"/>
      <c r="AI31" s="782"/>
      <c r="AJ31" s="783"/>
      <c r="AK31" s="850" t="s">
        <v>548</v>
      </c>
      <c r="AL31" s="851"/>
      <c r="AM31" s="851"/>
      <c r="AN31" s="851"/>
      <c r="AO31" s="851"/>
      <c r="AP31" s="851">
        <v>170</v>
      </c>
      <c r="AQ31" s="851"/>
      <c r="AR31" s="851"/>
      <c r="AS31" s="851"/>
      <c r="AT31" s="851"/>
      <c r="AU31" s="851" t="s">
        <v>548</v>
      </c>
      <c r="AV31" s="851"/>
      <c r="AW31" s="851"/>
      <c r="AX31" s="851"/>
      <c r="AY31" s="851"/>
      <c r="AZ31" s="852" t="s">
        <v>549</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24</v>
      </c>
      <c r="R32" s="779"/>
      <c r="S32" s="779"/>
      <c r="T32" s="779"/>
      <c r="U32" s="779"/>
      <c r="V32" s="779">
        <v>22</v>
      </c>
      <c r="W32" s="779"/>
      <c r="X32" s="779"/>
      <c r="Y32" s="779"/>
      <c r="Z32" s="779"/>
      <c r="AA32" s="779">
        <v>2</v>
      </c>
      <c r="AB32" s="779"/>
      <c r="AC32" s="779"/>
      <c r="AD32" s="779"/>
      <c r="AE32" s="780"/>
      <c r="AF32" s="781" t="s">
        <v>113</v>
      </c>
      <c r="AG32" s="782"/>
      <c r="AH32" s="782"/>
      <c r="AI32" s="782"/>
      <c r="AJ32" s="783"/>
      <c r="AK32" s="850">
        <v>3</v>
      </c>
      <c r="AL32" s="851"/>
      <c r="AM32" s="851"/>
      <c r="AN32" s="851"/>
      <c r="AO32" s="851"/>
      <c r="AP32" s="851">
        <v>36</v>
      </c>
      <c r="AQ32" s="851"/>
      <c r="AR32" s="851"/>
      <c r="AS32" s="851"/>
      <c r="AT32" s="851"/>
      <c r="AU32" s="851">
        <v>27</v>
      </c>
      <c r="AV32" s="851"/>
      <c r="AW32" s="851"/>
      <c r="AX32" s="851"/>
      <c r="AY32" s="851"/>
      <c r="AZ32" s="852" t="s">
        <v>550</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0</v>
      </c>
      <c r="R33" s="779"/>
      <c r="S33" s="779"/>
      <c r="T33" s="779"/>
      <c r="U33" s="779"/>
      <c r="V33" s="779">
        <v>0</v>
      </c>
      <c r="W33" s="779"/>
      <c r="X33" s="779"/>
      <c r="Y33" s="779"/>
      <c r="Z33" s="779"/>
      <c r="AA33" s="779" t="s">
        <v>548</v>
      </c>
      <c r="AB33" s="779"/>
      <c r="AC33" s="779"/>
      <c r="AD33" s="779"/>
      <c r="AE33" s="780"/>
      <c r="AF33" s="781" t="s">
        <v>223</v>
      </c>
      <c r="AG33" s="782"/>
      <c r="AH33" s="782"/>
      <c r="AI33" s="782"/>
      <c r="AJ33" s="783"/>
      <c r="AK33" s="850" t="s">
        <v>548</v>
      </c>
      <c r="AL33" s="851"/>
      <c r="AM33" s="851"/>
      <c r="AN33" s="851"/>
      <c r="AO33" s="851"/>
      <c r="AP33" s="851" t="s">
        <v>548</v>
      </c>
      <c r="AQ33" s="851"/>
      <c r="AR33" s="851"/>
      <c r="AS33" s="851"/>
      <c r="AT33" s="851"/>
      <c r="AU33" s="851" t="s">
        <v>548</v>
      </c>
      <c r="AV33" s="851"/>
      <c r="AW33" s="851"/>
      <c r="AX33" s="851"/>
      <c r="AY33" s="851"/>
      <c r="AZ33" s="852" t="s">
        <v>548</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-208</v>
      </c>
      <c r="AG63" s="862"/>
      <c r="AH63" s="862"/>
      <c r="AI63" s="862"/>
      <c r="AJ63" s="863"/>
      <c r="AK63" s="864"/>
      <c r="AL63" s="859"/>
      <c r="AM63" s="859"/>
      <c r="AN63" s="859"/>
      <c r="AO63" s="859"/>
      <c r="AP63" s="862">
        <v>206</v>
      </c>
      <c r="AQ63" s="862"/>
      <c r="AR63" s="862"/>
      <c r="AS63" s="862"/>
      <c r="AT63" s="862"/>
      <c r="AU63" s="862">
        <v>27</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393</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543</v>
      </c>
      <c r="C68" s="890"/>
      <c r="D68" s="890"/>
      <c r="E68" s="890"/>
      <c r="F68" s="890"/>
      <c r="G68" s="890"/>
      <c r="H68" s="890"/>
      <c r="I68" s="890"/>
      <c r="J68" s="890"/>
      <c r="K68" s="890"/>
      <c r="L68" s="890"/>
      <c r="M68" s="890"/>
      <c r="N68" s="890"/>
      <c r="O68" s="890"/>
      <c r="P68" s="891"/>
      <c r="Q68" s="892">
        <v>14254</v>
      </c>
      <c r="R68" s="886"/>
      <c r="S68" s="886"/>
      <c r="T68" s="886"/>
      <c r="U68" s="886"/>
      <c r="V68" s="886">
        <v>12809</v>
      </c>
      <c r="W68" s="886"/>
      <c r="X68" s="886"/>
      <c r="Y68" s="886"/>
      <c r="Z68" s="886"/>
      <c r="AA68" s="886">
        <v>1445</v>
      </c>
      <c r="AB68" s="886"/>
      <c r="AC68" s="886"/>
      <c r="AD68" s="886"/>
      <c r="AE68" s="886"/>
      <c r="AF68" s="886">
        <v>1445</v>
      </c>
      <c r="AG68" s="886"/>
      <c r="AH68" s="886"/>
      <c r="AI68" s="886"/>
      <c r="AJ68" s="886"/>
      <c r="AK68" s="886">
        <v>310</v>
      </c>
      <c r="AL68" s="886"/>
      <c r="AM68" s="886"/>
      <c r="AN68" s="886"/>
      <c r="AO68" s="886"/>
      <c r="AP68" s="886" t="s">
        <v>550</v>
      </c>
      <c r="AQ68" s="886"/>
      <c r="AR68" s="886"/>
      <c r="AS68" s="886"/>
      <c r="AT68" s="886"/>
      <c r="AU68" s="886" t="s">
        <v>548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544</v>
      </c>
      <c r="C69" s="894"/>
      <c r="D69" s="894"/>
      <c r="E69" s="894"/>
      <c r="F69" s="894"/>
      <c r="G69" s="894"/>
      <c r="H69" s="894"/>
      <c r="I69" s="894"/>
      <c r="J69" s="894"/>
      <c r="K69" s="894"/>
      <c r="L69" s="894"/>
      <c r="M69" s="894"/>
      <c r="N69" s="894"/>
      <c r="O69" s="894"/>
      <c r="P69" s="895"/>
      <c r="Q69" s="896">
        <v>357</v>
      </c>
      <c r="R69" s="851"/>
      <c r="S69" s="851"/>
      <c r="T69" s="851"/>
      <c r="U69" s="851"/>
      <c r="V69" s="851">
        <v>357</v>
      </c>
      <c r="W69" s="851"/>
      <c r="X69" s="851"/>
      <c r="Y69" s="851"/>
      <c r="Z69" s="851"/>
      <c r="AA69" s="851">
        <v>0</v>
      </c>
      <c r="AB69" s="851"/>
      <c r="AC69" s="851"/>
      <c r="AD69" s="851"/>
      <c r="AE69" s="851"/>
      <c r="AF69" s="851">
        <v>0</v>
      </c>
      <c r="AG69" s="851"/>
      <c r="AH69" s="851"/>
      <c r="AI69" s="851"/>
      <c r="AJ69" s="851"/>
      <c r="AK69" s="851" t="s">
        <v>548</v>
      </c>
      <c r="AL69" s="851"/>
      <c r="AM69" s="851"/>
      <c r="AN69" s="851"/>
      <c r="AO69" s="851"/>
      <c r="AP69" s="851">
        <v>76</v>
      </c>
      <c r="AQ69" s="851"/>
      <c r="AR69" s="851"/>
      <c r="AS69" s="851"/>
      <c r="AT69" s="851"/>
      <c r="AU69" s="851">
        <v>21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545</v>
      </c>
      <c r="C70" s="894"/>
      <c r="D70" s="894"/>
      <c r="E70" s="894"/>
      <c r="F70" s="894"/>
      <c r="G70" s="894"/>
      <c r="H70" s="894"/>
      <c r="I70" s="894"/>
      <c r="J70" s="894"/>
      <c r="K70" s="894"/>
      <c r="L70" s="894"/>
      <c r="M70" s="894"/>
      <c r="N70" s="894"/>
      <c r="O70" s="894"/>
      <c r="P70" s="895"/>
      <c r="Q70" s="896">
        <v>465</v>
      </c>
      <c r="R70" s="851"/>
      <c r="S70" s="851"/>
      <c r="T70" s="851"/>
      <c r="U70" s="851"/>
      <c r="V70" s="851">
        <v>449</v>
      </c>
      <c r="W70" s="851"/>
      <c r="X70" s="851"/>
      <c r="Y70" s="851"/>
      <c r="Z70" s="851"/>
      <c r="AA70" s="851">
        <v>15</v>
      </c>
      <c r="AB70" s="851"/>
      <c r="AC70" s="851"/>
      <c r="AD70" s="851"/>
      <c r="AE70" s="851"/>
      <c r="AF70" s="851">
        <v>15</v>
      </c>
      <c r="AG70" s="851"/>
      <c r="AH70" s="851"/>
      <c r="AI70" s="851"/>
      <c r="AJ70" s="851"/>
      <c r="AK70" s="851">
        <v>6</v>
      </c>
      <c r="AL70" s="851"/>
      <c r="AM70" s="851"/>
      <c r="AN70" s="851"/>
      <c r="AO70" s="851"/>
      <c r="AP70" s="851" t="s">
        <v>548</v>
      </c>
      <c r="AQ70" s="851"/>
      <c r="AR70" s="851"/>
      <c r="AS70" s="851"/>
      <c r="AT70" s="851"/>
      <c r="AU70" s="851" t="s">
        <v>548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546</v>
      </c>
      <c r="C71" s="894"/>
      <c r="D71" s="894"/>
      <c r="E71" s="894"/>
      <c r="F71" s="894"/>
      <c r="G71" s="894"/>
      <c r="H71" s="894"/>
      <c r="I71" s="894"/>
      <c r="J71" s="894"/>
      <c r="K71" s="894"/>
      <c r="L71" s="894"/>
      <c r="M71" s="894"/>
      <c r="N71" s="894"/>
      <c r="O71" s="894"/>
      <c r="P71" s="895"/>
      <c r="Q71" s="896">
        <v>1973</v>
      </c>
      <c r="R71" s="851"/>
      <c r="S71" s="851"/>
      <c r="T71" s="851"/>
      <c r="U71" s="851"/>
      <c r="V71" s="851">
        <v>1969</v>
      </c>
      <c r="W71" s="851"/>
      <c r="X71" s="851"/>
      <c r="Y71" s="851"/>
      <c r="Z71" s="851"/>
      <c r="AA71" s="851">
        <v>4</v>
      </c>
      <c r="AB71" s="851"/>
      <c r="AC71" s="851"/>
      <c r="AD71" s="851"/>
      <c r="AE71" s="851"/>
      <c r="AF71" s="851">
        <v>4</v>
      </c>
      <c r="AG71" s="851"/>
      <c r="AH71" s="851"/>
      <c r="AI71" s="851"/>
      <c r="AJ71" s="851"/>
      <c r="AK71" s="851">
        <v>0</v>
      </c>
      <c r="AL71" s="851"/>
      <c r="AM71" s="851"/>
      <c r="AN71" s="851"/>
      <c r="AO71" s="851"/>
      <c r="AP71" s="851" t="s">
        <v>548</v>
      </c>
      <c r="AQ71" s="851"/>
      <c r="AR71" s="851"/>
      <c r="AS71" s="851"/>
      <c r="AT71" s="851"/>
      <c r="AU71" s="851" t="s">
        <v>548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547</v>
      </c>
      <c r="C72" s="894"/>
      <c r="D72" s="894"/>
      <c r="E72" s="894"/>
      <c r="F72" s="894"/>
      <c r="G72" s="894"/>
      <c r="H72" s="894"/>
      <c r="I72" s="894"/>
      <c r="J72" s="894"/>
      <c r="K72" s="894"/>
      <c r="L72" s="894"/>
      <c r="M72" s="894"/>
      <c r="N72" s="894"/>
      <c r="O72" s="894"/>
      <c r="P72" s="895"/>
      <c r="Q72" s="896">
        <v>277096</v>
      </c>
      <c r="R72" s="851"/>
      <c r="S72" s="851"/>
      <c r="T72" s="851"/>
      <c r="U72" s="851"/>
      <c r="V72" s="851">
        <v>265172</v>
      </c>
      <c r="W72" s="851"/>
      <c r="X72" s="851"/>
      <c r="Y72" s="851"/>
      <c r="Z72" s="851"/>
      <c r="AA72" s="851">
        <v>11924</v>
      </c>
      <c r="AB72" s="851"/>
      <c r="AC72" s="851"/>
      <c r="AD72" s="851"/>
      <c r="AE72" s="851"/>
      <c r="AF72" s="851">
        <v>11924</v>
      </c>
      <c r="AG72" s="851"/>
      <c r="AH72" s="851"/>
      <c r="AI72" s="851"/>
      <c r="AJ72" s="851"/>
      <c r="AK72" s="851">
        <v>1891</v>
      </c>
      <c r="AL72" s="851"/>
      <c r="AM72" s="851"/>
      <c r="AN72" s="851"/>
      <c r="AO72" s="851"/>
      <c r="AP72" s="851" t="s">
        <v>550</v>
      </c>
      <c r="AQ72" s="851"/>
      <c r="AR72" s="851"/>
      <c r="AS72" s="851"/>
      <c r="AT72" s="851"/>
      <c r="AU72" s="851" t="s">
        <v>549</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13388</v>
      </c>
      <c r="AG88" s="862"/>
      <c r="AH88" s="862"/>
      <c r="AI88" s="862"/>
      <c r="AJ88" s="862"/>
      <c r="AK88" s="859"/>
      <c r="AL88" s="859"/>
      <c r="AM88" s="859"/>
      <c r="AN88" s="859"/>
      <c r="AO88" s="859"/>
      <c r="AP88" s="862">
        <v>76</v>
      </c>
      <c r="AQ88" s="862"/>
      <c r="AR88" s="862"/>
      <c r="AS88" s="862"/>
      <c r="AT88" s="862"/>
      <c r="AU88" s="862">
        <v>21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30</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289</v>
      </c>
      <c r="AG109" s="915"/>
      <c r="AH109" s="915"/>
      <c r="AI109" s="915"/>
      <c r="AJ109" s="916"/>
      <c r="AK109" s="914" t="s">
        <v>288</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289</v>
      </c>
      <c r="BW109" s="915"/>
      <c r="BX109" s="915"/>
      <c r="BY109" s="915"/>
      <c r="BZ109" s="916"/>
      <c r="CA109" s="914" t="s">
        <v>288</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289</v>
      </c>
      <c r="DM109" s="915"/>
      <c r="DN109" s="915"/>
      <c r="DO109" s="915"/>
      <c r="DP109" s="916"/>
      <c r="DQ109" s="914" t="s">
        <v>288</v>
      </c>
      <c r="DR109" s="915"/>
      <c r="DS109" s="915"/>
      <c r="DT109" s="915"/>
      <c r="DU109" s="916"/>
      <c r="DV109" s="914" t="s">
        <v>404</v>
      </c>
      <c r="DW109" s="915"/>
      <c r="DX109" s="915"/>
      <c r="DY109" s="915"/>
      <c r="DZ109" s="917"/>
    </row>
    <row r="110" spans="1:131" s="199" customFormat="1" ht="26.25" customHeight="1">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595763</v>
      </c>
      <c r="AB110" s="922"/>
      <c r="AC110" s="922"/>
      <c r="AD110" s="922"/>
      <c r="AE110" s="923"/>
      <c r="AF110" s="924">
        <v>555432</v>
      </c>
      <c r="AG110" s="922"/>
      <c r="AH110" s="922"/>
      <c r="AI110" s="922"/>
      <c r="AJ110" s="923"/>
      <c r="AK110" s="924">
        <v>527626</v>
      </c>
      <c r="AL110" s="922"/>
      <c r="AM110" s="922"/>
      <c r="AN110" s="922"/>
      <c r="AO110" s="923"/>
      <c r="AP110" s="925">
        <v>22.1</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5038134</v>
      </c>
      <c r="BR110" s="957"/>
      <c r="BS110" s="957"/>
      <c r="BT110" s="957"/>
      <c r="BU110" s="957"/>
      <c r="BV110" s="957">
        <v>5178490</v>
      </c>
      <c r="BW110" s="957"/>
      <c r="BX110" s="957"/>
      <c r="BY110" s="957"/>
      <c r="BZ110" s="957"/>
      <c r="CA110" s="957">
        <v>5714398</v>
      </c>
      <c r="CB110" s="957"/>
      <c r="CC110" s="957"/>
      <c r="CD110" s="957"/>
      <c r="CE110" s="957"/>
      <c r="CF110" s="971">
        <v>239.3</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771</v>
      </c>
      <c r="BR111" s="950"/>
      <c r="BS111" s="950"/>
      <c r="BT111" s="950"/>
      <c r="BU111" s="950"/>
      <c r="BV111" s="950" t="s">
        <v>223</v>
      </c>
      <c r="BW111" s="950"/>
      <c r="BX111" s="950"/>
      <c r="BY111" s="950"/>
      <c r="BZ111" s="950"/>
      <c r="CA111" s="950" t="s">
        <v>223</v>
      </c>
      <c r="CB111" s="950"/>
      <c r="CC111" s="950"/>
      <c r="CD111" s="950"/>
      <c r="CE111" s="950"/>
      <c r="CF111" s="944" t="s">
        <v>223</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31723</v>
      </c>
      <c r="BR112" s="950"/>
      <c r="BS112" s="950"/>
      <c r="BT112" s="950"/>
      <c r="BU112" s="950"/>
      <c r="BV112" s="950">
        <v>31067</v>
      </c>
      <c r="BW112" s="950"/>
      <c r="BX112" s="950"/>
      <c r="BY112" s="950"/>
      <c r="BZ112" s="950"/>
      <c r="CA112" s="950">
        <v>27715</v>
      </c>
      <c r="CB112" s="950"/>
      <c r="CC112" s="950"/>
      <c r="CD112" s="950"/>
      <c r="CE112" s="950"/>
      <c r="CF112" s="944">
        <v>1.2</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5226</v>
      </c>
      <c r="AB113" s="964"/>
      <c r="AC113" s="964"/>
      <c r="AD113" s="964"/>
      <c r="AE113" s="965"/>
      <c r="AF113" s="966">
        <v>6070</v>
      </c>
      <c r="AG113" s="964"/>
      <c r="AH113" s="964"/>
      <c r="AI113" s="964"/>
      <c r="AJ113" s="965"/>
      <c r="AK113" s="966">
        <v>4921</v>
      </c>
      <c r="AL113" s="964"/>
      <c r="AM113" s="964"/>
      <c r="AN113" s="964"/>
      <c r="AO113" s="965"/>
      <c r="AP113" s="967">
        <v>0.2</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25426</v>
      </c>
      <c r="BR113" s="950"/>
      <c r="BS113" s="950"/>
      <c r="BT113" s="950"/>
      <c r="BU113" s="950"/>
      <c r="BV113" s="950">
        <v>23562</v>
      </c>
      <c r="BW113" s="950"/>
      <c r="BX113" s="950"/>
      <c r="BY113" s="950"/>
      <c r="BZ113" s="950"/>
      <c r="CA113" s="950">
        <v>21914</v>
      </c>
      <c r="CB113" s="950"/>
      <c r="CC113" s="950"/>
      <c r="CD113" s="950"/>
      <c r="CE113" s="950"/>
      <c r="CF113" s="944">
        <v>0.9</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799</v>
      </c>
      <c r="AB114" s="989"/>
      <c r="AC114" s="989"/>
      <c r="AD114" s="989"/>
      <c r="AE114" s="990"/>
      <c r="AF114" s="991">
        <v>2106</v>
      </c>
      <c r="AG114" s="989"/>
      <c r="AH114" s="989"/>
      <c r="AI114" s="989"/>
      <c r="AJ114" s="990"/>
      <c r="AK114" s="991">
        <v>2145</v>
      </c>
      <c r="AL114" s="989"/>
      <c r="AM114" s="989"/>
      <c r="AN114" s="989"/>
      <c r="AO114" s="990"/>
      <c r="AP114" s="992">
        <v>0.1</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529714</v>
      </c>
      <c r="BR114" s="950"/>
      <c r="BS114" s="950"/>
      <c r="BT114" s="950"/>
      <c r="BU114" s="950"/>
      <c r="BV114" s="950">
        <v>494273</v>
      </c>
      <c r="BW114" s="950"/>
      <c r="BX114" s="950"/>
      <c r="BY114" s="950"/>
      <c r="BZ114" s="950"/>
      <c r="CA114" s="950">
        <v>398249</v>
      </c>
      <c r="CB114" s="950"/>
      <c r="CC114" s="950"/>
      <c r="CD114" s="950"/>
      <c r="CE114" s="950"/>
      <c r="CF114" s="944">
        <v>16.7</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7219</v>
      </c>
      <c r="AB115" s="964"/>
      <c r="AC115" s="964"/>
      <c r="AD115" s="964"/>
      <c r="AE115" s="965"/>
      <c r="AF115" s="966">
        <v>25787</v>
      </c>
      <c r="AG115" s="964"/>
      <c r="AH115" s="964"/>
      <c r="AI115" s="964"/>
      <c r="AJ115" s="965"/>
      <c r="AK115" s="966">
        <v>30089</v>
      </c>
      <c r="AL115" s="964"/>
      <c r="AM115" s="964"/>
      <c r="AN115" s="964"/>
      <c r="AO115" s="965"/>
      <c r="AP115" s="967">
        <v>1.3</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34</v>
      </c>
      <c r="AB116" s="989"/>
      <c r="AC116" s="989"/>
      <c r="AD116" s="989"/>
      <c r="AE116" s="990"/>
      <c r="AF116" s="991">
        <v>32</v>
      </c>
      <c r="AG116" s="989"/>
      <c r="AH116" s="989"/>
      <c r="AI116" s="989"/>
      <c r="AJ116" s="990"/>
      <c r="AK116" s="991">
        <v>58</v>
      </c>
      <c r="AL116" s="989"/>
      <c r="AM116" s="989"/>
      <c r="AN116" s="989"/>
      <c r="AO116" s="990"/>
      <c r="AP116" s="992">
        <v>0</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609041</v>
      </c>
      <c r="AB117" s="1007"/>
      <c r="AC117" s="1007"/>
      <c r="AD117" s="1007"/>
      <c r="AE117" s="1008"/>
      <c r="AF117" s="1009">
        <v>589427</v>
      </c>
      <c r="AG117" s="1007"/>
      <c r="AH117" s="1007"/>
      <c r="AI117" s="1007"/>
      <c r="AJ117" s="1008"/>
      <c r="AK117" s="1009">
        <v>564839</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289</v>
      </c>
      <c r="AG118" s="915"/>
      <c r="AH118" s="915"/>
      <c r="AI118" s="915"/>
      <c r="AJ118" s="916"/>
      <c r="AK118" s="914" t="s">
        <v>288</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434</v>
      </c>
      <c r="BP119" s="1036"/>
      <c r="BQ119" s="1027">
        <v>5625768</v>
      </c>
      <c r="BR119" s="1028"/>
      <c r="BS119" s="1028"/>
      <c r="BT119" s="1028"/>
      <c r="BU119" s="1028"/>
      <c r="BV119" s="1028">
        <v>5727392</v>
      </c>
      <c r="BW119" s="1028"/>
      <c r="BX119" s="1028"/>
      <c r="BY119" s="1028"/>
      <c r="BZ119" s="1028"/>
      <c r="CA119" s="1028">
        <v>6162276</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771</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668252</v>
      </c>
      <c r="BR120" s="957"/>
      <c r="BS120" s="957"/>
      <c r="BT120" s="957"/>
      <c r="BU120" s="957"/>
      <c r="BV120" s="957">
        <v>860156</v>
      </c>
      <c r="BW120" s="957"/>
      <c r="BX120" s="957"/>
      <c r="BY120" s="957"/>
      <c r="BZ120" s="957"/>
      <c r="CA120" s="957">
        <v>1223532</v>
      </c>
      <c r="CB120" s="957"/>
      <c r="CC120" s="957"/>
      <c r="CD120" s="957"/>
      <c r="CE120" s="957"/>
      <c r="CF120" s="971">
        <v>51.2</v>
      </c>
      <c r="CG120" s="972"/>
      <c r="CH120" s="972"/>
      <c r="CI120" s="972"/>
      <c r="CJ120" s="972"/>
      <c r="CK120" s="1037" t="s">
        <v>438</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31665</v>
      </c>
      <c r="DH120" s="957"/>
      <c r="DI120" s="957"/>
      <c r="DJ120" s="957"/>
      <c r="DK120" s="957"/>
      <c r="DL120" s="957">
        <v>30520</v>
      </c>
      <c r="DM120" s="957"/>
      <c r="DN120" s="957"/>
      <c r="DO120" s="957"/>
      <c r="DP120" s="957"/>
      <c r="DQ120" s="957">
        <v>27205</v>
      </c>
      <c r="DR120" s="957"/>
      <c r="DS120" s="957"/>
      <c r="DT120" s="957"/>
      <c r="DU120" s="957"/>
      <c r="DV120" s="958">
        <v>1.1000000000000001</v>
      </c>
      <c r="DW120" s="958"/>
      <c r="DX120" s="958"/>
      <c r="DY120" s="958"/>
      <c r="DZ120" s="959"/>
    </row>
    <row r="121" spans="1:130" s="199" customFormat="1" ht="26.25" customHeight="1">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299256</v>
      </c>
      <c r="BR121" s="950"/>
      <c r="BS121" s="950"/>
      <c r="BT121" s="950"/>
      <c r="BU121" s="950"/>
      <c r="BV121" s="950">
        <v>408333</v>
      </c>
      <c r="BW121" s="950"/>
      <c r="BX121" s="950"/>
      <c r="BY121" s="950"/>
      <c r="BZ121" s="950"/>
      <c r="CA121" s="950">
        <v>317827</v>
      </c>
      <c r="CB121" s="950"/>
      <c r="CC121" s="950"/>
      <c r="CD121" s="950"/>
      <c r="CE121" s="950"/>
      <c r="CF121" s="944">
        <v>13.3</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58</v>
      </c>
      <c r="DH121" s="950"/>
      <c r="DI121" s="950"/>
      <c r="DJ121" s="950"/>
      <c r="DK121" s="950"/>
      <c r="DL121" s="950">
        <v>547</v>
      </c>
      <c r="DM121" s="950"/>
      <c r="DN121" s="950"/>
      <c r="DO121" s="950"/>
      <c r="DP121" s="950"/>
      <c r="DQ121" s="950">
        <v>510</v>
      </c>
      <c r="DR121" s="950"/>
      <c r="DS121" s="950"/>
      <c r="DT121" s="950"/>
      <c r="DU121" s="950"/>
      <c r="DV121" s="951">
        <v>0</v>
      </c>
      <c r="DW121" s="951"/>
      <c r="DX121" s="951"/>
      <c r="DY121" s="951"/>
      <c r="DZ121" s="952"/>
    </row>
    <row r="122" spans="1:130" s="199" customFormat="1" ht="26.25" customHeight="1">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3337148</v>
      </c>
      <c r="BR122" s="1028"/>
      <c r="BS122" s="1028"/>
      <c r="BT122" s="1028"/>
      <c r="BU122" s="1028"/>
      <c r="BV122" s="1028">
        <v>3458415</v>
      </c>
      <c r="BW122" s="1028"/>
      <c r="BX122" s="1028"/>
      <c r="BY122" s="1028"/>
      <c r="BZ122" s="1028"/>
      <c r="CA122" s="1028">
        <v>3891573</v>
      </c>
      <c r="CB122" s="1028"/>
      <c r="CC122" s="1028"/>
      <c r="CD122" s="1028"/>
      <c r="CE122" s="1028"/>
      <c r="CF122" s="1048">
        <v>163</v>
      </c>
      <c r="CG122" s="1049"/>
      <c r="CH122" s="1049"/>
      <c r="CI122" s="1049"/>
      <c r="CJ122" s="1049"/>
      <c r="CK122" s="1040"/>
      <c r="CL122" s="1041"/>
      <c r="CM122" s="1041"/>
      <c r="CN122" s="1041"/>
      <c r="CO122" s="1042"/>
      <c r="CP122" s="1050" t="s">
        <v>388</v>
      </c>
      <c r="CQ122" s="1051"/>
      <c r="CR122" s="1051"/>
      <c r="CS122" s="1051"/>
      <c r="CT122" s="1051"/>
      <c r="CU122" s="1051"/>
      <c r="CV122" s="1051"/>
      <c r="CW122" s="1051"/>
      <c r="CX122" s="1051"/>
      <c r="CY122" s="1051"/>
      <c r="CZ122" s="1051"/>
      <c r="DA122" s="1051"/>
      <c r="DB122" s="1051"/>
      <c r="DC122" s="1051"/>
      <c r="DD122" s="1051"/>
      <c r="DE122" s="1051"/>
      <c r="DF122" s="1052"/>
      <c r="DG122" s="949" t="s">
        <v>223</v>
      </c>
      <c r="DH122" s="950"/>
      <c r="DI122" s="950"/>
      <c r="DJ122" s="950"/>
      <c r="DK122" s="950"/>
      <c r="DL122" s="950" t="s">
        <v>223</v>
      </c>
      <c r="DM122" s="950"/>
      <c r="DN122" s="950"/>
      <c r="DO122" s="950"/>
      <c r="DP122" s="950"/>
      <c r="DQ122" s="950" t="s">
        <v>223</v>
      </c>
      <c r="DR122" s="950"/>
      <c r="DS122" s="950"/>
      <c r="DT122" s="950"/>
      <c r="DU122" s="950"/>
      <c r="DV122" s="951" t="s">
        <v>223</v>
      </c>
      <c r="DW122" s="951"/>
      <c r="DX122" s="951"/>
      <c r="DY122" s="951"/>
      <c r="DZ122" s="952"/>
    </row>
    <row r="123" spans="1:130" s="199" customFormat="1" ht="26.25" customHeight="1">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442</v>
      </c>
      <c r="BP123" s="1036"/>
      <c r="BQ123" s="1095">
        <v>4304656</v>
      </c>
      <c r="BR123" s="1096"/>
      <c r="BS123" s="1096"/>
      <c r="BT123" s="1096"/>
      <c r="BU123" s="1096"/>
      <c r="BV123" s="1096">
        <v>4726904</v>
      </c>
      <c r="BW123" s="1096"/>
      <c r="BX123" s="1096"/>
      <c r="BY123" s="1096"/>
      <c r="BZ123" s="1096"/>
      <c r="CA123" s="1096">
        <v>5432932</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223</v>
      </c>
      <c r="DH123" s="989"/>
      <c r="DI123" s="989"/>
      <c r="DJ123" s="989"/>
      <c r="DK123" s="990"/>
      <c r="DL123" s="991" t="s">
        <v>223</v>
      </c>
      <c r="DM123" s="989"/>
      <c r="DN123" s="989"/>
      <c r="DO123" s="989"/>
      <c r="DP123" s="990"/>
      <c r="DQ123" s="991" t="s">
        <v>223</v>
      </c>
      <c r="DR123" s="989"/>
      <c r="DS123" s="989"/>
      <c r="DT123" s="989"/>
      <c r="DU123" s="990"/>
      <c r="DV123" s="992" t="s">
        <v>223</v>
      </c>
      <c r="DW123" s="993"/>
      <c r="DX123" s="993"/>
      <c r="DY123" s="993"/>
      <c r="DZ123" s="994"/>
    </row>
    <row r="124" spans="1:130" s="199" customFormat="1" ht="26.25" customHeight="1" thickBot="1">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58.2</v>
      </c>
      <c r="BR124" s="1058"/>
      <c r="BS124" s="1058"/>
      <c r="BT124" s="1058"/>
      <c r="BU124" s="1058"/>
      <c r="BV124" s="1058">
        <v>42.3</v>
      </c>
      <c r="BW124" s="1058"/>
      <c r="BX124" s="1058"/>
      <c r="BY124" s="1058"/>
      <c r="BZ124" s="1058"/>
      <c r="CA124" s="1058">
        <v>30.5</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5163</v>
      </c>
      <c r="AB126" s="989"/>
      <c r="AC126" s="989"/>
      <c r="AD126" s="989"/>
      <c r="AE126" s="990"/>
      <c r="AF126" s="991">
        <v>22915</v>
      </c>
      <c r="AG126" s="989"/>
      <c r="AH126" s="989"/>
      <c r="AI126" s="989"/>
      <c r="AJ126" s="990"/>
      <c r="AK126" s="991">
        <v>27561</v>
      </c>
      <c r="AL126" s="989"/>
      <c r="AM126" s="989"/>
      <c r="AN126" s="989"/>
      <c r="AO126" s="990"/>
      <c r="AP126" s="992">
        <v>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2056</v>
      </c>
      <c r="AB127" s="989"/>
      <c r="AC127" s="989"/>
      <c r="AD127" s="989"/>
      <c r="AE127" s="990"/>
      <c r="AF127" s="991">
        <v>2872</v>
      </c>
      <c r="AG127" s="989"/>
      <c r="AH127" s="989"/>
      <c r="AI127" s="989"/>
      <c r="AJ127" s="990"/>
      <c r="AK127" s="991">
        <v>2528</v>
      </c>
      <c r="AL127" s="989"/>
      <c r="AM127" s="989"/>
      <c r="AN127" s="989"/>
      <c r="AO127" s="990"/>
      <c r="AP127" s="992">
        <v>0.1</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14464</v>
      </c>
      <c r="AB128" s="1078"/>
      <c r="AC128" s="1078"/>
      <c r="AD128" s="1078"/>
      <c r="AE128" s="1079"/>
      <c r="AF128" s="1080">
        <v>15573</v>
      </c>
      <c r="AG128" s="1078"/>
      <c r="AH128" s="1078"/>
      <c r="AI128" s="1078"/>
      <c r="AJ128" s="1079"/>
      <c r="AK128" s="1080">
        <v>16047</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223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2658786</v>
      </c>
      <c r="AB129" s="989"/>
      <c r="AC129" s="989"/>
      <c r="AD129" s="989"/>
      <c r="AE129" s="990"/>
      <c r="AF129" s="991">
        <v>2732078</v>
      </c>
      <c r="AG129" s="989"/>
      <c r="AH129" s="989"/>
      <c r="AI129" s="989"/>
      <c r="AJ129" s="990"/>
      <c r="AK129" s="991">
        <v>2742283</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223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391502</v>
      </c>
      <c r="AB130" s="989"/>
      <c r="AC130" s="989"/>
      <c r="AD130" s="989"/>
      <c r="AE130" s="990"/>
      <c r="AF130" s="991">
        <v>368343</v>
      </c>
      <c r="AG130" s="989"/>
      <c r="AH130" s="989"/>
      <c r="AI130" s="989"/>
      <c r="AJ130" s="990"/>
      <c r="AK130" s="991">
        <v>354784</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8.5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2267284</v>
      </c>
      <c r="AB131" s="1014"/>
      <c r="AC131" s="1014"/>
      <c r="AD131" s="1014"/>
      <c r="AE131" s="1015"/>
      <c r="AF131" s="1013">
        <v>2363735</v>
      </c>
      <c r="AG131" s="1014"/>
      <c r="AH131" s="1014"/>
      <c r="AI131" s="1014"/>
      <c r="AJ131" s="1015"/>
      <c r="AK131" s="1013">
        <v>2387499</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30.5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8.9567517789999993</v>
      </c>
      <c r="AB132" s="1130"/>
      <c r="AC132" s="1130"/>
      <c r="AD132" s="1130"/>
      <c r="AE132" s="1131"/>
      <c r="AF132" s="1132">
        <v>8.6943333329999994</v>
      </c>
      <c r="AG132" s="1130"/>
      <c r="AH132" s="1130"/>
      <c r="AI132" s="1130"/>
      <c r="AJ132" s="1131"/>
      <c r="AK132" s="1132">
        <v>8.1259929320000008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9.5</v>
      </c>
      <c r="AB133" s="1113"/>
      <c r="AC133" s="1113"/>
      <c r="AD133" s="1113"/>
      <c r="AE133" s="1114"/>
      <c r="AF133" s="1112">
        <v>8.8000000000000007</v>
      </c>
      <c r="AG133" s="1113"/>
      <c r="AH133" s="1113"/>
      <c r="AI133" s="1113"/>
      <c r="AJ133" s="1114"/>
      <c r="AK133" s="1112">
        <v>8.5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22" zoomScaleNormal="85" zoomScaleSheetLayoutView="100" workbookViewId="0">
      <selection activeCell="Z95" sqref="Z95"/>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D61"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0" workbookViewId="0">
      <selection activeCell="K18" sqref="K18"/>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0" t="s">
        <v>470</v>
      </c>
      <c r="L7" s="256"/>
      <c r="M7" s="257" t="s">
        <v>471</v>
      </c>
      <c r="N7" s="258"/>
    </row>
    <row r="8" spans="1:16">
      <c r="A8" s="250"/>
      <c r="B8" s="246"/>
      <c r="C8" s="246"/>
      <c r="D8" s="246"/>
      <c r="E8" s="246"/>
      <c r="F8" s="246"/>
      <c r="G8" s="259"/>
      <c r="H8" s="260"/>
      <c r="I8" s="260"/>
      <c r="J8" s="261"/>
      <c r="K8" s="1151"/>
      <c r="L8" s="262" t="s">
        <v>472</v>
      </c>
      <c r="M8" s="263" t="s">
        <v>473</v>
      </c>
      <c r="N8" s="264" t="s">
        <v>474</v>
      </c>
    </row>
    <row r="9" spans="1:16">
      <c r="A9" s="250"/>
      <c r="B9" s="246"/>
      <c r="C9" s="246"/>
      <c r="D9" s="246"/>
      <c r="E9" s="246"/>
      <c r="F9" s="246"/>
      <c r="G9" s="1152" t="s">
        <v>475</v>
      </c>
      <c r="H9" s="1153"/>
      <c r="I9" s="1153"/>
      <c r="J9" s="1154"/>
      <c r="K9" s="265">
        <v>798750</v>
      </c>
      <c r="L9" s="266">
        <v>149607</v>
      </c>
      <c r="M9" s="267">
        <v>134601</v>
      </c>
      <c r="N9" s="268">
        <v>11.1</v>
      </c>
    </row>
    <row r="10" spans="1:16">
      <c r="A10" s="250"/>
      <c r="B10" s="246"/>
      <c r="C10" s="246"/>
      <c r="D10" s="246"/>
      <c r="E10" s="246"/>
      <c r="F10" s="246"/>
      <c r="G10" s="1152" t="s">
        <v>476</v>
      </c>
      <c r="H10" s="1153"/>
      <c r="I10" s="1153"/>
      <c r="J10" s="1154"/>
      <c r="K10" s="269">
        <v>179310</v>
      </c>
      <c r="L10" s="270">
        <v>33585</v>
      </c>
      <c r="M10" s="271">
        <v>15652</v>
      </c>
      <c r="N10" s="272">
        <v>114.6</v>
      </c>
    </row>
    <row r="11" spans="1:16" ht="13.5" customHeight="1">
      <c r="A11" s="250"/>
      <c r="B11" s="246"/>
      <c r="C11" s="246"/>
      <c r="D11" s="246"/>
      <c r="E11" s="246"/>
      <c r="F11" s="246"/>
      <c r="G11" s="1152" t="s">
        <v>477</v>
      </c>
      <c r="H11" s="1153"/>
      <c r="I11" s="1153"/>
      <c r="J11" s="1154"/>
      <c r="K11" s="269">
        <v>85461</v>
      </c>
      <c r="L11" s="270">
        <v>16007</v>
      </c>
      <c r="M11" s="271">
        <v>22688</v>
      </c>
      <c r="N11" s="272">
        <v>-29.4</v>
      </c>
    </row>
    <row r="12" spans="1:16" ht="13.5" customHeight="1">
      <c r="A12" s="250"/>
      <c r="B12" s="246"/>
      <c r="C12" s="246"/>
      <c r="D12" s="246"/>
      <c r="E12" s="246"/>
      <c r="F12" s="246"/>
      <c r="G12" s="1152" t="s">
        <v>478</v>
      </c>
      <c r="H12" s="1153"/>
      <c r="I12" s="1153"/>
      <c r="J12" s="1154"/>
      <c r="K12" s="269" t="s">
        <v>479</v>
      </c>
      <c r="L12" s="270" t="s">
        <v>479</v>
      </c>
      <c r="M12" s="271">
        <v>3308</v>
      </c>
      <c r="N12" s="272" t="s">
        <v>479</v>
      </c>
    </row>
    <row r="13" spans="1:16" ht="13.5" customHeight="1">
      <c r="A13" s="250"/>
      <c r="B13" s="246"/>
      <c r="C13" s="246"/>
      <c r="D13" s="246"/>
      <c r="E13" s="246"/>
      <c r="F13" s="246"/>
      <c r="G13" s="1152" t="s">
        <v>480</v>
      </c>
      <c r="H13" s="1153"/>
      <c r="I13" s="1153"/>
      <c r="J13" s="1154"/>
      <c r="K13" s="269" t="s">
        <v>479</v>
      </c>
      <c r="L13" s="270" t="s">
        <v>479</v>
      </c>
      <c r="M13" s="271">
        <v>1</v>
      </c>
      <c r="N13" s="272" t="s">
        <v>479</v>
      </c>
    </row>
    <row r="14" spans="1:16" ht="13.5" customHeight="1">
      <c r="A14" s="250"/>
      <c r="B14" s="246"/>
      <c r="C14" s="246"/>
      <c r="D14" s="246"/>
      <c r="E14" s="246"/>
      <c r="F14" s="246"/>
      <c r="G14" s="1152" t="s">
        <v>481</v>
      </c>
      <c r="H14" s="1153"/>
      <c r="I14" s="1153"/>
      <c r="J14" s="1154"/>
      <c r="K14" s="269">
        <v>25520</v>
      </c>
      <c r="L14" s="270">
        <v>4780</v>
      </c>
      <c r="M14" s="271">
        <v>6215</v>
      </c>
      <c r="N14" s="272">
        <v>-23.1</v>
      </c>
    </row>
    <row r="15" spans="1:16" ht="13.5" customHeight="1">
      <c r="A15" s="250"/>
      <c r="B15" s="246"/>
      <c r="C15" s="246"/>
      <c r="D15" s="246"/>
      <c r="E15" s="246"/>
      <c r="F15" s="246"/>
      <c r="G15" s="1152" t="s">
        <v>482</v>
      </c>
      <c r="H15" s="1153"/>
      <c r="I15" s="1153"/>
      <c r="J15" s="1154"/>
      <c r="K15" s="269" t="s">
        <v>479</v>
      </c>
      <c r="L15" s="270" t="s">
        <v>479</v>
      </c>
      <c r="M15" s="271">
        <v>3213</v>
      </c>
      <c r="N15" s="272" t="s">
        <v>479</v>
      </c>
    </row>
    <row r="16" spans="1:16">
      <c r="A16" s="250"/>
      <c r="B16" s="246"/>
      <c r="C16" s="246"/>
      <c r="D16" s="246"/>
      <c r="E16" s="246"/>
      <c r="F16" s="246"/>
      <c r="G16" s="1155" t="s">
        <v>483</v>
      </c>
      <c r="H16" s="1156"/>
      <c r="I16" s="1156"/>
      <c r="J16" s="1157"/>
      <c r="K16" s="270">
        <v>-120018</v>
      </c>
      <c r="L16" s="270">
        <v>-22479</v>
      </c>
      <c r="M16" s="271">
        <v>-15018</v>
      </c>
      <c r="N16" s="272">
        <v>49.7</v>
      </c>
    </row>
    <row r="17" spans="1:16">
      <c r="A17" s="250"/>
      <c r="B17" s="246"/>
      <c r="C17" s="246"/>
      <c r="D17" s="246"/>
      <c r="E17" s="246"/>
      <c r="F17" s="246"/>
      <c r="G17" s="1155" t="s">
        <v>171</v>
      </c>
      <c r="H17" s="1156"/>
      <c r="I17" s="1156"/>
      <c r="J17" s="1157"/>
      <c r="K17" s="270">
        <v>969023</v>
      </c>
      <c r="L17" s="270">
        <v>181499</v>
      </c>
      <c r="M17" s="271">
        <v>170662</v>
      </c>
      <c r="N17" s="272">
        <v>6.3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47" t="s">
        <v>488</v>
      </c>
      <c r="H21" s="1148"/>
      <c r="I21" s="1148"/>
      <c r="J21" s="1149"/>
      <c r="K21" s="282">
        <v>17.79</v>
      </c>
      <c r="L21" s="283">
        <v>15.35</v>
      </c>
      <c r="M21" s="284">
        <v>2.44</v>
      </c>
      <c r="N21" s="251"/>
      <c r="O21" s="285"/>
      <c r="P21" s="281"/>
    </row>
    <row r="22" spans="1:16" s="286" customFormat="1">
      <c r="A22" s="281"/>
      <c r="B22" s="251"/>
      <c r="C22" s="251"/>
      <c r="D22" s="251"/>
      <c r="E22" s="251"/>
      <c r="F22" s="251"/>
      <c r="G22" s="1147" t="s">
        <v>489</v>
      </c>
      <c r="H22" s="1148"/>
      <c r="I22" s="1148"/>
      <c r="J22" s="1149"/>
      <c r="K22" s="287">
        <v>85</v>
      </c>
      <c r="L22" s="288">
        <v>96.1</v>
      </c>
      <c r="M22" s="289">
        <v>-11.1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0" t="s">
        <v>470</v>
      </c>
      <c r="L30" s="256"/>
      <c r="M30" s="257" t="s">
        <v>471</v>
      </c>
      <c r="N30" s="258"/>
    </row>
    <row r="31" spans="1:16">
      <c r="A31" s="250"/>
      <c r="B31" s="246"/>
      <c r="C31" s="246"/>
      <c r="D31" s="246"/>
      <c r="E31" s="246"/>
      <c r="F31" s="246"/>
      <c r="G31" s="259"/>
      <c r="H31" s="260"/>
      <c r="I31" s="260"/>
      <c r="J31" s="261"/>
      <c r="K31" s="1151"/>
      <c r="L31" s="262" t="s">
        <v>472</v>
      </c>
      <c r="M31" s="263" t="s">
        <v>473</v>
      </c>
      <c r="N31" s="264" t="s">
        <v>474</v>
      </c>
    </row>
    <row r="32" spans="1:16" ht="27" customHeight="1">
      <c r="A32" s="250"/>
      <c r="B32" s="246"/>
      <c r="C32" s="246"/>
      <c r="D32" s="246"/>
      <c r="E32" s="246"/>
      <c r="F32" s="246"/>
      <c r="G32" s="1163" t="s">
        <v>493</v>
      </c>
      <c r="H32" s="1164"/>
      <c r="I32" s="1164"/>
      <c r="J32" s="1165"/>
      <c r="K32" s="296">
        <v>527626</v>
      </c>
      <c r="L32" s="296">
        <v>98825</v>
      </c>
      <c r="M32" s="297">
        <v>102910</v>
      </c>
      <c r="N32" s="298">
        <v>-4</v>
      </c>
    </row>
    <row r="33" spans="1:16" ht="13.5" customHeight="1">
      <c r="A33" s="250"/>
      <c r="B33" s="246"/>
      <c r="C33" s="246"/>
      <c r="D33" s="246"/>
      <c r="E33" s="246"/>
      <c r="F33" s="246"/>
      <c r="G33" s="1163" t="s">
        <v>494</v>
      </c>
      <c r="H33" s="1164"/>
      <c r="I33" s="1164"/>
      <c r="J33" s="1165"/>
      <c r="K33" s="296" t="s">
        <v>479</v>
      </c>
      <c r="L33" s="296" t="s">
        <v>479</v>
      </c>
      <c r="M33" s="297">
        <v>73</v>
      </c>
      <c r="N33" s="298" t="s">
        <v>479</v>
      </c>
    </row>
    <row r="34" spans="1:16" ht="27" customHeight="1">
      <c r="A34" s="250"/>
      <c r="B34" s="246"/>
      <c r="C34" s="246"/>
      <c r="D34" s="246"/>
      <c r="E34" s="246"/>
      <c r="F34" s="246"/>
      <c r="G34" s="1163" t="s">
        <v>495</v>
      </c>
      <c r="H34" s="1164"/>
      <c r="I34" s="1164"/>
      <c r="J34" s="1165"/>
      <c r="K34" s="296" t="s">
        <v>479</v>
      </c>
      <c r="L34" s="296" t="s">
        <v>479</v>
      </c>
      <c r="M34" s="297">
        <v>271</v>
      </c>
      <c r="N34" s="298" t="s">
        <v>479</v>
      </c>
    </row>
    <row r="35" spans="1:16" ht="27" customHeight="1">
      <c r="A35" s="250"/>
      <c r="B35" s="246"/>
      <c r="C35" s="246"/>
      <c r="D35" s="246"/>
      <c r="E35" s="246"/>
      <c r="F35" s="246"/>
      <c r="G35" s="1163" t="s">
        <v>496</v>
      </c>
      <c r="H35" s="1164"/>
      <c r="I35" s="1164"/>
      <c r="J35" s="1165"/>
      <c r="K35" s="296">
        <v>4921</v>
      </c>
      <c r="L35" s="296">
        <v>922</v>
      </c>
      <c r="M35" s="297">
        <v>22640</v>
      </c>
      <c r="N35" s="298">
        <v>-95.9</v>
      </c>
    </row>
    <row r="36" spans="1:16" ht="27" customHeight="1">
      <c r="A36" s="250"/>
      <c r="B36" s="246"/>
      <c r="C36" s="246"/>
      <c r="D36" s="246"/>
      <c r="E36" s="246"/>
      <c r="F36" s="246"/>
      <c r="G36" s="1163" t="s">
        <v>497</v>
      </c>
      <c r="H36" s="1164"/>
      <c r="I36" s="1164"/>
      <c r="J36" s="1165"/>
      <c r="K36" s="296">
        <v>2145</v>
      </c>
      <c r="L36" s="296">
        <v>402</v>
      </c>
      <c r="M36" s="297">
        <v>4886</v>
      </c>
      <c r="N36" s="298">
        <v>-91.8</v>
      </c>
    </row>
    <row r="37" spans="1:16" ht="13.5" customHeight="1">
      <c r="A37" s="250"/>
      <c r="B37" s="246"/>
      <c r="C37" s="246"/>
      <c r="D37" s="246"/>
      <c r="E37" s="246"/>
      <c r="F37" s="246"/>
      <c r="G37" s="1163" t="s">
        <v>498</v>
      </c>
      <c r="H37" s="1164"/>
      <c r="I37" s="1164"/>
      <c r="J37" s="1165"/>
      <c r="K37" s="296">
        <v>30089</v>
      </c>
      <c r="L37" s="296">
        <v>5636</v>
      </c>
      <c r="M37" s="297">
        <v>1587</v>
      </c>
      <c r="N37" s="298">
        <v>255.1</v>
      </c>
    </row>
    <row r="38" spans="1:16" ht="27" customHeight="1">
      <c r="A38" s="250"/>
      <c r="B38" s="246"/>
      <c r="C38" s="246"/>
      <c r="D38" s="246"/>
      <c r="E38" s="246"/>
      <c r="F38" s="246"/>
      <c r="G38" s="1166" t="s">
        <v>499</v>
      </c>
      <c r="H38" s="1167"/>
      <c r="I38" s="1167"/>
      <c r="J38" s="1168"/>
      <c r="K38" s="299">
        <v>58</v>
      </c>
      <c r="L38" s="299">
        <v>11</v>
      </c>
      <c r="M38" s="300">
        <v>17</v>
      </c>
      <c r="N38" s="301">
        <v>-35.299999999999997</v>
      </c>
      <c r="O38" s="295"/>
    </row>
    <row r="39" spans="1:16">
      <c r="A39" s="250"/>
      <c r="B39" s="246"/>
      <c r="C39" s="246"/>
      <c r="D39" s="246"/>
      <c r="E39" s="246"/>
      <c r="F39" s="246"/>
      <c r="G39" s="1166" t="s">
        <v>500</v>
      </c>
      <c r="H39" s="1167"/>
      <c r="I39" s="1167"/>
      <c r="J39" s="1168"/>
      <c r="K39" s="302">
        <v>-16047</v>
      </c>
      <c r="L39" s="302">
        <v>-3006</v>
      </c>
      <c r="M39" s="303">
        <v>-4567</v>
      </c>
      <c r="N39" s="304">
        <v>-34.200000000000003</v>
      </c>
      <c r="O39" s="295"/>
    </row>
    <row r="40" spans="1:16" ht="27" customHeight="1">
      <c r="A40" s="250"/>
      <c r="B40" s="246"/>
      <c r="C40" s="246"/>
      <c r="D40" s="246"/>
      <c r="E40" s="246"/>
      <c r="F40" s="246"/>
      <c r="G40" s="1163" t="s">
        <v>501</v>
      </c>
      <c r="H40" s="1164"/>
      <c r="I40" s="1164"/>
      <c r="J40" s="1165"/>
      <c r="K40" s="302">
        <v>-354784</v>
      </c>
      <c r="L40" s="302">
        <v>-66451</v>
      </c>
      <c r="M40" s="303">
        <v>-91042</v>
      </c>
      <c r="N40" s="304">
        <v>-27</v>
      </c>
      <c r="O40" s="295"/>
    </row>
    <row r="41" spans="1:16">
      <c r="A41" s="250"/>
      <c r="B41" s="246"/>
      <c r="C41" s="246"/>
      <c r="D41" s="246"/>
      <c r="E41" s="246"/>
      <c r="F41" s="246"/>
      <c r="G41" s="1169" t="s">
        <v>283</v>
      </c>
      <c r="H41" s="1170"/>
      <c r="I41" s="1170"/>
      <c r="J41" s="1171"/>
      <c r="K41" s="296">
        <v>194008</v>
      </c>
      <c r="L41" s="302">
        <v>36338</v>
      </c>
      <c r="M41" s="303">
        <v>36776</v>
      </c>
      <c r="N41" s="304">
        <v>-1.2</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58" t="s">
        <v>470</v>
      </c>
      <c r="J49" s="1160" t="s">
        <v>505</v>
      </c>
      <c r="K49" s="1161"/>
      <c r="L49" s="1161"/>
      <c r="M49" s="1161"/>
      <c r="N49" s="1162"/>
    </row>
    <row r="50" spans="1:14">
      <c r="A50" s="250"/>
      <c r="B50" s="246"/>
      <c r="C50" s="246"/>
      <c r="D50" s="246"/>
      <c r="E50" s="246"/>
      <c r="F50" s="246"/>
      <c r="G50" s="314"/>
      <c r="H50" s="315"/>
      <c r="I50" s="1159"/>
      <c r="J50" s="316" t="s">
        <v>506</v>
      </c>
      <c r="K50" s="317" t="s">
        <v>507</v>
      </c>
      <c r="L50" s="318" t="s">
        <v>508</v>
      </c>
      <c r="M50" s="319" t="s">
        <v>509</v>
      </c>
      <c r="N50" s="320" t="s">
        <v>510</v>
      </c>
    </row>
    <row r="51" spans="1:14">
      <c r="A51" s="250"/>
      <c r="B51" s="246"/>
      <c r="C51" s="246"/>
      <c r="D51" s="246"/>
      <c r="E51" s="246"/>
      <c r="F51" s="246"/>
      <c r="G51" s="312" t="s">
        <v>511</v>
      </c>
      <c r="H51" s="313"/>
      <c r="I51" s="321">
        <v>651855</v>
      </c>
      <c r="J51" s="322">
        <v>119914</v>
      </c>
      <c r="K51" s="323">
        <v>-5.7</v>
      </c>
      <c r="L51" s="324">
        <v>146641</v>
      </c>
      <c r="M51" s="325">
        <v>0.3</v>
      </c>
      <c r="N51" s="326">
        <v>-6</v>
      </c>
    </row>
    <row r="52" spans="1:14">
      <c r="A52" s="250"/>
      <c r="B52" s="246"/>
      <c r="C52" s="246"/>
      <c r="D52" s="246"/>
      <c r="E52" s="246"/>
      <c r="F52" s="246"/>
      <c r="G52" s="327"/>
      <c r="H52" s="328" t="s">
        <v>512</v>
      </c>
      <c r="I52" s="329">
        <v>309761</v>
      </c>
      <c r="J52" s="330">
        <v>56983</v>
      </c>
      <c r="K52" s="331">
        <v>-1.3</v>
      </c>
      <c r="L52" s="332">
        <v>68142</v>
      </c>
      <c r="M52" s="333">
        <v>-9.6999999999999993</v>
      </c>
      <c r="N52" s="334">
        <v>8.4</v>
      </c>
    </row>
    <row r="53" spans="1:14">
      <c r="A53" s="250"/>
      <c r="B53" s="246"/>
      <c r="C53" s="246"/>
      <c r="D53" s="246"/>
      <c r="E53" s="246"/>
      <c r="F53" s="246"/>
      <c r="G53" s="312" t="s">
        <v>513</v>
      </c>
      <c r="H53" s="313"/>
      <c r="I53" s="321">
        <v>906723</v>
      </c>
      <c r="J53" s="322">
        <v>165400</v>
      </c>
      <c r="K53" s="323">
        <v>37.9</v>
      </c>
      <c r="L53" s="324">
        <v>174587</v>
      </c>
      <c r="M53" s="325">
        <v>19.100000000000001</v>
      </c>
      <c r="N53" s="326">
        <v>18.8</v>
      </c>
    </row>
    <row r="54" spans="1:14">
      <c r="A54" s="250"/>
      <c r="B54" s="246"/>
      <c r="C54" s="246"/>
      <c r="D54" s="246"/>
      <c r="E54" s="246"/>
      <c r="F54" s="246"/>
      <c r="G54" s="327"/>
      <c r="H54" s="328" t="s">
        <v>512</v>
      </c>
      <c r="I54" s="329">
        <v>387434</v>
      </c>
      <c r="J54" s="330">
        <v>70674</v>
      </c>
      <c r="K54" s="331">
        <v>24</v>
      </c>
      <c r="L54" s="332">
        <v>79695</v>
      </c>
      <c r="M54" s="333">
        <v>17</v>
      </c>
      <c r="N54" s="334">
        <v>7</v>
      </c>
    </row>
    <row r="55" spans="1:14">
      <c r="A55" s="250"/>
      <c r="B55" s="246"/>
      <c r="C55" s="246"/>
      <c r="D55" s="246"/>
      <c r="E55" s="246"/>
      <c r="F55" s="246"/>
      <c r="G55" s="312" t="s">
        <v>514</v>
      </c>
      <c r="H55" s="313"/>
      <c r="I55" s="321">
        <v>913348</v>
      </c>
      <c r="J55" s="322">
        <v>167402</v>
      </c>
      <c r="K55" s="323">
        <v>1.2</v>
      </c>
      <c r="L55" s="324">
        <v>175675</v>
      </c>
      <c r="M55" s="325">
        <v>0.6</v>
      </c>
      <c r="N55" s="326">
        <v>0.6</v>
      </c>
    </row>
    <row r="56" spans="1:14">
      <c r="A56" s="250"/>
      <c r="B56" s="246"/>
      <c r="C56" s="246"/>
      <c r="D56" s="246"/>
      <c r="E56" s="246"/>
      <c r="F56" s="246"/>
      <c r="G56" s="327"/>
      <c r="H56" s="328" t="s">
        <v>512</v>
      </c>
      <c r="I56" s="329">
        <v>482411</v>
      </c>
      <c r="J56" s="330">
        <v>88418</v>
      </c>
      <c r="K56" s="331">
        <v>25.1</v>
      </c>
      <c r="L56" s="332">
        <v>87698</v>
      </c>
      <c r="M56" s="333">
        <v>10</v>
      </c>
      <c r="N56" s="334">
        <v>15.1</v>
      </c>
    </row>
    <row r="57" spans="1:14">
      <c r="A57" s="250"/>
      <c r="B57" s="246"/>
      <c r="C57" s="246"/>
      <c r="D57" s="246"/>
      <c r="E57" s="246"/>
      <c r="F57" s="246"/>
      <c r="G57" s="312" t="s">
        <v>515</v>
      </c>
      <c r="H57" s="313"/>
      <c r="I57" s="321">
        <v>1432951</v>
      </c>
      <c r="J57" s="322">
        <v>265067</v>
      </c>
      <c r="K57" s="323">
        <v>58.3</v>
      </c>
      <c r="L57" s="324">
        <v>162193</v>
      </c>
      <c r="M57" s="325">
        <v>-7.7</v>
      </c>
      <c r="N57" s="326">
        <v>66</v>
      </c>
    </row>
    <row r="58" spans="1:14">
      <c r="A58" s="250"/>
      <c r="B58" s="246"/>
      <c r="C58" s="246"/>
      <c r="D58" s="246"/>
      <c r="E58" s="246"/>
      <c r="F58" s="246"/>
      <c r="G58" s="327"/>
      <c r="H58" s="328" t="s">
        <v>512</v>
      </c>
      <c r="I58" s="329">
        <v>289787</v>
      </c>
      <c r="J58" s="330">
        <v>53605</v>
      </c>
      <c r="K58" s="331">
        <v>-39.4</v>
      </c>
      <c r="L58" s="332">
        <v>79985</v>
      </c>
      <c r="M58" s="333">
        <v>-8.8000000000000007</v>
      </c>
      <c r="N58" s="334">
        <v>-30.6</v>
      </c>
    </row>
    <row r="59" spans="1:14">
      <c r="A59" s="250"/>
      <c r="B59" s="246"/>
      <c r="C59" s="246"/>
      <c r="D59" s="246"/>
      <c r="E59" s="246"/>
      <c r="F59" s="246"/>
      <c r="G59" s="312" t="s">
        <v>516</v>
      </c>
      <c r="H59" s="313"/>
      <c r="I59" s="321">
        <v>1779094</v>
      </c>
      <c r="J59" s="322">
        <v>333226</v>
      </c>
      <c r="K59" s="323">
        <v>25.7</v>
      </c>
      <c r="L59" s="324">
        <v>168868</v>
      </c>
      <c r="M59" s="325">
        <v>4.0999999999999996</v>
      </c>
      <c r="N59" s="326">
        <v>21.6</v>
      </c>
    </row>
    <row r="60" spans="1:14">
      <c r="A60" s="250"/>
      <c r="B60" s="246"/>
      <c r="C60" s="246"/>
      <c r="D60" s="246"/>
      <c r="E60" s="246"/>
      <c r="F60" s="246"/>
      <c r="G60" s="327"/>
      <c r="H60" s="328" t="s">
        <v>512</v>
      </c>
      <c r="I60" s="335">
        <v>425614</v>
      </c>
      <c r="J60" s="330">
        <v>79718</v>
      </c>
      <c r="K60" s="331">
        <v>48.7</v>
      </c>
      <c r="L60" s="332">
        <v>79360</v>
      </c>
      <c r="M60" s="333">
        <v>-0.8</v>
      </c>
      <c r="N60" s="334">
        <v>49.5</v>
      </c>
    </row>
    <row r="61" spans="1:14">
      <c r="A61" s="250"/>
      <c r="B61" s="246"/>
      <c r="C61" s="246"/>
      <c r="D61" s="246"/>
      <c r="E61" s="246"/>
      <c r="F61" s="246"/>
      <c r="G61" s="312" t="s">
        <v>517</v>
      </c>
      <c r="H61" s="336"/>
      <c r="I61" s="337">
        <v>1136794</v>
      </c>
      <c r="J61" s="338">
        <v>210202</v>
      </c>
      <c r="K61" s="339">
        <v>23.5</v>
      </c>
      <c r="L61" s="340">
        <v>165593</v>
      </c>
      <c r="M61" s="341">
        <v>3.3</v>
      </c>
      <c r="N61" s="326">
        <v>20.2</v>
      </c>
    </row>
    <row r="62" spans="1:14">
      <c r="A62" s="250"/>
      <c r="B62" s="246"/>
      <c r="C62" s="246"/>
      <c r="D62" s="246"/>
      <c r="E62" s="246"/>
      <c r="F62" s="246"/>
      <c r="G62" s="327"/>
      <c r="H62" s="328" t="s">
        <v>512</v>
      </c>
      <c r="I62" s="329">
        <v>379001</v>
      </c>
      <c r="J62" s="330">
        <v>69880</v>
      </c>
      <c r="K62" s="331">
        <v>11.4</v>
      </c>
      <c r="L62" s="332">
        <v>78976</v>
      </c>
      <c r="M62" s="333">
        <v>1.5</v>
      </c>
      <c r="N62" s="334">
        <v>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6" zoomScaleNormal="100" zoomScaleSheetLayoutView="55" workbookViewId="0">
      <selection activeCell="I99" sqref="I9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3" zoomScaleNormal="100" zoomScaleSheetLayoutView="55" workbookViewId="0">
      <selection activeCell="Q83" sqref="Q8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22"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13.01</v>
      </c>
      <c r="G47" s="12">
        <v>10.5</v>
      </c>
      <c r="H47" s="12">
        <v>11.13</v>
      </c>
      <c r="I47" s="12">
        <v>19.86</v>
      </c>
      <c r="J47" s="13">
        <v>27.24</v>
      </c>
    </row>
    <row r="48" spans="2:10" ht="57.75" customHeight="1">
      <c r="B48" s="14"/>
      <c r="C48" s="1174" t="s">
        <v>4</v>
      </c>
      <c r="D48" s="1174"/>
      <c r="E48" s="1175"/>
      <c r="F48" s="15">
        <v>7.01</v>
      </c>
      <c r="G48" s="16">
        <v>11.77</v>
      </c>
      <c r="H48" s="16">
        <v>10.9</v>
      </c>
      <c r="I48" s="16">
        <v>11.69</v>
      </c>
      <c r="J48" s="17">
        <v>8.51</v>
      </c>
    </row>
    <row r="49" spans="2:10" ht="57.75" customHeight="1" thickBot="1">
      <c r="B49" s="18"/>
      <c r="C49" s="1176" t="s">
        <v>5</v>
      </c>
      <c r="D49" s="1176"/>
      <c r="E49" s="1177"/>
      <c r="F49" s="19" t="s">
        <v>524</v>
      </c>
      <c r="G49" s="20" t="s">
        <v>525</v>
      </c>
      <c r="H49" s="20" t="s">
        <v>526</v>
      </c>
      <c r="I49" s="20">
        <v>0.59</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2018-01-24T06:44:56Z</dcterms:created>
  <dcterms:modified xsi:type="dcterms:W3CDTF">2018-11-29T01:46:10Z</dcterms:modified>
</cp:coreProperties>
</file>