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 sheetId="21" r:id="rId14"/>
    <sheet name="施設類型別ストック情報分析表①" sheetId="22" r:id="rId15"/>
    <sheet name="施設類型別ストック情報分析表②" sheetId="23" r:id="rId16"/>
    <sheet name="Sheet1" sheetId="17" r:id="rId17"/>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E34" i="9"/>
  <c r="BE35" i="9" s="1"/>
  <c r="BW34" i="9" l="1"/>
  <c r="BW35" i="9" s="1"/>
  <c r="BW36" i="9" s="1"/>
  <c r="BW37" i="9" s="1"/>
  <c r="BW38" i="9" s="1"/>
  <c r="BW39" i="9" s="1"/>
  <c r="BW40" i="9" s="1"/>
  <c r="BW41" i="9" s="1"/>
</calcChain>
</file>

<file path=xl/sharedStrings.xml><?xml version="1.0" encoding="utf-8"?>
<sst xmlns="http://schemas.openxmlformats.org/spreadsheetml/2006/main" count="1103" uniqueCount="554">
  <si>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</si>
  <si>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</si>
  <si>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</si>
  <si>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</si>
  <si>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</si>
  <si>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</si>
  <si>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</si>
  <si>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</si>
  <si>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</si>
  <si>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</si>
  <si>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</si>
  <si>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</si>
  <si>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</si>
  <si>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</si>
  <si>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</si>
  <si>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</si>
  <si>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</si>
  <si>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</si>
  <si>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</si>
  <si>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</si>
  <si>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</si>
  <si>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</si>
  <si>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</si>
  <si>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</si>
  <si>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</si>
  <si>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</si>
  <si>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</si>
  <si>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</si>
  <si>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</si>
  <si>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</si>
  <si>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</si>
  <si>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</si>
  <si>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</si>
  <si>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</si>
  <si>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</si>
  <si>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</si>
  <si>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</si>
  <si>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</si>
  <si>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</si>
  <si>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</si>
  <si>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</si>
  <si>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</si>
  <si>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</si>
  <si>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</si>
  <si>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</si>
  <si>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</si>
  <si>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</si>
  <si>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</si>
  <si>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</si>
  <si>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</si>
  <si>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</si>
  <si>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</si>
  <si>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</si>
  <si>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</si>
  <si>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</si>
  <si>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</si>
  <si>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</si>
  <si>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</si>
  <si>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</si>
  <si>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</si>
  <si>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</si>
  <si>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</si>
  <si>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</si>
  <si>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</si>
  <si>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</si>
  <si>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</si>
  <si>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</si>
  <si>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</si>
  <si>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</si>
  <si>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</si>
  <si>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</si>
  <si>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</si>
  <si>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</si>
  <si>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</si>
  <si>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</si>
  <si>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</si>
  <si>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</si>
  <si>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</si>
  <si>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</si>
  <si>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</si>
  <si>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</si>
  <si>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</si>
  <si>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</si>
  <si>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</si>
  <si>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</si>
  <si>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</si>
  <si>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</si>
  <si>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</si>
  <si>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</si>
  <si>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</si>
  <si>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</si>
  <si>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</si>
  <si>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</si>
  <si>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</si>
  <si>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</si>
  <si>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</si>
  <si>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</si>
  <si>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</si>
  <si>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</si>
  <si>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</si>
  <si>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</si>
  <si>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</si>
  <si>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</si>
  <si>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</si>
  <si>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</si>
  <si>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</si>
  <si>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</si>
  <si>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</si>
  <si>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</si>
  <si>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</si>
  <si>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</si>
  <si>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</si>
  <si>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</si>
  <si>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</si>
  <si>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</si>
  <si>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</si>
  <si>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</si>
  <si>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</si>
  <si>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</si>
  <si>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</si>
  <si>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</si>
  <si>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</si>
  <si>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</si>
  <si>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</si>
  <si>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</si>
  <si>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</si>
  <si>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</si>
  <si>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</si>
  <si>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</si>
  <si>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</si>
  <si>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</si>
  <si>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</si>
  <si>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</si>
  <si>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</si>
  <si>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</si>
  <si>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</si>
  <si>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</si>
  <si>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</si>
  <si>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</si>
  <si>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</si>
  <si>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</si>
  <si>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</si>
  <si>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</si>
  <si>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</si>
  <si>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</si>
  <si>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</si>
  <si>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</si>
  <si>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</si>
  <si>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</si>
  <si>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</si>
  <si>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</si>
  <si>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</si>
  <si>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</si>
  <si>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</si>
  <si>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</si>
  <si>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</si>
  <si>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</si>
  <si>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</si>
  <si>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</si>
  <si>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</si>
  <si>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</si>
  <si>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</si>
  <si>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</si>
  <si>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</si>
  <si>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</si>
  <si>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</si>
  <si>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</si>
  <si>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</si>
  <si>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</si>
  <si>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</si>
  <si>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</si>
  <si>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</si>
  <si>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</si>
  <si>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</si>
  <si>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</si>
  <si>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</si>
  <si>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</si>
  <si>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</si>
  <si>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</si>
  <si>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</si>
  <si>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</si>
  <si>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</si>
  <si>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</si>
  <si>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</si>
  <si>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</si>
  <si>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</si>
  <si>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</si>
  <si>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</si>
  <si>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</si>
  <si>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</si>
  <si>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</si>
  <si>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</si>
  <si>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</si>
  <si>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</si>
  <si>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</si>
  <si>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</si>
  <si>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鹿児島県龍郷町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</si>
  <si>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</si>
  <si>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</si>
  <si>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</si>
  <si>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</si>
  <si>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</si>
  <si>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</si>
  <si>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</si>
  <si>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</si>
  <si>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</si>
  <si>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</si>
  <si>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</si>
  <si>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</si>
  <si>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</si>
  <si>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</si>
  <si>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</si>
  <si>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</si>
  <si>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</si>
  <si>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</si>
  <si>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</si>
  <si>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</si>
  <si>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</si>
  <si>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</si>
  <si>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</si>
  <si>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</si>
  <si>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</si>
  <si>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</si>
  <si>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</si>
  <si>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</si>
  <si>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</si>
  <si>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</si>
  <si>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</si>
  <si>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</si>
  <si>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</si>
  <si>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</si>
  <si>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</si>
  <si>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</si>
  <si>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</si>
  <si>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</si>
  <si>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</si>
  <si>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</si>
  <si>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</si>
  <si>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</si>
  <si>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</si>
  <si>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</si>
  <si>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</si>
  <si>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</si>
  <si>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</si>
  <si>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</si>
  <si>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</si>
  <si>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</si>
  <si>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</si>
  <si>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</si>
  <si>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</si>
  <si>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</si>
  <si>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</si>
  <si>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</si>
  <si>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</si>
  <si>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</si>
  <si>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</si>
  <si>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</si>
  <si>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</si>
  <si>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</si>
  <si>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</si>
  <si>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</si>
  <si>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</si>
  <si>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</si>
  <si>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</si>
  <si>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</si>
  <si>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</si>
  <si>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</si>
  <si>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</si>
  <si>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</si>
  <si>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</si>
  <si>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</si>
  <si>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</si>
  <si>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</si>
  <si>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</si>
  <si>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</si>
  <si>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</si>
  <si>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</si>
  <si>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</si>
  <si>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</si>
  <si>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</si>
  <si>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</si>
  <si>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</si>
  <si>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</si>
  <si>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</si>
  <si>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</si>
  <si>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</si>
  <si>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</si>
  <si>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</si>
  <si>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</si>
  <si>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</si>
  <si>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</si>
  <si>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</si>
  <si>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</si>
  <si>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</si>
  <si>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</si>
  <si>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</si>
  <si>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</si>
  <si>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</si>
  <si>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</si>
  <si>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</si>
  <si>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</si>
  <si>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</si>
  <si>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</si>
  <si>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</si>
  <si>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</si>
  <si>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</si>
  <si>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</si>
  <si>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</si>
  <si>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</si>
  <si>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</si>
  <si>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</si>
  <si>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</si>
  <si>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</si>
  <si>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</si>
  <si>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</si>
  <si>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</si>
  <si>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</si>
  <si>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</si>
  <si>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</si>
  <si>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</si>
  <si>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</si>
  <si>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</si>
  <si>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</si>
  <si>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</si>
  <si>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</si>
  <si>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</si>
  <si>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</si>
  <si>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</si>
  <si>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</si>
  <si>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</si>
  <si>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</si>
  <si>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</si>
  <si>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</si>
  <si>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</si>
  <si>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</si>
  <si>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</si>
  <si>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</si>
  <si>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</si>
  <si>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</si>
  <si>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</si>
  <si>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</si>
  <si>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</si>
  <si>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</si>
  <si>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</si>
  <si>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</si>
  <si>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鹿児島県龍郷町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</si>
  <si>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</si>
  <si>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</si>
  <si>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</si>
  <si>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</si>
  <si>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</si>
  <si>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</si>
  <si>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</si>
  <si>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</si>
  <si>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</si>
  <si>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</si>
  <si>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</si>
  <si>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</si>
  <si>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</si>
  <si>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</si>
  <si>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</si>
  <si>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</si>
  <si>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</si>
  <si>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</si>
  <si>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</si>
  <si>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</si>
  <si>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</si>
  <si>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</si>
  <si>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</si>
  <si>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</si>
  <si>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</si>
  <si>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</si>
  <si>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</si>
  <si>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</si>
  <si>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</si>
  <si>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</si>
  <si>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</si>
  <si>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</si>
  <si>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</si>
  <si>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</si>
  <si>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</si>
  <si>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</si>
  <si>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</si>
  <si>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</si>
  <si>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</si>
  <si>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</si>
  <si>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</si>
  <si>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</si>
  <si>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</si>
  <si>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</si>
  <si>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</si>
  <si>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</si>
  <si>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</si>
  <si>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</si>
  <si>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</si>
  <si>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</si>
  <si>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</si>
  <si>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</si>
  <si>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</si>
  <si>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</si>
  <si>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</si>
  <si>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</si>
  <si>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</si>
  <si>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</si>
  <si>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</si>
  <si>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</si>
  <si>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</si>
  <si>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</si>
  <si>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</si>
  <si>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</si>
  <si>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</si>
  <si>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</si>
  <si>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</si>
  <si>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</si>
  <si>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</si>
  <si>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</si>
  <si>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</si>
  <si>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</si>
  <si>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</si>
  <si>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</si>
  <si>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</si>
  <si>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</si>
  <si>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</si>
  <si>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</si>
  <si>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</si>
  <si>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</si>
  <si>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</si>
  <si>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</si>
  <si>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</si>
  <si>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</si>
  <si>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</si>
  <si>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</si>
  <si>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</si>
  <si>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</si>
  <si>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</si>
  <si>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</si>
  <si>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</si>
  <si>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</si>
  <si>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</si>
  <si>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</si>
  <si>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</si>
  <si>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</si>
  <si>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</si>
  <si>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</si>
  <si>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</si>
  <si>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</si>
  <si>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</si>
  <si>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</si>
  <si>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</si>
  <si>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</si>
  <si>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</si>
  <si>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</si>
  <si>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</si>
  <si>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</si>
  <si>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</si>
  <si>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</si>
  <si>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</si>
  <si>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</si>
  <si>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</si>
  <si>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</si>
  <si>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</si>
  <si>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</si>
  <si>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</si>
  <si>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</si>
  <si>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</si>
  <si>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</si>
  <si>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</si>
  <si>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</si>
  <si>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</si>
  <si>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</si>
  <si>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</si>
  <si>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</si>
  <si>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</si>
  <si>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</si>
  <si>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</si>
  <si>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</si>
  <si>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</si>
  <si>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</si>
  <si>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</si>
  <si>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</si>
  <si>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</si>
  <si>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</si>
  <si>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</si>
  <si>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</si>
  <si>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</si>
  <si>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</si>
  <si>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</si>
  <si>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</si>
  <si>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</si>
  <si>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</si>
  <si>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</si>
  <si>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</si>
  <si>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</si>
  <si>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</si>
  <si>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</si>
  <si>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</si>
  <si>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</si>
  <si>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</si>
  <si>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</si>
  <si>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</si>
  <si>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</si>
  <si>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</si>
  <si>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</si>
  <si>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</si>
  <si>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</si>
  <si>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</si>
  <si>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</si>
  <si>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</si>
  <si>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</si>
  <si>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</si>
  <si>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</si>
  <si>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</si>
  <si>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</si>
  <si>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</si>
  <si>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</si>
  <si>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</si>
  <si>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</si>
  <si>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</si>
  <si>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</si>
  <si>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</si>
  <si>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</si>
  <si>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</si>
  <si>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国民健康保険事業勘定特別会計</t>
  </si>
  <si>
    <t>介護保険事業特別会計</t>
  </si>
  <si>
    <t>簡易水道事業特別会計</t>
  </si>
  <si>
    <t>後期高齢者医療特別会計</t>
  </si>
  <si>
    <t>生活排水処理事業特別会計</t>
  </si>
  <si>
    <t>デジタル放送事業特別会計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</si>
  <si>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</si>
  <si>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</si>
  <si>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</si>
  <si>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</si>
  <si>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30"/>
  </si>
  <si>
    <t>大島地区衛生組合</t>
    <rPh sb="0" eb="2">
      <t>オオシマ</t>
    </rPh>
    <rPh sb="2" eb="4">
      <t>チク</t>
    </rPh>
    <rPh sb="4" eb="6">
      <t>エイセイ</t>
    </rPh>
    <rPh sb="6" eb="8">
      <t>クミアイ</t>
    </rPh>
    <phoneticPr fontId="30"/>
  </si>
  <si>
    <t>大島地区消防組合</t>
    <rPh sb="0" eb="2">
      <t>オオシマ</t>
    </rPh>
    <rPh sb="2" eb="4">
      <t>チク</t>
    </rPh>
    <rPh sb="4" eb="6">
      <t>ショウボウ</t>
    </rPh>
    <rPh sb="6" eb="8">
      <t>クミアイ</t>
    </rPh>
    <phoneticPr fontId="30"/>
  </si>
  <si>
    <t>奄美群島広域事務組合</t>
    <rPh sb="0" eb="2">
      <t>アマミ</t>
    </rPh>
    <rPh sb="2" eb="4">
      <t>グントウ</t>
    </rPh>
    <rPh sb="4" eb="6">
      <t>コウイキ</t>
    </rPh>
    <rPh sb="6" eb="8">
      <t>ジム</t>
    </rPh>
    <rPh sb="8" eb="10">
      <t>クミアイ</t>
    </rPh>
    <phoneticPr fontId="30"/>
  </si>
  <si>
    <t>大島農業共済事務組合</t>
    <rPh sb="0" eb="2">
      <t>オオシマ</t>
    </rPh>
    <rPh sb="2" eb="4">
      <t>ノウギョウ</t>
    </rPh>
    <rPh sb="4" eb="6">
      <t>キョウサイ</t>
    </rPh>
    <rPh sb="6" eb="8">
      <t>ジム</t>
    </rPh>
    <rPh sb="8" eb="10">
      <t>クミアイ</t>
    </rPh>
    <phoneticPr fontId="30"/>
  </si>
  <si>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30"/>
  </si>
  <si>
    <t>鹿児島県後期後期高齢者医療広域連合（一般会計）</t>
    <rPh sb="0" eb="4">
      <t>カゴシマケン</t>
    </rPh>
    <rPh sb="4" eb="6">
      <t>コウキ</t>
    </rPh>
    <rPh sb="6" eb="8">
      <t>コウキ</t>
    </rPh>
    <rPh sb="8" eb="11">
      <t>コウレイシャ</t>
    </rPh>
    <rPh sb="11" eb="13">
      <t>イリョウ</t>
    </rPh>
    <rPh sb="13" eb="15">
      <t>コウイキ</t>
    </rPh>
    <rPh sb="15" eb="17">
      <t>レンゴウ</t>
    </rPh>
    <rPh sb="18" eb="20">
      <t>イッパン</t>
    </rPh>
    <rPh sb="20" eb="22">
      <t>カイケイ</t>
    </rPh>
    <phoneticPr fontId="30"/>
  </si>
  <si>
    <t>鹿児島県後期後期高齢者医療広域連合（特別会計）</t>
    <rPh sb="0" eb="4">
      <t>カゴシマケン</t>
    </rPh>
    <rPh sb="4" eb="6">
      <t>コウキ</t>
    </rPh>
    <rPh sb="6" eb="8">
      <t>コウキ</t>
    </rPh>
    <rPh sb="8" eb="11">
      <t>コウレイシャ</t>
    </rPh>
    <rPh sb="11" eb="13">
      <t>イリョウ</t>
    </rPh>
    <rPh sb="13" eb="15">
      <t>コウイキ</t>
    </rPh>
    <rPh sb="15" eb="17">
      <t>レンゴウ</t>
    </rPh>
    <rPh sb="18" eb="20">
      <t>トクベツ</t>
    </rPh>
    <rPh sb="20" eb="22">
      <t>カイケイ</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</si>
  <si>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</si>
  <si>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</si>
  <si>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</si>
  <si>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</si>
  <si>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本町においては将来負担比率は０となっている。</t>
    <rPh sb="0" eb="2">
      <t>ホンチョウ</t>
    </rPh>
    <rPh sb="7" eb="9">
      <t>ショウライ</t>
    </rPh>
    <rPh sb="9" eb="11">
      <t>フタン</t>
    </rPh>
    <rPh sb="11" eb="13">
      <t>ヒリツ</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</si>
  <si>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</si>
  <si>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</si>
  <si>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</si>
  <si>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</si>
  <si>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</si>
  <si>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若干高い状況にある中、今後は大型起債事業等による地方債残高の増加が見込まれ、これらの地方債の償還が平成30年度から始まることから、実質公債費比率の更なる上昇が考えられるため、これまで以上に公債費の適正化に取り組んでいく必要がある。
  また、将来負担比率は低くなっている。これは、将来負担額は増加してきているが、それ以上に基金等の充当可能財源等が増えてきたためである。</t>
    <rPh sb="1" eb="3">
      <t>ジッシツ</t>
    </rPh>
    <rPh sb="3" eb="6">
      <t>コウサイヒ</t>
    </rPh>
    <rPh sb="6" eb="8">
      <t>ヒリツ</t>
    </rPh>
    <rPh sb="9" eb="11">
      <t>ルイジ</t>
    </rPh>
    <rPh sb="11" eb="13">
      <t>ダンタイ</t>
    </rPh>
    <rPh sb="14" eb="16">
      <t>ヒカク</t>
    </rPh>
    <rPh sb="18" eb="20">
      <t>ジャッカン</t>
    </rPh>
    <rPh sb="20" eb="21">
      <t>タカ</t>
    </rPh>
    <rPh sb="22" eb="24">
      <t>ジョウキョウ</t>
    </rPh>
    <rPh sb="27" eb="28">
      <t>ナカ</t>
    </rPh>
    <rPh sb="29" eb="31">
      <t>コンゴ</t>
    </rPh>
    <rPh sb="32" eb="34">
      <t>オオガタ</t>
    </rPh>
    <rPh sb="34" eb="36">
      <t>キサイ</t>
    </rPh>
    <rPh sb="36" eb="38">
      <t>ジギョウ</t>
    </rPh>
    <rPh sb="38" eb="39">
      <t>トウ</t>
    </rPh>
    <rPh sb="42" eb="44">
      <t>チホウ</t>
    </rPh>
    <rPh sb="44" eb="45">
      <t>サイ</t>
    </rPh>
    <rPh sb="45" eb="47">
      <t>ザンダカ</t>
    </rPh>
    <rPh sb="48" eb="49">
      <t>ゾウ</t>
    </rPh>
    <rPh sb="49" eb="50">
      <t>カ</t>
    </rPh>
    <rPh sb="51" eb="53">
      <t>ミコ</t>
    </rPh>
    <rPh sb="60" eb="63">
      <t>チホウサイ</t>
    </rPh>
    <rPh sb="64" eb="66">
      <t>ショウカン</t>
    </rPh>
    <rPh sb="67" eb="69">
      <t>ヘイセイ</t>
    </rPh>
    <rPh sb="71" eb="73">
      <t>ネンド</t>
    </rPh>
    <rPh sb="75" eb="76">
      <t>ハジ</t>
    </rPh>
    <rPh sb="83" eb="85">
      <t>ジッシツ</t>
    </rPh>
    <rPh sb="85" eb="88">
      <t>コウサイヒ</t>
    </rPh>
    <rPh sb="88" eb="90">
      <t>ヒリツ</t>
    </rPh>
    <rPh sb="91" eb="92">
      <t>サラ</t>
    </rPh>
    <rPh sb="94" eb="96">
      <t>ジョウショウ</t>
    </rPh>
    <rPh sb="97" eb="98">
      <t>カンガ</t>
    </rPh>
    <rPh sb="109" eb="111">
      <t>イジョウ</t>
    </rPh>
    <rPh sb="112" eb="114">
      <t>コウサイ</t>
    </rPh>
    <rPh sb="114" eb="115">
      <t>ヒ</t>
    </rPh>
    <rPh sb="116" eb="119">
      <t>テキセイカ</t>
    </rPh>
    <rPh sb="120" eb="121">
      <t>ト</t>
    </rPh>
    <rPh sb="122" eb="123">
      <t>ク</t>
    </rPh>
    <rPh sb="127" eb="129">
      <t>ヒツヨウ</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</si>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</sst>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3377-448A-8B1A-892659E75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130999</c:v>
                </c:pt>
                <c:pt idx="1">
                  <c:v>146651</c:v>
                </c:pt>
                <c:pt idx="2">
                  <c:v>196969</c:v>
                </c:pt>
                <c:pt idx="3">
                  <c:v>153798</c:v>
                </c:pt>
                <c:pt idx="4">
                  <c:v>248575</c:v>
                </c:pt>
              </c:numCache>
            </c:numRef>
          </c:val>
          <c:smooth val="0"/>
          <c:extLst>
            <c:ext xmlns:c16="http://schemas.microsoft.com/office/drawing/2014/chart" uri="{C3380CC4-5D6E-409C-BE32-E72D297353CC}">
              <c16:uniqueId val="{00000001-3377-448A-8B1A-892659E75B0B}"/>
            </c:ext>
          </c:extLst>
        </c:ser>
        <c:dLbls>
          <c:showLegendKey val="0"/>
          <c:showVal val="0"/>
          <c:showCatName val="0"/>
          <c:showSerName val="0"/>
          <c:showPercent val="0"/>
          <c:showBubbleSize val="0"/>
        </c:dLbls>
        <c:marker val="1"/>
        <c:smooth val="0"/>
        <c:axId val="118373376"/>
        <c:axId val="118387840"/>
      </c:lineChart>
      <c:catAx>
        <c:axId val="11837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87840"/>
        <c:crosses val="autoZero"/>
        <c:auto val="1"/>
        <c:lblAlgn val="ctr"/>
        <c:lblOffset val="100"/>
        <c:tickLblSkip val="1"/>
        <c:tickMarkSkip val="1"/>
        <c:noMultiLvlLbl val="0"/>
      </c:catAx>
      <c:valAx>
        <c:axId val="1183878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37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2.83</c:v>
                </c:pt>
                <c:pt idx="1">
                  <c:v>4.0199999999999996</c:v>
                </c:pt>
                <c:pt idx="2">
                  <c:v>3.56</c:v>
                </c:pt>
                <c:pt idx="3">
                  <c:v>2.44</c:v>
                </c:pt>
                <c:pt idx="4">
                  <c:v>2.36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33.5</c:v>
                </c:pt>
                <c:pt idx="1">
                  <c:v>43.32</c:v>
                </c:pt>
                <c:pt idx="2">
                  <c:v>53.07</c:v>
                </c:pt>
                <c:pt idx="3">
                  <c:v>64.12</c:v>
                </c:pt>
                <c:pt idx="4">
                  <c:v>73.34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956864"/>
        <c:axId val="10931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4.87</c:v>
                </c:pt>
                <c:pt idx="1">
                  <c:v>11.22</c:v>
                </c:pt>
                <c:pt idx="2">
                  <c:v>8.7799999999999994</c:v>
                </c:pt>
                <c:pt idx="3">
                  <c:v>11.62</c:v>
                </c:pt>
                <c:pt idx="4">
                  <c:v>9.73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956864"/>
        <c:axId val="109318528"/>
      </c:lineChart>
      <c:catAx>
        <c:axId val="1299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18528"/>
        <c:crosses val="autoZero"/>
        <c:auto val="1"/>
        <c:lblAlgn val="ctr"/>
        <c:lblOffset val="100"/>
        <c:tickLblSkip val="1"/>
        <c:tickMarkSkip val="1"/>
        <c:noMultiLvlLbl val="0"/>
      </c:catAx>
      <c:valAx>
        <c:axId val="10931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0.04</c:v>
                </c:pt>
                <c:pt idx="8">
                  <c:v>#N/A</c:v>
                </c:pt>
                <c:pt idx="9">
                  <c:v>0.06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0.05</c:v>
                </c:pt>
                <c:pt idx="4">
                  <c:v>#N/A</c:v>
                </c:pt>
                <c:pt idx="5">
                  <c:v>0.06</c:v>
                </c:pt>
                <c:pt idx="6">
                  <c:v>#N/A</c:v>
                </c:pt>
                <c:pt idx="7">
                  <c:v>0.17</c:v>
                </c:pt>
                <c:pt idx="8">
                  <c:v>#N/A</c:v>
                </c:pt>
                <c:pt idx="9">
                  <c:v>0.08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0.09</c:v>
                </c:pt>
                <c:pt idx="2">
                  <c:v>#N/A</c:v>
                </c:pt>
                <c:pt idx="3">
                  <c:v>0.08</c:v>
                </c:pt>
                <c:pt idx="4">
                  <c:v>#N/A</c:v>
                </c:pt>
                <c:pt idx="5">
                  <c:v>7.0000000000000007E-2</c:v>
                </c:pt>
                <c:pt idx="6">
                  <c:v>#N/A</c:v>
                </c:pt>
                <c:pt idx="7">
                  <c:v>0.1</c:v>
                </c:pt>
                <c:pt idx="8">
                  <c:v>#N/A</c:v>
                </c:pt>
                <c:pt idx="9">
                  <c:v>0.14000000000000001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0.27</c:v>
                </c:pt>
                <c:pt idx="2">
                  <c:v>#N/A</c:v>
                </c:pt>
                <c:pt idx="3">
                  <c:v>0.17</c:v>
                </c:pt>
                <c:pt idx="4">
                  <c:v>#N/A</c:v>
                </c:pt>
                <c:pt idx="5">
                  <c:v>0.28999999999999998</c:v>
                </c:pt>
                <c:pt idx="6">
                  <c:v>#N/A</c:v>
                </c:pt>
                <c:pt idx="7">
                  <c:v>0.12</c:v>
                </c:pt>
                <c:pt idx="8">
                  <c:v>#N/A</c:v>
                </c:pt>
                <c:pt idx="9">
                  <c:v>0.18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2.82</c:v>
                </c:pt>
                <c:pt idx="2">
                  <c:v>#N/A</c:v>
                </c:pt>
                <c:pt idx="3">
                  <c:v>4.0199999999999996</c:v>
                </c:pt>
                <c:pt idx="4">
                  <c:v>#N/A</c:v>
                </c:pt>
                <c:pt idx="5">
                  <c:v>3.56</c:v>
                </c:pt>
                <c:pt idx="6">
                  <c:v>#N/A</c:v>
                </c:pt>
                <c:pt idx="7">
                  <c:v>2.44</c:v>
                </c:pt>
                <c:pt idx="8">
                  <c:v>#N/A</c:v>
                </c:pt>
                <c:pt idx="9">
                  <c:v>2.35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732032"/>
        <c:axId val="130733568"/>
      </c:barChart>
      <c:catAx>
        <c:axId val="13073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33568"/>
        <c:crosses val="autoZero"/>
        <c:auto val="1"/>
        <c:lblAlgn val="ctr"/>
        <c:lblOffset val="100"/>
        <c:tickLblSkip val="1"/>
        <c:tickMarkSkip val="1"/>
        <c:noMultiLvlLbl val="0"/>
      </c:catAx>
      <c:valAx>
        <c:axId val="13073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593</c:v>
                </c:pt>
                <c:pt idx="5">
                  <c:v>586</c:v>
                </c:pt>
                <c:pt idx="8">
                  <c:v>597</c:v>
                </c:pt>
                <c:pt idx="11">
                  <c:v>573</c:v>
                </c:pt>
                <c:pt idx="14">
                  <c:v>611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40</c:v>
                </c:pt>
                <c:pt idx="3">
                  <c:v>40</c:v>
                </c:pt>
                <c:pt idx="6">
                  <c:v>39</c:v>
                </c:pt>
                <c:pt idx="9">
                  <c:v>36</c:v>
                </c:pt>
                <c:pt idx="12">
                  <c:v>36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91</c:v>
                </c:pt>
                <c:pt idx="3">
                  <c:v>96</c:v>
                </c:pt>
                <c:pt idx="6">
                  <c:v>103</c:v>
                </c:pt>
                <c:pt idx="9">
                  <c:v>93</c:v>
                </c:pt>
                <c:pt idx="12">
                  <c:v>85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788</c:v>
                </c:pt>
                <c:pt idx="3">
                  <c:v>726</c:v>
                </c:pt>
                <c:pt idx="6">
                  <c:v>714</c:v>
                </c:pt>
                <c:pt idx="9">
                  <c:v>707</c:v>
                </c:pt>
                <c:pt idx="12">
                  <c:v>743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339200"/>
        <c:axId val="130341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326</c:v>
                </c:pt>
                <c:pt idx="2">
                  <c:v>#N/A</c:v>
                </c:pt>
                <c:pt idx="3">
                  <c:v>#N/A</c:v>
                </c:pt>
                <c:pt idx="4">
                  <c:v>276</c:v>
                </c:pt>
                <c:pt idx="5">
                  <c:v>#N/A</c:v>
                </c:pt>
                <c:pt idx="6">
                  <c:v>#N/A</c:v>
                </c:pt>
                <c:pt idx="7">
                  <c:v>259</c:v>
                </c:pt>
                <c:pt idx="8">
                  <c:v>#N/A</c:v>
                </c:pt>
                <c:pt idx="9">
                  <c:v>#N/A</c:v>
                </c:pt>
                <c:pt idx="10">
                  <c:v>263</c:v>
                </c:pt>
                <c:pt idx="11">
                  <c:v>#N/A</c:v>
                </c:pt>
                <c:pt idx="12">
                  <c:v>#N/A</c:v>
                </c:pt>
                <c:pt idx="13">
                  <c:v>253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339200"/>
        <c:axId val="130341120"/>
      </c:lineChart>
      <c:catAx>
        <c:axId val="13033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41120"/>
        <c:crosses val="autoZero"/>
        <c:auto val="1"/>
        <c:lblAlgn val="ctr"/>
        <c:lblOffset val="100"/>
        <c:tickLblSkip val="1"/>
        <c:tickMarkSkip val="1"/>
        <c:noMultiLvlLbl val="0"/>
      </c:catAx>
      <c:valAx>
        <c:axId val="130341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3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5185</c:v>
                </c:pt>
                <c:pt idx="5">
                  <c:v>5191</c:v>
                </c:pt>
                <c:pt idx="8">
                  <c:v>5149</c:v>
                </c:pt>
                <c:pt idx="11">
                  <c:v>5412</c:v>
                </c:pt>
                <c:pt idx="14">
                  <c:v>5511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679</c:v>
                </c:pt>
                <c:pt idx="5">
                  <c:v>731</c:v>
                </c:pt>
                <c:pt idx="8">
                  <c:v>883</c:v>
                </c:pt>
                <c:pt idx="11">
                  <c:v>901</c:v>
                </c:pt>
                <c:pt idx="14">
                  <c:v>849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2082</c:v>
                </c:pt>
                <c:pt idx="5">
                  <c:v>2362</c:v>
                </c:pt>
                <c:pt idx="8">
                  <c:v>2739</c:v>
                </c:pt>
                <c:pt idx="11">
                  <c:v>3146</c:v>
                </c:pt>
                <c:pt idx="14">
                  <c:v>3383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986</c:v>
                </c:pt>
                <c:pt idx="3">
                  <c:v>969</c:v>
                </c:pt>
                <c:pt idx="6">
                  <c:v>1027</c:v>
                </c:pt>
                <c:pt idx="9">
                  <c:v>887</c:v>
                </c:pt>
                <c:pt idx="12">
                  <c:v>934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152</c:v>
                </c:pt>
                <c:pt idx="3">
                  <c:v>189</c:v>
                </c:pt>
                <c:pt idx="6">
                  <c:v>208</c:v>
                </c:pt>
                <c:pt idx="9">
                  <c:v>178</c:v>
                </c:pt>
                <c:pt idx="12">
                  <c:v>139</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646</c:v>
                </c:pt>
                <c:pt idx="3">
                  <c:v>739</c:v>
                </c:pt>
                <c:pt idx="6">
                  <c:v>996</c:v>
                </c:pt>
                <c:pt idx="9">
                  <c:v>1317</c:v>
                </c:pt>
                <c:pt idx="12">
                  <c:v>1320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6631</c:v>
                </c:pt>
                <c:pt idx="3">
                  <c:v>6722</c:v>
                </c:pt>
                <c:pt idx="6">
                  <c:v>6885</c:v>
                </c:pt>
                <c:pt idx="9">
                  <c:v>6959</c:v>
                </c:pt>
                <c:pt idx="12">
                  <c:v>7142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333440"/>
        <c:axId val="12435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469</c:v>
                </c:pt>
                <c:pt idx="2">
                  <c:v>#N/A</c:v>
                </c:pt>
                <c:pt idx="3">
                  <c:v>#N/A</c:v>
                </c:pt>
                <c:pt idx="4">
                  <c:v>335</c:v>
                </c:pt>
                <c:pt idx="5">
                  <c:v>#N/A</c:v>
                </c:pt>
                <c:pt idx="6">
                  <c:v>#N/A</c:v>
                </c:pt>
                <c:pt idx="7">
                  <c:v>345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333440"/>
        <c:axId val="124352000"/>
      </c:lineChart>
      <c:catAx>
        <c:axId val="1243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52000"/>
        <c:crosses val="autoZero"/>
        <c:auto val="1"/>
        <c:lblAlgn val="ctr"/>
        <c:lblOffset val="100"/>
        <c:tickLblSkip val="1"/>
        <c:tickMarkSkip val="1"/>
        <c:noMultiLvlLbl val="0"/>
      </c:catAx>
      <c:valAx>
        <c:axId val="12435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3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{E85B3920-DD96-4BD5-8907-C8AD4C93B331}</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{D4ECC47C-180E-4742-993A-F17911A279A9}</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{E25D0521-7B20-4963-A0A2-1CA5FF4C8CDC}</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{D595C76E-0332-418E-BDA4-57C194B3BABE}</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{52162614-5C65-4B0C-8668-8D005B5D8D6C}</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51.5</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{12E42FFF-18F5-439E-A307-E437F5013B80}</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{C9C45BB6-47C5-44B0-987B-E617A13AF0F5}</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{EFA7C24C-59D4-47F6-9A12-6544896396DE}</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{28674E5D-D4AB-4391-A94B-E79B8466D117}</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{C973382E-CD27-40F5-B808-BF6FCB853B0B}</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57.2</c:v>
                </c:pt>
              </c:numCache>
            </c:numRef>
          </c:xVal>
          <c:yVal>
            <c:numRef>
              <c:f>'公会計指標分析・財政指標組合せ分析表 '!$K$55:$O$55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273088"/>
        <c:axId val="131275008"/>
      </c:scatterChart>
      <c:valAx>
        <c:axId val="131273088"/>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75008"/>
        <c:crosses val="autoZero"/>
        <c:crossBetween val="midCat"/>
      </c:valAx>
      <c:valAx>
        <c:axId val="131275008"/>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7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{D69A977E-D27F-4B51-AA51-B373EB545C7C}</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{75BDE3EF-35AE-4936-8DEC-53B5CE642177}</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{7CAE352A-1848-4183-B5E8-D42D5223B9FB}</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{D2C66FA7-50DC-4B85-B3E3-62F4BB910B34}</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{80EBB922-15A9-4B68-A4BF-F1B65A2E1FF9}</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13.4</c:v>
                </c:pt>
                <c:pt idx="1">
                  <c:v>12</c:v>
                </c:pt>
                <c:pt idx="2">
                  <c:v>11.2</c:v>
                </c:pt>
                <c:pt idx="3">
                  <c:v>10.3</c:v>
                </c:pt>
                <c:pt idx="4">
                  <c:v>9.9</c:v>
                </c:pt>
              </c:numCache>
            </c:numRef>
          </c:xVal>
          <c:yVal>
            <c:numRef>
              <c:f>'公会計指標分析・財政指標組合せ分析表 '!$K$73:$O$73</c:f>
              <c:numCache>
                <c:formatCode>#,##0.0;"▲ "#,##0.0</c:formatCode>
                <c:ptCount val="5"/>
                <c:pt idx="0">
                  <c:v>18.399999999999999</c:v>
                </c:pt>
                <c:pt idx="1">
                  <c:v>13</c:v>
                </c:pt>
                <c:pt idx="2">
                  <c:v>13.6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{BC515E7A-883C-4ADF-B24A-7D461D52AE9E}</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{4A9EEFEA-91CE-42D8-8678-36EF70211090}</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{441EE985-47A2-473E-B027-2F3068F4CA87}</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{390AC8F7-D4E6-4768-8079-3ECCFDBCE823}</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{A385B523-447B-4ACC-BF20-504789116E9B}</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11.4</c:v>
                </c:pt>
                <c:pt idx="1">
                  <c:v>10.5</c:v>
                </c:pt>
                <c:pt idx="2">
                  <c:v>9.5</c:v>
                </c:pt>
                <c:pt idx="3">
                  <c:v>8.6999999999999993</c:v>
                </c:pt>
                <c:pt idx="4">
                  <c:v>8.6</c:v>
                </c:pt>
              </c:numCache>
            </c:numRef>
          </c:xVal>
          <c:yVal>
            <c:numRef>
              <c:f>'公会計指標分析・財政指標組合せ分析表 '!$K$77:$O$77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674496"/>
        <c:axId val="131676416"/>
      </c:scatterChart>
      <c:valAx>
        <c:axId val="131674496"/>
        <c:scaling>
          <c:orientation val="minMax"/>
          <c:max val="13.8"/>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76416"/>
        <c:crosses val="autoZero"/>
        <c:crossBetween val="midCat"/>
      </c:valAx>
      <c:valAx>
        <c:axId val="131676416"/>
        <c:scaling>
          <c:orientation val="minMax"/>
          <c:max val="3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74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latin typeface="ＭＳ ゴシック" pitchFamily="49" charset="-128"/>
              <a:ea typeface="ＭＳ ゴシック" pitchFamily="49" charset="-128"/>
            </a:rPr>
            <a:t>　元利償還金は前年度に比べ増となっているが、元利償還金に充当できる特定財源及び算入される基準財政需要額も増えているため実質公債費の分子が減り、結果として実質公債費比率も減となっている。</a:t>
          </a:r>
          <a:endParaRPr kumimoji="1" lang="en-US" altLang="ja-JP" sz="1400" b="1">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latin typeface="ＭＳ ゴシック" pitchFamily="49" charset="-128"/>
              <a:ea typeface="ＭＳ ゴシック" pitchFamily="49" charset="-128"/>
            </a:rPr>
            <a:t>　今後とも、公債費による財政負担の度合いを高めないように努める。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b="1">
              <a:solidFill>
                <a:schemeClr val="dk1"/>
              </a:solidFill>
              <a:effectLst/>
              <a:latin typeface="+mn-lt"/>
              <a:ea typeface="+mn-ea"/>
              <a:cs typeface="+mn-cs"/>
            </a:rPr>
            <a:t>　一般会計等に係る地方債残高は増加傾向にあるが、充当可能財源の増加により将来負担比率は</a:t>
          </a:r>
          <a:r>
            <a:rPr kumimoji="1" lang="ja-JP" altLang="en-US" sz="1400" b="1">
              <a:solidFill>
                <a:schemeClr val="dk1"/>
              </a:solidFill>
              <a:effectLst/>
              <a:latin typeface="+mn-lt"/>
              <a:ea typeface="+mn-ea"/>
              <a:cs typeface="+mn-cs"/>
            </a:rPr>
            <a:t>算定され</a:t>
          </a:r>
          <a:r>
            <a:rPr kumimoji="1" lang="ja-JP" altLang="ja-JP" sz="1400" b="1">
              <a:solidFill>
                <a:schemeClr val="dk1"/>
              </a:solidFill>
              <a:effectLst/>
              <a:latin typeface="+mn-lt"/>
              <a:ea typeface="+mn-ea"/>
              <a:cs typeface="+mn-cs"/>
            </a:rPr>
            <a:t>な</a:t>
          </a:r>
          <a:r>
            <a:rPr kumimoji="1" lang="ja-JP" altLang="en-US" sz="1400" b="1">
              <a:solidFill>
                <a:schemeClr val="dk1"/>
              </a:solidFill>
              <a:effectLst/>
              <a:latin typeface="+mn-lt"/>
              <a:ea typeface="+mn-ea"/>
              <a:cs typeface="+mn-cs"/>
            </a:rPr>
            <a:t>か</a:t>
          </a:r>
          <a:r>
            <a:rPr kumimoji="1" lang="ja-JP" altLang="ja-JP" sz="1400" b="1">
              <a:solidFill>
                <a:schemeClr val="dk1"/>
              </a:solidFill>
              <a:effectLst/>
              <a:latin typeface="+mn-lt"/>
              <a:ea typeface="+mn-ea"/>
              <a:cs typeface="+mn-cs"/>
            </a:rPr>
            <a:t>った。</a:t>
          </a:r>
          <a:endParaRPr lang="ja-JP" altLang="ja-JP" sz="1400" b="1">
            <a:effectLst/>
          </a:endParaRPr>
        </a:p>
        <a:p>
          <a:r>
            <a:rPr kumimoji="1" lang="ja-JP" altLang="ja-JP" sz="1400" b="1">
              <a:solidFill>
                <a:schemeClr val="dk1"/>
              </a:solidFill>
              <a:effectLst/>
              <a:latin typeface="+mn-lt"/>
              <a:ea typeface="+mn-ea"/>
              <a:cs typeface="+mn-cs"/>
            </a:rPr>
            <a:t>　今後も地方債の現在高及び公営企業債等繰入金見込額を抑制するとともに充当可能財源等の確保を図る。</a:t>
          </a:r>
          <a:endParaRPr lang="ja-JP" altLang="ja-JP" sz="1400" b="1">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有形固定資産減価償却率は類似団体とほぼ同水準にある。今後はそれぞれの公共施設等について個別施設計画を策定し、当該計画に基づいた施設の維持管理を適切に実施していく。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9" name="直線コネクタ 68"/>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0"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1" name="直線コネクタ 70"/>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2"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3" name="直線コネクタ 72"/>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4"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5" name="フローチャート : 判断 74"/>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6" name="フローチャート : 判断 75"/>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130628</xdr:rowOff>
    </xdr:from>
    <xdr:to>
      <xdr:col>3</xdr:col>
      <xdr:colOff>511175</xdr:colOff>
      <xdr:row>33</xdr:row>
      <xdr:rowOff>60778</xdr:rowOff>
    </xdr:to>
    <xdr:sp macro="" textlink="">
      <xdr:nvSpPr>
        <xdr:cNvPr id="82" name="円/楕円 81"/>
        <xdr:cNvSpPr/>
      </xdr:nvSpPr>
      <xdr:spPr>
        <a:xfrm>
          <a:off x="40005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3"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51905</xdr:rowOff>
    </xdr:from>
    <xdr:ext cx="405111" cy="259045"/>
    <xdr:sp macro="" textlink="">
      <xdr:nvSpPr>
        <xdr:cNvPr id="84" name="n_1mainValue有形固定資産減価償却率"/>
        <xdr:cNvSpPr txBox="1"/>
      </xdr:nvSpPr>
      <xdr:spPr>
        <a:xfrm>
          <a:off x="3836043" y="64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164846</xdr:rowOff>
    </xdr:from>
    <xdr:to>
      <xdr:col>5</xdr:col>
      <xdr:colOff>409575</xdr:colOff>
      <xdr:row>39</xdr:row>
      <xdr:rowOff>94996</xdr:rowOff>
    </xdr:to>
    <xdr:sp macro="" textlink="">
      <xdr:nvSpPr>
        <xdr:cNvPr id="68" name="円/楕円 67"/>
        <xdr:cNvSpPr/>
      </xdr:nvSpPr>
      <xdr:spPr>
        <a:xfrm>
          <a:off x="3746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86123</xdr:rowOff>
    </xdr:from>
    <xdr:ext cx="405111" cy="259045"/>
    <xdr:sp macro="" textlink="">
      <xdr:nvSpPr>
        <xdr:cNvPr id="70" name="n_1mainValue【道路】&#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86246</xdr:rowOff>
    </xdr:from>
    <xdr:to>
      <xdr:col>14</xdr:col>
      <xdr:colOff>79375</xdr:colOff>
      <xdr:row>40</xdr:row>
      <xdr:rowOff>16396</xdr:rowOff>
    </xdr:to>
    <xdr:sp macro="" textlink="">
      <xdr:nvSpPr>
        <xdr:cNvPr id="107" name="円/楕円 106"/>
        <xdr:cNvSpPr/>
      </xdr:nvSpPr>
      <xdr:spPr>
        <a:xfrm>
          <a:off x="9588500" y="67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7523</xdr:rowOff>
    </xdr:from>
    <xdr:ext cx="534377" cy="259045"/>
    <xdr:sp macro="" textlink="">
      <xdr:nvSpPr>
        <xdr:cNvPr id="109" name="n_1mainValue【道路】&#10;一人当たり延長"/>
        <xdr:cNvSpPr txBox="1"/>
      </xdr:nvSpPr>
      <xdr:spPr>
        <a:xfrm>
          <a:off x="9359410" y="68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81462</xdr:rowOff>
    </xdr:from>
    <xdr:to>
      <xdr:col>5</xdr:col>
      <xdr:colOff>409575</xdr:colOff>
      <xdr:row>60</xdr:row>
      <xdr:rowOff>11612</xdr:rowOff>
    </xdr:to>
    <xdr:sp macro="" textlink="">
      <xdr:nvSpPr>
        <xdr:cNvPr id="149" name="円/楕円 148"/>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28139</xdr:rowOff>
    </xdr:from>
    <xdr:ext cx="405111" cy="259045"/>
    <xdr:sp macro="" textlink="">
      <xdr:nvSpPr>
        <xdr:cNvPr id="151" name="n_1mainValue【橋りょう・トンネル】&#10;有形固定資産減価償却率"/>
        <xdr:cNvSpPr txBox="1"/>
      </xdr:nvSpPr>
      <xdr:spPr>
        <a:xfrm>
          <a:off x="3582043"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20361</xdr:rowOff>
    </xdr:from>
    <xdr:to>
      <xdr:col>14</xdr:col>
      <xdr:colOff>79375</xdr:colOff>
      <xdr:row>63</xdr:row>
      <xdr:rowOff>121961</xdr:rowOff>
    </xdr:to>
    <xdr:sp macro="" textlink="">
      <xdr:nvSpPr>
        <xdr:cNvPr id="188" name="円/楕円 187"/>
        <xdr:cNvSpPr/>
      </xdr:nvSpPr>
      <xdr:spPr>
        <a:xfrm>
          <a:off x="9588500" y="108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113088</xdr:rowOff>
    </xdr:from>
    <xdr:ext cx="599010" cy="259045"/>
    <xdr:sp macro="" textlink="">
      <xdr:nvSpPr>
        <xdr:cNvPr id="190" name="n_1mainValue【橋りょう・トンネル】&#10;一人当たり有形固定資産（償却資産）額"/>
        <xdr:cNvSpPr txBox="1"/>
      </xdr:nvSpPr>
      <xdr:spPr>
        <a:xfrm>
          <a:off x="9327094" y="109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17018</xdr:rowOff>
    </xdr:from>
    <xdr:to>
      <xdr:col>5</xdr:col>
      <xdr:colOff>409575</xdr:colOff>
      <xdr:row>84</xdr:row>
      <xdr:rowOff>118618</xdr:rowOff>
    </xdr:to>
    <xdr:sp macro="" textlink="">
      <xdr:nvSpPr>
        <xdr:cNvPr id="226" name="円/楕円 225"/>
        <xdr:cNvSpPr/>
      </xdr:nvSpPr>
      <xdr:spPr>
        <a:xfrm>
          <a:off x="3746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109745</xdr:rowOff>
    </xdr:from>
    <xdr:ext cx="405111" cy="259045"/>
    <xdr:sp macro="" textlink="">
      <xdr:nvSpPr>
        <xdr:cNvPr id="228" name="n_1mainValue【公営住宅】&#10;有形固定資産減価償却率"/>
        <xdr:cNvSpPr txBox="1"/>
      </xdr:nvSpPr>
      <xdr:spPr>
        <a:xfrm>
          <a:off x="3582043"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121847</xdr:rowOff>
    </xdr:from>
    <xdr:to>
      <xdr:col>14</xdr:col>
      <xdr:colOff>79375</xdr:colOff>
      <xdr:row>81</xdr:row>
      <xdr:rowOff>51997</xdr:rowOff>
    </xdr:to>
    <xdr:sp macro="" textlink="">
      <xdr:nvSpPr>
        <xdr:cNvPr id="267" name="円/楕円 266"/>
        <xdr:cNvSpPr/>
      </xdr:nvSpPr>
      <xdr:spPr>
        <a:xfrm>
          <a:off x="9588500" y="138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8"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68524</xdr:rowOff>
    </xdr:from>
    <xdr:ext cx="469744" cy="259045"/>
    <xdr:sp macro="" textlink="">
      <xdr:nvSpPr>
        <xdr:cNvPr id="269" name="n_1mainValue【公営住宅】&#10;一人当たり面積"/>
        <xdr:cNvSpPr txBox="1"/>
      </xdr:nvSpPr>
      <xdr:spPr>
        <a:xfrm>
          <a:off x="9391727" y="1361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1" name="直線コネクタ 28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2" name="テキスト ボックス 28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3" name="直線コネクタ 28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4" name="テキスト ボックス 28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5" name="直線コネクタ 28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6" name="テキスト ボックス 28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7" name="直線コネクタ 28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8" name="テキスト ボックス 28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0" name="テキスト ボックス 28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165354</xdr:rowOff>
    </xdr:from>
    <xdr:to>
      <xdr:col>6</xdr:col>
      <xdr:colOff>510540</xdr:colOff>
      <xdr:row>106</xdr:row>
      <xdr:rowOff>21337</xdr:rowOff>
    </xdr:to>
    <xdr:cxnSp macro="">
      <xdr:nvCxnSpPr>
        <xdr:cNvPr id="292" name="直線コネクタ 291"/>
        <xdr:cNvCxnSpPr/>
      </xdr:nvCxnSpPr>
      <xdr:spPr>
        <a:xfrm flipV="1">
          <a:off x="4634865" y="17481804"/>
          <a:ext cx="0" cy="71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25164</xdr:rowOff>
    </xdr:from>
    <xdr:ext cx="405111" cy="259045"/>
    <xdr:sp macro="" textlink="">
      <xdr:nvSpPr>
        <xdr:cNvPr id="293" name="【港湾・漁港】&#10;有形固定資産減価償却率最小値テキスト"/>
        <xdr:cNvSpPr txBox="1"/>
      </xdr:nvSpPr>
      <xdr:spPr>
        <a:xfrm>
          <a:off x="4724400" y="181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106</xdr:row>
      <xdr:rowOff>21337</xdr:rowOff>
    </xdr:from>
    <xdr:to>
      <xdr:col>6</xdr:col>
      <xdr:colOff>600075</xdr:colOff>
      <xdr:row>106</xdr:row>
      <xdr:rowOff>21337</xdr:rowOff>
    </xdr:to>
    <xdr:cxnSp macro="">
      <xdr:nvCxnSpPr>
        <xdr:cNvPr id="294" name="直線コネクタ 293"/>
        <xdr:cNvCxnSpPr/>
      </xdr:nvCxnSpPr>
      <xdr:spPr>
        <a:xfrm>
          <a:off x="4546600" y="1819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112031</xdr:rowOff>
    </xdr:from>
    <xdr:ext cx="405111" cy="259045"/>
    <xdr:sp macro="" textlink="">
      <xdr:nvSpPr>
        <xdr:cNvPr id="295" name="【港湾・漁港】&#10;有形固定資産減価償却率最大値テキスト"/>
        <xdr:cNvSpPr txBox="1"/>
      </xdr:nvSpPr>
      <xdr:spPr>
        <a:xfrm>
          <a:off x="4724400" y="172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165354</xdr:rowOff>
    </xdr:from>
    <xdr:to>
      <xdr:col>6</xdr:col>
      <xdr:colOff>600075</xdr:colOff>
      <xdr:row>101</xdr:row>
      <xdr:rowOff>165354</xdr:rowOff>
    </xdr:to>
    <xdr:cxnSp macro="">
      <xdr:nvCxnSpPr>
        <xdr:cNvPr id="296" name="直線コネクタ 295"/>
        <xdr:cNvCxnSpPr/>
      </xdr:nvCxnSpPr>
      <xdr:spPr>
        <a:xfrm>
          <a:off x="4546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108983</xdr:rowOff>
    </xdr:from>
    <xdr:ext cx="405111" cy="259045"/>
    <xdr:sp macro="" textlink="">
      <xdr:nvSpPr>
        <xdr:cNvPr id="297" name="【港湾・漁港】&#10;有形固定資産減価償却率平均値テキスト"/>
        <xdr:cNvSpPr txBox="1"/>
      </xdr:nvSpPr>
      <xdr:spPr>
        <a:xfrm>
          <a:off x="47244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130556</xdr:rowOff>
    </xdr:from>
    <xdr:to>
      <xdr:col>6</xdr:col>
      <xdr:colOff>561975</xdr:colOff>
      <xdr:row>105</xdr:row>
      <xdr:rowOff>60706</xdr:rowOff>
    </xdr:to>
    <xdr:sp macro="" textlink="">
      <xdr:nvSpPr>
        <xdr:cNvPr id="298" name="フローチャート : 判断 297"/>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105411</xdr:rowOff>
    </xdr:from>
    <xdr:to>
      <xdr:col>5</xdr:col>
      <xdr:colOff>409575</xdr:colOff>
      <xdr:row>108</xdr:row>
      <xdr:rowOff>35561</xdr:rowOff>
    </xdr:to>
    <xdr:sp macro="" textlink="">
      <xdr:nvSpPr>
        <xdr:cNvPr id="299" name="フローチャート : 判断 298"/>
        <xdr:cNvSpPr/>
      </xdr:nvSpPr>
      <xdr:spPr>
        <a:xfrm>
          <a:off x="3746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11685</xdr:rowOff>
    </xdr:from>
    <xdr:to>
      <xdr:col>5</xdr:col>
      <xdr:colOff>409575</xdr:colOff>
      <xdr:row>108</xdr:row>
      <xdr:rowOff>113285</xdr:rowOff>
    </xdr:to>
    <xdr:sp macro="" textlink="">
      <xdr:nvSpPr>
        <xdr:cNvPr id="305" name="円/楕円 304"/>
        <xdr:cNvSpPr/>
      </xdr:nvSpPr>
      <xdr:spPr>
        <a:xfrm>
          <a:off x="3746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52088</xdr:rowOff>
    </xdr:from>
    <xdr:ext cx="405111" cy="259045"/>
    <xdr:sp macro="" textlink="">
      <xdr:nvSpPr>
        <xdr:cNvPr id="306" name="n_1aveValue【港湾・漁港】&#10;有形固定資産減価償却率"/>
        <xdr:cNvSpPr txBox="1"/>
      </xdr:nvSpPr>
      <xdr:spPr>
        <a:xfrm>
          <a:off x="3582043" y="18225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104412</xdr:rowOff>
    </xdr:from>
    <xdr:ext cx="405111" cy="259045"/>
    <xdr:sp macro="" textlink="">
      <xdr:nvSpPr>
        <xdr:cNvPr id="307" name="n_1mainValue【港湾・漁港】&#10;有形固定資産減価償却率"/>
        <xdr:cNvSpPr txBox="1"/>
      </xdr:nvSpPr>
      <xdr:spPr>
        <a:xfrm>
          <a:off x="3582043" y="1862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8" name="直線コネクタ 317"/>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105427</xdr:rowOff>
    </xdr:from>
    <xdr:ext cx="248786" cy="259045"/>
    <xdr:sp macro="" textlink="">
      <xdr:nvSpPr>
        <xdr:cNvPr id="319" name="テキスト ボックス 318"/>
        <xdr:cNvSpPr txBox="1"/>
      </xdr:nvSpPr>
      <xdr:spPr>
        <a:xfrm>
          <a:off x="6355214" y="1862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0" name="直線コネクタ 31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106</xdr:row>
      <xdr:rowOff>162577</xdr:rowOff>
    </xdr:from>
    <xdr:ext cx="595419" cy="259045"/>
    <xdr:sp macro="" textlink="">
      <xdr:nvSpPr>
        <xdr:cNvPr id="321" name="テキスト ボックス 320"/>
        <xdr:cNvSpPr txBox="1"/>
      </xdr:nvSpPr>
      <xdr:spPr>
        <a:xfrm>
          <a:off x="6008581" y="183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2" name="直線コネクタ 321"/>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48277</xdr:rowOff>
    </xdr:from>
    <xdr:ext cx="595419" cy="259045"/>
    <xdr:sp macro="" textlink="">
      <xdr:nvSpPr>
        <xdr:cNvPr id="323" name="テキスト ボックス 322"/>
        <xdr:cNvSpPr txBox="1"/>
      </xdr:nvSpPr>
      <xdr:spPr>
        <a:xfrm>
          <a:off x="6008581" y="180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5" name="テキスト ボックス 32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6" name="直線コネクタ 325"/>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101</xdr:row>
      <xdr:rowOff>162577</xdr:rowOff>
    </xdr:from>
    <xdr:ext cx="685572" cy="259045"/>
    <xdr:sp macro="" textlink="">
      <xdr:nvSpPr>
        <xdr:cNvPr id="327" name="テキスト ボックス 326"/>
        <xdr:cNvSpPr txBox="1"/>
      </xdr:nvSpPr>
      <xdr:spPr>
        <a:xfrm>
          <a:off x="5918428" y="1747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8" name="直線コネクタ 32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48277</xdr:rowOff>
    </xdr:from>
    <xdr:ext cx="685572" cy="259045"/>
    <xdr:sp macro="" textlink="">
      <xdr:nvSpPr>
        <xdr:cNvPr id="329" name="テキスト ボックス 328"/>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0" name="直線コネクタ 329"/>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105427</xdr:rowOff>
    </xdr:from>
    <xdr:ext cx="685572" cy="259045"/>
    <xdr:sp macro="" textlink="">
      <xdr:nvSpPr>
        <xdr:cNvPr id="331" name="テキスト ボックス 330"/>
        <xdr:cNvSpPr txBox="1"/>
      </xdr:nvSpPr>
      <xdr:spPr>
        <a:xfrm>
          <a:off x="5918428" y="1690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3" name="テキスト ボックス 33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20524</xdr:rowOff>
    </xdr:from>
    <xdr:to>
      <xdr:col>15</xdr:col>
      <xdr:colOff>180340</xdr:colOff>
      <xdr:row>108</xdr:row>
      <xdr:rowOff>104232</xdr:rowOff>
    </xdr:to>
    <xdr:cxnSp macro="">
      <xdr:nvCxnSpPr>
        <xdr:cNvPr id="335" name="直線コネクタ 334"/>
        <xdr:cNvCxnSpPr/>
      </xdr:nvCxnSpPr>
      <xdr:spPr>
        <a:xfrm flipV="1">
          <a:off x="10476865" y="18194224"/>
          <a:ext cx="0" cy="426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108059</xdr:rowOff>
    </xdr:from>
    <xdr:ext cx="599010" cy="259045"/>
    <xdr:sp macro="" textlink="">
      <xdr:nvSpPr>
        <xdr:cNvPr id="336" name="【港湾・漁港】&#10;一人当たり有形固定資産（償却資産）額最小値テキスト"/>
        <xdr:cNvSpPr txBox="1"/>
      </xdr:nvSpPr>
      <xdr:spPr>
        <a:xfrm>
          <a:off x="10566400" y="1862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108</xdr:row>
      <xdr:rowOff>104232</xdr:rowOff>
    </xdr:from>
    <xdr:to>
      <xdr:col>15</xdr:col>
      <xdr:colOff>269875</xdr:colOff>
      <xdr:row>108</xdr:row>
      <xdr:rowOff>104232</xdr:rowOff>
    </xdr:to>
    <xdr:cxnSp macro="">
      <xdr:nvCxnSpPr>
        <xdr:cNvPr id="337" name="直線コネクタ 336"/>
        <xdr:cNvCxnSpPr/>
      </xdr:nvCxnSpPr>
      <xdr:spPr>
        <a:xfrm>
          <a:off x="10388600" y="1862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138651</xdr:rowOff>
    </xdr:from>
    <xdr:ext cx="599010" cy="259045"/>
    <xdr:sp macro="" textlink="">
      <xdr:nvSpPr>
        <xdr:cNvPr id="338" name="【港湾・漁港】&#10;一人当たり有形固定資産（償却資産）額最大値テキスト"/>
        <xdr:cNvSpPr txBox="1"/>
      </xdr:nvSpPr>
      <xdr:spPr>
        <a:xfrm>
          <a:off x="10566400" y="1796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106</xdr:row>
      <xdr:rowOff>20524</xdr:rowOff>
    </xdr:from>
    <xdr:to>
      <xdr:col>15</xdr:col>
      <xdr:colOff>269875</xdr:colOff>
      <xdr:row>106</xdr:row>
      <xdr:rowOff>20524</xdr:rowOff>
    </xdr:to>
    <xdr:cxnSp macro="">
      <xdr:nvCxnSpPr>
        <xdr:cNvPr id="339" name="直線コネクタ 338"/>
        <xdr:cNvCxnSpPr/>
      </xdr:nvCxnSpPr>
      <xdr:spPr>
        <a:xfrm>
          <a:off x="10388600" y="181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133706</xdr:rowOff>
    </xdr:from>
    <xdr:ext cx="599010" cy="259045"/>
    <xdr:sp macro="" textlink="">
      <xdr:nvSpPr>
        <xdr:cNvPr id="340" name="【港湾・漁港】&#10;一人当たり有形固定資産（償却資産）額平均値テキスト"/>
        <xdr:cNvSpPr txBox="1"/>
      </xdr:nvSpPr>
      <xdr:spPr>
        <a:xfrm>
          <a:off x="10566400" y="1830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155279</xdr:rowOff>
    </xdr:from>
    <xdr:to>
      <xdr:col>15</xdr:col>
      <xdr:colOff>231775</xdr:colOff>
      <xdr:row>107</xdr:row>
      <xdr:rowOff>85429</xdr:rowOff>
    </xdr:to>
    <xdr:sp macro="" textlink="">
      <xdr:nvSpPr>
        <xdr:cNvPr id="341" name="フローチャート : 判断 340"/>
        <xdr:cNvSpPr/>
      </xdr:nvSpPr>
      <xdr:spPr>
        <a:xfrm>
          <a:off x="10426700" y="1832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107897</xdr:rowOff>
    </xdr:from>
    <xdr:to>
      <xdr:col>14</xdr:col>
      <xdr:colOff>79375</xdr:colOff>
      <xdr:row>105</xdr:row>
      <xdr:rowOff>38047</xdr:rowOff>
    </xdr:to>
    <xdr:sp macro="" textlink="">
      <xdr:nvSpPr>
        <xdr:cNvPr id="342" name="フローチャート : 判断 341"/>
        <xdr:cNvSpPr/>
      </xdr:nvSpPr>
      <xdr:spPr>
        <a:xfrm>
          <a:off x="9588500" y="179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2271</xdr:rowOff>
    </xdr:from>
    <xdr:to>
      <xdr:col>14</xdr:col>
      <xdr:colOff>79375</xdr:colOff>
      <xdr:row>100</xdr:row>
      <xdr:rowOff>103871</xdr:rowOff>
    </xdr:to>
    <xdr:sp macro="" textlink="">
      <xdr:nvSpPr>
        <xdr:cNvPr id="348" name="円/楕円 347"/>
        <xdr:cNvSpPr/>
      </xdr:nvSpPr>
      <xdr:spPr>
        <a:xfrm>
          <a:off x="9588500" y="171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29174</xdr:rowOff>
    </xdr:from>
    <xdr:ext cx="599010" cy="259045"/>
    <xdr:sp macro="" textlink="">
      <xdr:nvSpPr>
        <xdr:cNvPr id="349" name="n_1aveValue【港湾・漁港】&#10;一人当たり有形固定資産（償却資産）額"/>
        <xdr:cNvSpPr txBox="1"/>
      </xdr:nvSpPr>
      <xdr:spPr>
        <a:xfrm>
          <a:off x="9327094" y="1803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356579</xdr:colOff>
      <xdr:row>98</xdr:row>
      <xdr:rowOff>120398</xdr:rowOff>
    </xdr:from>
    <xdr:ext cx="690189" cy="259045"/>
    <xdr:sp macro="" textlink="">
      <xdr:nvSpPr>
        <xdr:cNvPr id="350" name="n_1mainValue【港湾・漁港】&#10;一人当たり有形固定資産（償却資産）額"/>
        <xdr:cNvSpPr txBox="1"/>
      </xdr:nvSpPr>
      <xdr:spPr>
        <a:xfrm>
          <a:off x="9281504" y="16922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1,644,282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1" name="テキスト ボックス 3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2" name="直線コネクタ 3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3" name="テキスト ボックス 3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4" name="直線コネクタ 3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5" name="テキスト ボックス 3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8" name="直線コネクタ 3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9" name="テキスト ボックス 3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0" name="直線コネクタ 3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1" name="テキスト ボックス 3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2" name="直線コネクタ 3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3" name="テキスト ボックス 3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5" name="直線コネクタ 374"/>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6"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7" name="直線コネクタ 376"/>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9" name="直線コネクタ 37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80"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81" name="フローチャート : 判断 380"/>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82" name="フローチャート : 判断 381"/>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118745</xdr:rowOff>
    </xdr:from>
    <xdr:to>
      <xdr:col>22</xdr:col>
      <xdr:colOff>415925</xdr:colOff>
      <xdr:row>35</xdr:row>
      <xdr:rowOff>48895</xdr:rowOff>
    </xdr:to>
    <xdr:sp macro="" textlink="">
      <xdr:nvSpPr>
        <xdr:cNvPr id="388" name="円/楕円 387"/>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30497</xdr:rowOff>
    </xdr:from>
    <xdr:ext cx="405111" cy="259045"/>
    <xdr:sp macro="" textlink="">
      <xdr:nvSpPr>
        <xdr:cNvPr id="389"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65422</xdr:rowOff>
    </xdr:from>
    <xdr:ext cx="405111" cy="259045"/>
    <xdr:sp macro="" textlink="">
      <xdr:nvSpPr>
        <xdr:cNvPr id="390" name="n_1mainValue【認定こども園・幼稚園・保育所】&#10;有形固定資産減価償却率"/>
        <xdr:cNvSpPr txBox="1"/>
      </xdr:nvSpPr>
      <xdr:spPr>
        <a:xfrm>
          <a:off x="15266043"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2" name="テキスト ボックス 40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4" name="テキスト ボックス 40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6" name="テキスト ボックス 40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8" name="テキスト ボックス 40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10" name="テキスト ボックス 40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2" name="テキスト ボックス 41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16" name="直線コネクタ 415"/>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17"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18" name="直線コネクタ 417"/>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9"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20" name="直線コネクタ 419"/>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21"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22" name="フローチャート : 判断 421"/>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23" name="フローチャート : 判断 422"/>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59690</xdr:rowOff>
    </xdr:from>
    <xdr:to>
      <xdr:col>31</xdr:col>
      <xdr:colOff>85725</xdr:colOff>
      <xdr:row>35</xdr:row>
      <xdr:rowOff>161290</xdr:rowOff>
    </xdr:to>
    <xdr:sp macro="" textlink="">
      <xdr:nvSpPr>
        <xdr:cNvPr id="429" name="円/楕円 428"/>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106697</xdr:rowOff>
    </xdr:from>
    <xdr:ext cx="469744" cy="259045"/>
    <xdr:sp macro="" textlink="">
      <xdr:nvSpPr>
        <xdr:cNvPr id="430" name="n_1ave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6367</xdr:rowOff>
    </xdr:from>
    <xdr:ext cx="469744" cy="259045"/>
    <xdr:sp macro="" textlink="">
      <xdr:nvSpPr>
        <xdr:cNvPr id="431"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3" name="テキスト ボックス 44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3" name="テキスト ボックス 45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7" name="直線コネクタ 456"/>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8"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9" name="直線コネクタ 458"/>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60"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61" name="直線コネクタ 460"/>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62"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3" name="フローチャート : 判断 462"/>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64" name="フローチャート : 判断 46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73297</xdr:rowOff>
    </xdr:from>
    <xdr:to>
      <xdr:col>22</xdr:col>
      <xdr:colOff>415925</xdr:colOff>
      <xdr:row>59</xdr:row>
      <xdr:rowOff>3447</xdr:rowOff>
    </xdr:to>
    <xdr:sp macro="" textlink="">
      <xdr:nvSpPr>
        <xdr:cNvPr id="470" name="円/楕円 469"/>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71"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19974</xdr:rowOff>
    </xdr:from>
    <xdr:ext cx="405111" cy="259045"/>
    <xdr:sp macro="" textlink="">
      <xdr:nvSpPr>
        <xdr:cNvPr id="472" name="n_1mainValue【学校施設】&#10;有形固定資産減価償却率"/>
        <xdr:cNvSpPr txBox="1"/>
      </xdr:nvSpPr>
      <xdr:spPr>
        <a:xfrm>
          <a:off x="15266043"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5" name="直線コネクタ 494"/>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6"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7" name="直線コネクタ 496"/>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8"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9" name="直線コネクタ 498"/>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500"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501" name="フローチャート : 判断 500"/>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502" name="フローチャート : 判断 501"/>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87732</xdr:rowOff>
    </xdr:from>
    <xdr:to>
      <xdr:col>31</xdr:col>
      <xdr:colOff>85725</xdr:colOff>
      <xdr:row>57</xdr:row>
      <xdr:rowOff>17882</xdr:rowOff>
    </xdr:to>
    <xdr:sp macro="" textlink="">
      <xdr:nvSpPr>
        <xdr:cNvPr id="508" name="円/楕円 507"/>
        <xdr:cNvSpPr/>
      </xdr:nvSpPr>
      <xdr:spPr>
        <a:xfrm>
          <a:off x="2127250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509"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34409</xdr:rowOff>
    </xdr:from>
    <xdr:ext cx="469744" cy="259045"/>
    <xdr:sp macro="" textlink="">
      <xdr:nvSpPr>
        <xdr:cNvPr id="510" name="n_1mainValue【学校施設】&#10;一人当たり面積"/>
        <xdr:cNvSpPr txBox="1"/>
      </xdr:nvSpPr>
      <xdr:spPr>
        <a:xfrm>
          <a:off x="21075727" y="946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1" name="正方形/長方形 5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2" name="正方形/長方形 5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3" name="正方形/長方形 5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4" name="正方形/長方形 5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5" name="正方形/長方形 5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6" name="正方形/長方形 5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7" name="正方形/長方形 5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8" name="正方形/長方形 5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9" name="テキスト ボックス 5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0" name="直線コネクタ 5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1" name="直線コネクタ 5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2" name="テキスト ボックス 52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3" name="直線コネクタ 5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4" name="テキスト ボックス 5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7" name="直線コネクタ 5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8" name="テキスト ボックス 5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9" name="直線コネクタ 5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0" name="テキスト ボックス 5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534" name="直線コネクタ 533"/>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35"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36" name="直線コネクタ 53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37"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38" name="直線コネクタ 5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39"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40" name="フローチャート : 判断 539"/>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41" name="フローチャート : 判断 540"/>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26670</xdr:rowOff>
    </xdr:from>
    <xdr:to>
      <xdr:col>22</xdr:col>
      <xdr:colOff>415925</xdr:colOff>
      <xdr:row>81</xdr:row>
      <xdr:rowOff>128270</xdr:rowOff>
    </xdr:to>
    <xdr:sp macro="" textlink="">
      <xdr:nvSpPr>
        <xdr:cNvPr id="547" name="円/楕円 546"/>
        <xdr:cNvSpPr/>
      </xdr:nvSpPr>
      <xdr:spPr>
        <a:xfrm>
          <a:off x="15430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132097</xdr:rowOff>
    </xdr:from>
    <xdr:ext cx="405111" cy="259045"/>
    <xdr:sp macro="" textlink="">
      <xdr:nvSpPr>
        <xdr:cNvPr id="548"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119397</xdr:rowOff>
    </xdr:from>
    <xdr:ext cx="405111" cy="259045"/>
    <xdr:sp macro="" textlink="">
      <xdr:nvSpPr>
        <xdr:cNvPr id="549" name="n_1mainValue【児童館】&#10;有形固定資産減価償却率"/>
        <xdr:cNvSpPr txBox="1"/>
      </xdr:nvSpPr>
      <xdr:spPr>
        <a:xfrm>
          <a:off x="15266043" y="1400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0" name="テキスト ボックス 5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61" name="直線コネクタ 5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2" name="テキスト ボックス 5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3" name="直線コネクタ 5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4" name="テキスト ボックス 5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5" name="直線コネクタ 5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6" name="テキスト ボックス 5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7" name="直線コネクタ 5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8" name="テキスト ボックス 5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9" name="直線コネクタ 5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0" name="テキスト ボックス 5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74" name="直線コネクタ 573"/>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75"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76" name="直線コネクタ 575"/>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77"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78" name="直線コネクタ 57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79"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80" name="フローチャート : 判断 579"/>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81" name="フローチャート : 判断 58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158750</xdr:rowOff>
    </xdr:from>
    <xdr:to>
      <xdr:col>31</xdr:col>
      <xdr:colOff>85725</xdr:colOff>
      <xdr:row>85</xdr:row>
      <xdr:rowOff>88900</xdr:rowOff>
    </xdr:to>
    <xdr:sp macro="" textlink="">
      <xdr:nvSpPr>
        <xdr:cNvPr id="587" name="円/楕円 586"/>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88"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80027</xdr:rowOff>
    </xdr:from>
    <xdr:ext cx="469744" cy="259045"/>
    <xdr:sp macro="" textlink="">
      <xdr:nvSpPr>
        <xdr:cNvPr id="589"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0" name="テキスト ボックス 5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1" name="直線コネクタ 6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2" name="テキスト ボックス 6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3" name="直線コネクタ 6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4" name="テキスト ボックス 6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5" name="直線コネクタ 6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6" name="テキスト ボックス 6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7" name="直線コネクタ 6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8" name="テキスト ボックス 6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9" name="直線コネクタ 6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0" name="テキスト ボックス 6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17145</xdr:rowOff>
    </xdr:from>
    <xdr:to>
      <xdr:col>23</xdr:col>
      <xdr:colOff>516889</xdr:colOff>
      <xdr:row>106</xdr:row>
      <xdr:rowOff>11430</xdr:rowOff>
    </xdr:to>
    <xdr:cxnSp macro="">
      <xdr:nvCxnSpPr>
        <xdr:cNvPr id="614" name="直線コネクタ 613"/>
        <xdr:cNvCxnSpPr/>
      </xdr:nvCxnSpPr>
      <xdr:spPr>
        <a:xfrm flipV="1">
          <a:off x="16318864" y="17333595"/>
          <a:ext cx="0" cy="85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15257</xdr:rowOff>
    </xdr:from>
    <xdr:ext cx="405111" cy="259045"/>
    <xdr:sp macro="" textlink="">
      <xdr:nvSpPr>
        <xdr:cNvPr id="615" name="【公民館】&#10;有形固定資産減価償却率最小値テキスト"/>
        <xdr:cNvSpPr txBox="1"/>
      </xdr:nvSpPr>
      <xdr:spPr>
        <a:xfrm>
          <a:off x="164084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106</xdr:row>
      <xdr:rowOff>11430</xdr:rowOff>
    </xdr:from>
    <xdr:to>
      <xdr:col>23</xdr:col>
      <xdr:colOff>606425</xdr:colOff>
      <xdr:row>106</xdr:row>
      <xdr:rowOff>11430</xdr:rowOff>
    </xdr:to>
    <xdr:cxnSp macro="">
      <xdr:nvCxnSpPr>
        <xdr:cNvPr id="616" name="直線コネクタ 615"/>
        <xdr:cNvCxnSpPr/>
      </xdr:nvCxnSpPr>
      <xdr:spPr>
        <a:xfrm>
          <a:off x="16230600" y="1818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135272</xdr:rowOff>
    </xdr:from>
    <xdr:ext cx="405111" cy="259045"/>
    <xdr:sp macro="" textlink="">
      <xdr:nvSpPr>
        <xdr:cNvPr id="617" name="【公民館】&#10;有形固定資産減価償却率最大値テキスト"/>
        <xdr:cNvSpPr txBox="1"/>
      </xdr:nvSpPr>
      <xdr:spPr>
        <a:xfrm>
          <a:off x="16408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101</xdr:row>
      <xdr:rowOff>17145</xdr:rowOff>
    </xdr:from>
    <xdr:to>
      <xdr:col>23</xdr:col>
      <xdr:colOff>606425</xdr:colOff>
      <xdr:row>101</xdr:row>
      <xdr:rowOff>17145</xdr:rowOff>
    </xdr:to>
    <xdr:cxnSp macro="">
      <xdr:nvCxnSpPr>
        <xdr:cNvPr id="618" name="直線コネクタ 617"/>
        <xdr:cNvCxnSpPr/>
      </xdr:nvCxnSpPr>
      <xdr:spPr>
        <a:xfrm>
          <a:off x="16230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167657</xdr:rowOff>
    </xdr:from>
    <xdr:ext cx="405111" cy="259045"/>
    <xdr:sp macro="" textlink="">
      <xdr:nvSpPr>
        <xdr:cNvPr id="619" name="【公民館】&#10;有形固定資産減価償却率平均値テキスト"/>
        <xdr:cNvSpPr txBox="1"/>
      </xdr:nvSpPr>
      <xdr:spPr>
        <a:xfrm>
          <a:off x="16408400" y="1765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17780</xdr:rowOff>
    </xdr:from>
    <xdr:to>
      <xdr:col>23</xdr:col>
      <xdr:colOff>568325</xdr:colOff>
      <xdr:row>103</xdr:row>
      <xdr:rowOff>119380</xdr:rowOff>
    </xdr:to>
    <xdr:sp macro="" textlink="">
      <xdr:nvSpPr>
        <xdr:cNvPr id="620" name="フローチャート : 判断 619"/>
        <xdr:cNvSpPr/>
      </xdr:nvSpPr>
      <xdr:spPr>
        <a:xfrm>
          <a:off x="16268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97789</xdr:rowOff>
    </xdr:from>
    <xdr:to>
      <xdr:col>22</xdr:col>
      <xdr:colOff>415925</xdr:colOff>
      <xdr:row>104</xdr:row>
      <xdr:rowOff>27939</xdr:rowOff>
    </xdr:to>
    <xdr:sp macro="" textlink="">
      <xdr:nvSpPr>
        <xdr:cNvPr id="621" name="フローチャート : 判断 620"/>
        <xdr:cNvSpPr/>
      </xdr:nvSpPr>
      <xdr:spPr>
        <a:xfrm>
          <a:off x="15430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113030</xdr:rowOff>
    </xdr:from>
    <xdr:to>
      <xdr:col>22</xdr:col>
      <xdr:colOff>415925</xdr:colOff>
      <xdr:row>108</xdr:row>
      <xdr:rowOff>43180</xdr:rowOff>
    </xdr:to>
    <xdr:sp macro="" textlink="">
      <xdr:nvSpPr>
        <xdr:cNvPr id="627" name="円/楕円 626"/>
        <xdr:cNvSpPr/>
      </xdr:nvSpPr>
      <xdr:spPr>
        <a:xfrm>
          <a:off x="1543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44466</xdr:rowOff>
    </xdr:from>
    <xdr:ext cx="405111" cy="259045"/>
    <xdr:sp macro="" textlink="">
      <xdr:nvSpPr>
        <xdr:cNvPr id="628" name="n_1aveValue【公民館】&#10;有形固定資産減価償却率"/>
        <xdr:cNvSpPr txBox="1"/>
      </xdr:nvSpPr>
      <xdr:spPr>
        <a:xfrm>
          <a:off x="15266043"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34307</xdr:rowOff>
    </xdr:from>
    <xdr:ext cx="405111" cy="259045"/>
    <xdr:sp macro="" textlink="">
      <xdr:nvSpPr>
        <xdr:cNvPr id="629" name="n_1mainValue【公民館】&#10;有形固定資産減価償却率"/>
        <xdr:cNvSpPr txBox="1"/>
      </xdr:nvSpPr>
      <xdr:spPr>
        <a:xfrm>
          <a:off x="15266043"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40" name="直線コネクタ 6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1" name="テキスト ボックス 6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2" name="直線コネクタ 6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3" name="テキスト ボックス 6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4" name="直線コネクタ 6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5" name="テキスト ボックス 6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6" name="直線コネクタ 6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7" name="テキスト ボックス 6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8" name="直線コネクタ 6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9" name="テキスト ボックス 6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50" name="直線コネクタ 6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1" name="テキスト ボックス 6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55" name="直線コネクタ 654"/>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56"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57" name="直線コネクタ 656"/>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58"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59" name="直線コネクタ 658"/>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660"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61" name="フローチャート : 判断 660"/>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62" name="フローチャート : 判断 661"/>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73298</xdr:rowOff>
    </xdr:from>
    <xdr:to>
      <xdr:col>31</xdr:col>
      <xdr:colOff>85725</xdr:colOff>
      <xdr:row>109</xdr:row>
      <xdr:rowOff>3448</xdr:rowOff>
    </xdr:to>
    <xdr:sp macro="" textlink="">
      <xdr:nvSpPr>
        <xdr:cNvPr id="668" name="円/楕円 667"/>
        <xdr:cNvSpPr/>
      </xdr:nvSpPr>
      <xdr:spPr>
        <a:xfrm>
          <a:off x="21272500" y="185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669"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166025</xdr:rowOff>
    </xdr:from>
    <xdr:ext cx="469744" cy="259045"/>
    <xdr:sp macro="" textlink="">
      <xdr:nvSpPr>
        <xdr:cNvPr id="670" name="n_1mainValue【公民館】&#10;一人当たり面積"/>
        <xdr:cNvSpPr txBox="1"/>
      </xdr:nvSpPr>
      <xdr:spPr>
        <a:xfrm>
          <a:off x="21075727" y="1868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一般廃棄物処理施設、消防施設であり、特に低くなっている施設は、公民館、体育館である。保育所及び消防施設（消防団車庫）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年代にかけて建設された施設が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を占めるため減価償却率が高くなっている。また、一般廃棄物処理施設についても昭和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年代に建設された施設のため老朽化が進んでいる状況である。今後はこれらの施設の老朽化対策に取り組んでいくこととなる。また、公民館及び体育館については、建設されて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年経過の施設であるため減価償却率が低くなっているが、本町体育文化センター「りゅうゆう館」については、今後、舞台装置等の更新時期を迎えることから維持管理費の増加が見込まれている。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154305</xdr:rowOff>
    </xdr:from>
    <xdr:to>
      <xdr:col>6</xdr:col>
      <xdr:colOff>510540</xdr:colOff>
      <xdr:row>61</xdr:row>
      <xdr:rowOff>114300</xdr:rowOff>
    </xdr:to>
    <xdr:cxnSp macro="">
      <xdr:nvCxnSpPr>
        <xdr:cNvPr id="73" name="直線コネクタ 72"/>
        <xdr:cNvCxnSpPr/>
      </xdr:nvCxnSpPr>
      <xdr:spPr>
        <a:xfrm flipV="1">
          <a:off x="4634865" y="9755505"/>
          <a:ext cx="0" cy="81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118127</xdr:rowOff>
    </xdr:from>
    <xdr:ext cx="405111" cy="259045"/>
    <xdr:sp macro="" textlink="">
      <xdr:nvSpPr>
        <xdr:cNvPr id="74" name="【体育館・プール】&#10;有形固定資産減価償却率最小値テキスト"/>
        <xdr:cNvSpPr txBox="1"/>
      </xdr:nvSpPr>
      <xdr:spPr>
        <a:xfrm>
          <a:off x="4724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61</xdr:row>
      <xdr:rowOff>114300</xdr:rowOff>
    </xdr:from>
    <xdr:to>
      <xdr:col>6</xdr:col>
      <xdr:colOff>600075</xdr:colOff>
      <xdr:row>61</xdr:row>
      <xdr:rowOff>114300</xdr:rowOff>
    </xdr:to>
    <xdr:cxnSp macro="">
      <xdr:nvCxnSpPr>
        <xdr:cNvPr id="75" name="直線コネクタ 74"/>
        <xdr:cNvCxnSpPr/>
      </xdr:nvCxnSpPr>
      <xdr:spPr>
        <a:xfrm>
          <a:off x="4546600" y="105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100982</xdr:rowOff>
    </xdr:from>
    <xdr:ext cx="405111" cy="259045"/>
    <xdr:sp macro="" textlink="">
      <xdr:nvSpPr>
        <xdr:cNvPr id="76" name="【体育館・プール】&#10;有形固定資産減価償却率最大値テキスト"/>
        <xdr:cNvSpPr txBox="1"/>
      </xdr:nvSpPr>
      <xdr:spPr>
        <a:xfrm>
          <a:off x="47244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56</xdr:row>
      <xdr:rowOff>154305</xdr:rowOff>
    </xdr:from>
    <xdr:to>
      <xdr:col>6</xdr:col>
      <xdr:colOff>600075</xdr:colOff>
      <xdr:row>56</xdr:row>
      <xdr:rowOff>154305</xdr:rowOff>
    </xdr:to>
    <xdr:cxnSp macro="">
      <xdr:nvCxnSpPr>
        <xdr:cNvPr id="77" name="直線コネクタ 76"/>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51452</xdr:rowOff>
    </xdr:from>
    <xdr:ext cx="405111" cy="259045"/>
    <xdr:sp macro="" textlink="">
      <xdr:nvSpPr>
        <xdr:cNvPr id="78" name="【体育館・プール】&#10;有形固定資産減価償却率平均値テキスト"/>
        <xdr:cNvSpPr txBox="1"/>
      </xdr:nvSpPr>
      <xdr:spPr>
        <a:xfrm>
          <a:off x="4724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73025</xdr:rowOff>
    </xdr:from>
    <xdr:to>
      <xdr:col>6</xdr:col>
      <xdr:colOff>561975</xdr:colOff>
      <xdr:row>60</xdr:row>
      <xdr:rowOff>3175</xdr:rowOff>
    </xdr:to>
    <xdr:sp macro="" textlink="">
      <xdr:nvSpPr>
        <xdr:cNvPr id="79" name="フローチャート : 判断 78"/>
        <xdr:cNvSpPr/>
      </xdr:nvSpPr>
      <xdr:spPr>
        <a:xfrm>
          <a:off x="4584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168275</xdr:rowOff>
    </xdr:from>
    <xdr:to>
      <xdr:col>5</xdr:col>
      <xdr:colOff>409575</xdr:colOff>
      <xdr:row>60</xdr:row>
      <xdr:rowOff>98425</xdr:rowOff>
    </xdr:to>
    <xdr:sp macro="" textlink="">
      <xdr:nvSpPr>
        <xdr:cNvPr id="80" name="フローチャート : 判断 79"/>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114952</xdr:rowOff>
    </xdr:from>
    <xdr:ext cx="405111" cy="259045"/>
    <xdr:sp macro="" textlink="">
      <xdr:nvSpPr>
        <xdr:cNvPr id="81" name="n_1aveValue【体育館・プール】&#10;有形固定資産減価償却率"/>
        <xdr:cNvSpPr txBox="1"/>
      </xdr:nvSpPr>
      <xdr:spPr>
        <a:xfrm>
          <a:off x="3582043"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101600</xdr:rowOff>
    </xdr:from>
    <xdr:to>
      <xdr:col>5</xdr:col>
      <xdr:colOff>409575</xdr:colOff>
      <xdr:row>63</xdr:row>
      <xdr:rowOff>31750</xdr:rowOff>
    </xdr:to>
    <xdr:sp macro="" textlink="">
      <xdr:nvSpPr>
        <xdr:cNvPr id="87" name="円/楕円 86"/>
        <xdr:cNvSpPr/>
      </xdr:nvSpPr>
      <xdr:spPr>
        <a:xfrm>
          <a:off x="3746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22877</xdr:rowOff>
    </xdr:from>
    <xdr:ext cx="405111" cy="259045"/>
    <xdr:sp macro="" textlink="">
      <xdr:nvSpPr>
        <xdr:cNvPr id="88" name="n_1mainValue【体育館・プール】&#10;有形固定資産減価償却率"/>
        <xdr:cNvSpPr txBox="1"/>
      </xdr:nvSpPr>
      <xdr:spPr>
        <a:xfrm>
          <a:off x="3582043"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2" name="直線コネクタ 111"/>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3"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4" name="直線コネクタ 113"/>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5"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6" name="直線コネクタ 115"/>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7"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18" name="フローチャート : 判断 117"/>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19" name="フローチャート : 判断 118"/>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20"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73660</xdr:rowOff>
    </xdr:from>
    <xdr:to>
      <xdr:col>14</xdr:col>
      <xdr:colOff>79375</xdr:colOff>
      <xdr:row>60</xdr:row>
      <xdr:rowOff>3810</xdr:rowOff>
    </xdr:to>
    <xdr:sp macro="" textlink="">
      <xdr:nvSpPr>
        <xdr:cNvPr id="126" name="円/楕円 125"/>
        <xdr:cNvSpPr/>
      </xdr:nvSpPr>
      <xdr:spPr>
        <a:xfrm>
          <a:off x="95885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20337</xdr:rowOff>
    </xdr:from>
    <xdr:ext cx="469744" cy="259045"/>
    <xdr:sp macro="" textlink="">
      <xdr:nvSpPr>
        <xdr:cNvPr id="127" name="n_1mainValue【体育館・プール】&#10;一人当たり面積"/>
        <xdr:cNvSpPr txBox="1"/>
      </xdr:nvSpPr>
      <xdr:spPr>
        <a:xfrm>
          <a:off x="939172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9" name="直線コネクタ 13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0" name="テキスト ボックス 13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1" name="直線コネクタ 14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2" name="テキスト ボックス 14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3" name="直線コネクタ 14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4" name="テキスト ボックス 14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5" name="直線コネクタ 14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6" name="テキスト ボックス 14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50" name="直線コネクタ 149"/>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51"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2" name="直線コネクタ 151"/>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3"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4" name="直線コネクタ 15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5"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6" name="フローチャート : 判断 15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7" name="フローチャート : 判断 156"/>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58"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44450</xdr:rowOff>
    </xdr:from>
    <xdr:to>
      <xdr:col>5</xdr:col>
      <xdr:colOff>409575</xdr:colOff>
      <xdr:row>83</xdr:row>
      <xdr:rowOff>146050</xdr:rowOff>
    </xdr:to>
    <xdr:sp macro="" textlink="">
      <xdr:nvSpPr>
        <xdr:cNvPr id="164" name="円/楕円 163"/>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162577</xdr:rowOff>
    </xdr:from>
    <xdr:ext cx="405111" cy="259045"/>
    <xdr:sp macro="" textlink="">
      <xdr:nvSpPr>
        <xdr:cNvPr id="165" name="n_1mainValue【福祉施設】&#10;有形固定資産減価償却率"/>
        <xdr:cNvSpPr txBox="1"/>
      </xdr:nvSpPr>
      <xdr:spPr>
        <a:xfrm>
          <a:off x="3582043"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7" name="直線コネクタ 186"/>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88"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89" name="直線コネクタ 188"/>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90"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91" name="直線コネクタ 190"/>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2"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3" name="フローチャート : 判断 192"/>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4" name="フローチャート : 判断 193"/>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195"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51308</xdr:rowOff>
    </xdr:from>
    <xdr:to>
      <xdr:col>14</xdr:col>
      <xdr:colOff>79375</xdr:colOff>
      <xdr:row>85</xdr:row>
      <xdr:rowOff>152908</xdr:rowOff>
    </xdr:to>
    <xdr:sp macro="" textlink="">
      <xdr:nvSpPr>
        <xdr:cNvPr id="201" name="円/楕円 200"/>
        <xdr:cNvSpPr/>
      </xdr:nvSpPr>
      <xdr:spPr>
        <a:xfrm>
          <a:off x="9588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144035</xdr:rowOff>
    </xdr:from>
    <xdr:ext cx="469744" cy="259045"/>
    <xdr:sp macro="" textlink="">
      <xdr:nvSpPr>
        <xdr:cNvPr id="202" name="n_1mainValue【福祉施設】&#10;一人当たり面積"/>
        <xdr:cNvSpPr txBox="1"/>
      </xdr:nvSpPr>
      <xdr:spPr>
        <a:xfrm>
          <a:off x="9391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3" name="テキスト ボックス 2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3" name="テキスト ボックス 22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5" name="テキスト ボックス 22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34289</xdr:rowOff>
    </xdr:from>
    <xdr:to>
      <xdr:col>6</xdr:col>
      <xdr:colOff>510540</xdr:colOff>
      <xdr:row>106</xdr:row>
      <xdr:rowOff>38100</xdr:rowOff>
    </xdr:to>
    <xdr:cxnSp macro="">
      <xdr:nvCxnSpPr>
        <xdr:cNvPr id="227" name="直線コネクタ 226"/>
        <xdr:cNvCxnSpPr/>
      </xdr:nvCxnSpPr>
      <xdr:spPr>
        <a:xfrm flipV="1">
          <a:off x="4634865" y="17179289"/>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41927</xdr:rowOff>
    </xdr:from>
    <xdr:ext cx="405111" cy="259045"/>
    <xdr:sp macro="" textlink="">
      <xdr:nvSpPr>
        <xdr:cNvPr id="228" name="【市民会館】&#10;有形固定資産減価償却率最小値テキスト"/>
        <xdr:cNvSpPr txBox="1"/>
      </xdr:nvSpPr>
      <xdr:spPr>
        <a:xfrm>
          <a:off x="47244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106</xdr:row>
      <xdr:rowOff>38100</xdr:rowOff>
    </xdr:from>
    <xdr:to>
      <xdr:col>6</xdr:col>
      <xdr:colOff>600075</xdr:colOff>
      <xdr:row>106</xdr:row>
      <xdr:rowOff>38100</xdr:rowOff>
    </xdr:to>
    <xdr:cxnSp macro="">
      <xdr:nvCxnSpPr>
        <xdr:cNvPr id="229" name="直線コネクタ 228"/>
        <xdr:cNvCxnSpPr/>
      </xdr:nvCxnSpPr>
      <xdr:spPr>
        <a:xfrm>
          <a:off x="4546600" y="182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152416</xdr:rowOff>
    </xdr:from>
    <xdr:ext cx="405111" cy="259045"/>
    <xdr:sp macro="" textlink="">
      <xdr:nvSpPr>
        <xdr:cNvPr id="230" name="【市民会館】&#10;有形固定資産減価償却率最大値テキスト"/>
        <xdr:cNvSpPr txBox="1"/>
      </xdr:nvSpPr>
      <xdr:spPr>
        <a:xfrm>
          <a:off x="4724400"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34289</xdr:rowOff>
    </xdr:from>
    <xdr:to>
      <xdr:col>6</xdr:col>
      <xdr:colOff>600075</xdr:colOff>
      <xdr:row>100</xdr:row>
      <xdr:rowOff>34289</xdr:rowOff>
    </xdr:to>
    <xdr:cxnSp macro="">
      <xdr:nvCxnSpPr>
        <xdr:cNvPr id="231" name="直線コネクタ 230"/>
        <xdr:cNvCxnSpPr/>
      </xdr:nvCxnSpPr>
      <xdr:spPr>
        <a:xfrm>
          <a:off x="4546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60977</xdr:rowOff>
    </xdr:from>
    <xdr:ext cx="405111" cy="259045"/>
    <xdr:sp macro="" textlink="">
      <xdr:nvSpPr>
        <xdr:cNvPr id="232" name="【市民会館】&#10;有形固定資産減価償却率平均値テキスト"/>
        <xdr:cNvSpPr txBox="1"/>
      </xdr:nvSpPr>
      <xdr:spPr>
        <a:xfrm>
          <a:off x="47244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82550</xdr:rowOff>
    </xdr:from>
    <xdr:to>
      <xdr:col>6</xdr:col>
      <xdr:colOff>561975</xdr:colOff>
      <xdr:row>104</xdr:row>
      <xdr:rowOff>12700</xdr:rowOff>
    </xdr:to>
    <xdr:sp macro="" textlink="">
      <xdr:nvSpPr>
        <xdr:cNvPr id="233" name="フローチャート : 判断 232"/>
        <xdr:cNvSpPr/>
      </xdr:nvSpPr>
      <xdr:spPr>
        <a:xfrm>
          <a:off x="4584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147320</xdr:rowOff>
    </xdr:from>
    <xdr:to>
      <xdr:col>5</xdr:col>
      <xdr:colOff>409575</xdr:colOff>
      <xdr:row>106</xdr:row>
      <xdr:rowOff>77470</xdr:rowOff>
    </xdr:to>
    <xdr:sp macro="" textlink="">
      <xdr:nvSpPr>
        <xdr:cNvPr id="234" name="フローチャート : 判断 233"/>
        <xdr:cNvSpPr/>
      </xdr:nvSpPr>
      <xdr:spPr>
        <a:xfrm>
          <a:off x="3746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93997</xdr:rowOff>
    </xdr:from>
    <xdr:ext cx="405111" cy="259045"/>
    <xdr:sp macro="" textlink="">
      <xdr:nvSpPr>
        <xdr:cNvPr id="235" name="n_1aveValue【市民会館】&#10;有形固定資産減価償却率"/>
        <xdr:cNvSpPr txBox="1"/>
      </xdr:nvSpPr>
      <xdr:spPr>
        <a:xfrm>
          <a:off x="3582043"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93980</xdr:rowOff>
    </xdr:from>
    <xdr:to>
      <xdr:col>5</xdr:col>
      <xdr:colOff>409575</xdr:colOff>
      <xdr:row>108</xdr:row>
      <xdr:rowOff>24130</xdr:rowOff>
    </xdr:to>
    <xdr:sp macro="" textlink="">
      <xdr:nvSpPr>
        <xdr:cNvPr id="241" name="円/楕円 240"/>
        <xdr:cNvSpPr/>
      </xdr:nvSpPr>
      <xdr:spPr>
        <a:xfrm>
          <a:off x="3746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15257</xdr:rowOff>
    </xdr:from>
    <xdr:ext cx="405111" cy="259045"/>
    <xdr:sp macro="" textlink="">
      <xdr:nvSpPr>
        <xdr:cNvPr id="242" name="n_1mainValue【市民会館】&#10;有形固定資産減価償却率"/>
        <xdr:cNvSpPr txBox="1"/>
      </xdr:nvSpPr>
      <xdr:spPr>
        <a:xfrm>
          <a:off x="3582043"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3" name="テキスト ボックス 25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4" name="直線コネクタ 25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5" name="テキスト ボックス 25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6" name="直線コネクタ 25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7" name="テキスト ボックス 25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8" name="直線コネクタ 25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9" name="テキスト ボックス 25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0" name="直線コネクタ 25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1" name="テキスト ボックス 26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65" name="直線コネクタ 264"/>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66"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67" name="直線コネクタ 266"/>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68"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69" name="直線コネクタ 268"/>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70"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71" name="フローチャート : 判断 270"/>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72" name="フローチャート : 判断 271"/>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73"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112268</xdr:rowOff>
    </xdr:from>
    <xdr:to>
      <xdr:col>14</xdr:col>
      <xdr:colOff>79375</xdr:colOff>
      <xdr:row>108</xdr:row>
      <xdr:rowOff>42418</xdr:rowOff>
    </xdr:to>
    <xdr:sp macro="" textlink="">
      <xdr:nvSpPr>
        <xdr:cNvPr id="279" name="円/楕円 278"/>
        <xdr:cNvSpPr/>
      </xdr:nvSpPr>
      <xdr:spPr>
        <a:xfrm>
          <a:off x="9588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33545</xdr:rowOff>
    </xdr:from>
    <xdr:ext cx="469744" cy="259045"/>
    <xdr:sp macro="" textlink="">
      <xdr:nvSpPr>
        <xdr:cNvPr id="280" name="n_1mainValue【市民会館】&#10;一人当たり面積"/>
        <xdr:cNvSpPr txBox="1"/>
      </xdr:nvSpPr>
      <xdr:spPr>
        <a:xfrm>
          <a:off x="93917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292" name="直線コネクタ 29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293" name="テキスト ボックス 29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4" name="直線コネクタ 29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95" name="テキスト ボックス 29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296" name="直線コネクタ 29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297" name="テキスト ボックス 29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00" name="直線コネクタ 29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01" name="テキスト ボックス 30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02" name="直線コネクタ 30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3" name="テキスト ボックス 30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04" name="直線コネクタ 30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05" name="テキスト ボックス 30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139065</xdr:rowOff>
    </xdr:from>
    <xdr:to>
      <xdr:col>23</xdr:col>
      <xdr:colOff>516889</xdr:colOff>
      <xdr:row>41</xdr:row>
      <xdr:rowOff>119063</xdr:rowOff>
    </xdr:to>
    <xdr:cxnSp macro="">
      <xdr:nvCxnSpPr>
        <xdr:cNvPr id="309" name="直線コネクタ 308"/>
        <xdr:cNvCxnSpPr/>
      </xdr:nvCxnSpPr>
      <xdr:spPr>
        <a:xfrm flipV="1">
          <a:off x="16318864" y="5968365"/>
          <a:ext cx="0" cy="118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122890</xdr:rowOff>
    </xdr:from>
    <xdr:ext cx="405111" cy="259045"/>
    <xdr:sp macro="" textlink="">
      <xdr:nvSpPr>
        <xdr:cNvPr id="310" name="【一般廃棄物処理施設】&#10;有形固定資産減価償却率最小値テキスト"/>
        <xdr:cNvSpPr txBox="1"/>
      </xdr:nvSpPr>
      <xdr:spPr>
        <a:xfrm>
          <a:off x="16408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119063</xdr:rowOff>
    </xdr:from>
    <xdr:to>
      <xdr:col>23</xdr:col>
      <xdr:colOff>606425</xdr:colOff>
      <xdr:row>41</xdr:row>
      <xdr:rowOff>119063</xdr:rowOff>
    </xdr:to>
    <xdr:cxnSp macro="">
      <xdr:nvCxnSpPr>
        <xdr:cNvPr id="311" name="直線コネクタ 310"/>
        <xdr:cNvCxnSpPr/>
      </xdr:nvCxnSpPr>
      <xdr:spPr>
        <a:xfrm>
          <a:off x="16230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85742</xdr:rowOff>
    </xdr:from>
    <xdr:ext cx="405111" cy="259045"/>
    <xdr:sp macro="" textlink="">
      <xdr:nvSpPr>
        <xdr:cNvPr id="312" name="【一般廃棄物処理施設】&#10;有形固定資産減価償却率最大値テキスト"/>
        <xdr:cNvSpPr txBox="1"/>
      </xdr:nvSpPr>
      <xdr:spPr>
        <a:xfrm>
          <a:off x="164084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34</xdr:row>
      <xdr:rowOff>139065</xdr:rowOff>
    </xdr:from>
    <xdr:to>
      <xdr:col>23</xdr:col>
      <xdr:colOff>606425</xdr:colOff>
      <xdr:row>34</xdr:row>
      <xdr:rowOff>139065</xdr:rowOff>
    </xdr:to>
    <xdr:cxnSp macro="">
      <xdr:nvCxnSpPr>
        <xdr:cNvPr id="313" name="直線コネクタ 312"/>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78122</xdr:rowOff>
    </xdr:from>
    <xdr:ext cx="405111" cy="259045"/>
    <xdr:sp macro="" textlink="">
      <xdr:nvSpPr>
        <xdr:cNvPr id="314" name="【一般廃棄物処理施設】&#10;有形固定資産減価償却率平均値テキスト"/>
        <xdr:cNvSpPr txBox="1"/>
      </xdr:nvSpPr>
      <xdr:spPr>
        <a:xfrm>
          <a:off x="16408400" y="642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99695</xdr:rowOff>
    </xdr:from>
    <xdr:to>
      <xdr:col>23</xdr:col>
      <xdr:colOff>568325</xdr:colOff>
      <xdr:row>38</xdr:row>
      <xdr:rowOff>29845</xdr:rowOff>
    </xdr:to>
    <xdr:sp macro="" textlink="">
      <xdr:nvSpPr>
        <xdr:cNvPr id="315" name="フローチャート : 判断 314"/>
        <xdr:cNvSpPr/>
      </xdr:nvSpPr>
      <xdr:spPr>
        <a:xfrm>
          <a:off x="16268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96838</xdr:rowOff>
    </xdr:from>
    <xdr:to>
      <xdr:col>22</xdr:col>
      <xdr:colOff>415925</xdr:colOff>
      <xdr:row>37</xdr:row>
      <xdr:rowOff>26988</xdr:rowOff>
    </xdr:to>
    <xdr:sp macro="" textlink="">
      <xdr:nvSpPr>
        <xdr:cNvPr id="316" name="フローチャート : 判断 315"/>
        <xdr:cNvSpPr/>
      </xdr:nvSpPr>
      <xdr:spPr>
        <a:xfrm>
          <a:off x="15430500" y="626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18115</xdr:rowOff>
    </xdr:from>
    <xdr:ext cx="405111" cy="259045"/>
    <xdr:sp macro="" textlink="">
      <xdr:nvSpPr>
        <xdr:cNvPr id="317" name="n_1aveValue【一般廃棄物処理施設】&#10;有形固定資産減価償却率"/>
        <xdr:cNvSpPr txBox="1"/>
      </xdr:nvSpPr>
      <xdr:spPr>
        <a:xfrm>
          <a:off x="15266043" y="6361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59690</xdr:rowOff>
    </xdr:from>
    <xdr:to>
      <xdr:col>22</xdr:col>
      <xdr:colOff>415925</xdr:colOff>
      <xdr:row>33</xdr:row>
      <xdr:rowOff>161290</xdr:rowOff>
    </xdr:to>
    <xdr:sp macro="" textlink="">
      <xdr:nvSpPr>
        <xdr:cNvPr id="323" name="円/楕円 322"/>
        <xdr:cNvSpPr/>
      </xdr:nvSpPr>
      <xdr:spPr>
        <a:xfrm>
          <a:off x="15430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6367</xdr:rowOff>
    </xdr:from>
    <xdr:ext cx="405111" cy="259045"/>
    <xdr:sp macro="" textlink="">
      <xdr:nvSpPr>
        <xdr:cNvPr id="324" name="n_1mainValue【一般廃棄物処理施設】&#10;有形固定資産減価償却率"/>
        <xdr:cNvSpPr txBox="1"/>
      </xdr:nvSpPr>
      <xdr:spPr>
        <a:xfrm>
          <a:off x="15266043"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53" name="フローチャート : 判断 352"/>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74462</xdr:rowOff>
    </xdr:from>
    <xdr:ext cx="599010" cy="259045"/>
    <xdr:sp macro="" textlink="">
      <xdr:nvSpPr>
        <xdr:cNvPr id="354"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70841</xdr:rowOff>
    </xdr:from>
    <xdr:to>
      <xdr:col>31</xdr:col>
      <xdr:colOff>85725</xdr:colOff>
      <xdr:row>42</xdr:row>
      <xdr:rowOff>991</xdr:rowOff>
    </xdr:to>
    <xdr:sp macro="" textlink="">
      <xdr:nvSpPr>
        <xdr:cNvPr id="360" name="円/楕円 359"/>
        <xdr:cNvSpPr/>
      </xdr:nvSpPr>
      <xdr:spPr>
        <a:xfrm>
          <a:off x="21272500" y="71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163568</xdr:rowOff>
    </xdr:from>
    <xdr:ext cx="469744" cy="259045"/>
    <xdr:sp macro="" textlink="">
      <xdr:nvSpPr>
        <xdr:cNvPr id="361" name="n_1mainValue【一般廃棄物処理施設】&#10;一人当たり有形固定資産（償却資産）額"/>
        <xdr:cNvSpPr txBox="1"/>
      </xdr:nvSpPr>
      <xdr:spPr>
        <a:xfrm>
          <a:off x="21075727" y="71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88" name="直線コネクタ 387"/>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89"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90" name="直線コネクタ 38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91"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92" name="直線コネクタ 391"/>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393"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94" name="フローチャート : 判断 393"/>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95" name="フローチャート : 判断 394"/>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162758</xdr:rowOff>
    </xdr:from>
    <xdr:ext cx="405111" cy="259045"/>
    <xdr:sp macro="" textlink="">
      <xdr:nvSpPr>
        <xdr:cNvPr id="396" name="n_1aveValue【保健センター・保健所】&#10;有形固定資産減価償却率"/>
        <xdr:cNvSpPr txBox="1"/>
      </xdr:nvSpPr>
      <xdr:spPr>
        <a:xfrm>
          <a:off x="15266043"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30843</xdr:rowOff>
    </xdr:from>
    <xdr:to>
      <xdr:col>22</xdr:col>
      <xdr:colOff>415925</xdr:colOff>
      <xdr:row>62</xdr:row>
      <xdr:rowOff>132443</xdr:rowOff>
    </xdr:to>
    <xdr:sp macro="" textlink="">
      <xdr:nvSpPr>
        <xdr:cNvPr id="402" name="円/楕円 401"/>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148970</xdr:rowOff>
    </xdr:from>
    <xdr:ext cx="405111" cy="259045"/>
    <xdr:sp macro="" textlink="">
      <xdr:nvSpPr>
        <xdr:cNvPr id="403" name="n_1mainValue【保健センター・保健所】&#10;有形固定資産減価償却率"/>
        <xdr:cNvSpPr txBox="1"/>
      </xdr:nvSpPr>
      <xdr:spPr>
        <a:xfrm>
          <a:off x="15266043" y="1043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29" name="直線コネクタ 428"/>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30"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31" name="直線コネクタ 430"/>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32"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33" name="直線コネクタ 43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434"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35" name="フローチャート : 判断 434"/>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436" name="フローチャート : 判断 435"/>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145886</xdr:rowOff>
    </xdr:from>
    <xdr:ext cx="469744" cy="259045"/>
    <xdr:sp macro="" textlink="">
      <xdr:nvSpPr>
        <xdr:cNvPr id="437" name="n_1aveValue【保健センター・保健所】&#10;一人当たり面積"/>
        <xdr:cNvSpPr txBox="1"/>
      </xdr:nvSpPr>
      <xdr:spPr>
        <a:xfrm>
          <a:off x="21075727"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31387</xdr:rowOff>
    </xdr:from>
    <xdr:to>
      <xdr:col>31</xdr:col>
      <xdr:colOff>85725</xdr:colOff>
      <xdr:row>63</xdr:row>
      <xdr:rowOff>132987</xdr:rowOff>
    </xdr:to>
    <xdr:sp macro="" textlink="">
      <xdr:nvSpPr>
        <xdr:cNvPr id="443" name="円/楕円 442"/>
        <xdr:cNvSpPr/>
      </xdr:nvSpPr>
      <xdr:spPr>
        <a:xfrm>
          <a:off x="21272500" y="108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149514</xdr:rowOff>
    </xdr:from>
    <xdr:ext cx="469744" cy="259045"/>
    <xdr:sp macro="" textlink="">
      <xdr:nvSpPr>
        <xdr:cNvPr id="444" name="n_1mainValue【保健センター・保健所】&#10;一人当たり面積"/>
        <xdr:cNvSpPr txBox="1"/>
      </xdr:nvSpPr>
      <xdr:spPr>
        <a:xfrm>
          <a:off x="21075727" y="1060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5" name="テキスト ボックス 4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3" name="テキスト ボックス 46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67" name="直線コネクタ 46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9" name="直線コネクタ 46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7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71" name="直線コネクタ 47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7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73" name="フローチャート : 判断 47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74" name="フローチャート : 判断 473"/>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148607</xdr:rowOff>
    </xdr:from>
    <xdr:ext cx="405111" cy="259045"/>
    <xdr:sp macro="" textlink="">
      <xdr:nvSpPr>
        <xdr:cNvPr id="475"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37592</xdr:rowOff>
    </xdr:from>
    <xdr:to>
      <xdr:col>22</xdr:col>
      <xdr:colOff>415925</xdr:colOff>
      <xdr:row>80</xdr:row>
      <xdr:rowOff>139192</xdr:rowOff>
    </xdr:to>
    <xdr:sp macro="" textlink="">
      <xdr:nvSpPr>
        <xdr:cNvPr id="481" name="円/楕円 480"/>
        <xdr:cNvSpPr/>
      </xdr:nvSpPr>
      <xdr:spPr>
        <a:xfrm>
          <a:off x="15430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155719</xdr:rowOff>
    </xdr:from>
    <xdr:ext cx="405111" cy="259045"/>
    <xdr:sp macro="" textlink="">
      <xdr:nvSpPr>
        <xdr:cNvPr id="482" name="n_1mainValue【消防施設】&#10;有形固定資産減価償却率"/>
        <xdr:cNvSpPr txBox="1"/>
      </xdr:nvSpPr>
      <xdr:spPr>
        <a:xfrm>
          <a:off x="15266043"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504" name="直線コネクタ 50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0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06" name="直線コネクタ 50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50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508" name="直線コネクタ 50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50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510" name="フローチャート : 判断 50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11" name="フローチャート : 判断 5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512"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1015</xdr:rowOff>
    </xdr:from>
    <xdr:to>
      <xdr:col>31</xdr:col>
      <xdr:colOff>85725</xdr:colOff>
      <xdr:row>84</xdr:row>
      <xdr:rowOff>102615</xdr:rowOff>
    </xdr:to>
    <xdr:sp macro="" textlink="">
      <xdr:nvSpPr>
        <xdr:cNvPr id="518" name="円/楕円 517"/>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93742</xdr:rowOff>
    </xdr:from>
    <xdr:ext cx="469744" cy="259045"/>
    <xdr:sp macro="" textlink="">
      <xdr:nvSpPr>
        <xdr:cNvPr id="519" name="n_1main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8" name="テキスト ボックス 5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42" name="直線コネクタ 54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4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44" name="直線コネクタ 54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4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46" name="直線コネクタ 5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4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48" name="フローチャート : 判断 54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49" name="フローチャート : 判断 54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550"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128270</xdr:rowOff>
    </xdr:from>
    <xdr:to>
      <xdr:col>22</xdr:col>
      <xdr:colOff>415925</xdr:colOff>
      <xdr:row>106</xdr:row>
      <xdr:rowOff>58420</xdr:rowOff>
    </xdr:to>
    <xdr:sp macro="" textlink="">
      <xdr:nvSpPr>
        <xdr:cNvPr id="556" name="円/楕円 555"/>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74947</xdr:rowOff>
    </xdr:from>
    <xdr:ext cx="405111" cy="259045"/>
    <xdr:sp macro="" textlink="">
      <xdr:nvSpPr>
        <xdr:cNvPr id="557" name="n_1mainValue【庁舎】&#10;有形固定資産減価償却率"/>
        <xdr:cNvSpPr txBox="1"/>
      </xdr:nvSpPr>
      <xdr:spPr>
        <a:xfrm>
          <a:off x="15266043"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82" name="直線コネクタ 58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8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84" name="直線コネクタ 58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8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86" name="直線コネクタ 58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8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88" name="フローチャート : 判断 58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89" name="フローチャート : 判断 58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590"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80645</xdr:rowOff>
    </xdr:from>
    <xdr:to>
      <xdr:col>31</xdr:col>
      <xdr:colOff>85725</xdr:colOff>
      <xdr:row>107</xdr:row>
      <xdr:rowOff>10795</xdr:rowOff>
    </xdr:to>
    <xdr:sp macro="" textlink="">
      <xdr:nvSpPr>
        <xdr:cNvPr id="596" name="円/楕円 595"/>
        <xdr:cNvSpPr/>
      </xdr:nvSpPr>
      <xdr:spPr>
        <a:xfrm>
          <a:off x="2127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1922</xdr:rowOff>
    </xdr:from>
    <xdr:ext cx="469744" cy="259045"/>
    <xdr:sp macro="" textlink="">
      <xdr:nvSpPr>
        <xdr:cNvPr id="597" name="n_1mainValue【庁舎】&#10;一人当たり面積"/>
        <xdr:cNvSpPr txBox="1"/>
      </xdr:nvSpPr>
      <xdr:spPr>
        <a:xfrm>
          <a:off x="21075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保育所、一般廃棄物処理施設、消防施設であり、特に低くなっている施設は、公民館、体育館である。保育所及び消防施設（消防団車庫）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年代にかけて建設された施設が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を占めるため減価償却率が高くなっている。また、一般廃棄物処理施設についても昭和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年代に建設された施設のため老朽化が進んでいる状況である。今後はこれらの施設の老朽化対策に取り組んでいくこととなる。また、公民館及び体育館については、建設されて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年経過の施設であるため減価償却率が低くなっているが、本町体育文化センター「りゅうゆう館」については、今後、舞台装置等の更新時期を迎えることから維持管理費の増加が見込まれている。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長引く景気低迷や少子高齢化、地域の産業低迷により財政基盤が弱く、財政力指数も</a:t>
          </a:r>
          <a:r>
            <a:rPr kumimoji="1" lang="en-US" altLang="ja-JP" sz="1300" b="1">
              <a:latin typeface="ＭＳ Ｐゴシック"/>
            </a:rPr>
            <a:t>0.17</a:t>
          </a:r>
          <a:r>
            <a:rPr kumimoji="1" lang="ja-JP" altLang="en-US" sz="1300" b="1">
              <a:latin typeface="ＭＳ Ｐゴシック"/>
            </a:rPr>
            <a:t>と類似団体平均を下回っている。自主財源確保のため地域経済の活性化を図る施策の展開及び地方税の徴収強化等の取組を今後ともおこなうとともに、職員数の適正化や徹底した経費削減の取り組みを通じて、財政基盤の強化に努める。</a:t>
          </a:r>
          <a:endParaRPr kumimoji="1" lang="en-US" altLang="ja-JP" sz="1300" b="1">
            <a:latin typeface="ＭＳ Ｐゴシック"/>
          </a:endParaRPr>
        </a:p>
        <a:p>
          <a:endParaRPr kumimoji="1" lang="ja-JP" altLang="en-US" sz="1300" b="1">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119138</xdr:rowOff>
    </xdr:to>
    <xdr:cxnSp macro="">
      <xdr:nvCxnSpPr>
        <xdr:cNvPr id="72" name="直線コネクタ 71"/>
        <xdr:cNvCxnSpPr/>
      </xdr:nvCxnSpPr>
      <xdr:spPr>
        <a:xfrm flipV="1">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119138</xdr:rowOff>
    </xdr:to>
    <xdr:cxnSp macro="">
      <xdr:nvCxnSpPr>
        <xdr:cNvPr id="75" name="直線コネクタ 74"/>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119138</xdr:rowOff>
    </xdr:to>
    <xdr:cxnSp macro="">
      <xdr:nvCxnSpPr>
        <xdr:cNvPr id="78" name="直線コネクタ 77"/>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68338</xdr:rowOff>
    </xdr:from>
    <xdr:to>
      <xdr:col>4</xdr:col>
      <xdr:colOff>533400</xdr:colOff>
      <xdr:row>44</xdr:row>
      <xdr:rowOff>169938</xdr:rowOff>
    </xdr:to>
    <xdr:sp macro="" textlink="">
      <xdr:nvSpPr>
        <xdr:cNvPr id="92" name="円/楕円 91"/>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154715</xdr:rowOff>
    </xdr:from>
    <xdr:ext cx="762000" cy="259045"/>
    <xdr:sp macro="" textlink="">
      <xdr:nvSpPr>
        <xdr:cNvPr id="93" name="テキスト ボックス 92"/>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税収等が少なく人件費、扶助費、公債費が多いため経常収支比率が</a:t>
          </a:r>
          <a:r>
            <a:rPr kumimoji="1" lang="en-US" altLang="ja-JP" sz="1300" b="1">
              <a:latin typeface="ＭＳ Ｐゴシック"/>
            </a:rPr>
            <a:t>88.9</a:t>
          </a:r>
          <a:r>
            <a:rPr kumimoji="1" lang="ja-JP" altLang="en-US" sz="1300" b="1">
              <a:latin typeface="ＭＳ Ｐゴシック"/>
            </a:rPr>
            <a:t>％と類似団体平均を若干上回っており、また前年度比</a:t>
          </a:r>
          <a:r>
            <a:rPr kumimoji="1" lang="en-US" altLang="ja-JP" sz="1300" b="1">
              <a:latin typeface="ＭＳ Ｐゴシック"/>
            </a:rPr>
            <a:t>0.2</a:t>
          </a:r>
          <a:r>
            <a:rPr kumimoji="1" lang="ja-JP" altLang="en-US" sz="1300" b="1">
              <a:latin typeface="ＭＳ Ｐゴシック"/>
            </a:rPr>
            <a:t>％の増となっている。</a:t>
          </a:r>
          <a:endParaRPr kumimoji="1" lang="en-US" altLang="ja-JP" sz="1300" b="1">
            <a:latin typeface="ＭＳ Ｐゴシック"/>
          </a:endParaRPr>
        </a:p>
        <a:p>
          <a:r>
            <a:rPr kumimoji="1" lang="ja-JP" altLang="en-US" sz="1300" b="1">
              <a:latin typeface="ＭＳ Ｐゴシック"/>
            </a:rPr>
            <a:t>　これは、人件費の削減に努めているものの扶助費の増加等が影響している。今後も少子高齢化により社会保障関係経費の増加が見込まれることから、自主財源の確保や公債費の抑制等による行財政改革への取り組みを通じて経常収支比率の改善を図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635</xdr:rowOff>
    </xdr:from>
    <xdr:to>
      <xdr:col>7</xdr:col>
      <xdr:colOff>152400</xdr:colOff>
      <xdr:row>65</xdr:row>
      <xdr:rowOff>8679</xdr:rowOff>
    </xdr:to>
    <xdr:cxnSp macro="">
      <xdr:nvCxnSpPr>
        <xdr:cNvPr id="132" name="直線コネクタ 131"/>
        <xdr:cNvCxnSpPr/>
      </xdr:nvCxnSpPr>
      <xdr:spPr>
        <a:xfrm>
          <a:off x="4114800" y="111448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635</xdr:rowOff>
    </xdr:from>
    <xdr:to>
      <xdr:col>6</xdr:col>
      <xdr:colOff>0</xdr:colOff>
      <xdr:row>65</xdr:row>
      <xdr:rowOff>44873</xdr:rowOff>
    </xdr:to>
    <xdr:cxnSp macro="">
      <xdr:nvCxnSpPr>
        <xdr:cNvPr id="135" name="直線コネクタ 134"/>
        <xdr:cNvCxnSpPr/>
      </xdr:nvCxnSpPr>
      <xdr:spPr>
        <a:xfrm flipV="1">
          <a:off x="3225800" y="111448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8679</xdr:rowOff>
    </xdr:from>
    <xdr:to>
      <xdr:col>4</xdr:col>
      <xdr:colOff>482600</xdr:colOff>
      <xdr:row>65</xdr:row>
      <xdr:rowOff>44873</xdr:rowOff>
    </xdr:to>
    <xdr:cxnSp macro="">
      <xdr:nvCxnSpPr>
        <xdr:cNvPr id="138" name="直線コネクタ 137"/>
        <xdr:cNvCxnSpPr/>
      </xdr:nvCxnSpPr>
      <xdr:spPr>
        <a:xfrm>
          <a:off x="2336800" y="111529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8679</xdr:rowOff>
    </xdr:from>
    <xdr:to>
      <xdr:col>3</xdr:col>
      <xdr:colOff>279400</xdr:colOff>
      <xdr:row>65</xdr:row>
      <xdr:rowOff>93133</xdr:rowOff>
    </xdr:to>
    <xdr:cxnSp macro="">
      <xdr:nvCxnSpPr>
        <xdr:cNvPr id="141" name="直線コネクタ 140"/>
        <xdr:cNvCxnSpPr/>
      </xdr:nvCxnSpPr>
      <xdr:spPr>
        <a:xfrm flipV="1">
          <a:off x="1447800" y="1115292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51" name="円/楕円 150"/>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52"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3" name="円/楕円 152"/>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4" name="テキスト ボックス 153"/>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165523</xdr:rowOff>
    </xdr:from>
    <xdr:to>
      <xdr:col>4</xdr:col>
      <xdr:colOff>533400</xdr:colOff>
      <xdr:row>65</xdr:row>
      <xdr:rowOff>95673</xdr:rowOff>
    </xdr:to>
    <xdr:sp macro="" textlink="">
      <xdr:nvSpPr>
        <xdr:cNvPr id="155" name="円/楕円 154"/>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80450</xdr:rowOff>
    </xdr:from>
    <xdr:ext cx="762000" cy="259045"/>
    <xdr:sp macro="" textlink="">
      <xdr:nvSpPr>
        <xdr:cNvPr id="156" name="テキスト ボックス 155"/>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7" name="円/楕円 156"/>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8" name="テキスト ボックス 157"/>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42333</xdr:rowOff>
    </xdr:from>
    <xdr:to>
      <xdr:col>2</xdr:col>
      <xdr:colOff>127000</xdr:colOff>
      <xdr:row>65</xdr:row>
      <xdr:rowOff>143933</xdr:rowOff>
    </xdr:to>
    <xdr:sp macro="" textlink="">
      <xdr:nvSpPr>
        <xdr:cNvPr id="159" name="円/楕円 158"/>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128710</xdr:rowOff>
    </xdr:from>
    <xdr:ext cx="762000" cy="259045"/>
    <xdr:sp macro="" textlink="">
      <xdr:nvSpPr>
        <xdr:cNvPr id="160" name="テキスト ボックス 159"/>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[237,883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類似団体平均より決算額が多いのは、人件費、物件費の賃金が主な要因となっている。より効果的、効率的にサービスを提供するための事務事業の総点検を行い、事務事業と職員体制の見直しを常に図る。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124836</xdr:rowOff>
    </xdr:from>
    <xdr:to>
      <xdr:col>7</xdr:col>
      <xdr:colOff>152400</xdr:colOff>
      <xdr:row>83</xdr:row>
      <xdr:rowOff>155228</xdr:rowOff>
    </xdr:to>
    <xdr:cxnSp macro="">
      <xdr:nvCxnSpPr>
        <xdr:cNvPr id="195" name="直線コネクタ 194"/>
        <xdr:cNvCxnSpPr/>
      </xdr:nvCxnSpPr>
      <xdr:spPr>
        <a:xfrm flipV="1">
          <a:off x="4114800" y="14355186"/>
          <a:ext cx="8382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129369</xdr:rowOff>
    </xdr:from>
    <xdr:to>
      <xdr:col>6</xdr:col>
      <xdr:colOff>0</xdr:colOff>
      <xdr:row>83</xdr:row>
      <xdr:rowOff>155228</xdr:rowOff>
    </xdr:to>
    <xdr:cxnSp macro="">
      <xdr:nvCxnSpPr>
        <xdr:cNvPr id="198" name="直線コネクタ 197"/>
        <xdr:cNvCxnSpPr/>
      </xdr:nvCxnSpPr>
      <xdr:spPr>
        <a:xfrm>
          <a:off x="3225800" y="14359719"/>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90801</xdr:rowOff>
    </xdr:from>
    <xdr:to>
      <xdr:col>4</xdr:col>
      <xdr:colOff>482600</xdr:colOff>
      <xdr:row>83</xdr:row>
      <xdr:rowOff>129369</xdr:rowOff>
    </xdr:to>
    <xdr:cxnSp macro="">
      <xdr:nvCxnSpPr>
        <xdr:cNvPr id="201" name="直線コネクタ 200"/>
        <xdr:cNvCxnSpPr/>
      </xdr:nvCxnSpPr>
      <xdr:spPr>
        <a:xfrm>
          <a:off x="2336800" y="1432115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90801</xdr:rowOff>
    </xdr:from>
    <xdr:to>
      <xdr:col>3</xdr:col>
      <xdr:colOff>279400</xdr:colOff>
      <xdr:row>83</xdr:row>
      <xdr:rowOff>148641</xdr:rowOff>
    </xdr:to>
    <xdr:cxnSp macro="">
      <xdr:nvCxnSpPr>
        <xdr:cNvPr id="204" name="直線コネクタ 203"/>
        <xdr:cNvCxnSpPr/>
      </xdr:nvCxnSpPr>
      <xdr:spPr>
        <a:xfrm flipV="1">
          <a:off x="1447800" y="14321151"/>
          <a:ext cx="889000" cy="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74036</xdr:rowOff>
    </xdr:from>
    <xdr:to>
      <xdr:col>7</xdr:col>
      <xdr:colOff>203200</xdr:colOff>
      <xdr:row>84</xdr:row>
      <xdr:rowOff>4186</xdr:rowOff>
    </xdr:to>
    <xdr:sp macro="" textlink="">
      <xdr:nvSpPr>
        <xdr:cNvPr id="214" name="円/楕円 213"/>
        <xdr:cNvSpPr/>
      </xdr:nvSpPr>
      <xdr:spPr>
        <a:xfrm>
          <a:off x="4902200" y="143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46113</xdr:rowOff>
    </xdr:from>
    <xdr:ext cx="762000" cy="259045"/>
    <xdr:sp macro="" textlink="">
      <xdr:nvSpPr>
        <xdr:cNvPr id="215" name="人件費・物件費等の状況該当値テキスト"/>
        <xdr:cNvSpPr txBox="1"/>
      </xdr:nvSpPr>
      <xdr:spPr>
        <a:xfrm>
          <a:off x="5041900" y="1427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237,883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104428</xdr:rowOff>
    </xdr:from>
    <xdr:to>
      <xdr:col>6</xdr:col>
      <xdr:colOff>50800</xdr:colOff>
      <xdr:row>84</xdr:row>
      <xdr:rowOff>34578</xdr:rowOff>
    </xdr:to>
    <xdr:sp macro="" textlink="">
      <xdr:nvSpPr>
        <xdr:cNvPr id="216" name="円/楕円 215"/>
        <xdr:cNvSpPr/>
      </xdr:nvSpPr>
      <xdr:spPr>
        <a:xfrm>
          <a:off x="40640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19355</xdr:rowOff>
    </xdr:from>
    <xdr:ext cx="736600" cy="259045"/>
    <xdr:sp macro="" textlink="">
      <xdr:nvSpPr>
        <xdr:cNvPr id="217" name="テキスト ボックス 216"/>
        <xdr:cNvSpPr txBox="1"/>
      </xdr:nvSpPr>
      <xdr:spPr>
        <a:xfrm>
          <a:off x="3733800" y="1442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245,440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78569</xdr:rowOff>
    </xdr:from>
    <xdr:to>
      <xdr:col>4</xdr:col>
      <xdr:colOff>533400</xdr:colOff>
      <xdr:row>84</xdr:row>
      <xdr:rowOff>8719</xdr:rowOff>
    </xdr:to>
    <xdr:sp macro="" textlink="">
      <xdr:nvSpPr>
        <xdr:cNvPr id="218" name="円/楕円 217"/>
        <xdr:cNvSpPr/>
      </xdr:nvSpPr>
      <xdr:spPr>
        <a:xfrm>
          <a:off x="3175000" y="14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164946</xdr:rowOff>
    </xdr:from>
    <xdr:ext cx="762000" cy="259045"/>
    <xdr:sp macro="" textlink="">
      <xdr:nvSpPr>
        <xdr:cNvPr id="219" name="テキスト ボックス 218"/>
        <xdr:cNvSpPr txBox="1"/>
      </xdr:nvSpPr>
      <xdr:spPr>
        <a:xfrm>
          <a:off x="2844800" y="1439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239,010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40001</xdr:rowOff>
    </xdr:from>
    <xdr:to>
      <xdr:col>3</xdr:col>
      <xdr:colOff>330200</xdr:colOff>
      <xdr:row>83</xdr:row>
      <xdr:rowOff>141601</xdr:rowOff>
    </xdr:to>
    <xdr:sp macro="" textlink="">
      <xdr:nvSpPr>
        <xdr:cNvPr id="220" name="円/楕円 219"/>
        <xdr:cNvSpPr/>
      </xdr:nvSpPr>
      <xdr:spPr>
        <a:xfrm>
          <a:off x="2286000" y="14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126378</xdr:rowOff>
    </xdr:from>
    <xdr:ext cx="762000" cy="259045"/>
    <xdr:sp macro="" textlink="">
      <xdr:nvSpPr>
        <xdr:cNvPr id="221" name="テキスト ボックス 220"/>
        <xdr:cNvSpPr txBox="1"/>
      </xdr:nvSpPr>
      <xdr:spPr>
        <a:xfrm>
          <a:off x="1955800" y="143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229,420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97841</xdr:rowOff>
    </xdr:from>
    <xdr:to>
      <xdr:col>2</xdr:col>
      <xdr:colOff>127000</xdr:colOff>
      <xdr:row>84</xdr:row>
      <xdr:rowOff>27991</xdr:rowOff>
    </xdr:to>
    <xdr:sp macro="" textlink="">
      <xdr:nvSpPr>
        <xdr:cNvPr id="222" name="円/楕円 221"/>
        <xdr:cNvSpPr/>
      </xdr:nvSpPr>
      <xdr:spPr>
        <a:xfrm>
          <a:off x="1397000" y="143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12768</xdr:rowOff>
    </xdr:from>
    <xdr:ext cx="762000" cy="259045"/>
    <xdr:sp macro="" textlink="">
      <xdr:nvSpPr>
        <xdr:cNvPr id="223" name="テキスト ボックス 222"/>
        <xdr:cNvSpPr txBox="1"/>
      </xdr:nvSpPr>
      <xdr:spPr>
        <a:xfrm>
          <a:off x="1066800" y="144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1">
              <a:latin typeface="ＭＳ Ｐゴシック"/>
            </a:rPr>
            <a:t>国家公務員の時限的な給与改定特例法による給与削減が実施されたため、平成</a:t>
          </a:r>
          <a:r>
            <a:rPr kumimoji="1" lang="en-US" altLang="ja-JP" sz="1300" b="1">
              <a:latin typeface="ＭＳ Ｐゴシック"/>
            </a:rPr>
            <a:t>24</a:t>
          </a:r>
          <a:r>
            <a:rPr kumimoji="1" lang="ja-JP" altLang="en-US" sz="1300" b="1">
              <a:latin typeface="ＭＳ Ｐゴシック"/>
            </a:rPr>
            <a:t>年度は</a:t>
          </a:r>
          <a:r>
            <a:rPr kumimoji="1" lang="en-US" altLang="ja-JP" sz="1300" b="1">
              <a:latin typeface="ＭＳ Ｐゴシック"/>
            </a:rPr>
            <a:t>100</a:t>
          </a:r>
          <a:r>
            <a:rPr kumimoji="1" lang="ja-JP" altLang="en-US" sz="1300" b="1">
              <a:latin typeface="ＭＳ Ｐゴシック"/>
            </a:rPr>
            <a:t>を上回る指数となった。平成</a:t>
          </a:r>
          <a:r>
            <a:rPr kumimoji="1" lang="en-US" altLang="ja-JP" sz="1300" b="1">
              <a:latin typeface="ＭＳ Ｐゴシック"/>
            </a:rPr>
            <a:t>28</a:t>
          </a:r>
          <a:r>
            <a:rPr kumimoji="1" lang="ja-JP" altLang="en-US" sz="1300" b="1">
              <a:latin typeface="ＭＳ Ｐゴシック"/>
            </a:rPr>
            <a:t>年度は経験年数階層内における職員分布の変動により前年度比</a:t>
          </a:r>
          <a:r>
            <a:rPr kumimoji="1" lang="en-US" altLang="ja-JP" sz="1300" b="1">
              <a:latin typeface="ＭＳ Ｐゴシック"/>
            </a:rPr>
            <a:t>0.5</a:t>
          </a:r>
          <a:r>
            <a:rPr kumimoji="1" lang="ja-JP" altLang="en-US" sz="1300" b="1">
              <a:latin typeface="ＭＳ Ｐゴシック"/>
            </a:rPr>
            <a:t>ポイント増となり類似団体平均を上回っている。職員数の適正化等を図りながら人事院勧告に準拠する中で適正な給与水準に努める。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88054</xdr:rowOff>
    </xdr:to>
    <xdr:cxnSp macro="">
      <xdr:nvCxnSpPr>
        <xdr:cNvPr id="257" name="直線コネクタ 256"/>
        <xdr:cNvCxnSpPr/>
      </xdr:nvCxnSpPr>
      <xdr:spPr>
        <a:xfrm>
          <a:off x="16179800" y="1462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71966</xdr:rowOff>
    </xdr:to>
    <xdr:cxnSp macro="">
      <xdr:nvCxnSpPr>
        <xdr:cNvPr id="260" name="直線コネクタ 259"/>
        <xdr:cNvCxnSpPr/>
      </xdr:nvCxnSpPr>
      <xdr:spPr>
        <a:xfrm flipV="1">
          <a:off x="15290800" y="146210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85</xdr:row>
      <xdr:rowOff>71966</xdr:rowOff>
    </xdr:to>
    <xdr:cxnSp macro="">
      <xdr:nvCxnSpPr>
        <xdr:cNvPr id="263" name="直線コネクタ 262"/>
        <xdr:cNvCxnSpPr/>
      </xdr:nvCxnSpPr>
      <xdr:spPr>
        <a:xfrm>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72389</xdr:rowOff>
    </xdr:to>
    <xdr:cxnSp macro="">
      <xdr:nvCxnSpPr>
        <xdr:cNvPr id="266" name="直線コネクタ 265"/>
        <xdr:cNvCxnSpPr/>
      </xdr:nvCxnSpPr>
      <xdr:spPr>
        <a:xfrm flipV="1">
          <a:off x="13512800" y="1452456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6" name="円/楕円 275"/>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7" name="給与水準   （国との比較）該当値テキスト"/>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8" name="円/楕円 277"/>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9" name="テキスト ボックス 278"/>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0" name="円/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2" name="円/楕円 281"/>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3" name="テキスト ボックス 282"/>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4" name="円/楕円 283"/>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85" name="テキスト ボックス 284"/>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類似団体平均を上回っているため、定員適正化計画（Ｈ</a:t>
          </a:r>
          <a:r>
            <a:rPr kumimoji="1" lang="en-US" altLang="ja-JP" sz="1300" b="1">
              <a:latin typeface="ＭＳ Ｐゴシック"/>
            </a:rPr>
            <a:t>27</a:t>
          </a:r>
          <a:r>
            <a:rPr kumimoji="1" lang="ja-JP" altLang="en-US" sz="1300" b="1">
              <a:latin typeface="ＭＳ Ｐゴシック"/>
            </a:rPr>
            <a:t>～Ｈ</a:t>
          </a:r>
          <a:r>
            <a:rPr kumimoji="1" lang="en-US" altLang="ja-JP" sz="1300" b="1">
              <a:latin typeface="ＭＳ Ｐゴシック"/>
            </a:rPr>
            <a:t>36</a:t>
          </a:r>
          <a:r>
            <a:rPr kumimoji="1" lang="ja-JP" altLang="en-US" sz="1300" b="1">
              <a:latin typeface="ＭＳ Ｐゴシック"/>
            </a:rPr>
            <a:t>）に基づき適正な定員管理を推進し、効果的・効率的にサービスを提供するため職員体制等の見直しを常に図る。</a:t>
          </a:r>
          <a:endParaRPr kumimoji="1" lang="en-US" altLang="ja-JP" sz="1300" b="1">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116036</xdr:rowOff>
    </xdr:from>
    <xdr:to>
      <xdr:col>24</xdr:col>
      <xdr:colOff>558800</xdr:colOff>
      <xdr:row>62</xdr:row>
      <xdr:rowOff>135340</xdr:rowOff>
    </xdr:to>
    <xdr:cxnSp macro="">
      <xdr:nvCxnSpPr>
        <xdr:cNvPr id="320" name="直線コネクタ 319"/>
        <xdr:cNvCxnSpPr/>
      </xdr:nvCxnSpPr>
      <xdr:spPr>
        <a:xfrm flipV="1">
          <a:off x="16179800" y="107459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99949</xdr:rowOff>
    </xdr:from>
    <xdr:to>
      <xdr:col>23</xdr:col>
      <xdr:colOff>406400</xdr:colOff>
      <xdr:row>62</xdr:row>
      <xdr:rowOff>135340</xdr:rowOff>
    </xdr:to>
    <xdr:cxnSp macro="">
      <xdr:nvCxnSpPr>
        <xdr:cNvPr id="323" name="直線コネクタ 322"/>
        <xdr:cNvCxnSpPr/>
      </xdr:nvCxnSpPr>
      <xdr:spPr>
        <a:xfrm>
          <a:off x="15290800" y="1072984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62145</xdr:rowOff>
    </xdr:from>
    <xdr:to>
      <xdr:col>22</xdr:col>
      <xdr:colOff>203200</xdr:colOff>
      <xdr:row>62</xdr:row>
      <xdr:rowOff>99949</xdr:rowOff>
    </xdr:to>
    <xdr:cxnSp macro="">
      <xdr:nvCxnSpPr>
        <xdr:cNvPr id="326" name="直線コネクタ 325"/>
        <xdr:cNvCxnSpPr/>
      </xdr:nvCxnSpPr>
      <xdr:spPr>
        <a:xfrm>
          <a:off x="14401800" y="1069204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62145</xdr:rowOff>
    </xdr:from>
    <xdr:to>
      <xdr:col>21</xdr:col>
      <xdr:colOff>0</xdr:colOff>
      <xdr:row>62</xdr:row>
      <xdr:rowOff>85471</xdr:rowOff>
    </xdr:to>
    <xdr:cxnSp macro="">
      <xdr:nvCxnSpPr>
        <xdr:cNvPr id="329" name="直線コネクタ 328"/>
        <xdr:cNvCxnSpPr/>
      </xdr:nvCxnSpPr>
      <xdr:spPr>
        <a:xfrm flipV="1">
          <a:off x="13512800" y="106920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65236</xdr:rowOff>
    </xdr:from>
    <xdr:to>
      <xdr:col>24</xdr:col>
      <xdr:colOff>609600</xdr:colOff>
      <xdr:row>62</xdr:row>
      <xdr:rowOff>166836</xdr:rowOff>
    </xdr:to>
    <xdr:sp macro="" textlink="">
      <xdr:nvSpPr>
        <xdr:cNvPr id="339" name="円/楕円 338"/>
        <xdr:cNvSpPr/>
      </xdr:nvSpPr>
      <xdr:spPr>
        <a:xfrm>
          <a:off x="16967200" y="10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37313</xdr:rowOff>
    </xdr:from>
    <xdr:ext cx="762000" cy="259045"/>
    <xdr:sp macro="" textlink="">
      <xdr:nvSpPr>
        <xdr:cNvPr id="340" name="定員管理の状況該当値テキスト"/>
        <xdr:cNvSpPr txBox="1"/>
      </xdr:nvSpPr>
      <xdr:spPr>
        <a:xfrm>
          <a:off x="17106900" y="1066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84540</xdr:rowOff>
    </xdr:from>
    <xdr:to>
      <xdr:col>23</xdr:col>
      <xdr:colOff>457200</xdr:colOff>
      <xdr:row>63</xdr:row>
      <xdr:rowOff>14690</xdr:rowOff>
    </xdr:to>
    <xdr:sp macro="" textlink="">
      <xdr:nvSpPr>
        <xdr:cNvPr id="341" name="円/楕円 340"/>
        <xdr:cNvSpPr/>
      </xdr:nvSpPr>
      <xdr:spPr>
        <a:xfrm>
          <a:off x="161290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170917</xdr:rowOff>
    </xdr:from>
    <xdr:ext cx="736600" cy="259045"/>
    <xdr:sp macro="" textlink="">
      <xdr:nvSpPr>
        <xdr:cNvPr id="342" name="テキスト ボックス 341"/>
        <xdr:cNvSpPr txBox="1"/>
      </xdr:nvSpPr>
      <xdr:spPr>
        <a:xfrm>
          <a:off x="15798800" y="10800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49149</xdr:rowOff>
    </xdr:from>
    <xdr:to>
      <xdr:col>22</xdr:col>
      <xdr:colOff>254000</xdr:colOff>
      <xdr:row>62</xdr:row>
      <xdr:rowOff>150749</xdr:rowOff>
    </xdr:to>
    <xdr:sp macro="" textlink="">
      <xdr:nvSpPr>
        <xdr:cNvPr id="343" name="円/楕円 342"/>
        <xdr:cNvSpPr/>
      </xdr:nvSpPr>
      <xdr:spPr>
        <a:xfrm>
          <a:off x="15240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135526</xdr:rowOff>
    </xdr:from>
    <xdr:ext cx="762000" cy="259045"/>
    <xdr:sp macro="" textlink="">
      <xdr:nvSpPr>
        <xdr:cNvPr id="344" name="テキスト ボックス 343"/>
        <xdr:cNvSpPr txBox="1"/>
      </xdr:nvSpPr>
      <xdr:spPr>
        <a:xfrm>
          <a:off x="14909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11345</xdr:rowOff>
    </xdr:from>
    <xdr:to>
      <xdr:col>21</xdr:col>
      <xdr:colOff>50800</xdr:colOff>
      <xdr:row>62</xdr:row>
      <xdr:rowOff>112945</xdr:rowOff>
    </xdr:to>
    <xdr:sp macro="" textlink="">
      <xdr:nvSpPr>
        <xdr:cNvPr id="345" name="円/楕円 344"/>
        <xdr:cNvSpPr/>
      </xdr:nvSpPr>
      <xdr:spPr>
        <a:xfrm>
          <a:off x="14351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97722</xdr:rowOff>
    </xdr:from>
    <xdr:ext cx="762000" cy="259045"/>
    <xdr:sp macro="" textlink="">
      <xdr:nvSpPr>
        <xdr:cNvPr id="346" name="テキスト ボックス 345"/>
        <xdr:cNvSpPr txBox="1"/>
      </xdr:nvSpPr>
      <xdr:spPr>
        <a:xfrm>
          <a:off x="14020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34671</xdr:rowOff>
    </xdr:from>
    <xdr:to>
      <xdr:col>19</xdr:col>
      <xdr:colOff>533400</xdr:colOff>
      <xdr:row>62</xdr:row>
      <xdr:rowOff>136271</xdr:rowOff>
    </xdr:to>
    <xdr:sp macro="" textlink="">
      <xdr:nvSpPr>
        <xdr:cNvPr id="347" name="円/楕円 346"/>
        <xdr:cNvSpPr/>
      </xdr:nvSpPr>
      <xdr:spPr>
        <a:xfrm>
          <a:off x="13462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121048</xdr:rowOff>
    </xdr:from>
    <xdr:ext cx="762000" cy="259045"/>
    <xdr:sp macro="" textlink="">
      <xdr:nvSpPr>
        <xdr:cNvPr id="348" name="テキスト ボックス 347"/>
        <xdr:cNvSpPr txBox="1"/>
      </xdr:nvSpPr>
      <xdr:spPr>
        <a:xfrm>
          <a:off x="13131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実質公債費率は</a:t>
          </a:r>
          <a:r>
            <a:rPr kumimoji="1" lang="en-US" altLang="ja-JP" sz="1300" b="1">
              <a:latin typeface="ＭＳ Ｐゴシック"/>
            </a:rPr>
            <a:t>10.3</a:t>
          </a:r>
          <a:r>
            <a:rPr kumimoji="1" lang="ja-JP" altLang="en-US" sz="1300" b="1">
              <a:latin typeface="ＭＳ Ｐゴシック"/>
            </a:rPr>
            <a:t>％→</a:t>
          </a:r>
          <a:r>
            <a:rPr kumimoji="1" lang="en-US" altLang="ja-JP" sz="1300" b="1">
              <a:latin typeface="ＭＳ Ｐゴシック"/>
            </a:rPr>
            <a:t>9.9</a:t>
          </a:r>
          <a:r>
            <a:rPr kumimoji="1" lang="ja-JP" altLang="en-US" sz="1300" b="1">
              <a:latin typeface="ＭＳ Ｐゴシック"/>
            </a:rPr>
            <a:t>％となり前年度比</a:t>
          </a:r>
          <a:r>
            <a:rPr kumimoji="1" lang="en-US" altLang="ja-JP" sz="1300" b="1">
              <a:latin typeface="ＭＳ Ｐゴシック"/>
            </a:rPr>
            <a:t>0.4</a:t>
          </a:r>
          <a:r>
            <a:rPr kumimoji="1" lang="ja-JP" altLang="en-US" sz="1300" b="1">
              <a:latin typeface="ＭＳ Ｐゴシック"/>
            </a:rPr>
            <a:t>％減となっているが、類似団体平均を上回っているため引き続き地方債残高の縮減と、過疎債や辺地債といった有利な起債の活用を図り、更なる改善に努める。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86254</xdr:rowOff>
    </xdr:to>
    <xdr:cxnSp macro="">
      <xdr:nvCxnSpPr>
        <xdr:cNvPr id="386" name="直線コネクタ 385"/>
        <xdr:cNvCxnSpPr/>
      </xdr:nvCxnSpPr>
      <xdr:spPr>
        <a:xfrm flipV="1">
          <a:off x="16179800" y="70754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86254</xdr:rowOff>
    </xdr:from>
    <xdr:to>
      <xdr:col>23</xdr:col>
      <xdr:colOff>406400</xdr:colOff>
      <xdr:row>42</xdr:row>
      <xdr:rowOff>5292</xdr:rowOff>
    </xdr:to>
    <xdr:cxnSp macro="">
      <xdr:nvCxnSpPr>
        <xdr:cNvPr id="389" name="直線コネクタ 388"/>
        <xdr:cNvCxnSpPr/>
      </xdr:nvCxnSpPr>
      <xdr:spPr>
        <a:xfrm flipV="1">
          <a:off x="15290800" y="711570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5292</xdr:rowOff>
    </xdr:from>
    <xdr:to>
      <xdr:col>22</xdr:col>
      <xdr:colOff>203200</xdr:colOff>
      <xdr:row>42</xdr:row>
      <xdr:rowOff>85725</xdr:rowOff>
    </xdr:to>
    <xdr:cxnSp macro="">
      <xdr:nvCxnSpPr>
        <xdr:cNvPr id="392" name="直線コネクタ 391"/>
        <xdr:cNvCxnSpPr/>
      </xdr:nvCxnSpPr>
      <xdr:spPr>
        <a:xfrm flipV="1">
          <a:off x="14401800" y="72061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43</xdr:row>
      <xdr:rowOff>55033</xdr:rowOff>
    </xdr:to>
    <xdr:cxnSp macro="">
      <xdr:nvCxnSpPr>
        <xdr:cNvPr id="395" name="直線コネクタ 394"/>
        <xdr:cNvCxnSpPr/>
      </xdr:nvCxnSpPr>
      <xdr:spPr>
        <a:xfrm flipV="1">
          <a:off x="13512800" y="728662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405" name="円/楕円 404"/>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406"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35454</xdr:rowOff>
    </xdr:from>
    <xdr:to>
      <xdr:col>23</xdr:col>
      <xdr:colOff>457200</xdr:colOff>
      <xdr:row>41</xdr:row>
      <xdr:rowOff>137054</xdr:rowOff>
    </xdr:to>
    <xdr:sp macro="" textlink="">
      <xdr:nvSpPr>
        <xdr:cNvPr id="407" name="円/楕円 406"/>
        <xdr:cNvSpPr/>
      </xdr:nvSpPr>
      <xdr:spPr>
        <a:xfrm>
          <a:off x="16129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121831</xdr:rowOff>
    </xdr:from>
    <xdr:ext cx="736600" cy="259045"/>
    <xdr:sp macro="" textlink="">
      <xdr:nvSpPr>
        <xdr:cNvPr id="408" name="テキスト ボックス 407"/>
        <xdr:cNvSpPr txBox="1"/>
      </xdr:nvSpPr>
      <xdr:spPr>
        <a:xfrm>
          <a:off x="15798800" y="715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125942</xdr:rowOff>
    </xdr:from>
    <xdr:to>
      <xdr:col>22</xdr:col>
      <xdr:colOff>254000</xdr:colOff>
      <xdr:row>42</xdr:row>
      <xdr:rowOff>56092</xdr:rowOff>
    </xdr:to>
    <xdr:sp macro="" textlink="">
      <xdr:nvSpPr>
        <xdr:cNvPr id="409" name="円/楕円 408"/>
        <xdr:cNvSpPr/>
      </xdr:nvSpPr>
      <xdr:spPr>
        <a:xfrm>
          <a:off x="15240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40869</xdr:rowOff>
    </xdr:from>
    <xdr:ext cx="762000" cy="259045"/>
    <xdr:sp macro="" textlink="">
      <xdr:nvSpPr>
        <xdr:cNvPr id="410" name="テキスト ボックス 409"/>
        <xdr:cNvSpPr txBox="1"/>
      </xdr:nvSpPr>
      <xdr:spPr>
        <a:xfrm>
          <a:off x="14909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11" name="円/楕円 410"/>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12" name="テキスト ボックス 411"/>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4233</xdr:rowOff>
    </xdr:from>
    <xdr:to>
      <xdr:col>19</xdr:col>
      <xdr:colOff>533400</xdr:colOff>
      <xdr:row>43</xdr:row>
      <xdr:rowOff>105833</xdr:rowOff>
    </xdr:to>
    <xdr:sp macro="" textlink="">
      <xdr:nvSpPr>
        <xdr:cNvPr id="413" name="円/楕円 412"/>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90610</xdr:rowOff>
    </xdr:from>
    <xdr:ext cx="762000" cy="259045"/>
    <xdr:sp macro="" textlink="">
      <xdr:nvSpPr>
        <xdr:cNvPr id="414" name="テキスト ボックス 413"/>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平成</a:t>
          </a:r>
          <a:r>
            <a:rPr kumimoji="1" lang="en-US" altLang="ja-JP" sz="1300" b="1">
              <a:latin typeface="ＭＳ Ｐゴシック"/>
            </a:rPr>
            <a:t>28</a:t>
          </a:r>
          <a:r>
            <a:rPr kumimoji="1" lang="ja-JP" altLang="en-US" sz="1300" b="1">
              <a:latin typeface="ＭＳ Ｐゴシック"/>
            </a:rPr>
            <a:t>年度も前年度同様に、充当可能財源等の増加により将来負担比率は算定されなかった。今後も地方債残高の縮減を図り、財政の健全化を図る。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xdr:row>
      <xdr:rowOff>4826</xdr:rowOff>
    </xdr:from>
    <xdr:to>
      <xdr:col>22</xdr:col>
      <xdr:colOff>203200</xdr:colOff>
      <xdr:row>15</xdr:row>
      <xdr:rowOff>10617</xdr:rowOff>
    </xdr:to>
    <xdr:cxnSp macro="">
      <xdr:nvCxnSpPr>
        <xdr:cNvPr id="446" name="直線コネクタ 445"/>
        <xdr:cNvCxnSpPr/>
      </xdr:nvCxnSpPr>
      <xdr:spPr>
        <a:xfrm>
          <a:off x="14401800" y="257657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4826</xdr:rowOff>
    </xdr:from>
    <xdr:to>
      <xdr:col>21</xdr:col>
      <xdr:colOff>0</xdr:colOff>
      <xdr:row>15</xdr:row>
      <xdr:rowOff>56947</xdr:rowOff>
    </xdr:to>
    <xdr:cxnSp macro="">
      <xdr:nvCxnSpPr>
        <xdr:cNvPr id="449" name="直線コネクタ 448"/>
        <xdr:cNvCxnSpPr/>
      </xdr:nvCxnSpPr>
      <xdr:spPr>
        <a:xfrm flipV="1">
          <a:off x="13512800" y="257657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2" name="フローチャート : 判断 451"/>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87698</xdr:rowOff>
    </xdr:from>
    <xdr:ext cx="762000" cy="259045"/>
    <xdr:sp macro="" textlink="">
      <xdr:nvSpPr>
        <xdr:cNvPr id="453" name="テキスト ボックス 452"/>
        <xdr:cNvSpPr txBox="1"/>
      </xdr:nvSpPr>
      <xdr:spPr>
        <a:xfrm>
          <a:off x="14909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4" name="フローチャート : 判断 453"/>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112793</xdr:rowOff>
    </xdr:from>
    <xdr:ext cx="762000" cy="259045"/>
    <xdr:sp macro="" textlink="">
      <xdr:nvSpPr>
        <xdr:cNvPr id="455" name="テキスト ボックス 454"/>
        <xdr:cNvSpPr txBox="1"/>
      </xdr:nvSpPr>
      <xdr:spPr>
        <a:xfrm>
          <a:off x="14020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6" name="フローチャート : 判断 455"/>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7" name="テキスト ボックス 456"/>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131267</xdr:rowOff>
    </xdr:from>
    <xdr:to>
      <xdr:col>22</xdr:col>
      <xdr:colOff>254000</xdr:colOff>
      <xdr:row>15</xdr:row>
      <xdr:rowOff>61417</xdr:rowOff>
    </xdr:to>
    <xdr:sp macro="" textlink="">
      <xdr:nvSpPr>
        <xdr:cNvPr id="463" name="円/楕円 462"/>
        <xdr:cNvSpPr/>
      </xdr:nvSpPr>
      <xdr:spPr>
        <a:xfrm>
          <a:off x="15240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71594</xdr:rowOff>
    </xdr:from>
    <xdr:ext cx="762000" cy="259045"/>
    <xdr:sp macro="" textlink="">
      <xdr:nvSpPr>
        <xdr:cNvPr id="464" name="テキスト ボックス 463"/>
        <xdr:cNvSpPr txBox="1"/>
      </xdr:nvSpPr>
      <xdr:spPr>
        <a:xfrm>
          <a:off x="14909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125476</xdr:rowOff>
    </xdr:from>
    <xdr:to>
      <xdr:col>21</xdr:col>
      <xdr:colOff>50800</xdr:colOff>
      <xdr:row>15</xdr:row>
      <xdr:rowOff>55626</xdr:rowOff>
    </xdr:to>
    <xdr:sp macro="" textlink="">
      <xdr:nvSpPr>
        <xdr:cNvPr id="465" name="円/楕円 464"/>
        <xdr:cNvSpPr/>
      </xdr:nvSpPr>
      <xdr:spPr>
        <a:xfrm>
          <a:off x="14351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65803</xdr:rowOff>
    </xdr:from>
    <xdr:ext cx="762000" cy="259045"/>
    <xdr:sp macro="" textlink="">
      <xdr:nvSpPr>
        <xdr:cNvPr id="466" name="テキスト ボックス 465"/>
        <xdr:cNvSpPr txBox="1"/>
      </xdr:nvSpPr>
      <xdr:spPr>
        <a:xfrm>
          <a:off x="14020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6147</xdr:rowOff>
    </xdr:from>
    <xdr:to>
      <xdr:col>19</xdr:col>
      <xdr:colOff>533400</xdr:colOff>
      <xdr:row>15</xdr:row>
      <xdr:rowOff>107747</xdr:rowOff>
    </xdr:to>
    <xdr:sp macro="" textlink="">
      <xdr:nvSpPr>
        <xdr:cNvPr id="467" name="円/楕円 466"/>
        <xdr:cNvSpPr/>
      </xdr:nvSpPr>
      <xdr:spPr>
        <a:xfrm>
          <a:off x="13462000" y="25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117924</xdr:rowOff>
    </xdr:from>
    <xdr:ext cx="762000" cy="259045"/>
    <xdr:sp macro="" textlink="">
      <xdr:nvSpPr>
        <xdr:cNvPr id="468" name="テキスト ボックス 467"/>
        <xdr:cNvSpPr txBox="1"/>
      </xdr:nvSpPr>
      <xdr:spPr>
        <a:xfrm>
          <a:off x="13131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baseline="0">
              <a:latin typeface="ＭＳ Ｐゴシック"/>
            </a:rPr>
            <a:t>　前年度比</a:t>
          </a:r>
          <a:r>
            <a:rPr kumimoji="1" lang="en-US" altLang="ja-JP" sz="1300" b="1" baseline="0">
              <a:latin typeface="ＭＳ Ｐゴシック"/>
            </a:rPr>
            <a:t>0.3</a:t>
          </a:r>
          <a:r>
            <a:rPr kumimoji="1" lang="ja-JP" altLang="en-US" sz="1300" b="1" baseline="0">
              <a:latin typeface="ＭＳ Ｐゴシック"/>
            </a:rPr>
            <a:t>％減の</a:t>
          </a:r>
          <a:r>
            <a:rPr kumimoji="1" lang="en-US" altLang="ja-JP" sz="1300" b="1" baseline="0">
              <a:latin typeface="ＭＳ Ｐゴシック"/>
            </a:rPr>
            <a:t>24.1</a:t>
          </a:r>
          <a:r>
            <a:rPr kumimoji="1" lang="ja-JP" altLang="en-US" sz="1300" b="1" baseline="0">
              <a:latin typeface="ＭＳ Ｐゴシック"/>
            </a:rPr>
            <a:t>％となっており、類似団体平均を下回っている。</a:t>
          </a:r>
          <a:endParaRPr kumimoji="1" lang="en-US" altLang="ja-JP" sz="1300" b="1" baseline="0">
            <a:latin typeface="ＭＳ Ｐゴシック"/>
          </a:endParaRPr>
        </a:p>
        <a:p>
          <a:r>
            <a:rPr kumimoji="1" lang="ja-JP" altLang="en-US" sz="1300" b="1" baseline="0">
              <a:latin typeface="ＭＳ Ｐゴシック"/>
            </a:rPr>
            <a:t>　今後も職員数の適正化等により人件費の抑制に努める。</a:t>
          </a:r>
          <a:endParaRPr kumimoji="1" lang="ja-JP" altLang="en-US" sz="1300" b="1">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24130</xdr:rowOff>
    </xdr:to>
    <xdr:cxnSp macro="">
      <xdr:nvCxnSpPr>
        <xdr:cNvPr id="66" name="直線コネクタ 65"/>
        <xdr:cNvCxnSpPr/>
      </xdr:nvCxnSpPr>
      <xdr:spPr>
        <a:xfrm flipV="1">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54610</xdr:rowOff>
    </xdr:to>
    <xdr:cxnSp macro="">
      <xdr:nvCxnSpPr>
        <xdr:cNvPr id="69" name="直線コネクタ 68"/>
        <xdr:cNvCxnSpPr/>
      </xdr:nvCxnSpPr>
      <xdr:spPr>
        <a:xfrm flipV="1">
          <a:off x="3098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54610</xdr:rowOff>
    </xdr:to>
    <xdr:cxnSp macro="">
      <xdr:nvCxnSpPr>
        <xdr:cNvPr id="72" name="直線コネクタ 71"/>
        <xdr:cNvCxnSpPr/>
      </xdr:nvCxnSpPr>
      <xdr:spPr>
        <a:xfrm>
          <a:off x="2209800" y="635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8890</xdr:rowOff>
    </xdr:from>
    <xdr:to>
      <xdr:col>3</xdr:col>
      <xdr:colOff>142875</xdr:colOff>
      <xdr:row>37</xdr:row>
      <xdr:rowOff>115570</xdr:rowOff>
    </xdr:to>
    <xdr:cxnSp macro="">
      <xdr:nvCxnSpPr>
        <xdr:cNvPr id="75" name="直線コネクタ 74"/>
        <xdr:cNvCxnSpPr/>
      </xdr:nvCxnSpPr>
      <xdr:spPr>
        <a:xfrm flipV="1">
          <a:off x="1320800" y="6352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5" name="円/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138447</xdr:rowOff>
    </xdr:from>
    <xdr:ext cx="762000" cy="259045"/>
    <xdr:sp macro="" textlink="">
      <xdr:nvSpPr>
        <xdr:cNvPr id="86"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90" name="テキスト ボックス 89"/>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129540</xdr:rowOff>
    </xdr:from>
    <xdr:to>
      <xdr:col>3</xdr:col>
      <xdr:colOff>193675</xdr:colOff>
      <xdr:row>37</xdr:row>
      <xdr:rowOff>59690</xdr:rowOff>
    </xdr:to>
    <xdr:sp macro="" textlink="">
      <xdr:nvSpPr>
        <xdr:cNvPr id="91" name="円/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69867</xdr:rowOff>
    </xdr:from>
    <xdr:ext cx="762000" cy="259045"/>
    <xdr:sp macro="" textlink="">
      <xdr:nvSpPr>
        <xdr:cNvPr id="92" name="テキスト ボックス 91"/>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3" name="円/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賃金・委託料・備品購入費の増加により前年度比</a:t>
          </a:r>
          <a:r>
            <a:rPr kumimoji="1" lang="en-US" altLang="ja-JP" sz="1300" b="1">
              <a:latin typeface="ＭＳ Ｐゴシック"/>
            </a:rPr>
            <a:t>0.3</a:t>
          </a:r>
          <a:r>
            <a:rPr kumimoji="1" lang="ja-JP" altLang="en-US" sz="1300" b="1">
              <a:latin typeface="ＭＳ Ｐゴシック"/>
            </a:rPr>
            <a:t>％増となっており、類似団体平均の方も上回っている。</a:t>
          </a:r>
          <a:endParaRPr kumimoji="1" lang="en-US" altLang="ja-JP" sz="1300" b="1">
            <a:latin typeface="ＭＳ Ｐゴシック"/>
          </a:endParaRPr>
        </a:p>
        <a:p>
          <a:r>
            <a:rPr kumimoji="1" lang="ja-JP" altLang="en-US" sz="1300" b="1">
              <a:latin typeface="ＭＳ Ｐゴシック"/>
            </a:rPr>
            <a:t>　事務事業の見直しを常に行い、各種経費の削減に努める。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10414</xdr:rowOff>
    </xdr:to>
    <xdr:cxnSp macro="">
      <xdr:nvCxnSpPr>
        <xdr:cNvPr id="124" name="直線コネクタ 123"/>
        <xdr:cNvCxnSpPr/>
      </xdr:nvCxnSpPr>
      <xdr:spPr>
        <a:xfrm>
          <a:off x="15671800" y="2911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168148</xdr:rowOff>
    </xdr:from>
    <xdr:to>
      <xdr:col>22</xdr:col>
      <xdr:colOff>565150</xdr:colOff>
      <xdr:row>17</xdr:row>
      <xdr:rowOff>33274</xdr:rowOff>
    </xdr:to>
    <xdr:cxnSp macro="">
      <xdr:nvCxnSpPr>
        <xdr:cNvPr id="127" name="直線コネクタ 126"/>
        <xdr:cNvCxnSpPr/>
      </xdr:nvCxnSpPr>
      <xdr:spPr>
        <a:xfrm flipV="1">
          <a:off x="14782800" y="2911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46990</xdr:rowOff>
    </xdr:to>
    <xdr:cxnSp macro="">
      <xdr:nvCxnSpPr>
        <xdr:cNvPr id="130" name="直線コネクタ 129"/>
        <xdr:cNvCxnSpPr/>
      </xdr:nvCxnSpPr>
      <xdr:spPr>
        <a:xfrm flipV="1">
          <a:off x="13893800" y="2947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46990</xdr:rowOff>
    </xdr:to>
    <xdr:cxnSp macro="">
      <xdr:nvCxnSpPr>
        <xdr:cNvPr id="133" name="直線コネクタ 132"/>
        <xdr:cNvCxnSpPr/>
      </xdr:nvCxnSpPr>
      <xdr:spPr>
        <a:xfrm>
          <a:off x="13004800" y="2943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3" name="円/楕円 142"/>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4"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5" name="円/楕円 144"/>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57675</xdr:rowOff>
    </xdr:from>
    <xdr:ext cx="736600" cy="259045"/>
    <xdr:sp macro="" textlink="">
      <xdr:nvSpPr>
        <xdr:cNvPr id="146" name="テキスト ボックス 145"/>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7" name="円/楕円 146"/>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8" name="テキスト ボックス 147"/>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9" name="円/楕円 148"/>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0" name="テキスト ボックス 149"/>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149352</xdr:rowOff>
    </xdr:from>
    <xdr:to>
      <xdr:col>19</xdr:col>
      <xdr:colOff>6350</xdr:colOff>
      <xdr:row>17</xdr:row>
      <xdr:rowOff>79502</xdr:rowOff>
    </xdr:to>
    <xdr:sp macro="" textlink="">
      <xdr:nvSpPr>
        <xdr:cNvPr id="151" name="円/楕円 150"/>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64279</xdr:rowOff>
    </xdr:from>
    <xdr:ext cx="762000" cy="259045"/>
    <xdr:sp macro="" textlink="">
      <xdr:nvSpPr>
        <xdr:cNvPr id="152" name="テキスト ボックス 151"/>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前年度比</a:t>
          </a:r>
          <a:r>
            <a:rPr kumimoji="1" lang="en-US" altLang="ja-JP" sz="1300" b="1">
              <a:latin typeface="ＭＳ Ｐゴシック"/>
            </a:rPr>
            <a:t>0.3</a:t>
          </a:r>
          <a:r>
            <a:rPr kumimoji="1" lang="ja-JP" altLang="en-US" sz="1300" b="1">
              <a:latin typeface="ＭＳ Ｐゴシック"/>
            </a:rPr>
            <a:t>％減となっているが、類似団体平均を上回っている。</a:t>
          </a:r>
          <a:endParaRPr kumimoji="1" lang="en-US" altLang="ja-JP" sz="1300" b="1">
            <a:latin typeface="ＭＳ Ｐゴシック"/>
          </a:endParaRPr>
        </a:p>
        <a:p>
          <a:r>
            <a:rPr kumimoji="1" lang="ja-JP" altLang="en-US" sz="1300" b="1">
              <a:latin typeface="ＭＳ Ｐゴシック"/>
            </a:rPr>
            <a:t>　今後は少子高齢化の進展等に伴う福祉関係経費の増加が予想されるが、社会保障制度の適正な運用を図り、町単独事業については費用対効果等を検証し、見直しなどを行い扶助費の抑制に努める。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58</xdr:row>
      <xdr:rowOff>146050</xdr:rowOff>
    </xdr:to>
    <xdr:cxnSp macro="">
      <xdr:nvCxnSpPr>
        <xdr:cNvPr id="185" name="直線コネクタ 184"/>
        <xdr:cNvCxnSpPr/>
      </xdr:nvCxnSpPr>
      <xdr:spPr>
        <a:xfrm flipV="1">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146050</xdr:rowOff>
    </xdr:to>
    <xdr:cxnSp macro="">
      <xdr:nvCxnSpPr>
        <xdr:cNvPr id="188" name="直線コネクタ 187"/>
        <xdr:cNvCxnSpPr/>
      </xdr:nvCxnSpPr>
      <xdr:spPr>
        <a:xfrm>
          <a:off x="3098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127000</xdr:rowOff>
    </xdr:to>
    <xdr:cxnSp macro="">
      <xdr:nvCxnSpPr>
        <xdr:cNvPr id="191" name="直線コネクタ 190"/>
        <xdr:cNvCxnSpPr/>
      </xdr:nvCxnSpPr>
      <xdr:spPr>
        <a:xfrm>
          <a:off x="2209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88900</xdr:rowOff>
    </xdr:to>
    <xdr:cxnSp macro="">
      <xdr:nvCxnSpPr>
        <xdr:cNvPr id="194" name="直線コネクタ 193"/>
        <xdr:cNvCxnSpPr/>
      </xdr:nvCxnSpPr>
      <xdr:spPr>
        <a:xfrm>
          <a:off x="1320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4" name="円/楕円 203"/>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5"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95250</xdr:rowOff>
    </xdr:from>
    <xdr:to>
      <xdr:col>5</xdr:col>
      <xdr:colOff>600075</xdr:colOff>
      <xdr:row>59</xdr:row>
      <xdr:rowOff>25400</xdr:rowOff>
    </xdr:to>
    <xdr:sp macro="" textlink="">
      <xdr:nvSpPr>
        <xdr:cNvPr id="206" name="円/楕円 205"/>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10177</xdr:rowOff>
    </xdr:from>
    <xdr:ext cx="736600" cy="259045"/>
    <xdr:sp macro="" textlink="">
      <xdr:nvSpPr>
        <xdr:cNvPr id="207" name="テキスト ボックス 206"/>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8" name="円/楕円 207"/>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09" name="テキスト ボックス 208"/>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0" name="円/楕円 209"/>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1" name="テキスト ボックス 21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2" name="円/楕円 211"/>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3" name="テキスト ボックス 212"/>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類似団体平均を下回っているものの、繰出金の増加により前年度比</a:t>
          </a:r>
          <a:r>
            <a:rPr kumimoji="1" lang="en-US" altLang="ja-JP" sz="1300" b="1">
              <a:latin typeface="ＭＳ Ｐゴシック"/>
            </a:rPr>
            <a:t>0.1</a:t>
          </a:r>
          <a:r>
            <a:rPr kumimoji="1" lang="ja-JP" altLang="en-US" sz="1300" b="1">
              <a:latin typeface="ＭＳ Ｐゴシック"/>
            </a:rPr>
            <a:t>％増となっている。今後は、繰出金の減少に努め一般会計の負担の軽減を図る。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56</xdr:row>
      <xdr:rowOff>149860</xdr:rowOff>
    </xdr:to>
    <xdr:cxnSp macro="">
      <xdr:nvCxnSpPr>
        <xdr:cNvPr id="243" name="直線コネクタ 242"/>
        <xdr:cNvCxnSpPr/>
      </xdr:nvCxnSpPr>
      <xdr:spPr>
        <a:xfrm>
          <a:off x="15671800" y="9746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131572</xdr:rowOff>
    </xdr:from>
    <xdr:to>
      <xdr:col>22</xdr:col>
      <xdr:colOff>565150</xdr:colOff>
      <xdr:row>56</xdr:row>
      <xdr:rowOff>145288</xdr:rowOff>
    </xdr:to>
    <xdr:cxnSp macro="">
      <xdr:nvCxnSpPr>
        <xdr:cNvPr id="246" name="直線コネクタ 245"/>
        <xdr:cNvCxnSpPr/>
      </xdr:nvCxnSpPr>
      <xdr:spPr>
        <a:xfrm>
          <a:off x="14782800" y="9732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131572</xdr:rowOff>
    </xdr:to>
    <xdr:cxnSp macro="">
      <xdr:nvCxnSpPr>
        <xdr:cNvPr id="249" name="直線コネクタ 248"/>
        <xdr:cNvCxnSpPr/>
      </xdr:nvCxnSpPr>
      <xdr:spPr>
        <a:xfrm>
          <a:off x="13893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122428</xdr:rowOff>
    </xdr:to>
    <xdr:cxnSp macro="">
      <xdr:nvCxnSpPr>
        <xdr:cNvPr id="252" name="直線コネクタ 251"/>
        <xdr:cNvCxnSpPr/>
      </xdr:nvCxnSpPr>
      <xdr:spPr>
        <a:xfrm>
          <a:off x="13004800" y="9641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62" name="円/楕円 26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63"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4" name="円/楕円 263"/>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5" name="テキスト ボックス 264"/>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6" name="円/楕円 265"/>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21099</xdr:rowOff>
    </xdr:from>
    <xdr:ext cx="762000" cy="259045"/>
    <xdr:sp macro="" textlink="">
      <xdr:nvSpPr>
        <xdr:cNvPr id="267" name="テキスト ボックス 266"/>
        <xdr:cNvSpPr txBox="1"/>
      </xdr:nvSpPr>
      <xdr:spPr>
        <a:xfrm>
          <a:off x="14401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8" name="円/楕円 267"/>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69" name="テキスト ボックス 26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160782</xdr:rowOff>
    </xdr:from>
    <xdr:to>
      <xdr:col>19</xdr:col>
      <xdr:colOff>6350</xdr:colOff>
      <xdr:row>56</xdr:row>
      <xdr:rowOff>90932</xdr:rowOff>
    </xdr:to>
    <xdr:sp macro="" textlink="">
      <xdr:nvSpPr>
        <xdr:cNvPr id="270" name="円/楕円 269"/>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101109</xdr:rowOff>
    </xdr:from>
    <xdr:ext cx="762000" cy="259045"/>
    <xdr:sp macro="" textlink="">
      <xdr:nvSpPr>
        <xdr:cNvPr id="271" name="テキスト ボックス 270"/>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類似団体平均を下回っているものの、前年度比</a:t>
          </a:r>
          <a:r>
            <a:rPr kumimoji="1" lang="en-US" altLang="ja-JP" sz="1300" b="1">
              <a:latin typeface="ＭＳ Ｐゴシック"/>
            </a:rPr>
            <a:t>0.5</a:t>
          </a:r>
          <a:r>
            <a:rPr kumimoji="1" lang="ja-JP" altLang="en-US" sz="1300" b="1">
              <a:latin typeface="ＭＳ Ｐゴシック"/>
            </a:rPr>
            <a:t>％増となっている。</a:t>
          </a:r>
          <a:endParaRPr kumimoji="1" lang="en-US" altLang="ja-JP" sz="1300" b="1">
            <a:latin typeface="ＭＳ Ｐゴシック"/>
          </a:endParaRPr>
        </a:p>
        <a:p>
          <a:r>
            <a:rPr kumimoji="1" lang="ja-JP" altLang="en-US" sz="1300" b="1">
              <a:latin typeface="ＭＳ Ｐゴシック"/>
            </a:rPr>
            <a:t>　増加要因としては、奄美空港ターミナルビル改修工事の負担金が影響している。</a:t>
          </a:r>
          <a:endParaRPr kumimoji="1" lang="en-US" altLang="ja-JP" sz="1300" b="1">
            <a:latin typeface="ＭＳ Ｐゴシック"/>
          </a:endParaRPr>
        </a:p>
        <a:p>
          <a:r>
            <a:rPr kumimoji="1" lang="ja-JP" altLang="en-US" sz="1300" b="1">
              <a:latin typeface="ＭＳ Ｐゴシック"/>
            </a:rPr>
            <a:t>　今後、引き続き各種団体への補助金交付等について見直しや廃止を含めた評価を常に行い抑制に努める。</a:t>
          </a:r>
          <a:endParaRPr kumimoji="1" lang="en-US" altLang="ja-JP" sz="1300" b="1">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17272</xdr:rowOff>
    </xdr:to>
    <xdr:cxnSp macro="">
      <xdr:nvCxnSpPr>
        <xdr:cNvPr id="301" name="直線コネクタ 300"/>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35</xdr:row>
      <xdr:rowOff>165862</xdr:rowOff>
    </xdr:to>
    <xdr:cxnSp macro="">
      <xdr:nvCxnSpPr>
        <xdr:cNvPr id="304" name="直線コネクタ 303"/>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35</xdr:row>
      <xdr:rowOff>165862</xdr:rowOff>
    </xdr:to>
    <xdr:cxnSp macro="">
      <xdr:nvCxnSpPr>
        <xdr:cNvPr id="307" name="直線コネクタ 306"/>
        <xdr:cNvCxnSpPr/>
      </xdr:nvCxnSpPr>
      <xdr:spPr>
        <a:xfrm>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12700</xdr:rowOff>
    </xdr:to>
    <xdr:cxnSp macro="">
      <xdr:nvCxnSpPr>
        <xdr:cNvPr id="310" name="直線コネクタ 309"/>
        <xdr:cNvCxnSpPr/>
      </xdr:nvCxnSpPr>
      <xdr:spPr>
        <a:xfrm flipV="1">
          <a:off x="13004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0" name="円/楕円 31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2" name="円/楕円 32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3" name="テキスト ボックス 32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24" name="円/楕円 32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25" name="テキスト ボックス 32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26" name="円/楕円 325"/>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27" name="テキスト ボックス 326"/>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8" name="円/楕円 32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9" name="テキスト ボックス 32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前年度比</a:t>
          </a:r>
          <a:r>
            <a:rPr kumimoji="1" lang="en-US" altLang="ja-JP" sz="1300" b="1">
              <a:latin typeface="ＭＳ Ｐゴシック"/>
            </a:rPr>
            <a:t>0.1</a:t>
          </a:r>
          <a:r>
            <a:rPr kumimoji="1" lang="ja-JP" altLang="en-US" sz="1300" b="1">
              <a:latin typeface="ＭＳ Ｐゴシック"/>
            </a:rPr>
            <a:t>％減と起債枠の上限等を設けること等により改善はしてきているが、類似団体平均を上回っている。</a:t>
          </a:r>
          <a:endParaRPr kumimoji="1" lang="en-US" altLang="ja-JP" sz="1300" b="1">
            <a:latin typeface="ＭＳ Ｐゴシック"/>
          </a:endParaRPr>
        </a:p>
        <a:p>
          <a:r>
            <a:rPr kumimoji="1" lang="ja-JP" altLang="en-US" sz="1300" b="1">
              <a:latin typeface="ＭＳ Ｐゴシック"/>
            </a:rPr>
            <a:t>　今後は、大規模な起債事業の影響により公債費の増加が見込まれることから起債枠の上限の引き下げや、起債枠を考慮した事業実施計画の策定などを行い、健全な財政運営に努める。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111761</xdr:rowOff>
    </xdr:to>
    <xdr:cxnSp macro="">
      <xdr:nvCxnSpPr>
        <xdr:cNvPr id="361" name="直線コネクタ 360"/>
        <xdr:cNvCxnSpPr/>
      </xdr:nvCxnSpPr>
      <xdr:spPr>
        <a:xfrm flipV="1">
          <a:off x="3987800" y="13309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123189</xdr:rowOff>
    </xdr:to>
    <xdr:cxnSp macro="">
      <xdr:nvCxnSpPr>
        <xdr:cNvPr id="364" name="直線コネクタ 363"/>
        <xdr:cNvCxnSpPr/>
      </xdr:nvCxnSpPr>
      <xdr:spPr>
        <a:xfrm flipV="1">
          <a:off x="3098800" y="13313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123189</xdr:rowOff>
    </xdr:from>
    <xdr:to>
      <xdr:col>4</xdr:col>
      <xdr:colOff>346075</xdr:colOff>
      <xdr:row>77</xdr:row>
      <xdr:rowOff>127000</xdr:rowOff>
    </xdr:to>
    <xdr:cxnSp macro="">
      <xdr:nvCxnSpPr>
        <xdr:cNvPr id="367" name="直線コネクタ 366"/>
        <xdr:cNvCxnSpPr/>
      </xdr:nvCxnSpPr>
      <xdr:spPr>
        <a:xfrm flipV="1">
          <a:off x="2209800" y="13324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127000</xdr:rowOff>
    </xdr:from>
    <xdr:to>
      <xdr:col>3</xdr:col>
      <xdr:colOff>142875</xdr:colOff>
      <xdr:row>78</xdr:row>
      <xdr:rowOff>46989</xdr:rowOff>
    </xdr:to>
    <xdr:cxnSp macro="">
      <xdr:nvCxnSpPr>
        <xdr:cNvPr id="370" name="直線コネクタ 369"/>
        <xdr:cNvCxnSpPr/>
      </xdr:nvCxnSpPr>
      <xdr:spPr>
        <a:xfrm flipV="1">
          <a:off x="1320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80" name="円/楕円 379"/>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29227</xdr:rowOff>
    </xdr:from>
    <xdr:ext cx="762000" cy="259045"/>
    <xdr:sp macro="" textlink="">
      <xdr:nvSpPr>
        <xdr:cNvPr id="381"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60961</xdr:rowOff>
    </xdr:from>
    <xdr:to>
      <xdr:col>5</xdr:col>
      <xdr:colOff>600075</xdr:colOff>
      <xdr:row>77</xdr:row>
      <xdr:rowOff>162561</xdr:rowOff>
    </xdr:to>
    <xdr:sp macro="" textlink="">
      <xdr:nvSpPr>
        <xdr:cNvPr id="382" name="円/楕円 381"/>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147338</xdr:rowOff>
    </xdr:from>
    <xdr:ext cx="736600" cy="259045"/>
    <xdr:sp macro="" textlink="">
      <xdr:nvSpPr>
        <xdr:cNvPr id="383" name="テキスト ボックス 382"/>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72389</xdr:rowOff>
    </xdr:from>
    <xdr:to>
      <xdr:col>4</xdr:col>
      <xdr:colOff>396875</xdr:colOff>
      <xdr:row>78</xdr:row>
      <xdr:rowOff>2539</xdr:rowOff>
    </xdr:to>
    <xdr:sp macro="" textlink="">
      <xdr:nvSpPr>
        <xdr:cNvPr id="384" name="円/楕円 383"/>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158766</xdr:rowOff>
    </xdr:from>
    <xdr:ext cx="762000" cy="259045"/>
    <xdr:sp macro="" textlink="">
      <xdr:nvSpPr>
        <xdr:cNvPr id="385" name="テキスト ボックス 384"/>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76200</xdr:rowOff>
    </xdr:from>
    <xdr:to>
      <xdr:col>3</xdr:col>
      <xdr:colOff>193675</xdr:colOff>
      <xdr:row>78</xdr:row>
      <xdr:rowOff>6350</xdr:rowOff>
    </xdr:to>
    <xdr:sp macro="" textlink="">
      <xdr:nvSpPr>
        <xdr:cNvPr id="386" name="円/楕円 385"/>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162577</xdr:rowOff>
    </xdr:from>
    <xdr:ext cx="762000" cy="259045"/>
    <xdr:sp macro="" textlink="">
      <xdr:nvSpPr>
        <xdr:cNvPr id="387" name="テキスト ボックス 386"/>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167639</xdr:rowOff>
    </xdr:from>
    <xdr:to>
      <xdr:col>1</xdr:col>
      <xdr:colOff>676275</xdr:colOff>
      <xdr:row>78</xdr:row>
      <xdr:rowOff>97789</xdr:rowOff>
    </xdr:to>
    <xdr:sp macro="" textlink="">
      <xdr:nvSpPr>
        <xdr:cNvPr id="388" name="円/楕円 387"/>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82566</xdr:rowOff>
    </xdr:from>
    <xdr:ext cx="762000" cy="259045"/>
    <xdr:sp macro="" textlink="">
      <xdr:nvSpPr>
        <xdr:cNvPr id="389" name="テキスト ボックス 388"/>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類似団体平均を下回っているものの、物件費・その他の費用が上昇していることから、前年度比</a:t>
          </a:r>
          <a:r>
            <a:rPr kumimoji="1" lang="en-US" altLang="ja-JP" sz="1300" b="1">
              <a:latin typeface="ＭＳ Ｐゴシック"/>
            </a:rPr>
            <a:t>0.3</a:t>
          </a:r>
          <a:r>
            <a:rPr kumimoji="1" lang="ja-JP" altLang="en-US" sz="1300" b="1">
              <a:latin typeface="ＭＳ Ｐゴシック"/>
            </a:rPr>
            <a:t>％増となっている。</a:t>
          </a:r>
          <a:endParaRPr kumimoji="1" lang="en-US" altLang="ja-JP" sz="1300" b="1">
            <a:latin typeface="ＭＳ Ｐゴシック"/>
          </a:endParaRPr>
        </a:p>
        <a:p>
          <a:r>
            <a:rPr kumimoji="1" lang="ja-JP" altLang="en-US" sz="1300" b="1">
              <a:latin typeface="ＭＳ Ｐゴシック"/>
            </a:rPr>
            <a:t>　事務事業の見直しや繰出し金の減少に努め健全な財政運営に努める。</a:t>
          </a:r>
          <a:endParaRPr kumimoji="1" lang="en-US" altLang="ja-JP" sz="1300" b="1">
            <a:latin typeface="ＭＳ Ｐゴシック"/>
          </a:endParaRPr>
        </a:p>
        <a:p>
          <a:endParaRPr kumimoji="1" lang="ja-JP" altLang="en-US" sz="1300" b="1">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76</xdr:row>
      <xdr:rowOff>161289</xdr:rowOff>
    </xdr:to>
    <xdr:cxnSp macro="">
      <xdr:nvCxnSpPr>
        <xdr:cNvPr id="422" name="直線コネクタ 421"/>
        <xdr:cNvCxnSpPr/>
      </xdr:nvCxnSpPr>
      <xdr:spPr>
        <a:xfrm>
          <a:off x="15671800" y="13180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8889</xdr:rowOff>
    </xdr:to>
    <xdr:cxnSp macro="">
      <xdr:nvCxnSpPr>
        <xdr:cNvPr id="425" name="直線コネクタ 424"/>
        <xdr:cNvCxnSpPr/>
      </xdr:nvCxnSpPr>
      <xdr:spPr>
        <a:xfrm flipV="1">
          <a:off x="14782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77</xdr:row>
      <xdr:rowOff>8889</xdr:rowOff>
    </xdr:to>
    <xdr:cxnSp macro="">
      <xdr:nvCxnSpPr>
        <xdr:cNvPr id="428" name="直線コネクタ 427"/>
        <xdr:cNvCxnSpPr/>
      </xdr:nvCxnSpPr>
      <xdr:spPr>
        <a:xfrm>
          <a:off x="13893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76</xdr:row>
      <xdr:rowOff>142239</xdr:rowOff>
    </xdr:to>
    <xdr:cxnSp macro="">
      <xdr:nvCxnSpPr>
        <xdr:cNvPr id="431" name="直線コネクタ 430"/>
        <xdr:cNvCxnSpPr/>
      </xdr:nvCxnSpPr>
      <xdr:spPr>
        <a:xfrm>
          <a:off x="13004800" y="13161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1" name="円/楕円 44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3" name="円/楕円 44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4" name="テキスト ボックス 44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45" name="円/楕円 444"/>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46" name="テキスト ボックス 44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47" name="円/楕円 446"/>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48" name="テキスト ボックス 447"/>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49" name="円/楕円 448"/>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0" name="テキスト ボックス 449"/>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鹿児島県龍郷町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57627</xdr:rowOff>
    </xdr:from>
    <xdr:to>
      <xdr:col>4</xdr:col>
      <xdr:colOff>1117600</xdr:colOff>
      <xdr:row>15</xdr:row>
      <xdr:rowOff>110716</xdr:rowOff>
    </xdr:to>
    <xdr:cxnSp macro="">
      <xdr:nvCxnSpPr>
        <xdr:cNvPr id="50" name="直線コネクタ 49"/>
        <xdr:cNvCxnSpPr/>
      </xdr:nvCxnSpPr>
      <xdr:spPr bwMode="auto">
        <a:xfrm>
          <a:off x="5003800" y="2677002"/>
          <a:ext cx="647700" cy="5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57627</xdr:rowOff>
    </xdr:from>
    <xdr:to>
      <xdr:col>4</xdr:col>
      <xdr:colOff>469900</xdr:colOff>
      <xdr:row>15</xdr:row>
      <xdr:rowOff>58984</xdr:rowOff>
    </xdr:to>
    <xdr:cxnSp macro="">
      <xdr:nvCxnSpPr>
        <xdr:cNvPr id="53" name="直線コネクタ 52"/>
        <xdr:cNvCxnSpPr/>
      </xdr:nvCxnSpPr>
      <xdr:spPr bwMode="auto">
        <a:xfrm flipV="1">
          <a:off x="4305300" y="2677002"/>
          <a:ext cx="698500" cy="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58984</xdr:rowOff>
    </xdr:from>
    <xdr:to>
      <xdr:col>3</xdr:col>
      <xdr:colOff>904875</xdr:colOff>
      <xdr:row>15</xdr:row>
      <xdr:rowOff>112217</xdr:rowOff>
    </xdr:to>
    <xdr:cxnSp macro="">
      <xdr:nvCxnSpPr>
        <xdr:cNvPr id="56" name="直線コネクタ 55"/>
        <xdr:cNvCxnSpPr/>
      </xdr:nvCxnSpPr>
      <xdr:spPr bwMode="auto">
        <a:xfrm flipV="1">
          <a:off x="3606800" y="2678359"/>
          <a:ext cx="698500" cy="5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161107</xdr:rowOff>
    </xdr:from>
    <xdr:to>
      <xdr:col>3</xdr:col>
      <xdr:colOff>206375</xdr:colOff>
      <xdr:row>15</xdr:row>
      <xdr:rowOff>112217</xdr:rowOff>
    </xdr:to>
    <xdr:cxnSp macro="">
      <xdr:nvCxnSpPr>
        <xdr:cNvPr id="59" name="直線コネクタ 58"/>
        <xdr:cNvCxnSpPr/>
      </xdr:nvCxnSpPr>
      <xdr:spPr bwMode="auto">
        <a:xfrm>
          <a:off x="2908300" y="2609032"/>
          <a:ext cx="698500" cy="12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59916</xdr:rowOff>
    </xdr:from>
    <xdr:to>
      <xdr:col>5</xdr:col>
      <xdr:colOff>34925</xdr:colOff>
      <xdr:row>15</xdr:row>
      <xdr:rowOff>161516</xdr:rowOff>
    </xdr:to>
    <xdr:sp macro="" textlink="">
      <xdr:nvSpPr>
        <xdr:cNvPr id="69" name="円/楕円 68"/>
        <xdr:cNvSpPr/>
      </xdr:nvSpPr>
      <xdr:spPr bwMode="auto">
        <a:xfrm>
          <a:off x="5600700" y="26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76443</xdr:rowOff>
    </xdr:from>
    <xdr:ext cx="762000" cy="259045"/>
    <xdr:sp macro="" textlink="">
      <xdr:nvSpPr>
        <xdr:cNvPr id="70" name="人口1人当たり決算額の推移該当値テキスト130"/>
        <xdr:cNvSpPr txBox="1"/>
      </xdr:nvSpPr>
      <xdr:spPr>
        <a:xfrm>
          <a:off x="5740400" y="252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158,387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6827</xdr:rowOff>
    </xdr:from>
    <xdr:to>
      <xdr:col>4</xdr:col>
      <xdr:colOff>520700</xdr:colOff>
      <xdr:row>15</xdr:row>
      <xdr:rowOff>108427</xdr:rowOff>
    </xdr:to>
    <xdr:sp macro="" textlink="">
      <xdr:nvSpPr>
        <xdr:cNvPr id="71" name="円/楕円 70"/>
        <xdr:cNvSpPr/>
      </xdr:nvSpPr>
      <xdr:spPr bwMode="auto">
        <a:xfrm>
          <a:off x="4953000" y="26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118604</xdr:rowOff>
    </xdr:from>
    <xdr:ext cx="736600" cy="259045"/>
    <xdr:sp macro="" textlink="">
      <xdr:nvSpPr>
        <xdr:cNvPr id="72" name="テキスト ボックス 71"/>
        <xdr:cNvSpPr txBox="1"/>
      </xdr:nvSpPr>
      <xdr:spPr>
        <a:xfrm>
          <a:off x="4622800" y="239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8184</xdr:rowOff>
    </xdr:from>
    <xdr:to>
      <xdr:col>3</xdr:col>
      <xdr:colOff>955675</xdr:colOff>
      <xdr:row>15</xdr:row>
      <xdr:rowOff>109784</xdr:rowOff>
    </xdr:to>
    <xdr:sp macro="" textlink="">
      <xdr:nvSpPr>
        <xdr:cNvPr id="73" name="円/楕円 72"/>
        <xdr:cNvSpPr/>
      </xdr:nvSpPr>
      <xdr:spPr bwMode="auto">
        <a:xfrm>
          <a:off x="4254500" y="262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119961</xdr:rowOff>
    </xdr:from>
    <xdr:ext cx="762000" cy="259045"/>
    <xdr:sp macro="" textlink="">
      <xdr:nvSpPr>
        <xdr:cNvPr id="74" name="テキスト ボックス 73"/>
        <xdr:cNvSpPr txBox="1"/>
      </xdr:nvSpPr>
      <xdr:spPr>
        <a:xfrm>
          <a:off x="3924300" y="239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165,176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61417</xdr:rowOff>
    </xdr:from>
    <xdr:to>
      <xdr:col>3</xdr:col>
      <xdr:colOff>257175</xdr:colOff>
      <xdr:row>15</xdr:row>
      <xdr:rowOff>163017</xdr:rowOff>
    </xdr:to>
    <xdr:sp macro="" textlink="">
      <xdr:nvSpPr>
        <xdr:cNvPr id="75" name="円/楕円 74"/>
        <xdr:cNvSpPr/>
      </xdr:nvSpPr>
      <xdr:spPr bwMode="auto">
        <a:xfrm>
          <a:off x="35560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1744</xdr:rowOff>
    </xdr:from>
    <xdr:ext cx="762000" cy="259045"/>
    <xdr:sp macro="" textlink="">
      <xdr:nvSpPr>
        <xdr:cNvPr id="76" name="テキスト ボックス 75"/>
        <xdr:cNvSpPr txBox="1"/>
      </xdr:nvSpPr>
      <xdr:spPr>
        <a:xfrm>
          <a:off x="3225800" y="24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158,190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110307</xdr:rowOff>
    </xdr:from>
    <xdr:to>
      <xdr:col>2</xdr:col>
      <xdr:colOff>692150</xdr:colOff>
      <xdr:row>15</xdr:row>
      <xdr:rowOff>40457</xdr:rowOff>
    </xdr:to>
    <xdr:sp macro="" textlink="">
      <xdr:nvSpPr>
        <xdr:cNvPr id="77" name="円/楕円 76"/>
        <xdr:cNvSpPr/>
      </xdr:nvSpPr>
      <xdr:spPr bwMode="auto">
        <a:xfrm>
          <a:off x="2857500" y="255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50634</xdr:rowOff>
    </xdr:from>
    <xdr:ext cx="762000" cy="259045"/>
    <xdr:sp macro="" textlink="">
      <xdr:nvSpPr>
        <xdr:cNvPr id="78" name="テキスト ボックス 77"/>
        <xdr:cNvSpPr txBox="1"/>
      </xdr:nvSpPr>
      <xdr:spPr>
        <a:xfrm>
          <a:off x="2527300" y="232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121456</xdr:rowOff>
    </xdr:from>
    <xdr:to>
      <xdr:col>4</xdr:col>
      <xdr:colOff>1117600</xdr:colOff>
      <xdr:row>35</xdr:row>
      <xdr:rowOff>150375</xdr:rowOff>
    </xdr:to>
    <xdr:cxnSp macro="">
      <xdr:nvCxnSpPr>
        <xdr:cNvPr id="112" name="直線コネクタ 111"/>
        <xdr:cNvCxnSpPr/>
      </xdr:nvCxnSpPr>
      <xdr:spPr bwMode="auto">
        <a:xfrm>
          <a:off x="5003800" y="6731806"/>
          <a:ext cx="647700" cy="2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121456</xdr:rowOff>
    </xdr:from>
    <xdr:to>
      <xdr:col>4</xdr:col>
      <xdr:colOff>469900</xdr:colOff>
      <xdr:row>35</xdr:row>
      <xdr:rowOff>127533</xdr:rowOff>
    </xdr:to>
    <xdr:cxnSp macro="">
      <xdr:nvCxnSpPr>
        <xdr:cNvPr id="115" name="直線コネクタ 114"/>
        <xdr:cNvCxnSpPr/>
      </xdr:nvCxnSpPr>
      <xdr:spPr bwMode="auto">
        <a:xfrm flipV="1">
          <a:off x="4305300" y="6731806"/>
          <a:ext cx="698500" cy="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97663</xdr:rowOff>
    </xdr:from>
    <xdr:to>
      <xdr:col>3</xdr:col>
      <xdr:colOff>904875</xdr:colOff>
      <xdr:row>35</xdr:row>
      <xdr:rowOff>127533</xdr:rowOff>
    </xdr:to>
    <xdr:cxnSp macro="">
      <xdr:nvCxnSpPr>
        <xdr:cNvPr id="118" name="直線コネクタ 117"/>
        <xdr:cNvCxnSpPr/>
      </xdr:nvCxnSpPr>
      <xdr:spPr bwMode="auto">
        <a:xfrm>
          <a:off x="3606800" y="6708013"/>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266732</xdr:rowOff>
    </xdr:from>
    <xdr:to>
      <xdr:col>3</xdr:col>
      <xdr:colOff>206375</xdr:colOff>
      <xdr:row>35</xdr:row>
      <xdr:rowOff>97663</xdr:rowOff>
    </xdr:to>
    <xdr:cxnSp macro="">
      <xdr:nvCxnSpPr>
        <xdr:cNvPr id="121" name="直線コネクタ 120"/>
        <xdr:cNvCxnSpPr/>
      </xdr:nvCxnSpPr>
      <xdr:spPr bwMode="auto">
        <a:xfrm>
          <a:off x="2908300" y="6534182"/>
          <a:ext cx="698500" cy="17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99575</xdr:rowOff>
    </xdr:from>
    <xdr:to>
      <xdr:col>5</xdr:col>
      <xdr:colOff>34925</xdr:colOff>
      <xdr:row>35</xdr:row>
      <xdr:rowOff>201175</xdr:rowOff>
    </xdr:to>
    <xdr:sp macro="" textlink="">
      <xdr:nvSpPr>
        <xdr:cNvPr id="131" name="円/楕円 130"/>
        <xdr:cNvSpPr/>
      </xdr:nvSpPr>
      <xdr:spPr bwMode="auto">
        <a:xfrm>
          <a:off x="5600700" y="67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287552</xdr:rowOff>
    </xdr:from>
    <xdr:ext cx="762000" cy="259045"/>
    <xdr:sp macro="" textlink="">
      <xdr:nvSpPr>
        <xdr:cNvPr id="132" name="人口1人当たり決算額の推移該当値テキスト445"/>
        <xdr:cNvSpPr txBox="1"/>
      </xdr:nvSpPr>
      <xdr:spPr>
        <a:xfrm>
          <a:off x="5740400" y="65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70656</xdr:rowOff>
    </xdr:from>
    <xdr:to>
      <xdr:col>4</xdr:col>
      <xdr:colOff>520700</xdr:colOff>
      <xdr:row>35</xdr:row>
      <xdr:rowOff>172256</xdr:rowOff>
    </xdr:to>
    <xdr:sp macro="" textlink="">
      <xdr:nvSpPr>
        <xdr:cNvPr id="133" name="円/楕円 132"/>
        <xdr:cNvSpPr/>
      </xdr:nvSpPr>
      <xdr:spPr bwMode="auto">
        <a:xfrm>
          <a:off x="4953000" y="668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182433</xdr:rowOff>
    </xdr:from>
    <xdr:ext cx="736600" cy="259045"/>
    <xdr:sp macro="" textlink="">
      <xdr:nvSpPr>
        <xdr:cNvPr id="134" name="テキスト ボックス 133"/>
        <xdr:cNvSpPr txBox="1"/>
      </xdr:nvSpPr>
      <xdr:spPr>
        <a:xfrm>
          <a:off x="4622800" y="644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76733</xdr:rowOff>
    </xdr:from>
    <xdr:to>
      <xdr:col>3</xdr:col>
      <xdr:colOff>955675</xdr:colOff>
      <xdr:row>35</xdr:row>
      <xdr:rowOff>178333</xdr:rowOff>
    </xdr:to>
    <xdr:sp macro="" textlink="">
      <xdr:nvSpPr>
        <xdr:cNvPr id="135" name="円/楕円 134"/>
        <xdr:cNvSpPr/>
      </xdr:nvSpPr>
      <xdr:spPr bwMode="auto">
        <a:xfrm>
          <a:off x="42545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188510</xdr:rowOff>
    </xdr:from>
    <xdr:ext cx="762000" cy="259045"/>
    <xdr:sp macro="" textlink="">
      <xdr:nvSpPr>
        <xdr:cNvPr id="136" name="テキスト ボックス 135"/>
        <xdr:cNvSpPr txBox="1"/>
      </xdr:nvSpPr>
      <xdr:spPr>
        <a:xfrm>
          <a:off x="3924300" y="64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46863</xdr:rowOff>
    </xdr:from>
    <xdr:to>
      <xdr:col>3</xdr:col>
      <xdr:colOff>257175</xdr:colOff>
      <xdr:row>35</xdr:row>
      <xdr:rowOff>148463</xdr:rowOff>
    </xdr:to>
    <xdr:sp macro="" textlink="">
      <xdr:nvSpPr>
        <xdr:cNvPr id="137" name="円/楕円 136"/>
        <xdr:cNvSpPr/>
      </xdr:nvSpPr>
      <xdr:spPr bwMode="auto">
        <a:xfrm>
          <a:off x="3556000" y="66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158640</xdr:rowOff>
    </xdr:from>
    <xdr:ext cx="762000" cy="259045"/>
    <xdr:sp macro="" textlink="">
      <xdr:nvSpPr>
        <xdr:cNvPr id="138" name="テキスト ボックス 137"/>
        <xdr:cNvSpPr txBox="1"/>
      </xdr:nvSpPr>
      <xdr:spPr>
        <a:xfrm>
          <a:off x="3225800" y="642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215932</xdr:rowOff>
    </xdr:from>
    <xdr:to>
      <xdr:col>2</xdr:col>
      <xdr:colOff>692150</xdr:colOff>
      <xdr:row>34</xdr:row>
      <xdr:rowOff>317532</xdr:rowOff>
    </xdr:to>
    <xdr:sp macro="" textlink="">
      <xdr:nvSpPr>
        <xdr:cNvPr id="139" name="円/楕円 138"/>
        <xdr:cNvSpPr/>
      </xdr:nvSpPr>
      <xdr:spPr bwMode="auto">
        <a:xfrm>
          <a:off x="2857500" y="648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327709</xdr:rowOff>
    </xdr:from>
    <xdr:ext cx="762000" cy="259045"/>
    <xdr:sp macro="" textlink="">
      <xdr:nvSpPr>
        <xdr:cNvPr id="140" name="テキスト ボックス 139"/>
        <xdr:cNvSpPr txBox="1"/>
      </xdr:nvSpPr>
      <xdr:spPr>
        <a:xfrm>
          <a:off x="2527300" y="625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158717</xdr:rowOff>
    </xdr:from>
    <xdr:to>
      <xdr:col>6</xdr:col>
      <xdr:colOff>511175</xdr:colOff>
      <xdr:row>35</xdr:row>
      <xdr:rowOff>2486</xdr:rowOff>
    </xdr:to>
    <xdr:cxnSp macro="">
      <xdr:nvCxnSpPr>
        <xdr:cNvPr id="63" name="直線コネクタ 62"/>
        <xdr:cNvCxnSpPr/>
      </xdr:nvCxnSpPr>
      <xdr:spPr>
        <a:xfrm flipV="1">
          <a:off x="3797300" y="5988017"/>
          <a:ext cx="8382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2344</xdr:rowOff>
    </xdr:from>
    <xdr:to>
      <xdr:col>5</xdr:col>
      <xdr:colOff>358775</xdr:colOff>
      <xdr:row>35</xdr:row>
      <xdr:rowOff>2486</xdr:rowOff>
    </xdr:to>
    <xdr:cxnSp macro="">
      <xdr:nvCxnSpPr>
        <xdr:cNvPr id="66" name="直線コネクタ 65"/>
        <xdr:cNvCxnSpPr/>
      </xdr:nvCxnSpPr>
      <xdr:spPr>
        <a:xfrm>
          <a:off x="2908300" y="6003094"/>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2344</xdr:rowOff>
    </xdr:from>
    <xdr:to>
      <xdr:col>4</xdr:col>
      <xdr:colOff>155575</xdr:colOff>
      <xdr:row>35</xdr:row>
      <xdr:rowOff>55804</xdr:rowOff>
    </xdr:to>
    <xdr:cxnSp macro="">
      <xdr:nvCxnSpPr>
        <xdr:cNvPr id="69" name="直線コネクタ 68"/>
        <xdr:cNvCxnSpPr/>
      </xdr:nvCxnSpPr>
      <xdr:spPr>
        <a:xfrm flipV="1">
          <a:off x="2019300" y="6003094"/>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118397</xdr:rowOff>
    </xdr:from>
    <xdr:to>
      <xdr:col>2</xdr:col>
      <xdr:colOff>638175</xdr:colOff>
      <xdr:row>35</xdr:row>
      <xdr:rowOff>55804</xdr:rowOff>
    </xdr:to>
    <xdr:cxnSp macro="">
      <xdr:nvCxnSpPr>
        <xdr:cNvPr id="72" name="直線コネクタ 71"/>
        <xdr:cNvCxnSpPr/>
      </xdr:nvCxnSpPr>
      <xdr:spPr>
        <a:xfrm>
          <a:off x="1130300" y="594769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107917</xdr:rowOff>
    </xdr:from>
    <xdr:to>
      <xdr:col>6</xdr:col>
      <xdr:colOff>561975</xdr:colOff>
      <xdr:row>35</xdr:row>
      <xdr:rowOff>38067</xdr:rowOff>
    </xdr:to>
    <xdr:sp macro="" textlink="">
      <xdr:nvSpPr>
        <xdr:cNvPr id="82" name="円/楕円 81"/>
        <xdr:cNvSpPr/>
      </xdr:nvSpPr>
      <xdr:spPr>
        <a:xfrm>
          <a:off x="4584700" y="5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130794</xdr:rowOff>
    </xdr:from>
    <xdr:ext cx="599010" cy="259045"/>
    <xdr:sp macro="" textlink="">
      <xdr:nvSpPr>
        <xdr:cNvPr id="83" name="人件費該当値テキスト"/>
        <xdr:cNvSpPr txBox="1"/>
      </xdr:nvSpPr>
      <xdr:spPr>
        <a:xfrm>
          <a:off x="4686300" y="57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123136</xdr:rowOff>
    </xdr:from>
    <xdr:to>
      <xdr:col>5</xdr:col>
      <xdr:colOff>409575</xdr:colOff>
      <xdr:row>35</xdr:row>
      <xdr:rowOff>53286</xdr:rowOff>
    </xdr:to>
    <xdr:sp macro="" textlink="">
      <xdr:nvSpPr>
        <xdr:cNvPr id="84" name="円/楕円 83"/>
        <xdr:cNvSpPr/>
      </xdr:nvSpPr>
      <xdr:spPr>
        <a:xfrm>
          <a:off x="3746500" y="5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69813</xdr:rowOff>
    </xdr:from>
    <xdr:ext cx="599010" cy="259045"/>
    <xdr:sp macro="" textlink="">
      <xdr:nvSpPr>
        <xdr:cNvPr id="85" name="テキスト ボックス 84"/>
        <xdr:cNvSpPr txBox="1"/>
      </xdr:nvSpPr>
      <xdr:spPr>
        <a:xfrm>
          <a:off x="3497794" y="572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122994</xdr:rowOff>
    </xdr:from>
    <xdr:to>
      <xdr:col>4</xdr:col>
      <xdr:colOff>206375</xdr:colOff>
      <xdr:row>35</xdr:row>
      <xdr:rowOff>53144</xdr:rowOff>
    </xdr:to>
    <xdr:sp macro="" textlink="">
      <xdr:nvSpPr>
        <xdr:cNvPr id="86" name="円/楕円 85"/>
        <xdr:cNvSpPr/>
      </xdr:nvSpPr>
      <xdr:spPr>
        <a:xfrm>
          <a:off x="2857500" y="59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69671</xdr:rowOff>
    </xdr:from>
    <xdr:ext cx="599010" cy="259045"/>
    <xdr:sp macro="" textlink="">
      <xdr:nvSpPr>
        <xdr:cNvPr id="87" name="テキスト ボックス 86"/>
        <xdr:cNvSpPr txBox="1"/>
      </xdr:nvSpPr>
      <xdr:spPr>
        <a:xfrm>
          <a:off x="2608794" y="57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5004</xdr:rowOff>
    </xdr:from>
    <xdr:to>
      <xdr:col>3</xdr:col>
      <xdr:colOff>3175</xdr:colOff>
      <xdr:row>35</xdr:row>
      <xdr:rowOff>106604</xdr:rowOff>
    </xdr:to>
    <xdr:sp macro="" textlink="">
      <xdr:nvSpPr>
        <xdr:cNvPr id="88" name="円/楕円 87"/>
        <xdr:cNvSpPr/>
      </xdr:nvSpPr>
      <xdr:spPr>
        <a:xfrm>
          <a:off x="1968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123131</xdr:rowOff>
    </xdr:from>
    <xdr:ext cx="599010" cy="259045"/>
    <xdr:sp macro="" textlink="">
      <xdr:nvSpPr>
        <xdr:cNvPr id="89" name="テキスト ボックス 88"/>
        <xdr:cNvSpPr txBox="1"/>
      </xdr:nvSpPr>
      <xdr:spPr>
        <a:xfrm>
          <a:off x="1719794" y="57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67597</xdr:rowOff>
    </xdr:from>
    <xdr:to>
      <xdr:col>1</xdr:col>
      <xdr:colOff>485775</xdr:colOff>
      <xdr:row>34</xdr:row>
      <xdr:rowOff>169197</xdr:rowOff>
    </xdr:to>
    <xdr:sp macro="" textlink="">
      <xdr:nvSpPr>
        <xdr:cNvPr id="90" name="円/楕円 89"/>
        <xdr:cNvSpPr/>
      </xdr:nvSpPr>
      <xdr:spPr>
        <a:xfrm>
          <a:off x="1079500" y="58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14274</xdr:rowOff>
    </xdr:from>
    <xdr:ext cx="599010" cy="259045"/>
    <xdr:sp macro="" textlink="">
      <xdr:nvSpPr>
        <xdr:cNvPr id="91" name="テキスト ボックス 90"/>
        <xdr:cNvSpPr txBox="1"/>
      </xdr:nvSpPr>
      <xdr:spPr>
        <a:xfrm>
          <a:off x="830794" y="567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115788</xdr:rowOff>
    </xdr:from>
    <xdr:to>
      <xdr:col>6</xdr:col>
      <xdr:colOff>511175</xdr:colOff>
      <xdr:row>55</xdr:row>
      <xdr:rowOff>142114</xdr:rowOff>
    </xdr:to>
    <xdr:cxnSp macro="">
      <xdr:nvCxnSpPr>
        <xdr:cNvPr id="118" name="直線コネクタ 117"/>
        <xdr:cNvCxnSpPr/>
      </xdr:nvCxnSpPr>
      <xdr:spPr>
        <a:xfrm>
          <a:off x="3797300" y="9545538"/>
          <a:ext cx="8382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115788</xdr:rowOff>
    </xdr:from>
    <xdr:to>
      <xdr:col>5</xdr:col>
      <xdr:colOff>358775</xdr:colOff>
      <xdr:row>55</xdr:row>
      <xdr:rowOff>139325</xdr:rowOff>
    </xdr:to>
    <xdr:cxnSp macro="">
      <xdr:nvCxnSpPr>
        <xdr:cNvPr id="121" name="直線コネクタ 120"/>
        <xdr:cNvCxnSpPr/>
      </xdr:nvCxnSpPr>
      <xdr:spPr>
        <a:xfrm flipV="1">
          <a:off x="2908300" y="9545538"/>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139325</xdr:rowOff>
    </xdr:from>
    <xdr:to>
      <xdr:col>4</xdr:col>
      <xdr:colOff>155575</xdr:colOff>
      <xdr:row>55</xdr:row>
      <xdr:rowOff>167964</xdr:rowOff>
    </xdr:to>
    <xdr:cxnSp macro="">
      <xdr:nvCxnSpPr>
        <xdr:cNvPr id="124" name="直線コネクタ 123"/>
        <xdr:cNvCxnSpPr/>
      </xdr:nvCxnSpPr>
      <xdr:spPr>
        <a:xfrm flipV="1">
          <a:off x="2019300" y="9569075"/>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108386</xdr:rowOff>
    </xdr:from>
    <xdr:to>
      <xdr:col>2</xdr:col>
      <xdr:colOff>638175</xdr:colOff>
      <xdr:row>55</xdr:row>
      <xdr:rowOff>167964</xdr:rowOff>
    </xdr:to>
    <xdr:cxnSp macro="">
      <xdr:nvCxnSpPr>
        <xdr:cNvPr id="127" name="直線コネクタ 126"/>
        <xdr:cNvCxnSpPr/>
      </xdr:nvCxnSpPr>
      <xdr:spPr>
        <a:xfrm>
          <a:off x="1130300" y="9538136"/>
          <a:ext cx="889000" cy="5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91314</xdr:rowOff>
    </xdr:from>
    <xdr:to>
      <xdr:col>6</xdr:col>
      <xdr:colOff>561975</xdr:colOff>
      <xdr:row>56</xdr:row>
      <xdr:rowOff>21464</xdr:rowOff>
    </xdr:to>
    <xdr:sp macro="" textlink="">
      <xdr:nvSpPr>
        <xdr:cNvPr id="137" name="円/楕円 136"/>
        <xdr:cNvSpPr/>
      </xdr:nvSpPr>
      <xdr:spPr>
        <a:xfrm>
          <a:off x="4584700" y="9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69741</xdr:rowOff>
    </xdr:from>
    <xdr:ext cx="599010" cy="259045"/>
    <xdr:sp macro="" textlink="">
      <xdr:nvSpPr>
        <xdr:cNvPr id="138" name="物件費該当値テキスト"/>
        <xdr:cNvSpPr txBox="1"/>
      </xdr:nvSpPr>
      <xdr:spPr>
        <a:xfrm>
          <a:off x="4686300" y="949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111,972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64988</xdr:rowOff>
    </xdr:from>
    <xdr:to>
      <xdr:col>5</xdr:col>
      <xdr:colOff>409575</xdr:colOff>
      <xdr:row>55</xdr:row>
      <xdr:rowOff>166588</xdr:rowOff>
    </xdr:to>
    <xdr:sp macro="" textlink="">
      <xdr:nvSpPr>
        <xdr:cNvPr id="139" name="円/楕円 138"/>
        <xdr:cNvSpPr/>
      </xdr:nvSpPr>
      <xdr:spPr>
        <a:xfrm>
          <a:off x="3746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11665</xdr:rowOff>
    </xdr:from>
    <xdr:ext cx="599010" cy="259045"/>
    <xdr:sp macro="" textlink="">
      <xdr:nvSpPr>
        <xdr:cNvPr id="140" name="テキスト ボックス 139"/>
        <xdr:cNvSpPr txBox="1"/>
      </xdr:nvSpPr>
      <xdr:spPr>
        <a:xfrm>
          <a:off x="3497794" y="92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88525</xdr:rowOff>
    </xdr:from>
    <xdr:to>
      <xdr:col>4</xdr:col>
      <xdr:colOff>206375</xdr:colOff>
      <xdr:row>56</xdr:row>
      <xdr:rowOff>18675</xdr:rowOff>
    </xdr:to>
    <xdr:sp macro="" textlink="">
      <xdr:nvSpPr>
        <xdr:cNvPr id="141" name="円/楕円 140"/>
        <xdr:cNvSpPr/>
      </xdr:nvSpPr>
      <xdr:spPr>
        <a:xfrm>
          <a:off x="2857500" y="9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35202</xdr:rowOff>
    </xdr:from>
    <xdr:ext cx="599010" cy="259045"/>
    <xdr:sp macro="" textlink="">
      <xdr:nvSpPr>
        <xdr:cNvPr id="142" name="テキスト ボックス 141"/>
        <xdr:cNvSpPr txBox="1"/>
      </xdr:nvSpPr>
      <xdr:spPr>
        <a:xfrm>
          <a:off x="2608794" y="929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112,582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117164</xdr:rowOff>
    </xdr:from>
    <xdr:to>
      <xdr:col>3</xdr:col>
      <xdr:colOff>3175</xdr:colOff>
      <xdr:row>56</xdr:row>
      <xdr:rowOff>47314</xdr:rowOff>
    </xdr:to>
    <xdr:sp macro="" textlink="">
      <xdr:nvSpPr>
        <xdr:cNvPr id="143" name="円/楕円 142"/>
        <xdr:cNvSpPr/>
      </xdr:nvSpPr>
      <xdr:spPr>
        <a:xfrm>
          <a:off x="1968500" y="9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63841</xdr:rowOff>
    </xdr:from>
    <xdr:ext cx="599010" cy="259045"/>
    <xdr:sp macro="" textlink="">
      <xdr:nvSpPr>
        <xdr:cNvPr id="144" name="テキスト ボックス 143"/>
        <xdr:cNvSpPr txBox="1"/>
      </xdr:nvSpPr>
      <xdr:spPr>
        <a:xfrm>
          <a:off x="1719794" y="93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57586</xdr:rowOff>
    </xdr:from>
    <xdr:to>
      <xdr:col>1</xdr:col>
      <xdr:colOff>485775</xdr:colOff>
      <xdr:row>55</xdr:row>
      <xdr:rowOff>159186</xdr:rowOff>
    </xdr:to>
    <xdr:sp macro="" textlink="">
      <xdr:nvSpPr>
        <xdr:cNvPr id="145" name="円/楕円 144"/>
        <xdr:cNvSpPr/>
      </xdr:nvSpPr>
      <xdr:spPr>
        <a:xfrm>
          <a:off x="1079500" y="9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4263</xdr:rowOff>
    </xdr:from>
    <xdr:ext cx="599010" cy="259045"/>
    <xdr:sp macro="" textlink="">
      <xdr:nvSpPr>
        <xdr:cNvPr id="146" name="テキスト ボックス 145"/>
        <xdr:cNvSpPr txBox="1"/>
      </xdr:nvSpPr>
      <xdr:spPr>
        <a:xfrm>
          <a:off x="830794" y="926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117297</xdr:rowOff>
    </xdr:from>
    <xdr:to>
      <xdr:col>6</xdr:col>
      <xdr:colOff>511175</xdr:colOff>
      <xdr:row>77</xdr:row>
      <xdr:rowOff>161384</xdr:rowOff>
    </xdr:to>
    <xdr:cxnSp macro="">
      <xdr:nvCxnSpPr>
        <xdr:cNvPr id="177" name="直線コネクタ 176"/>
        <xdr:cNvCxnSpPr/>
      </xdr:nvCxnSpPr>
      <xdr:spPr>
        <a:xfrm>
          <a:off x="3797300" y="1331894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117297</xdr:rowOff>
    </xdr:from>
    <xdr:to>
      <xdr:col>5</xdr:col>
      <xdr:colOff>358775</xdr:colOff>
      <xdr:row>78</xdr:row>
      <xdr:rowOff>16289</xdr:rowOff>
    </xdr:to>
    <xdr:cxnSp macro="">
      <xdr:nvCxnSpPr>
        <xdr:cNvPr id="180" name="直線コネクタ 179"/>
        <xdr:cNvCxnSpPr/>
      </xdr:nvCxnSpPr>
      <xdr:spPr>
        <a:xfrm flipV="1">
          <a:off x="2908300" y="13318947"/>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146296</xdr:rowOff>
    </xdr:from>
    <xdr:to>
      <xdr:col>4</xdr:col>
      <xdr:colOff>155575</xdr:colOff>
      <xdr:row>78</xdr:row>
      <xdr:rowOff>16289</xdr:rowOff>
    </xdr:to>
    <xdr:cxnSp macro="">
      <xdr:nvCxnSpPr>
        <xdr:cNvPr id="183" name="直線コネクタ 182"/>
        <xdr:cNvCxnSpPr/>
      </xdr:nvCxnSpPr>
      <xdr:spPr>
        <a:xfrm>
          <a:off x="2019300" y="13347946"/>
          <a:ext cx="889000" cy="4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146296</xdr:rowOff>
    </xdr:from>
    <xdr:to>
      <xdr:col>2</xdr:col>
      <xdr:colOff>638175</xdr:colOff>
      <xdr:row>79</xdr:row>
      <xdr:rowOff>66156</xdr:rowOff>
    </xdr:to>
    <xdr:cxnSp macro="">
      <xdr:nvCxnSpPr>
        <xdr:cNvPr id="186" name="直線コネクタ 185"/>
        <xdr:cNvCxnSpPr/>
      </xdr:nvCxnSpPr>
      <xdr:spPr>
        <a:xfrm flipV="1">
          <a:off x="1130300" y="13347946"/>
          <a:ext cx="889000" cy="26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110584</xdr:rowOff>
    </xdr:from>
    <xdr:to>
      <xdr:col>6</xdr:col>
      <xdr:colOff>561975</xdr:colOff>
      <xdr:row>78</xdr:row>
      <xdr:rowOff>40734</xdr:rowOff>
    </xdr:to>
    <xdr:sp macro="" textlink="">
      <xdr:nvSpPr>
        <xdr:cNvPr id="196" name="円/楕円 195"/>
        <xdr:cNvSpPr/>
      </xdr:nvSpPr>
      <xdr:spPr>
        <a:xfrm>
          <a:off x="45847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89011</xdr:rowOff>
    </xdr:from>
    <xdr:ext cx="469744" cy="259045"/>
    <xdr:sp macro="" textlink="">
      <xdr:nvSpPr>
        <xdr:cNvPr id="197" name="維持補修費該当値テキスト"/>
        <xdr:cNvSpPr txBox="1"/>
      </xdr:nvSpPr>
      <xdr:spPr>
        <a:xfrm>
          <a:off x="4686300" y="132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66497</xdr:rowOff>
    </xdr:from>
    <xdr:to>
      <xdr:col>5</xdr:col>
      <xdr:colOff>409575</xdr:colOff>
      <xdr:row>77</xdr:row>
      <xdr:rowOff>168097</xdr:rowOff>
    </xdr:to>
    <xdr:sp macro="" textlink="">
      <xdr:nvSpPr>
        <xdr:cNvPr id="198" name="円/楕円 197"/>
        <xdr:cNvSpPr/>
      </xdr:nvSpPr>
      <xdr:spPr>
        <a:xfrm>
          <a:off x="3746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13174</xdr:rowOff>
    </xdr:from>
    <xdr:ext cx="469744" cy="259045"/>
    <xdr:sp macro="" textlink="">
      <xdr:nvSpPr>
        <xdr:cNvPr id="199" name="テキスト ボックス 198"/>
        <xdr:cNvSpPr txBox="1"/>
      </xdr:nvSpPr>
      <xdr:spPr>
        <a:xfrm>
          <a:off x="3562427"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136939</xdr:rowOff>
    </xdr:from>
    <xdr:to>
      <xdr:col>4</xdr:col>
      <xdr:colOff>206375</xdr:colOff>
      <xdr:row>78</xdr:row>
      <xdr:rowOff>67089</xdr:rowOff>
    </xdr:to>
    <xdr:sp macro="" textlink="">
      <xdr:nvSpPr>
        <xdr:cNvPr id="200" name="円/楕円 199"/>
        <xdr:cNvSpPr/>
      </xdr:nvSpPr>
      <xdr:spPr>
        <a:xfrm>
          <a:off x="2857500" y="133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83616</xdr:rowOff>
    </xdr:from>
    <xdr:ext cx="469744" cy="259045"/>
    <xdr:sp macro="" textlink="">
      <xdr:nvSpPr>
        <xdr:cNvPr id="201" name="テキスト ボックス 200"/>
        <xdr:cNvSpPr txBox="1"/>
      </xdr:nvSpPr>
      <xdr:spPr>
        <a:xfrm>
          <a:off x="2673427" y="1311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95496</xdr:rowOff>
    </xdr:from>
    <xdr:to>
      <xdr:col>3</xdr:col>
      <xdr:colOff>3175</xdr:colOff>
      <xdr:row>78</xdr:row>
      <xdr:rowOff>25646</xdr:rowOff>
    </xdr:to>
    <xdr:sp macro="" textlink="">
      <xdr:nvSpPr>
        <xdr:cNvPr id="202" name="円/楕円 201"/>
        <xdr:cNvSpPr/>
      </xdr:nvSpPr>
      <xdr:spPr>
        <a:xfrm>
          <a:off x="19685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42173</xdr:rowOff>
    </xdr:from>
    <xdr:ext cx="469744" cy="259045"/>
    <xdr:sp macro="" textlink="">
      <xdr:nvSpPr>
        <xdr:cNvPr id="203" name="テキスト ボックス 202"/>
        <xdr:cNvSpPr txBox="1"/>
      </xdr:nvSpPr>
      <xdr:spPr>
        <a:xfrm>
          <a:off x="1784427" y="130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15356</xdr:rowOff>
    </xdr:from>
    <xdr:to>
      <xdr:col>1</xdr:col>
      <xdr:colOff>485775</xdr:colOff>
      <xdr:row>79</xdr:row>
      <xdr:rowOff>116956</xdr:rowOff>
    </xdr:to>
    <xdr:sp macro="" textlink="">
      <xdr:nvSpPr>
        <xdr:cNvPr id="204" name="円/楕円 203"/>
        <xdr:cNvSpPr/>
      </xdr:nvSpPr>
      <xdr:spPr>
        <a:xfrm>
          <a:off x="1079500" y="135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108083</xdr:rowOff>
    </xdr:from>
    <xdr:ext cx="469744" cy="259045"/>
    <xdr:sp macro="" textlink="">
      <xdr:nvSpPr>
        <xdr:cNvPr id="205" name="テキスト ボックス 204"/>
        <xdr:cNvSpPr txBox="1"/>
      </xdr:nvSpPr>
      <xdr:spPr>
        <a:xfrm>
          <a:off x="895427" y="136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56471</xdr:rowOff>
    </xdr:from>
    <xdr:to>
      <xdr:col>6</xdr:col>
      <xdr:colOff>511175</xdr:colOff>
      <xdr:row>92</xdr:row>
      <xdr:rowOff>42450</xdr:rowOff>
    </xdr:to>
    <xdr:cxnSp macro="">
      <xdr:nvCxnSpPr>
        <xdr:cNvPr id="235" name="直線コネクタ 234"/>
        <xdr:cNvCxnSpPr/>
      </xdr:nvCxnSpPr>
      <xdr:spPr>
        <a:xfrm flipV="1">
          <a:off x="3797300" y="15658421"/>
          <a:ext cx="8382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42450</xdr:rowOff>
    </xdr:from>
    <xdr:to>
      <xdr:col>5</xdr:col>
      <xdr:colOff>358775</xdr:colOff>
      <xdr:row>92</xdr:row>
      <xdr:rowOff>124346</xdr:rowOff>
    </xdr:to>
    <xdr:cxnSp macro="">
      <xdr:nvCxnSpPr>
        <xdr:cNvPr id="238" name="直線コネクタ 237"/>
        <xdr:cNvCxnSpPr/>
      </xdr:nvCxnSpPr>
      <xdr:spPr>
        <a:xfrm flipV="1">
          <a:off x="2908300" y="15815850"/>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124346</xdr:rowOff>
    </xdr:from>
    <xdr:to>
      <xdr:col>4</xdr:col>
      <xdr:colOff>155575</xdr:colOff>
      <xdr:row>93</xdr:row>
      <xdr:rowOff>134004</xdr:rowOff>
    </xdr:to>
    <xdr:cxnSp macro="">
      <xdr:nvCxnSpPr>
        <xdr:cNvPr id="241" name="直線コネクタ 240"/>
        <xdr:cNvCxnSpPr/>
      </xdr:nvCxnSpPr>
      <xdr:spPr>
        <a:xfrm flipV="1">
          <a:off x="2019300" y="15897746"/>
          <a:ext cx="889000" cy="1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134004</xdr:rowOff>
    </xdr:from>
    <xdr:to>
      <xdr:col>2</xdr:col>
      <xdr:colOff>638175</xdr:colOff>
      <xdr:row>93</xdr:row>
      <xdr:rowOff>164542</xdr:rowOff>
    </xdr:to>
    <xdr:cxnSp macro="">
      <xdr:nvCxnSpPr>
        <xdr:cNvPr id="244" name="直線コネクタ 243"/>
        <xdr:cNvCxnSpPr/>
      </xdr:nvCxnSpPr>
      <xdr:spPr>
        <a:xfrm flipV="1">
          <a:off x="1130300" y="16078854"/>
          <a:ext cx="889000" cy="3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5671</xdr:rowOff>
    </xdr:from>
    <xdr:to>
      <xdr:col>6</xdr:col>
      <xdr:colOff>561975</xdr:colOff>
      <xdr:row>91</xdr:row>
      <xdr:rowOff>107271</xdr:rowOff>
    </xdr:to>
    <xdr:sp macro="" textlink="">
      <xdr:nvSpPr>
        <xdr:cNvPr id="254" name="円/楕円 253"/>
        <xdr:cNvSpPr/>
      </xdr:nvSpPr>
      <xdr:spPr>
        <a:xfrm>
          <a:off x="4584700" y="156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92048</xdr:rowOff>
    </xdr:from>
    <xdr:ext cx="599010" cy="259045"/>
    <xdr:sp macro="" textlink="">
      <xdr:nvSpPr>
        <xdr:cNvPr id="255" name="扶助費該当値テキスト"/>
        <xdr:cNvSpPr txBox="1"/>
      </xdr:nvSpPr>
      <xdr:spPr>
        <a:xfrm>
          <a:off x="4686300" y="155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111,369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163100</xdr:rowOff>
    </xdr:from>
    <xdr:to>
      <xdr:col>5</xdr:col>
      <xdr:colOff>409575</xdr:colOff>
      <xdr:row>92</xdr:row>
      <xdr:rowOff>93250</xdr:rowOff>
    </xdr:to>
    <xdr:sp macro="" textlink="">
      <xdr:nvSpPr>
        <xdr:cNvPr id="256" name="円/楕円 255"/>
        <xdr:cNvSpPr/>
      </xdr:nvSpPr>
      <xdr:spPr>
        <a:xfrm>
          <a:off x="3746500" y="15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109777</xdr:rowOff>
    </xdr:from>
    <xdr:ext cx="599010" cy="259045"/>
    <xdr:sp macro="" textlink="">
      <xdr:nvSpPr>
        <xdr:cNvPr id="257" name="テキスト ボックス 256"/>
        <xdr:cNvSpPr txBox="1"/>
      </xdr:nvSpPr>
      <xdr:spPr>
        <a:xfrm>
          <a:off x="3497794" y="155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73546</xdr:rowOff>
    </xdr:from>
    <xdr:to>
      <xdr:col>4</xdr:col>
      <xdr:colOff>206375</xdr:colOff>
      <xdr:row>93</xdr:row>
      <xdr:rowOff>3696</xdr:rowOff>
    </xdr:to>
    <xdr:sp macro="" textlink="">
      <xdr:nvSpPr>
        <xdr:cNvPr id="258" name="円/楕円 257"/>
        <xdr:cNvSpPr/>
      </xdr:nvSpPr>
      <xdr:spPr>
        <a:xfrm>
          <a:off x="2857500" y="158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20223</xdr:rowOff>
    </xdr:from>
    <xdr:ext cx="534377" cy="259045"/>
    <xdr:sp macro="" textlink="">
      <xdr:nvSpPr>
        <xdr:cNvPr id="259" name="テキスト ボックス 258"/>
        <xdr:cNvSpPr txBox="1"/>
      </xdr:nvSpPr>
      <xdr:spPr>
        <a:xfrm>
          <a:off x="2641111" y="156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83204</xdr:rowOff>
    </xdr:from>
    <xdr:to>
      <xdr:col>3</xdr:col>
      <xdr:colOff>3175</xdr:colOff>
      <xdr:row>94</xdr:row>
      <xdr:rowOff>13354</xdr:rowOff>
    </xdr:to>
    <xdr:sp macro="" textlink="">
      <xdr:nvSpPr>
        <xdr:cNvPr id="260" name="円/楕円 259"/>
        <xdr:cNvSpPr/>
      </xdr:nvSpPr>
      <xdr:spPr>
        <a:xfrm>
          <a:off x="1968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29881</xdr:rowOff>
    </xdr:from>
    <xdr:ext cx="534377" cy="259045"/>
    <xdr:sp macro="" textlink="">
      <xdr:nvSpPr>
        <xdr:cNvPr id="261" name="テキスト ボックス 260"/>
        <xdr:cNvSpPr txBox="1"/>
      </xdr:nvSpPr>
      <xdr:spPr>
        <a:xfrm>
          <a:off x="1752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113742</xdr:rowOff>
    </xdr:from>
    <xdr:to>
      <xdr:col>1</xdr:col>
      <xdr:colOff>485775</xdr:colOff>
      <xdr:row>94</xdr:row>
      <xdr:rowOff>43892</xdr:rowOff>
    </xdr:to>
    <xdr:sp macro="" textlink="">
      <xdr:nvSpPr>
        <xdr:cNvPr id="262" name="円/楕円 261"/>
        <xdr:cNvSpPr/>
      </xdr:nvSpPr>
      <xdr:spPr>
        <a:xfrm>
          <a:off x="1079500" y="160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60419</xdr:rowOff>
    </xdr:from>
    <xdr:ext cx="534377" cy="259045"/>
    <xdr:sp macro="" textlink="">
      <xdr:nvSpPr>
        <xdr:cNvPr id="263" name="テキスト ボックス 262"/>
        <xdr:cNvSpPr txBox="1"/>
      </xdr:nvSpPr>
      <xdr:spPr>
        <a:xfrm>
          <a:off x="863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26638</xdr:rowOff>
    </xdr:from>
    <xdr:to>
      <xdr:col>15</xdr:col>
      <xdr:colOff>180975</xdr:colOff>
      <xdr:row>37</xdr:row>
      <xdr:rowOff>38929</xdr:rowOff>
    </xdr:to>
    <xdr:cxnSp macro="">
      <xdr:nvCxnSpPr>
        <xdr:cNvPr id="292" name="直線コネクタ 291"/>
        <xdr:cNvCxnSpPr/>
      </xdr:nvCxnSpPr>
      <xdr:spPr>
        <a:xfrm>
          <a:off x="9639300" y="6370288"/>
          <a:ext cx="8382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115038</xdr:rowOff>
    </xdr:from>
    <xdr:to>
      <xdr:col>14</xdr:col>
      <xdr:colOff>28575</xdr:colOff>
      <xdr:row>37</xdr:row>
      <xdr:rowOff>26638</xdr:rowOff>
    </xdr:to>
    <xdr:cxnSp macro="">
      <xdr:nvCxnSpPr>
        <xdr:cNvPr id="295" name="直線コネクタ 294"/>
        <xdr:cNvCxnSpPr/>
      </xdr:nvCxnSpPr>
      <xdr:spPr>
        <a:xfrm>
          <a:off x="8750300" y="6287238"/>
          <a:ext cx="889000" cy="8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115038</xdr:rowOff>
    </xdr:from>
    <xdr:to>
      <xdr:col>12</xdr:col>
      <xdr:colOff>511175</xdr:colOff>
      <xdr:row>37</xdr:row>
      <xdr:rowOff>79555</xdr:rowOff>
    </xdr:to>
    <xdr:cxnSp macro="">
      <xdr:nvCxnSpPr>
        <xdr:cNvPr id="298" name="直線コネクタ 297"/>
        <xdr:cNvCxnSpPr/>
      </xdr:nvCxnSpPr>
      <xdr:spPr>
        <a:xfrm flipV="1">
          <a:off x="7861300" y="6287238"/>
          <a:ext cx="889000" cy="1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79555</xdr:rowOff>
    </xdr:from>
    <xdr:to>
      <xdr:col>11</xdr:col>
      <xdr:colOff>307975</xdr:colOff>
      <xdr:row>37</xdr:row>
      <xdr:rowOff>99227</xdr:rowOff>
    </xdr:to>
    <xdr:cxnSp macro="">
      <xdr:nvCxnSpPr>
        <xdr:cNvPr id="301" name="直線コネクタ 300"/>
        <xdr:cNvCxnSpPr/>
      </xdr:nvCxnSpPr>
      <xdr:spPr>
        <a:xfrm flipV="1">
          <a:off x="6972300" y="6423205"/>
          <a:ext cx="8890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159579</xdr:rowOff>
    </xdr:from>
    <xdr:to>
      <xdr:col>15</xdr:col>
      <xdr:colOff>231775</xdr:colOff>
      <xdr:row>37</xdr:row>
      <xdr:rowOff>89729</xdr:rowOff>
    </xdr:to>
    <xdr:sp macro="" textlink="">
      <xdr:nvSpPr>
        <xdr:cNvPr id="311" name="円/楕円 310"/>
        <xdr:cNvSpPr/>
      </xdr:nvSpPr>
      <xdr:spPr>
        <a:xfrm>
          <a:off x="10426700" y="63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138006</xdr:rowOff>
    </xdr:from>
    <xdr:ext cx="534377" cy="259045"/>
    <xdr:sp macro="" textlink="">
      <xdr:nvSpPr>
        <xdr:cNvPr id="312" name="補助費等該当値テキスト"/>
        <xdr:cNvSpPr txBox="1"/>
      </xdr:nvSpPr>
      <xdr:spPr>
        <a:xfrm>
          <a:off x="10528300" y="63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147288</xdr:rowOff>
    </xdr:from>
    <xdr:to>
      <xdr:col>14</xdr:col>
      <xdr:colOff>79375</xdr:colOff>
      <xdr:row>37</xdr:row>
      <xdr:rowOff>77438</xdr:rowOff>
    </xdr:to>
    <xdr:sp macro="" textlink="">
      <xdr:nvSpPr>
        <xdr:cNvPr id="313" name="円/楕円 312"/>
        <xdr:cNvSpPr/>
      </xdr:nvSpPr>
      <xdr:spPr>
        <a:xfrm>
          <a:off x="9588500" y="63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68565</xdr:rowOff>
    </xdr:from>
    <xdr:ext cx="534377" cy="259045"/>
    <xdr:sp macro="" textlink="">
      <xdr:nvSpPr>
        <xdr:cNvPr id="314" name="テキスト ボックス 313"/>
        <xdr:cNvSpPr txBox="1"/>
      </xdr:nvSpPr>
      <xdr:spPr>
        <a:xfrm>
          <a:off x="9372111" y="64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64238</xdr:rowOff>
    </xdr:from>
    <xdr:to>
      <xdr:col>12</xdr:col>
      <xdr:colOff>561975</xdr:colOff>
      <xdr:row>36</xdr:row>
      <xdr:rowOff>165838</xdr:rowOff>
    </xdr:to>
    <xdr:sp macro="" textlink="">
      <xdr:nvSpPr>
        <xdr:cNvPr id="315" name="円/楕円 314"/>
        <xdr:cNvSpPr/>
      </xdr:nvSpPr>
      <xdr:spPr>
        <a:xfrm>
          <a:off x="8699500" y="62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10915</xdr:rowOff>
    </xdr:from>
    <xdr:ext cx="599010" cy="259045"/>
    <xdr:sp macro="" textlink="">
      <xdr:nvSpPr>
        <xdr:cNvPr id="316" name="テキスト ボックス 315"/>
        <xdr:cNvSpPr txBox="1"/>
      </xdr:nvSpPr>
      <xdr:spPr>
        <a:xfrm>
          <a:off x="8450794" y="601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28755</xdr:rowOff>
    </xdr:from>
    <xdr:to>
      <xdr:col>11</xdr:col>
      <xdr:colOff>358775</xdr:colOff>
      <xdr:row>37</xdr:row>
      <xdr:rowOff>130355</xdr:rowOff>
    </xdr:to>
    <xdr:sp macro="" textlink="">
      <xdr:nvSpPr>
        <xdr:cNvPr id="317" name="円/楕円 316"/>
        <xdr:cNvSpPr/>
      </xdr:nvSpPr>
      <xdr:spPr>
        <a:xfrm>
          <a:off x="7810500" y="63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121482</xdr:rowOff>
    </xdr:from>
    <xdr:ext cx="534377" cy="259045"/>
    <xdr:sp macro="" textlink="">
      <xdr:nvSpPr>
        <xdr:cNvPr id="318" name="テキスト ボックス 317"/>
        <xdr:cNvSpPr txBox="1"/>
      </xdr:nvSpPr>
      <xdr:spPr>
        <a:xfrm>
          <a:off x="7594111" y="64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48427</xdr:rowOff>
    </xdr:from>
    <xdr:to>
      <xdr:col>10</xdr:col>
      <xdr:colOff>155575</xdr:colOff>
      <xdr:row>37</xdr:row>
      <xdr:rowOff>150027</xdr:rowOff>
    </xdr:to>
    <xdr:sp macro="" textlink="">
      <xdr:nvSpPr>
        <xdr:cNvPr id="319" name="円/楕円 318"/>
        <xdr:cNvSpPr/>
      </xdr:nvSpPr>
      <xdr:spPr>
        <a:xfrm>
          <a:off x="6921500" y="63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141154</xdr:rowOff>
    </xdr:from>
    <xdr:ext cx="534377" cy="259045"/>
    <xdr:sp macro="" textlink="">
      <xdr:nvSpPr>
        <xdr:cNvPr id="320" name="テキスト ボックス 319"/>
        <xdr:cNvSpPr txBox="1"/>
      </xdr:nvSpPr>
      <xdr:spPr>
        <a:xfrm>
          <a:off x="6705111" y="64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144354</xdr:rowOff>
    </xdr:from>
    <xdr:to>
      <xdr:col>15</xdr:col>
      <xdr:colOff>180975</xdr:colOff>
      <xdr:row>56</xdr:row>
      <xdr:rowOff>110968</xdr:rowOff>
    </xdr:to>
    <xdr:cxnSp macro="">
      <xdr:nvCxnSpPr>
        <xdr:cNvPr id="351" name="直線コネクタ 350"/>
        <xdr:cNvCxnSpPr/>
      </xdr:nvCxnSpPr>
      <xdr:spPr>
        <a:xfrm flipV="1">
          <a:off x="9639300" y="9402654"/>
          <a:ext cx="838200" cy="30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141434</xdr:rowOff>
    </xdr:from>
    <xdr:to>
      <xdr:col>14</xdr:col>
      <xdr:colOff>28575</xdr:colOff>
      <xdr:row>56</xdr:row>
      <xdr:rowOff>110968</xdr:rowOff>
    </xdr:to>
    <xdr:cxnSp macro="">
      <xdr:nvCxnSpPr>
        <xdr:cNvPr id="354" name="直線コネクタ 353"/>
        <xdr:cNvCxnSpPr/>
      </xdr:nvCxnSpPr>
      <xdr:spPr>
        <a:xfrm>
          <a:off x="8750300" y="9571184"/>
          <a:ext cx="889000" cy="1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141434</xdr:rowOff>
    </xdr:from>
    <xdr:to>
      <xdr:col>12</xdr:col>
      <xdr:colOff>511175</xdr:colOff>
      <xdr:row>56</xdr:row>
      <xdr:rowOff>134308</xdr:rowOff>
    </xdr:to>
    <xdr:cxnSp macro="">
      <xdr:nvCxnSpPr>
        <xdr:cNvPr id="357" name="直線コネクタ 356"/>
        <xdr:cNvCxnSpPr/>
      </xdr:nvCxnSpPr>
      <xdr:spPr>
        <a:xfrm flipV="1">
          <a:off x="7861300" y="9571184"/>
          <a:ext cx="889000" cy="1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134308</xdr:rowOff>
    </xdr:from>
    <xdr:to>
      <xdr:col>11</xdr:col>
      <xdr:colOff>307975</xdr:colOff>
      <xdr:row>57</xdr:row>
      <xdr:rowOff>13974</xdr:rowOff>
    </xdr:to>
    <xdr:cxnSp macro="">
      <xdr:nvCxnSpPr>
        <xdr:cNvPr id="360" name="直線コネクタ 359"/>
        <xdr:cNvCxnSpPr/>
      </xdr:nvCxnSpPr>
      <xdr:spPr>
        <a:xfrm flipV="1">
          <a:off x="6972300" y="9735508"/>
          <a:ext cx="889000" cy="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93554</xdr:rowOff>
    </xdr:from>
    <xdr:to>
      <xdr:col>15</xdr:col>
      <xdr:colOff>231775</xdr:colOff>
      <xdr:row>55</xdr:row>
      <xdr:rowOff>23704</xdr:rowOff>
    </xdr:to>
    <xdr:sp macro="" textlink="">
      <xdr:nvSpPr>
        <xdr:cNvPr id="370" name="円/楕円 369"/>
        <xdr:cNvSpPr/>
      </xdr:nvSpPr>
      <xdr:spPr>
        <a:xfrm>
          <a:off x="10426700" y="9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116431</xdr:rowOff>
    </xdr:from>
    <xdr:ext cx="599010" cy="259045"/>
    <xdr:sp macro="" textlink="">
      <xdr:nvSpPr>
        <xdr:cNvPr id="371" name="普通建設事業費該当値テキスト"/>
        <xdr:cNvSpPr txBox="1"/>
      </xdr:nvSpPr>
      <xdr:spPr>
        <a:xfrm>
          <a:off x="10528300" y="92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248,575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60168</xdr:rowOff>
    </xdr:from>
    <xdr:to>
      <xdr:col>14</xdr:col>
      <xdr:colOff>79375</xdr:colOff>
      <xdr:row>56</xdr:row>
      <xdr:rowOff>161768</xdr:rowOff>
    </xdr:to>
    <xdr:sp macro="" textlink="">
      <xdr:nvSpPr>
        <xdr:cNvPr id="372" name="円/楕円 371"/>
        <xdr:cNvSpPr/>
      </xdr:nvSpPr>
      <xdr:spPr>
        <a:xfrm>
          <a:off x="9588500" y="96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6845</xdr:rowOff>
    </xdr:from>
    <xdr:ext cx="599010" cy="259045"/>
    <xdr:sp macro="" textlink="">
      <xdr:nvSpPr>
        <xdr:cNvPr id="373" name="テキスト ボックス 372"/>
        <xdr:cNvSpPr txBox="1"/>
      </xdr:nvSpPr>
      <xdr:spPr>
        <a:xfrm>
          <a:off x="9339794" y="94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90634</xdr:rowOff>
    </xdr:from>
    <xdr:to>
      <xdr:col>12</xdr:col>
      <xdr:colOff>561975</xdr:colOff>
      <xdr:row>56</xdr:row>
      <xdr:rowOff>20784</xdr:rowOff>
    </xdr:to>
    <xdr:sp macro="" textlink="">
      <xdr:nvSpPr>
        <xdr:cNvPr id="374" name="円/楕円 373"/>
        <xdr:cNvSpPr/>
      </xdr:nvSpPr>
      <xdr:spPr>
        <a:xfrm>
          <a:off x="8699500" y="95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37311</xdr:rowOff>
    </xdr:from>
    <xdr:ext cx="599010" cy="259045"/>
    <xdr:sp macro="" textlink="">
      <xdr:nvSpPr>
        <xdr:cNvPr id="375" name="テキスト ボックス 374"/>
        <xdr:cNvSpPr txBox="1"/>
      </xdr:nvSpPr>
      <xdr:spPr>
        <a:xfrm>
          <a:off x="8450794" y="929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83508</xdr:rowOff>
    </xdr:from>
    <xdr:to>
      <xdr:col>11</xdr:col>
      <xdr:colOff>358775</xdr:colOff>
      <xdr:row>57</xdr:row>
      <xdr:rowOff>13658</xdr:rowOff>
    </xdr:to>
    <xdr:sp macro="" textlink="">
      <xdr:nvSpPr>
        <xdr:cNvPr id="376" name="円/楕円 375"/>
        <xdr:cNvSpPr/>
      </xdr:nvSpPr>
      <xdr:spPr>
        <a:xfrm>
          <a:off x="7810500" y="96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30185</xdr:rowOff>
    </xdr:from>
    <xdr:ext cx="599010" cy="259045"/>
    <xdr:sp macro="" textlink="">
      <xdr:nvSpPr>
        <xdr:cNvPr id="377" name="テキスト ボックス 376"/>
        <xdr:cNvSpPr txBox="1"/>
      </xdr:nvSpPr>
      <xdr:spPr>
        <a:xfrm>
          <a:off x="7561794" y="945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134624</xdr:rowOff>
    </xdr:from>
    <xdr:to>
      <xdr:col>10</xdr:col>
      <xdr:colOff>155575</xdr:colOff>
      <xdr:row>57</xdr:row>
      <xdr:rowOff>64774</xdr:rowOff>
    </xdr:to>
    <xdr:sp macro="" textlink="">
      <xdr:nvSpPr>
        <xdr:cNvPr id="378" name="円/楕円 377"/>
        <xdr:cNvSpPr/>
      </xdr:nvSpPr>
      <xdr:spPr>
        <a:xfrm>
          <a:off x="6921500" y="97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81301</xdr:rowOff>
    </xdr:from>
    <xdr:ext cx="599010" cy="259045"/>
    <xdr:sp macro="" textlink="">
      <xdr:nvSpPr>
        <xdr:cNvPr id="379" name="テキスト ボックス 378"/>
        <xdr:cNvSpPr txBox="1"/>
      </xdr:nvSpPr>
      <xdr:spPr>
        <a:xfrm>
          <a:off x="6672794" y="951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37749</xdr:rowOff>
    </xdr:from>
    <xdr:to>
      <xdr:col>15</xdr:col>
      <xdr:colOff>180975</xdr:colOff>
      <xdr:row>76</xdr:row>
      <xdr:rowOff>33251</xdr:rowOff>
    </xdr:to>
    <xdr:cxnSp macro="">
      <xdr:nvCxnSpPr>
        <xdr:cNvPr id="406" name="直線コネクタ 405"/>
        <xdr:cNvCxnSpPr/>
      </xdr:nvCxnSpPr>
      <xdr:spPr>
        <a:xfrm flipV="1">
          <a:off x="9639300" y="12553599"/>
          <a:ext cx="838200" cy="50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42756</xdr:rowOff>
    </xdr:from>
    <xdr:to>
      <xdr:col>14</xdr:col>
      <xdr:colOff>28575</xdr:colOff>
      <xdr:row>76</xdr:row>
      <xdr:rowOff>33251</xdr:rowOff>
    </xdr:to>
    <xdr:cxnSp macro="">
      <xdr:nvCxnSpPr>
        <xdr:cNvPr id="409" name="直線コネクタ 408"/>
        <xdr:cNvCxnSpPr/>
      </xdr:nvCxnSpPr>
      <xdr:spPr>
        <a:xfrm>
          <a:off x="8750300" y="12901506"/>
          <a:ext cx="889000" cy="16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158399</xdr:rowOff>
    </xdr:from>
    <xdr:to>
      <xdr:col>15</xdr:col>
      <xdr:colOff>231775</xdr:colOff>
      <xdr:row>73</xdr:row>
      <xdr:rowOff>88549</xdr:rowOff>
    </xdr:to>
    <xdr:sp macro="" textlink="">
      <xdr:nvSpPr>
        <xdr:cNvPr id="419" name="円/楕円 418"/>
        <xdr:cNvSpPr/>
      </xdr:nvSpPr>
      <xdr:spPr>
        <a:xfrm>
          <a:off x="10426700" y="125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9826</xdr:rowOff>
    </xdr:from>
    <xdr:ext cx="599010" cy="259045"/>
    <xdr:sp macro="" textlink="">
      <xdr:nvSpPr>
        <xdr:cNvPr id="420" name="普通建設事業費 （ うち新規整備　）該当値テキスト"/>
        <xdr:cNvSpPr txBox="1"/>
      </xdr:nvSpPr>
      <xdr:spPr>
        <a:xfrm>
          <a:off x="10528300" y="123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209,799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153901</xdr:rowOff>
    </xdr:from>
    <xdr:to>
      <xdr:col>14</xdr:col>
      <xdr:colOff>79375</xdr:colOff>
      <xdr:row>76</xdr:row>
      <xdr:rowOff>84051</xdr:rowOff>
    </xdr:to>
    <xdr:sp macro="" textlink="">
      <xdr:nvSpPr>
        <xdr:cNvPr id="421" name="円/楕円 420"/>
        <xdr:cNvSpPr/>
      </xdr:nvSpPr>
      <xdr:spPr>
        <a:xfrm>
          <a:off x="9588500" y="130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100577</xdr:rowOff>
    </xdr:from>
    <xdr:ext cx="534377" cy="259045"/>
    <xdr:sp macro="" textlink="">
      <xdr:nvSpPr>
        <xdr:cNvPr id="422" name="テキスト ボックス 421"/>
        <xdr:cNvSpPr txBox="1"/>
      </xdr:nvSpPr>
      <xdr:spPr>
        <a:xfrm>
          <a:off x="9372111" y="127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163406</xdr:rowOff>
    </xdr:from>
    <xdr:to>
      <xdr:col>12</xdr:col>
      <xdr:colOff>561975</xdr:colOff>
      <xdr:row>75</xdr:row>
      <xdr:rowOff>93556</xdr:rowOff>
    </xdr:to>
    <xdr:sp macro="" textlink="">
      <xdr:nvSpPr>
        <xdr:cNvPr id="423" name="円/楕円 422"/>
        <xdr:cNvSpPr/>
      </xdr:nvSpPr>
      <xdr:spPr>
        <a:xfrm>
          <a:off x="8699500" y="128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110083</xdr:rowOff>
    </xdr:from>
    <xdr:ext cx="599010" cy="259045"/>
    <xdr:sp macro="" textlink="">
      <xdr:nvSpPr>
        <xdr:cNvPr id="424" name="テキスト ボックス 423"/>
        <xdr:cNvSpPr txBox="1"/>
      </xdr:nvSpPr>
      <xdr:spPr>
        <a:xfrm>
          <a:off x="8450794" y="126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101991</xdr:rowOff>
    </xdr:from>
    <xdr:to>
      <xdr:col>15</xdr:col>
      <xdr:colOff>180975</xdr:colOff>
      <xdr:row>97</xdr:row>
      <xdr:rowOff>137858</xdr:rowOff>
    </xdr:to>
    <xdr:cxnSp macro="">
      <xdr:nvCxnSpPr>
        <xdr:cNvPr id="451" name="直線コネクタ 450"/>
        <xdr:cNvCxnSpPr/>
      </xdr:nvCxnSpPr>
      <xdr:spPr>
        <a:xfrm>
          <a:off x="9639300" y="16732641"/>
          <a:ext cx="8382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81631</xdr:rowOff>
    </xdr:from>
    <xdr:to>
      <xdr:col>14</xdr:col>
      <xdr:colOff>28575</xdr:colOff>
      <xdr:row>97</xdr:row>
      <xdr:rowOff>101991</xdr:rowOff>
    </xdr:to>
    <xdr:cxnSp macro="">
      <xdr:nvCxnSpPr>
        <xdr:cNvPr id="454" name="直線コネクタ 453"/>
        <xdr:cNvCxnSpPr/>
      </xdr:nvCxnSpPr>
      <xdr:spPr>
        <a:xfrm>
          <a:off x="8750300" y="16712281"/>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87058</xdr:rowOff>
    </xdr:from>
    <xdr:to>
      <xdr:col>15</xdr:col>
      <xdr:colOff>231775</xdr:colOff>
      <xdr:row>98</xdr:row>
      <xdr:rowOff>17208</xdr:rowOff>
    </xdr:to>
    <xdr:sp macro="" textlink="">
      <xdr:nvSpPr>
        <xdr:cNvPr id="464" name="円/楕円 463"/>
        <xdr:cNvSpPr/>
      </xdr:nvSpPr>
      <xdr:spPr>
        <a:xfrm>
          <a:off x="10426700" y="167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65485</xdr:rowOff>
    </xdr:from>
    <xdr:ext cx="534377" cy="259045"/>
    <xdr:sp macro="" textlink="">
      <xdr:nvSpPr>
        <xdr:cNvPr id="465" name="普通建設事業費 （ うち更新整備　）該当値テキスト"/>
        <xdr:cNvSpPr txBox="1"/>
      </xdr:nvSpPr>
      <xdr:spPr>
        <a:xfrm>
          <a:off x="10528300" y="166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51191</xdr:rowOff>
    </xdr:from>
    <xdr:to>
      <xdr:col>14</xdr:col>
      <xdr:colOff>79375</xdr:colOff>
      <xdr:row>97</xdr:row>
      <xdr:rowOff>152791</xdr:rowOff>
    </xdr:to>
    <xdr:sp macro="" textlink="">
      <xdr:nvSpPr>
        <xdr:cNvPr id="466" name="円/楕円 465"/>
        <xdr:cNvSpPr/>
      </xdr:nvSpPr>
      <xdr:spPr>
        <a:xfrm>
          <a:off x="9588500" y="166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169318</xdr:rowOff>
    </xdr:from>
    <xdr:ext cx="534377" cy="259045"/>
    <xdr:sp macro="" textlink="">
      <xdr:nvSpPr>
        <xdr:cNvPr id="467" name="テキスト ボックス 466"/>
        <xdr:cNvSpPr txBox="1"/>
      </xdr:nvSpPr>
      <xdr:spPr>
        <a:xfrm>
          <a:off x="9372111" y="164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30831</xdr:rowOff>
    </xdr:from>
    <xdr:to>
      <xdr:col>12</xdr:col>
      <xdr:colOff>561975</xdr:colOff>
      <xdr:row>97</xdr:row>
      <xdr:rowOff>132431</xdr:rowOff>
    </xdr:to>
    <xdr:sp macro="" textlink="">
      <xdr:nvSpPr>
        <xdr:cNvPr id="468" name="円/楕円 467"/>
        <xdr:cNvSpPr/>
      </xdr:nvSpPr>
      <xdr:spPr>
        <a:xfrm>
          <a:off x="8699500" y="166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148958</xdr:rowOff>
    </xdr:from>
    <xdr:ext cx="534377" cy="259045"/>
    <xdr:sp macro="" textlink="">
      <xdr:nvSpPr>
        <xdr:cNvPr id="469" name="テキスト ボックス 468"/>
        <xdr:cNvSpPr txBox="1"/>
      </xdr:nvSpPr>
      <xdr:spPr>
        <a:xfrm>
          <a:off x="8483111" y="164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59004</xdr:rowOff>
    </xdr:from>
    <xdr:to>
      <xdr:col>21</xdr:col>
      <xdr:colOff>161925</xdr:colOff>
      <xdr:row>39</xdr:row>
      <xdr:rowOff>44450</xdr:rowOff>
    </xdr:to>
    <xdr:cxnSp macro="">
      <xdr:nvCxnSpPr>
        <xdr:cNvPr id="504" name="直線コネクタ 503"/>
        <xdr:cNvCxnSpPr/>
      </xdr:nvCxnSpPr>
      <xdr:spPr>
        <a:xfrm>
          <a:off x="13703300" y="6402654"/>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138189</xdr:rowOff>
    </xdr:from>
    <xdr:to>
      <xdr:col>19</xdr:col>
      <xdr:colOff>644525</xdr:colOff>
      <xdr:row>37</xdr:row>
      <xdr:rowOff>59004</xdr:rowOff>
    </xdr:to>
    <xdr:cxnSp macro="">
      <xdr:nvCxnSpPr>
        <xdr:cNvPr id="507" name="直線コネクタ 506"/>
        <xdr:cNvCxnSpPr/>
      </xdr:nvCxnSpPr>
      <xdr:spPr>
        <a:xfrm>
          <a:off x="12814300" y="5453139"/>
          <a:ext cx="889000" cy="9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139146</xdr:rowOff>
    </xdr:from>
    <xdr:ext cx="469744" cy="259045"/>
    <xdr:sp macro="" textlink="">
      <xdr:nvSpPr>
        <xdr:cNvPr id="511" name="テキスト ボックス 510"/>
        <xdr:cNvSpPr txBox="1"/>
      </xdr:nvSpPr>
      <xdr:spPr>
        <a:xfrm>
          <a:off x="12579427" y="665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8204</xdr:rowOff>
    </xdr:from>
    <xdr:to>
      <xdr:col>20</xdr:col>
      <xdr:colOff>9525</xdr:colOff>
      <xdr:row>37</xdr:row>
      <xdr:rowOff>109804</xdr:rowOff>
    </xdr:to>
    <xdr:sp macro="" textlink="">
      <xdr:nvSpPr>
        <xdr:cNvPr id="523" name="円/楕円 522"/>
        <xdr:cNvSpPr/>
      </xdr:nvSpPr>
      <xdr:spPr>
        <a:xfrm>
          <a:off x="13652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126331</xdr:rowOff>
    </xdr:from>
    <xdr:ext cx="534377" cy="259045"/>
    <xdr:sp macro="" textlink="">
      <xdr:nvSpPr>
        <xdr:cNvPr id="524" name="テキスト ボックス 523"/>
        <xdr:cNvSpPr txBox="1"/>
      </xdr:nvSpPr>
      <xdr:spPr>
        <a:xfrm>
          <a:off x="13436111" y="61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87389</xdr:rowOff>
    </xdr:from>
    <xdr:to>
      <xdr:col>18</xdr:col>
      <xdr:colOff>492125</xdr:colOff>
      <xdr:row>32</xdr:row>
      <xdr:rowOff>17539</xdr:rowOff>
    </xdr:to>
    <xdr:sp macro="" textlink="">
      <xdr:nvSpPr>
        <xdr:cNvPr id="525" name="円/楕円 524"/>
        <xdr:cNvSpPr/>
      </xdr:nvSpPr>
      <xdr:spPr>
        <a:xfrm>
          <a:off x="12763500" y="540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34066</xdr:rowOff>
    </xdr:from>
    <xdr:ext cx="599010" cy="259045"/>
    <xdr:sp macro="" textlink="">
      <xdr:nvSpPr>
        <xdr:cNvPr id="526" name="テキスト ボックス 525"/>
        <xdr:cNvSpPr txBox="1"/>
      </xdr:nvSpPr>
      <xdr:spPr>
        <a:xfrm>
          <a:off x="12514794" y="517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9164</xdr:rowOff>
    </xdr:from>
    <xdr:to>
      <xdr:col>23</xdr:col>
      <xdr:colOff>517525</xdr:colOff>
      <xdr:row>74</xdr:row>
      <xdr:rowOff>44254</xdr:rowOff>
    </xdr:to>
    <xdr:cxnSp macro="">
      <xdr:nvCxnSpPr>
        <xdr:cNvPr id="600" name="直線コネクタ 599"/>
        <xdr:cNvCxnSpPr/>
      </xdr:nvCxnSpPr>
      <xdr:spPr>
        <a:xfrm flipV="1">
          <a:off x="15481300" y="12696464"/>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37322</xdr:rowOff>
    </xdr:from>
    <xdr:to>
      <xdr:col>22</xdr:col>
      <xdr:colOff>365125</xdr:colOff>
      <xdr:row>74</xdr:row>
      <xdr:rowOff>44254</xdr:rowOff>
    </xdr:to>
    <xdr:cxnSp macro="">
      <xdr:nvCxnSpPr>
        <xdr:cNvPr id="603" name="直線コネクタ 602"/>
        <xdr:cNvCxnSpPr/>
      </xdr:nvCxnSpPr>
      <xdr:spPr>
        <a:xfrm>
          <a:off x="14592300" y="12724622"/>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37322</xdr:rowOff>
    </xdr:from>
    <xdr:to>
      <xdr:col>21</xdr:col>
      <xdr:colOff>161925</xdr:colOff>
      <xdr:row>74</xdr:row>
      <xdr:rowOff>41305</xdr:rowOff>
    </xdr:to>
    <xdr:cxnSp macro="">
      <xdr:nvCxnSpPr>
        <xdr:cNvPr id="606" name="直線コネクタ 605"/>
        <xdr:cNvCxnSpPr/>
      </xdr:nvCxnSpPr>
      <xdr:spPr>
        <a:xfrm flipV="1">
          <a:off x="13703300" y="12724622"/>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140512</xdr:rowOff>
    </xdr:from>
    <xdr:to>
      <xdr:col>19</xdr:col>
      <xdr:colOff>644525</xdr:colOff>
      <xdr:row>74</xdr:row>
      <xdr:rowOff>41305</xdr:rowOff>
    </xdr:to>
    <xdr:cxnSp macro="">
      <xdr:nvCxnSpPr>
        <xdr:cNvPr id="609" name="直線コネクタ 608"/>
        <xdr:cNvCxnSpPr/>
      </xdr:nvCxnSpPr>
      <xdr:spPr>
        <a:xfrm>
          <a:off x="12814300" y="12656362"/>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129814</xdr:rowOff>
    </xdr:from>
    <xdr:to>
      <xdr:col>23</xdr:col>
      <xdr:colOff>568325</xdr:colOff>
      <xdr:row>74</xdr:row>
      <xdr:rowOff>59964</xdr:rowOff>
    </xdr:to>
    <xdr:sp macro="" textlink="">
      <xdr:nvSpPr>
        <xdr:cNvPr id="619" name="円/楕円 618"/>
        <xdr:cNvSpPr/>
      </xdr:nvSpPr>
      <xdr:spPr>
        <a:xfrm>
          <a:off x="16268700" y="1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152691</xdr:rowOff>
    </xdr:from>
    <xdr:ext cx="599010" cy="259045"/>
    <xdr:sp macro="" textlink="">
      <xdr:nvSpPr>
        <xdr:cNvPr id="620" name="公債費該当値テキスト"/>
        <xdr:cNvSpPr txBox="1"/>
      </xdr:nvSpPr>
      <xdr:spPr>
        <a:xfrm>
          <a:off x="16370300" y="1249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122,841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164904</xdr:rowOff>
    </xdr:from>
    <xdr:to>
      <xdr:col>22</xdr:col>
      <xdr:colOff>415925</xdr:colOff>
      <xdr:row>74</xdr:row>
      <xdr:rowOff>95054</xdr:rowOff>
    </xdr:to>
    <xdr:sp macro="" textlink="">
      <xdr:nvSpPr>
        <xdr:cNvPr id="621" name="円/楕円 620"/>
        <xdr:cNvSpPr/>
      </xdr:nvSpPr>
      <xdr:spPr>
        <a:xfrm>
          <a:off x="15430500" y="12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111581</xdr:rowOff>
    </xdr:from>
    <xdr:ext cx="599010" cy="259045"/>
    <xdr:sp macro="" textlink="">
      <xdr:nvSpPr>
        <xdr:cNvPr id="622" name="テキスト ボックス 621"/>
        <xdr:cNvSpPr txBox="1"/>
      </xdr:nvSpPr>
      <xdr:spPr>
        <a:xfrm>
          <a:off x="15181794" y="124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157972</xdr:rowOff>
    </xdr:from>
    <xdr:to>
      <xdr:col>21</xdr:col>
      <xdr:colOff>212725</xdr:colOff>
      <xdr:row>74</xdr:row>
      <xdr:rowOff>88122</xdr:rowOff>
    </xdr:to>
    <xdr:sp macro="" textlink="">
      <xdr:nvSpPr>
        <xdr:cNvPr id="623" name="円/楕円 622"/>
        <xdr:cNvSpPr/>
      </xdr:nvSpPr>
      <xdr:spPr>
        <a:xfrm>
          <a:off x="14541500" y="1267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104649</xdr:rowOff>
    </xdr:from>
    <xdr:ext cx="599010" cy="259045"/>
    <xdr:sp macro="" textlink="">
      <xdr:nvSpPr>
        <xdr:cNvPr id="624" name="テキスト ボックス 623"/>
        <xdr:cNvSpPr txBox="1"/>
      </xdr:nvSpPr>
      <xdr:spPr>
        <a:xfrm>
          <a:off x="14292794" y="1244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161955</xdr:rowOff>
    </xdr:from>
    <xdr:to>
      <xdr:col>20</xdr:col>
      <xdr:colOff>9525</xdr:colOff>
      <xdr:row>74</xdr:row>
      <xdr:rowOff>92105</xdr:rowOff>
    </xdr:to>
    <xdr:sp macro="" textlink="">
      <xdr:nvSpPr>
        <xdr:cNvPr id="625" name="円/楕円 624"/>
        <xdr:cNvSpPr/>
      </xdr:nvSpPr>
      <xdr:spPr>
        <a:xfrm>
          <a:off x="13652500" y="12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108632</xdr:rowOff>
    </xdr:from>
    <xdr:ext cx="599010" cy="259045"/>
    <xdr:sp macro="" textlink="">
      <xdr:nvSpPr>
        <xdr:cNvPr id="626" name="テキスト ボックス 625"/>
        <xdr:cNvSpPr txBox="1"/>
      </xdr:nvSpPr>
      <xdr:spPr>
        <a:xfrm>
          <a:off x="13403794" y="1245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89712</xdr:rowOff>
    </xdr:from>
    <xdr:to>
      <xdr:col>18</xdr:col>
      <xdr:colOff>492125</xdr:colOff>
      <xdr:row>74</xdr:row>
      <xdr:rowOff>19862</xdr:rowOff>
    </xdr:to>
    <xdr:sp macro="" textlink="">
      <xdr:nvSpPr>
        <xdr:cNvPr id="627" name="円/楕円 626"/>
        <xdr:cNvSpPr/>
      </xdr:nvSpPr>
      <xdr:spPr>
        <a:xfrm>
          <a:off x="12763500" y="1260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36389</xdr:rowOff>
    </xdr:from>
    <xdr:ext cx="599010" cy="259045"/>
    <xdr:sp macro="" textlink="">
      <xdr:nvSpPr>
        <xdr:cNvPr id="628" name="テキスト ボックス 627"/>
        <xdr:cNvSpPr txBox="1"/>
      </xdr:nvSpPr>
      <xdr:spPr>
        <a:xfrm>
          <a:off x="12514794" y="123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157905</xdr:rowOff>
    </xdr:from>
    <xdr:to>
      <xdr:col>23</xdr:col>
      <xdr:colOff>517525</xdr:colOff>
      <xdr:row>98</xdr:row>
      <xdr:rowOff>20376</xdr:rowOff>
    </xdr:to>
    <xdr:cxnSp macro="">
      <xdr:nvCxnSpPr>
        <xdr:cNvPr id="655" name="直線コネクタ 654"/>
        <xdr:cNvCxnSpPr/>
      </xdr:nvCxnSpPr>
      <xdr:spPr>
        <a:xfrm>
          <a:off x="15481300" y="16788555"/>
          <a:ext cx="838200" cy="3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157905</xdr:rowOff>
    </xdr:from>
    <xdr:to>
      <xdr:col>22</xdr:col>
      <xdr:colOff>365125</xdr:colOff>
      <xdr:row>98</xdr:row>
      <xdr:rowOff>29821</xdr:rowOff>
    </xdr:to>
    <xdr:cxnSp macro="">
      <xdr:nvCxnSpPr>
        <xdr:cNvPr id="658" name="直線コネクタ 657"/>
        <xdr:cNvCxnSpPr/>
      </xdr:nvCxnSpPr>
      <xdr:spPr>
        <a:xfrm flipV="1">
          <a:off x="14592300" y="16788555"/>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156040</xdr:rowOff>
    </xdr:from>
    <xdr:to>
      <xdr:col>21</xdr:col>
      <xdr:colOff>161925</xdr:colOff>
      <xdr:row>98</xdr:row>
      <xdr:rowOff>29821</xdr:rowOff>
    </xdr:to>
    <xdr:cxnSp macro="">
      <xdr:nvCxnSpPr>
        <xdr:cNvPr id="661" name="直線コネクタ 660"/>
        <xdr:cNvCxnSpPr/>
      </xdr:nvCxnSpPr>
      <xdr:spPr>
        <a:xfrm>
          <a:off x="13703300" y="16786690"/>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156040</xdr:rowOff>
    </xdr:from>
    <xdr:to>
      <xdr:col>19</xdr:col>
      <xdr:colOff>644525</xdr:colOff>
      <xdr:row>98</xdr:row>
      <xdr:rowOff>89264</xdr:rowOff>
    </xdr:to>
    <xdr:cxnSp macro="">
      <xdr:nvCxnSpPr>
        <xdr:cNvPr id="664" name="直線コネクタ 663"/>
        <xdr:cNvCxnSpPr/>
      </xdr:nvCxnSpPr>
      <xdr:spPr>
        <a:xfrm flipV="1">
          <a:off x="12814300" y="16786690"/>
          <a:ext cx="889000" cy="10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141026</xdr:rowOff>
    </xdr:from>
    <xdr:to>
      <xdr:col>23</xdr:col>
      <xdr:colOff>568325</xdr:colOff>
      <xdr:row>98</xdr:row>
      <xdr:rowOff>71176</xdr:rowOff>
    </xdr:to>
    <xdr:sp macro="" textlink="">
      <xdr:nvSpPr>
        <xdr:cNvPr id="674" name="円/楕円 673"/>
        <xdr:cNvSpPr/>
      </xdr:nvSpPr>
      <xdr:spPr>
        <a:xfrm>
          <a:off x="16268700" y="1677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100403</xdr:rowOff>
    </xdr:from>
    <xdr:ext cx="534377" cy="259045"/>
    <xdr:sp macro="" textlink="">
      <xdr:nvSpPr>
        <xdr:cNvPr id="675" name="積立金該当値テキスト"/>
        <xdr:cNvSpPr txBox="1"/>
      </xdr:nvSpPr>
      <xdr:spPr>
        <a:xfrm>
          <a:off x="16370300" y="165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107105</xdr:rowOff>
    </xdr:from>
    <xdr:to>
      <xdr:col>22</xdr:col>
      <xdr:colOff>415925</xdr:colOff>
      <xdr:row>98</xdr:row>
      <xdr:rowOff>37255</xdr:rowOff>
    </xdr:to>
    <xdr:sp macro="" textlink="">
      <xdr:nvSpPr>
        <xdr:cNvPr id="676" name="円/楕円 675"/>
        <xdr:cNvSpPr/>
      </xdr:nvSpPr>
      <xdr:spPr>
        <a:xfrm>
          <a:off x="15430500" y="167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53782</xdr:rowOff>
    </xdr:from>
    <xdr:ext cx="534377" cy="259045"/>
    <xdr:sp macro="" textlink="">
      <xdr:nvSpPr>
        <xdr:cNvPr id="677" name="テキスト ボックス 676"/>
        <xdr:cNvSpPr txBox="1"/>
      </xdr:nvSpPr>
      <xdr:spPr>
        <a:xfrm>
          <a:off x="15214111" y="165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150471</xdr:rowOff>
    </xdr:from>
    <xdr:to>
      <xdr:col>21</xdr:col>
      <xdr:colOff>212725</xdr:colOff>
      <xdr:row>98</xdr:row>
      <xdr:rowOff>80621</xdr:rowOff>
    </xdr:to>
    <xdr:sp macro="" textlink="">
      <xdr:nvSpPr>
        <xdr:cNvPr id="678" name="円/楕円 677"/>
        <xdr:cNvSpPr/>
      </xdr:nvSpPr>
      <xdr:spPr>
        <a:xfrm>
          <a:off x="14541500" y="167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71748</xdr:rowOff>
    </xdr:from>
    <xdr:ext cx="534377" cy="259045"/>
    <xdr:sp macro="" textlink="">
      <xdr:nvSpPr>
        <xdr:cNvPr id="679" name="テキスト ボックス 678"/>
        <xdr:cNvSpPr txBox="1"/>
      </xdr:nvSpPr>
      <xdr:spPr>
        <a:xfrm>
          <a:off x="14325111" y="168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105240</xdr:rowOff>
    </xdr:from>
    <xdr:to>
      <xdr:col>20</xdr:col>
      <xdr:colOff>9525</xdr:colOff>
      <xdr:row>98</xdr:row>
      <xdr:rowOff>35390</xdr:rowOff>
    </xdr:to>
    <xdr:sp macro="" textlink="">
      <xdr:nvSpPr>
        <xdr:cNvPr id="680" name="円/楕円 679"/>
        <xdr:cNvSpPr/>
      </xdr:nvSpPr>
      <xdr:spPr>
        <a:xfrm>
          <a:off x="13652500" y="1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51917</xdr:rowOff>
    </xdr:from>
    <xdr:ext cx="534377" cy="259045"/>
    <xdr:sp macro="" textlink="">
      <xdr:nvSpPr>
        <xdr:cNvPr id="681" name="テキスト ボックス 680"/>
        <xdr:cNvSpPr txBox="1"/>
      </xdr:nvSpPr>
      <xdr:spPr>
        <a:xfrm>
          <a:off x="13436111" y="165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38464</xdr:rowOff>
    </xdr:from>
    <xdr:to>
      <xdr:col>18</xdr:col>
      <xdr:colOff>492125</xdr:colOff>
      <xdr:row>98</xdr:row>
      <xdr:rowOff>140064</xdr:rowOff>
    </xdr:to>
    <xdr:sp macro="" textlink="">
      <xdr:nvSpPr>
        <xdr:cNvPr id="682" name="円/楕円 681"/>
        <xdr:cNvSpPr/>
      </xdr:nvSpPr>
      <xdr:spPr>
        <a:xfrm>
          <a:off x="12763500" y="168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131191</xdr:rowOff>
    </xdr:from>
    <xdr:ext cx="534377" cy="259045"/>
    <xdr:sp macro="" textlink="">
      <xdr:nvSpPr>
        <xdr:cNvPr id="683" name="テキスト ボックス 682"/>
        <xdr:cNvSpPr txBox="1"/>
      </xdr:nvSpPr>
      <xdr:spPr>
        <a:xfrm>
          <a:off x="12547111" y="169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149479</xdr:rowOff>
    </xdr:from>
    <xdr:to>
      <xdr:col>32</xdr:col>
      <xdr:colOff>187325</xdr:colOff>
      <xdr:row>39</xdr:row>
      <xdr:rowOff>44450</xdr:rowOff>
    </xdr:to>
    <xdr:cxnSp macro="">
      <xdr:nvCxnSpPr>
        <xdr:cNvPr id="712" name="直線コネクタ 711"/>
        <xdr:cNvCxnSpPr/>
      </xdr:nvCxnSpPr>
      <xdr:spPr>
        <a:xfrm>
          <a:off x="21323300" y="6664579"/>
          <a:ext cx="8382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145034</xdr:rowOff>
    </xdr:from>
    <xdr:to>
      <xdr:col>31</xdr:col>
      <xdr:colOff>34925</xdr:colOff>
      <xdr:row>38</xdr:row>
      <xdr:rowOff>149479</xdr:rowOff>
    </xdr:to>
    <xdr:cxnSp macro="">
      <xdr:nvCxnSpPr>
        <xdr:cNvPr id="715" name="直線コネクタ 714"/>
        <xdr:cNvCxnSpPr/>
      </xdr:nvCxnSpPr>
      <xdr:spPr>
        <a:xfrm>
          <a:off x="20434300" y="6660134"/>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145034</xdr:rowOff>
    </xdr:from>
    <xdr:to>
      <xdr:col>29</xdr:col>
      <xdr:colOff>517525</xdr:colOff>
      <xdr:row>38</xdr:row>
      <xdr:rowOff>157607</xdr:rowOff>
    </xdr:to>
    <xdr:cxnSp macro="">
      <xdr:nvCxnSpPr>
        <xdr:cNvPr id="718" name="直線コネクタ 717"/>
        <xdr:cNvCxnSpPr/>
      </xdr:nvCxnSpPr>
      <xdr:spPr>
        <a:xfrm flipV="1">
          <a:off x="19545300" y="66601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153289</xdr:rowOff>
    </xdr:from>
    <xdr:to>
      <xdr:col>28</xdr:col>
      <xdr:colOff>314325</xdr:colOff>
      <xdr:row>38</xdr:row>
      <xdr:rowOff>157607</xdr:rowOff>
    </xdr:to>
    <xdr:cxnSp macro="">
      <xdr:nvCxnSpPr>
        <xdr:cNvPr id="721" name="直線コネクタ 720"/>
        <xdr:cNvCxnSpPr/>
      </xdr:nvCxnSpPr>
      <xdr:spPr>
        <a:xfrm>
          <a:off x="18656300" y="666838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98679</xdr:rowOff>
    </xdr:from>
    <xdr:to>
      <xdr:col>31</xdr:col>
      <xdr:colOff>85725</xdr:colOff>
      <xdr:row>39</xdr:row>
      <xdr:rowOff>28829</xdr:rowOff>
    </xdr:to>
    <xdr:sp macro="" textlink="">
      <xdr:nvSpPr>
        <xdr:cNvPr id="733" name="円/楕円 732"/>
        <xdr:cNvSpPr/>
      </xdr:nvSpPr>
      <xdr:spPr>
        <a:xfrm>
          <a:off x="21272500" y="66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19956</xdr:rowOff>
    </xdr:from>
    <xdr:ext cx="378565" cy="259045"/>
    <xdr:sp macro="" textlink="">
      <xdr:nvSpPr>
        <xdr:cNvPr id="734" name="テキスト ボックス 733"/>
        <xdr:cNvSpPr txBox="1"/>
      </xdr:nvSpPr>
      <xdr:spPr>
        <a:xfrm>
          <a:off x="21134017" y="670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94234</xdr:rowOff>
    </xdr:from>
    <xdr:to>
      <xdr:col>29</xdr:col>
      <xdr:colOff>568325</xdr:colOff>
      <xdr:row>39</xdr:row>
      <xdr:rowOff>24384</xdr:rowOff>
    </xdr:to>
    <xdr:sp macro="" textlink="">
      <xdr:nvSpPr>
        <xdr:cNvPr id="735" name="円/楕円 734"/>
        <xdr:cNvSpPr/>
      </xdr:nvSpPr>
      <xdr:spPr>
        <a:xfrm>
          <a:off x="20383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15511</xdr:rowOff>
    </xdr:from>
    <xdr:ext cx="378565" cy="259045"/>
    <xdr:sp macro="" textlink="">
      <xdr:nvSpPr>
        <xdr:cNvPr id="736" name="テキスト ボックス 735"/>
        <xdr:cNvSpPr txBox="1"/>
      </xdr:nvSpPr>
      <xdr:spPr>
        <a:xfrm>
          <a:off x="20245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106807</xdr:rowOff>
    </xdr:from>
    <xdr:to>
      <xdr:col>28</xdr:col>
      <xdr:colOff>365125</xdr:colOff>
      <xdr:row>39</xdr:row>
      <xdr:rowOff>36957</xdr:rowOff>
    </xdr:to>
    <xdr:sp macro="" textlink="">
      <xdr:nvSpPr>
        <xdr:cNvPr id="737" name="円/楕円 736"/>
        <xdr:cNvSpPr/>
      </xdr:nvSpPr>
      <xdr:spPr>
        <a:xfrm>
          <a:off x="19494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28084</xdr:rowOff>
    </xdr:from>
    <xdr:ext cx="378565" cy="259045"/>
    <xdr:sp macro="" textlink="">
      <xdr:nvSpPr>
        <xdr:cNvPr id="738" name="テキスト ボックス 737"/>
        <xdr:cNvSpPr txBox="1"/>
      </xdr:nvSpPr>
      <xdr:spPr>
        <a:xfrm>
          <a:off x="19356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102489</xdr:rowOff>
    </xdr:from>
    <xdr:to>
      <xdr:col>27</xdr:col>
      <xdr:colOff>161925</xdr:colOff>
      <xdr:row>39</xdr:row>
      <xdr:rowOff>32639</xdr:rowOff>
    </xdr:to>
    <xdr:sp macro="" textlink="">
      <xdr:nvSpPr>
        <xdr:cNvPr id="739" name="円/楕円 738"/>
        <xdr:cNvSpPr/>
      </xdr:nvSpPr>
      <xdr:spPr>
        <a:xfrm>
          <a:off x="18605500" y="66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23766</xdr:rowOff>
    </xdr:from>
    <xdr:ext cx="378565" cy="259045"/>
    <xdr:sp macro="" textlink="">
      <xdr:nvSpPr>
        <xdr:cNvPr id="740" name="テキスト ボックス 739"/>
        <xdr:cNvSpPr txBox="1"/>
      </xdr:nvSpPr>
      <xdr:spPr>
        <a:xfrm>
          <a:off x="18467017" y="67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77064</xdr:rowOff>
    </xdr:from>
    <xdr:to>
      <xdr:col>28</xdr:col>
      <xdr:colOff>314325</xdr:colOff>
      <xdr:row>59</xdr:row>
      <xdr:rowOff>44450</xdr:rowOff>
    </xdr:to>
    <xdr:cxnSp macro="">
      <xdr:nvCxnSpPr>
        <xdr:cNvPr id="778" name="直線コネクタ 777"/>
        <xdr:cNvCxnSpPr/>
      </xdr:nvCxnSpPr>
      <xdr:spPr>
        <a:xfrm>
          <a:off x="18656300" y="9506814"/>
          <a:ext cx="889000" cy="6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26264</xdr:rowOff>
    </xdr:from>
    <xdr:to>
      <xdr:col>27</xdr:col>
      <xdr:colOff>161925</xdr:colOff>
      <xdr:row>55</xdr:row>
      <xdr:rowOff>127864</xdr:rowOff>
    </xdr:to>
    <xdr:sp macro="" textlink="">
      <xdr:nvSpPr>
        <xdr:cNvPr id="796" name="円/楕円 795"/>
        <xdr:cNvSpPr/>
      </xdr:nvSpPr>
      <xdr:spPr>
        <a:xfrm>
          <a:off x="18605500" y="94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144391</xdr:rowOff>
    </xdr:from>
    <xdr:ext cx="469744" cy="259045"/>
    <xdr:sp macro="" textlink="">
      <xdr:nvSpPr>
        <xdr:cNvPr id="797" name="テキスト ボックス 796"/>
        <xdr:cNvSpPr txBox="1"/>
      </xdr:nvSpPr>
      <xdr:spPr>
        <a:xfrm>
          <a:off x="18421427" y="923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66027</xdr:rowOff>
    </xdr:from>
    <xdr:to>
      <xdr:col>32</xdr:col>
      <xdr:colOff>187325</xdr:colOff>
      <xdr:row>75</xdr:row>
      <xdr:rowOff>92583</xdr:rowOff>
    </xdr:to>
    <xdr:cxnSp macro="">
      <xdr:nvCxnSpPr>
        <xdr:cNvPr id="827" name="直線コネクタ 826"/>
        <xdr:cNvCxnSpPr/>
      </xdr:nvCxnSpPr>
      <xdr:spPr>
        <a:xfrm>
          <a:off x="21323300" y="12924777"/>
          <a:ext cx="8382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66027</xdr:rowOff>
    </xdr:from>
    <xdr:to>
      <xdr:col>31</xdr:col>
      <xdr:colOff>34925</xdr:colOff>
      <xdr:row>75</xdr:row>
      <xdr:rowOff>90068</xdr:rowOff>
    </xdr:to>
    <xdr:cxnSp macro="">
      <xdr:nvCxnSpPr>
        <xdr:cNvPr id="830" name="直線コネクタ 829"/>
        <xdr:cNvCxnSpPr/>
      </xdr:nvCxnSpPr>
      <xdr:spPr>
        <a:xfrm flipV="1">
          <a:off x="20434300" y="12924777"/>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90068</xdr:rowOff>
    </xdr:from>
    <xdr:to>
      <xdr:col>29</xdr:col>
      <xdr:colOff>517525</xdr:colOff>
      <xdr:row>76</xdr:row>
      <xdr:rowOff>749</xdr:rowOff>
    </xdr:to>
    <xdr:cxnSp macro="">
      <xdr:nvCxnSpPr>
        <xdr:cNvPr id="833" name="直線コネクタ 832"/>
        <xdr:cNvCxnSpPr/>
      </xdr:nvCxnSpPr>
      <xdr:spPr>
        <a:xfrm flipV="1">
          <a:off x="19545300" y="12948818"/>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135204</xdr:rowOff>
    </xdr:from>
    <xdr:to>
      <xdr:col>28</xdr:col>
      <xdr:colOff>314325</xdr:colOff>
      <xdr:row>76</xdr:row>
      <xdr:rowOff>749</xdr:rowOff>
    </xdr:to>
    <xdr:cxnSp macro="">
      <xdr:nvCxnSpPr>
        <xdr:cNvPr id="836" name="直線コネクタ 835"/>
        <xdr:cNvCxnSpPr/>
      </xdr:nvCxnSpPr>
      <xdr:spPr>
        <a:xfrm>
          <a:off x="18656300" y="12993954"/>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41783</xdr:rowOff>
    </xdr:from>
    <xdr:to>
      <xdr:col>32</xdr:col>
      <xdr:colOff>238125</xdr:colOff>
      <xdr:row>75</xdr:row>
      <xdr:rowOff>143383</xdr:rowOff>
    </xdr:to>
    <xdr:sp macro="" textlink="">
      <xdr:nvSpPr>
        <xdr:cNvPr id="846" name="円/楕円 845"/>
        <xdr:cNvSpPr/>
      </xdr:nvSpPr>
      <xdr:spPr>
        <a:xfrm>
          <a:off x="22110700" y="129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64660</xdr:rowOff>
    </xdr:from>
    <xdr:ext cx="534377" cy="259045"/>
    <xdr:sp macro="" textlink="">
      <xdr:nvSpPr>
        <xdr:cNvPr id="847" name="繰出金該当値テキスト"/>
        <xdr:cNvSpPr txBox="1"/>
      </xdr:nvSpPr>
      <xdr:spPr>
        <a:xfrm>
          <a:off x="22212300" y="127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80,210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15227</xdr:rowOff>
    </xdr:from>
    <xdr:to>
      <xdr:col>31</xdr:col>
      <xdr:colOff>85725</xdr:colOff>
      <xdr:row>75</xdr:row>
      <xdr:rowOff>116827</xdr:rowOff>
    </xdr:to>
    <xdr:sp macro="" textlink="">
      <xdr:nvSpPr>
        <xdr:cNvPr id="848" name="円/楕円 847"/>
        <xdr:cNvSpPr/>
      </xdr:nvSpPr>
      <xdr:spPr>
        <a:xfrm>
          <a:off x="21272500" y="128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133354</xdr:rowOff>
    </xdr:from>
    <xdr:ext cx="534377" cy="259045"/>
    <xdr:sp macro="" textlink="">
      <xdr:nvSpPr>
        <xdr:cNvPr id="849" name="テキスト ボックス 848"/>
        <xdr:cNvSpPr txBox="1"/>
      </xdr:nvSpPr>
      <xdr:spPr>
        <a:xfrm>
          <a:off x="21056111" y="126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39268</xdr:rowOff>
    </xdr:from>
    <xdr:to>
      <xdr:col>29</xdr:col>
      <xdr:colOff>568325</xdr:colOff>
      <xdr:row>75</xdr:row>
      <xdr:rowOff>140868</xdr:rowOff>
    </xdr:to>
    <xdr:sp macro="" textlink="">
      <xdr:nvSpPr>
        <xdr:cNvPr id="850" name="円/楕円 849"/>
        <xdr:cNvSpPr/>
      </xdr:nvSpPr>
      <xdr:spPr>
        <a:xfrm>
          <a:off x="20383500" y="128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157395</xdr:rowOff>
    </xdr:from>
    <xdr:ext cx="534377" cy="259045"/>
    <xdr:sp macro="" textlink="">
      <xdr:nvSpPr>
        <xdr:cNvPr id="851" name="テキスト ボックス 850"/>
        <xdr:cNvSpPr txBox="1"/>
      </xdr:nvSpPr>
      <xdr:spPr>
        <a:xfrm>
          <a:off x="20167111" y="126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80,408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121400</xdr:rowOff>
    </xdr:from>
    <xdr:to>
      <xdr:col>28</xdr:col>
      <xdr:colOff>365125</xdr:colOff>
      <xdr:row>76</xdr:row>
      <xdr:rowOff>51550</xdr:rowOff>
    </xdr:to>
    <xdr:sp macro="" textlink="">
      <xdr:nvSpPr>
        <xdr:cNvPr id="852" name="円/楕円 851"/>
        <xdr:cNvSpPr/>
      </xdr:nvSpPr>
      <xdr:spPr>
        <a:xfrm>
          <a:off x="19494500" y="12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68077</xdr:rowOff>
    </xdr:from>
    <xdr:ext cx="534377" cy="259045"/>
    <xdr:sp macro="" textlink="">
      <xdr:nvSpPr>
        <xdr:cNvPr id="853" name="テキスト ボックス 852"/>
        <xdr:cNvSpPr txBox="1"/>
      </xdr:nvSpPr>
      <xdr:spPr>
        <a:xfrm>
          <a:off x="19278111" y="12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84404</xdr:rowOff>
    </xdr:from>
    <xdr:to>
      <xdr:col>27</xdr:col>
      <xdr:colOff>161925</xdr:colOff>
      <xdr:row>76</xdr:row>
      <xdr:rowOff>14554</xdr:rowOff>
    </xdr:to>
    <xdr:sp macro="" textlink="">
      <xdr:nvSpPr>
        <xdr:cNvPr id="854" name="円/楕円 853"/>
        <xdr:cNvSpPr/>
      </xdr:nvSpPr>
      <xdr:spPr>
        <a:xfrm>
          <a:off x="18605500" y="129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31081</xdr:rowOff>
    </xdr:from>
    <xdr:ext cx="534377" cy="259045"/>
    <xdr:sp macro="" textlink="">
      <xdr:nvSpPr>
        <xdr:cNvPr id="855" name="テキスト ボックス 854"/>
        <xdr:cNvSpPr txBox="1"/>
      </xdr:nvSpPr>
      <xdr:spPr>
        <a:xfrm>
          <a:off x="18389111" y="127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歳出決算総額は、住民一人当たり</a:t>
          </a:r>
          <a:r>
            <a:rPr kumimoji="1" lang="en-US" altLang="ja-JP" sz="1300" b="1">
              <a:latin typeface="ＭＳ Ｐゴシック"/>
            </a:rPr>
            <a:t>973,700</a:t>
          </a:r>
          <a:r>
            <a:rPr kumimoji="1" lang="ja-JP" altLang="en-US" sz="1300" b="1">
              <a:latin typeface="ＭＳ Ｐゴシック"/>
            </a:rPr>
            <a:t>円となっている。主な構成項目である人件費は、住民一人当たり</a:t>
          </a:r>
          <a:r>
            <a:rPr kumimoji="1" lang="en-US" altLang="ja-JP" sz="1300" b="1">
              <a:latin typeface="ＭＳ Ｐゴシック"/>
            </a:rPr>
            <a:t>133,253</a:t>
          </a:r>
          <a:r>
            <a:rPr kumimoji="1" lang="ja-JP" altLang="en-US" sz="1300" b="1">
              <a:latin typeface="ＭＳ Ｐゴシック"/>
            </a:rPr>
            <a:t>円となっており類似団体平均を上回っているため、適正な職員数・給与水準に努め人件費の抑制を図る。</a:t>
          </a:r>
          <a:endParaRPr kumimoji="1" lang="en-US" altLang="ja-JP" sz="1300" b="1">
            <a:latin typeface="ＭＳ Ｐゴシック"/>
          </a:endParaRPr>
        </a:p>
        <a:p>
          <a:r>
            <a:rPr kumimoji="1" lang="ja-JP" altLang="en-US" sz="1300" b="1">
              <a:latin typeface="ＭＳ Ｐゴシック"/>
            </a:rPr>
            <a:t>　普通建設事業費は、住民一人当たり</a:t>
          </a:r>
          <a:r>
            <a:rPr kumimoji="1" lang="en-US" altLang="ja-JP" sz="1300" b="1">
              <a:latin typeface="ＭＳ Ｐゴシック"/>
            </a:rPr>
            <a:t>248,575</a:t>
          </a:r>
          <a:r>
            <a:rPr kumimoji="1" lang="ja-JP" altLang="en-US" sz="1300" b="1">
              <a:latin typeface="ＭＳ Ｐゴシック"/>
            </a:rPr>
            <a:t>円となっており、類似団体平均を大きく上回っており、また前年度と比較して</a:t>
          </a:r>
          <a:r>
            <a:rPr kumimoji="1" lang="en-US" altLang="ja-JP" sz="1300" b="1">
              <a:latin typeface="ＭＳ Ｐゴシック"/>
            </a:rPr>
            <a:t>61.6</a:t>
          </a:r>
          <a:r>
            <a:rPr kumimoji="1" lang="ja-JP" altLang="en-US" sz="1300" b="1">
              <a:latin typeface="ＭＳ Ｐゴシック"/>
            </a:rPr>
            <a:t>％増となっているが、これは生涯学習センター建設が主な原因となっている。今後は減少していくとみられるものの学校施設の整備も予定されているため、事業を平準化し一定の時期に事業が集中しないよう計画を立てて実施する。</a:t>
          </a:r>
          <a:endParaRPr kumimoji="1" lang="en-US" altLang="ja-JP" sz="1300" b="1">
            <a:latin typeface="ＭＳ Ｐゴシック"/>
          </a:endParaRPr>
        </a:p>
        <a:p>
          <a:r>
            <a:rPr kumimoji="1" lang="ja-JP" altLang="en-US" sz="1300" b="1">
              <a:latin typeface="ＭＳ Ｐゴシック"/>
            </a:rPr>
            <a:t>　公債費は、住民一人当たり</a:t>
          </a:r>
          <a:r>
            <a:rPr kumimoji="1" lang="en-US" altLang="ja-JP" sz="1300" b="1">
              <a:latin typeface="ＭＳ Ｐゴシック"/>
            </a:rPr>
            <a:t>122,841</a:t>
          </a:r>
          <a:r>
            <a:rPr kumimoji="1" lang="ja-JP" altLang="en-US" sz="1300" b="1">
              <a:latin typeface="ＭＳ Ｐゴシック"/>
            </a:rPr>
            <a:t>円となっており、類似団体を比較して住民一人当たりのコストが高い水準となっている。保有する公共施設及び町道の改良・機能強化に係る地方債が増加していることが主な要因となっている。</a:t>
          </a:r>
          <a:endParaRPr kumimoji="1" lang="en-US" altLang="ja-JP" sz="1300" b="1">
            <a:latin typeface="ＭＳ Ｐゴシック"/>
          </a:endParaRPr>
        </a:p>
        <a:p>
          <a:r>
            <a:rPr kumimoji="1" lang="ja-JP" altLang="en-US" sz="1300" b="1">
              <a:latin typeface="ＭＳ Ｐゴシック"/>
            </a:rPr>
            <a:t>　扶助費は、住民一人当たり</a:t>
          </a:r>
          <a:r>
            <a:rPr kumimoji="1" lang="en-US" altLang="ja-JP" sz="1300" b="1">
              <a:latin typeface="ＭＳ Ｐゴシック"/>
            </a:rPr>
            <a:t>111,369</a:t>
          </a:r>
          <a:r>
            <a:rPr kumimoji="1" lang="ja-JP" altLang="en-US" sz="1300" b="1">
              <a:latin typeface="ＭＳ Ｐゴシック"/>
            </a:rPr>
            <a:t>円となっており、高齢化率が高いことや障がい福祉サービス費の増加が主な要因となっている。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鹿児島県龍郷町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6,047
6,034
81.82
5,887,969
5,807,859
75,279
3,194,267
7,141,806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112522</xdr:rowOff>
    </xdr:from>
    <xdr:to>
      <xdr:col>6</xdr:col>
      <xdr:colOff>511175</xdr:colOff>
      <xdr:row>35</xdr:row>
      <xdr:rowOff>112268</xdr:rowOff>
    </xdr:to>
    <xdr:cxnSp macro="">
      <xdr:nvCxnSpPr>
        <xdr:cNvPr id="61" name="直線コネクタ 60"/>
        <xdr:cNvCxnSpPr/>
      </xdr:nvCxnSpPr>
      <xdr:spPr>
        <a:xfrm>
          <a:off x="3797300" y="5941822"/>
          <a:ext cx="8382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112522</xdr:rowOff>
    </xdr:from>
    <xdr:to>
      <xdr:col>5</xdr:col>
      <xdr:colOff>358775</xdr:colOff>
      <xdr:row>34</xdr:row>
      <xdr:rowOff>147320</xdr:rowOff>
    </xdr:to>
    <xdr:cxnSp macro="">
      <xdr:nvCxnSpPr>
        <xdr:cNvPr id="64" name="直線コネクタ 63"/>
        <xdr:cNvCxnSpPr/>
      </xdr:nvCxnSpPr>
      <xdr:spPr>
        <a:xfrm flipV="1">
          <a:off x="2908300" y="5941822"/>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147320</xdr:rowOff>
    </xdr:from>
    <xdr:to>
      <xdr:col>4</xdr:col>
      <xdr:colOff>155575</xdr:colOff>
      <xdr:row>35</xdr:row>
      <xdr:rowOff>45085</xdr:rowOff>
    </xdr:to>
    <xdr:cxnSp macro="">
      <xdr:nvCxnSpPr>
        <xdr:cNvPr id="67" name="直線コネクタ 66"/>
        <xdr:cNvCxnSpPr/>
      </xdr:nvCxnSpPr>
      <xdr:spPr>
        <a:xfrm flipV="1">
          <a:off x="2019300" y="5976620"/>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52959</xdr:rowOff>
    </xdr:from>
    <xdr:to>
      <xdr:col>2</xdr:col>
      <xdr:colOff>638175</xdr:colOff>
      <xdr:row>35</xdr:row>
      <xdr:rowOff>45085</xdr:rowOff>
    </xdr:to>
    <xdr:cxnSp macro="">
      <xdr:nvCxnSpPr>
        <xdr:cNvPr id="70" name="直線コネクタ 69"/>
        <xdr:cNvCxnSpPr/>
      </xdr:nvCxnSpPr>
      <xdr:spPr>
        <a:xfrm>
          <a:off x="1130300" y="5882259"/>
          <a:ext cx="8890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61468</xdr:rowOff>
    </xdr:from>
    <xdr:to>
      <xdr:col>6</xdr:col>
      <xdr:colOff>561975</xdr:colOff>
      <xdr:row>35</xdr:row>
      <xdr:rowOff>163068</xdr:rowOff>
    </xdr:to>
    <xdr:sp macro="" textlink="">
      <xdr:nvSpPr>
        <xdr:cNvPr id="80" name="円/楕円 79"/>
        <xdr:cNvSpPr/>
      </xdr:nvSpPr>
      <xdr:spPr>
        <a:xfrm>
          <a:off x="4584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84345</xdr:rowOff>
    </xdr:from>
    <xdr:ext cx="534377" cy="259045"/>
    <xdr:sp macro="" textlink="">
      <xdr:nvSpPr>
        <xdr:cNvPr id="81" name="議会費該当値テキスト"/>
        <xdr:cNvSpPr txBox="1"/>
      </xdr:nvSpPr>
      <xdr:spPr>
        <a:xfrm>
          <a:off x="4686300"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10,866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61722</xdr:rowOff>
    </xdr:from>
    <xdr:to>
      <xdr:col>5</xdr:col>
      <xdr:colOff>409575</xdr:colOff>
      <xdr:row>34</xdr:row>
      <xdr:rowOff>163322</xdr:rowOff>
    </xdr:to>
    <xdr:sp macro="" textlink="">
      <xdr:nvSpPr>
        <xdr:cNvPr id="82" name="円/楕円 81"/>
        <xdr:cNvSpPr/>
      </xdr:nvSpPr>
      <xdr:spPr>
        <a:xfrm>
          <a:off x="3746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8399</xdr:rowOff>
    </xdr:from>
    <xdr:ext cx="534377" cy="259045"/>
    <xdr:sp macro="" textlink="">
      <xdr:nvSpPr>
        <xdr:cNvPr id="83" name="テキスト ボックス 82"/>
        <xdr:cNvSpPr txBox="1"/>
      </xdr:nvSpPr>
      <xdr:spPr>
        <a:xfrm>
          <a:off x="3530111" y="56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96520</xdr:rowOff>
    </xdr:from>
    <xdr:to>
      <xdr:col>4</xdr:col>
      <xdr:colOff>206375</xdr:colOff>
      <xdr:row>35</xdr:row>
      <xdr:rowOff>26670</xdr:rowOff>
    </xdr:to>
    <xdr:sp macro="" textlink="">
      <xdr:nvSpPr>
        <xdr:cNvPr id="84" name="円/楕円 83"/>
        <xdr:cNvSpPr/>
      </xdr:nvSpPr>
      <xdr:spPr>
        <a:xfrm>
          <a:off x="2857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43197</xdr:rowOff>
    </xdr:from>
    <xdr:ext cx="534377" cy="259045"/>
    <xdr:sp macro="" textlink="">
      <xdr:nvSpPr>
        <xdr:cNvPr id="85" name="テキスト ボックス 84"/>
        <xdr:cNvSpPr txBox="1"/>
      </xdr:nvSpPr>
      <xdr:spPr>
        <a:xfrm>
          <a:off x="2641111" y="5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165735</xdr:rowOff>
    </xdr:from>
    <xdr:to>
      <xdr:col>3</xdr:col>
      <xdr:colOff>3175</xdr:colOff>
      <xdr:row>35</xdr:row>
      <xdr:rowOff>95885</xdr:rowOff>
    </xdr:to>
    <xdr:sp macro="" textlink="">
      <xdr:nvSpPr>
        <xdr:cNvPr id="86" name="円/楕円 85"/>
        <xdr:cNvSpPr/>
      </xdr:nvSpPr>
      <xdr:spPr>
        <a:xfrm>
          <a:off x="1968500" y="59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112412</xdr:rowOff>
    </xdr:from>
    <xdr:ext cx="534377" cy="259045"/>
    <xdr:sp macro="" textlink="">
      <xdr:nvSpPr>
        <xdr:cNvPr id="87" name="テキスト ボックス 86"/>
        <xdr:cNvSpPr txBox="1"/>
      </xdr:nvSpPr>
      <xdr:spPr>
        <a:xfrm>
          <a:off x="1752111" y="57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2159</xdr:rowOff>
    </xdr:from>
    <xdr:to>
      <xdr:col>1</xdr:col>
      <xdr:colOff>485775</xdr:colOff>
      <xdr:row>34</xdr:row>
      <xdr:rowOff>103759</xdr:rowOff>
    </xdr:to>
    <xdr:sp macro="" textlink="">
      <xdr:nvSpPr>
        <xdr:cNvPr id="88" name="円/楕円 87"/>
        <xdr:cNvSpPr/>
      </xdr:nvSpPr>
      <xdr:spPr>
        <a:xfrm>
          <a:off x="1079500" y="58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120286</xdr:rowOff>
    </xdr:from>
    <xdr:ext cx="534377" cy="259045"/>
    <xdr:sp macro="" textlink="">
      <xdr:nvSpPr>
        <xdr:cNvPr id="89" name="テキスト ボックス 88"/>
        <xdr:cNvSpPr txBox="1"/>
      </xdr:nvSpPr>
      <xdr:spPr>
        <a:xfrm>
          <a:off x="863111" y="56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107129</xdr:rowOff>
    </xdr:from>
    <xdr:to>
      <xdr:col>6</xdr:col>
      <xdr:colOff>511175</xdr:colOff>
      <xdr:row>57</xdr:row>
      <xdr:rowOff>121645</xdr:rowOff>
    </xdr:to>
    <xdr:cxnSp macro="">
      <xdr:nvCxnSpPr>
        <xdr:cNvPr id="120" name="直線コネクタ 119"/>
        <xdr:cNvCxnSpPr/>
      </xdr:nvCxnSpPr>
      <xdr:spPr>
        <a:xfrm flipV="1">
          <a:off x="3797300" y="9708329"/>
          <a:ext cx="838200" cy="18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121645</xdr:rowOff>
    </xdr:from>
    <xdr:to>
      <xdr:col>5</xdr:col>
      <xdr:colOff>358775</xdr:colOff>
      <xdr:row>57</xdr:row>
      <xdr:rowOff>147252</xdr:rowOff>
    </xdr:to>
    <xdr:cxnSp macro="">
      <xdr:nvCxnSpPr>
        <xdr:cNvPr id="123" name="直線コネクタ 122"/>
        <xdr:cNvCxnSpPr/>
      </xdr:nvCxnSpPr>
      <xdr:spPr>
        <a:xfrm flipV="1">
          <a:off x="2908300" y="9894295"/>
          <a:ext cx="8890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147252</xdr:rowOff>
    </xdr:from>
    <xdr:to>
      <xdr:col>4</xdr:col>
      <xdr:colOff>155575</xdr:colOff>
      <xdr:row>57</xdr:row>
      <xdr:rowOff>155544</xdr:rowOff>
    </xdr:to>
    <xdr:cxnSp macro="">
      <xdr:nvCxnSpPr>
        <xdr:cNvPr id="126" name="直線コネクタ 125"/>
        <xdr:cNvCxnSpPr/>
      </xdr:nvCxnSpPr>
      <xdr:spPr>
        <a:xfrm flipV="1">
          <a:off x="2019300" y="9919902"/>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155544</xdr:rowOff>
    </xdr:from>
    <xdr:to>
      <xdr:col>2</xdr:col>
      <xdr:colOff>638175</xdr:colOff>
      <xdr:row>58</xdr:row>
      <xdr:rowOff>52476</xdr:rowOff>
    </xdr:to>
    <xdr:cxnSp macro="">
      <xdr:nvCxnSpPr>
        <xdr:cNvPr id="129" name="直線コネクタ 128"/>
        <xdr:cNvCxnSpPr/>
      </xdr:nvCxnSpPr>
      <xdr:spPr>
        <a:xfrm flipV="1">
          <a:off x="1130300" y="9928194"/>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56329</xdr:rowOff>
    </xdr:from>
    <xdr:to>
      <xdr:col>6</xdr:col>
      <xdr:colOff>561975</xdr:colOff>
      <xdr:row>56</xdr:row>
      <xdr:rowOff>157929</xdr:rowOff>
    </xdr:to>
    <xdr:sp macro="" textlink="">
      <xdr:nvSpPr>
        <xdr:cNvPr id="139" name="円/楕円 138"/>
        <xdr:cNvSpPr/>
      </xdr:nvSpPr>
      <xdr:spPr>
        <a:xfrm>
          <a:off x="4584700" y="96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79206</xdr:rowOff>
    </xdr:from>
    <xdr:ext cx="599010" cy="259045"/>
    <xdr:sp macro="" textlink="">
      <xdr:nvSpPr>
        <xdr:cNvPr id="140" name="総務費該当値テキスト"/>
        <xdr:cNvSpPr txBox="1"/>
      </xdr:nvSpPr>
      <xdr:spPr>
        <a:xfrm>
          <a:off x="4686300" y="95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309,947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70845</xdr:rowOff>
    </xdr:from>
    <xdr:to>
      <xdr:col>5</xdr:col>
      <xdr:colOff>409575</xdr:colOff>
      <xdr:row>58</xdr:row>
      <xdr:rowOff>995</xdr:rowOff>
    </xdr:to>
    <xdr:sp macro="" textlink="">
      <xdr:nvSpPr>
        <xdr:cNvPr id="141" name="円/楕円 140"/>
        <xdr:cNvSpPr/>
      </xdr:nvSpPr>
      <xdr:spPr>
        <a:xfrm>
          <a:off x="3746500" y="98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17522</xdr:rowOff>
    </xdr:from>
    <xdr:ext cx="599010" cy="259045"/>
    <xdr:sp macro="" textlink="">
      <xdr:nvSpPr>
        <xdr:cNvPr id="142" name="テキスト ボックス 141"/>
        <xdr:cNvSpPr txBox="1"/>
      </xdr:nvSpPr>
      <xdr:spPr>
        <a:xfrm>
          <a:off x="3497794" y="961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96452</xdr:rowOff>
    </xdr:from>
    <xdr:to>
      <xdr:col>4</xdr:col>
      <xdr:colOff>206375</xdr:colOff>
      <xdr:row>58</xdr:row>
      <xdr:rowOff>26602</xdr:rowOff>
    </xdr:to>
    <xdr:sp macro="" textlink="">
      <xdr:nvSpPr>
        <xdr:cNvPr id="143" name="円/楕円 142"/>
        <xdr:cNvSpPr/>
      </xdr:nvSpPr>
      <xdr:spPr>
        <a:xfrm>
          <a:off x="2857500" y="98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17729</xdr:rowOff>
    </xdr:from>
    <xdr:ext cx="599010" cy="259045"/>
    <xdr:sp macro="" textlink="">
      <xdr:nvSpPr>
        <xdr:cNvPr id="144" name="テキスト ボックス 143"/>
        <xdr:cNvSpPr txBox="1"/>
      </xdr:nvSpPr>
      <xdr:spPr>
        <a:xfrm>
          <a:off x="2608794" y="996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104744</xdr:rowOff>
    </xdr:from>
    <xdr:to>
      <xdr:col>3</xdr:col>
      <xdr:colOff>3175</xdr:colOff>
      <xdr:row>58</xdr:row>
      <xdr:rowOff>34894</xdr:rowOff>
    </xdr:to>
    <xdr:sp macro="" textlink="">
      <xdr:nvSpPr>
        <xdr:cNvPr id="145" name="円/楕円 144"/>
        <xdr:cNvSpPr/>
      </xdr:nvSpPr>
      <xdr:spPr>
        <a:xfrm>
          <a:off x="1968500" y="98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51421</xdr:rowOff>
    </xdr:from>
    <xdr:ext cx="599010" cy="259045"/>
    <xdr:sp macro="" textlink="">
      <xdr:nvSpPr>
        <xdr:cNvPr id="146" name="テキスト ボックス 145"/>
        <xdr:cNvSpPr txBox="1"/>
      </xdr:nvSpPr>
      <xdr:spPr>
        <a:xfrm>
          <a:off x="1719794" y="96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1676</xdr:rowOff>
    </xdr:from>
    <xdr:to>
      <xdr:col>1</xdr:col>
      <xdr:colOff>485775</xdr:colOff>
      <xdr:row>58</xdr:row>
      <xdr:rowOff>103276</xdr:rowOff>
    </xdr:to>
    <xdr:sp macro="" textlink="">
      <xdr:nvSpPr>
        <xdr:cNvPr id="147" name="円/楕円 146"/>
        <xdr:cNvSpPr/>
      </xdr:nvSpPr>
      <xdr:spPr>
        <a:xfrm>
          <a:off x="1079500" y="99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119803</xdr:rowOff>
    </xdr:from>
    <xdr:ext cx="599010" cy="259045"/>
    <xdr:sp macro="" textlink="">
      <xdr:nvSpPr>
        <xdr:cNvPr id="148" name="テキスト ボックス 147"/>
        <xdr:cNvSpPr txBox="1"/>
      </xdr:nvSpPr>
      <xdr:spPr>
        <a:xfrm>
          <a:off x="830794" y="972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92761</xdr:rowOff>
    </xdr:from>
    <xdr:to>
      <xdr:col>6</xdr:col>
      <xdr:colOff>511175</xdr:colOff>
      <xdr:row>71</xdr:row>
      <xdr:rowOff>162081</xdr:rowOff>
    </xdr:to>
    <xdr:cxnSp macro="">
      <xdr:nvCxnSpPr>
        <xdr:cNvPr id="180" name="直線コネクタ 179"/>
        <xdr:cNvCxnSpPr/>
      </xdr:nvCxnSpPr>
      <xdr:spPr>
        <a:xfrm flipV="1">
          <a:off x="3797300" y="12265711"/>
          <a:ext cx="838200" cy="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98116</xdr:rowOff>
    </xdr:from>
    <xdr:to>
      <xdr:col>5</xdr:col>
      <xdr:colOff>358775</xdr:colOff>
      <xdr:row>71</xdr:row>
      <xdr:rowOff>162081</xdr:rowOff>
    </xdr:to>
    <xdr:cxnSp macro="">
      <xdr:nvCxnSpPr>
        <xdr:cNvPr id="183" name="直線コネクタ 182"/>
        <xdr:cNvCxnSpPr/>
      </xdr:nvCxnSpPr>
      <xdr:spPr>
        <a:xfrm>
          <a:off x="2908300" y="12099616"/>
          <a:ext cx="889000" cy="2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98116</xdr:rowOff>
    </xdr:from>
    <xdr:to>
      <xdr:col>4</xdr:col>
      <xdr:colOff>155575</xdr:colOff>
      <xdr:row>73</xdr:row>
      <xdr:rowOff>43252</xdr:rowOff>
    </xdr:to>
    <xdr:cxnSp macro="">
      <xdr:nvCxnSpPr>
        <xdr:cNvPr id="186" name="直線コネクタ 185"/>
        <xdr:cNvCxnSpPr/>
      </xdr:nvCxnSpPr>
      <xdr:spPr>
        <a:xfrm flipV="1">
          <a:off x="2019300" y="12099616"/>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17356</xdr:rowOff>
    </xdr:from>
    <xdr:to>
      <xdr:col>2</xdr:col>
      <xdr:colOff>638175</xdr:colOff>
      <xdr:row>73</xdr:row>
      <xdr:rowOff>43252</xdr:rowOff>
    </xdr:to>
    <xdr:cxnSp macro="">
      <xdr:nvCxnSpPr>
        <xdr:cNvPr id="189" name="直線コネクタ 188"/>
        <xdr:cNvCxnSpPr/>
      </xdr:nvCxnSpPr>
      <xdr:spPr>
        <a:xfrm>
          <a:off x="1130300" y="12533206"/>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41961</xdr:rowOff>
    </xdr:from>
    <xdr:to>
      <xdr:col>6</xdr:col>
      <xdr:colOff>561975</xdr:colOff>
      <xdr:row>71</xdr:row>
      <xdr:rowOff>143561</xdr:rowOff>
    </xdr:to>
    <xdr:sp macro="" textlink="">
      <xdr:nvSpPr>
        <xdr:cNvPr id="199" name="円/楕円 198"/>
        <xdr:cNvSpPr/>
      </xdr:nvSpPr>
      <xdr:spPr>
        <a:xfrm>
          <a:off x="4584700" y="122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64838</xdr:rowOff>
    </xdr:from>
    <xdr:ext cx="599010" cy="259045"/>
    <xdr:sp macro="" textlink="">
      <xdr:nvSpPr>
        <xdr:cNvPr id="200" name="民生費該当値テキスト"/>
        <xdr:cNvSpPr txBox="1"/>
      </xdr:nvSpPr>
      <xdr:spPr>
        <a:xfrm>
          <a:off x="4686300" y="120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216,562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111281</xdr:rowOff>
    </xdr:from>
    <xdr:to>
      <xdr:col>5</xdr:col>
      <xdr:colOff>409575</xdr:colOff>
      <xdr:row>72</xdr:row>
      <xdr:rowOff>41431</xdr:rowOff>
    </xdr:to>
    <xdr:sp macro="" textlink="">
      <xdr:nvSpPr>
        <xdr:cNvPr id="201" name="円/楕円 200"/>
        <xdr:cNvSpPr/>
      </xdr:nvSpPr>
      <xdr:spPr>
        <a:xfrm>
          <a:off x="3746500" y="12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57958</xdr:rowOff>
    </xdr:from>
    <xdr:ext cx="599010" cy="259045"/>
    <xdr:sp macro="" textlink="">
      <xdr:nvSpPr>
        <xdr:cNvPr id="202" name="テキスト ボックス 201"/>
        <xdr:cNvSpPr txBox="1"/>
      </xdr:nvSpPr>
      <xdr:spPr>
        <a:xfrm>
          <a:off x="3497794" y="1205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210,194</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47316</xdr:rowOff>
    </xdr:from>
    <xdr:to>
      <xdr:col>4</xdr:col>
      <xdr:colOff>206375</xdr:colOff>
      <xdr:row>70</xdr:row>
      <xdr:rowOff>148916</xdr:rowOff>
    </xdr:to>
    <xdr:sp macro="" textlink="">
      <xdr:nvSpPr>
        <xdr:cNvPr id="203" name="円/楕円 202"/>
        <xdr:cNvSpPr/>
      </xdr:nvSpPr>
      <xdr:spPr>
        <a:xfrm>
          <a:off x="2857500" y="120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165443</xdr:rowOff>
    </xdr:from>
    <xdr:ext cx="599010" cy="259045"/>
    <xdr:sp macro="" textlink="">
      <xdr:nvSpPr>
        <xdr:cNvPr id="204" name="テキスト ボックス 203"/>
        <xdr:cNvSpPr txBox="1"/>
      </xdr:nvSpPr>
      <xdr:spPr>
        <a:xfrm>
          <a:off x="2608794" y="1182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231,820</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163902</xdr:rowOff>
    </xdr:from>
    <xdr:to>
      <xdr:col>3</xdr:col>
      <xdr:colOff>3175</xdr:colOff>
      <xdr:row>73</xdr:row>
      <xdr:rowOff>94052</xdr:rowOff>
    </xdr:to>
    <xdr:sp macro="" textlink="">
      <xdr:nvSpPr>
        <xdr:cNvPr id="205" name="円/楕円 204"/>
        <xdr:cNvSpPr/>
      </xdr:nvSpPr>
      <xdr:spPr>
        <a:xfrm>
          <a:off x="1968500" y="125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110579</xdr:rowOff>
    </xdr:from>
    <xdr:ext cx="599010" cy="259045"/>
    <xdr:sp macro="" textlink="">
      <xdr:nvSpPr>
        <xdr:cNvPr id="206" name="テキスト ボックス 205"/>
        <xdr:cNvSpPr txBox="1"/>
      </xdr:nvSpPr>
      <xdr:spPr>
        <a:xfrm>
          <a:off x="1719794" y="1228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138006</xdr:rowOff>
    </xdr:from>
    <xdr:to>
      <xdr:col>1</xdr:col>
      <xdr:colOff>485775</xdr:colOff>
      <xdr:row>73</xdr:row>
      <xdr:rowOff>68156</xdr:rowOff>
    </xdr:to>
    <xdr:sp macro="" textlink="">
      <xdr:nvSpPr>
        <xdr:cNvPr id="207" name="円/楕円 206"/>
        <xdr:cNvSpPr/>
      </xdr:nvSpPr>
      <xdr:spPr>
        <a:xfrm>
          <a:off x="1079500" y="124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84683</xdr:rowOff>
    </xdr:from>
    <xdr:ext cx="599010" cy="259045"/>
    <xdr:sp macro="" textlink="">
      <xdr:nvSpPr>
        <xdr:cNvPr id="208" name="テキスト ボックス 207"/>
        <xdr:cNvSpPr txBox="1"/>
      </xdr:nvSpPr>
      <xdr:spPr>
        <a:xfrm>
          <a:off x="830794" y="122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47574</xdr:rowOff>
    </xdr:from>
    <xdr:to>
      <xdr:col>6</xdr:col>
      <xdr:colOff>511175</xdr:colOff>
      <xdr:row>97</xdr:row>
      <xdr:rowOff>51794</xdr:rowOff>
    </xdr:to>
    <xdr:cxnSp macro="">
      <xdr:nvCxnSpPr>
        <xdr:cNvPr id="235" name="直線コネクタ 234"/>
        <xdr:cNvCxnSpPr/>
      </xdr:nvCxnSpPr>
      <xdr:spPr>
        <a:xfrm>
          <a:off x="3797300" y="16678224"/>
          <a:ext cx="8382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44250</xdr:rowOff>
    </xdr:from>
    <xdr:to>
      <xdr:col>5</xdr:col>
      <xdr:colOff>358775</xdr:colOff>
      <xdr:row>97</xdr:row>
      <xdr:rowOff>47574</xdr:rowOff>
    </xdr:to>
    <xdr:cxnSp macro="">
      <xdr:nvCxnSpPr>
        <xdr:cNvPr id="238" name="直線コネクタ 237"/>
        <xdr:cNvCxnSpPr/>
      </xdr:nvCxnSpPr>
      <xdr:spPr>
        <a:xfrm>
          <a:off x="2908300" y="16674900"/>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44250</xdr:rowOff>
    </xdr:from>
    <xdr:to>
      <xdr:col>4</xdr:col>
      <xdr:colOff>155575</xdr:colOff>
      <xdr:row>97</xdr:row>
      <xdr:rowOff>50541</xdr:rowOff>
    </xdr:to>
    <xdr:cxnSp macro="">
      <xdr:nvCxnSpPr>
        <xdr:cNvPr id="241" name="直線コネクタ 240"/>
        <xdr:cNvCxnSpPr/>
      </xdr:nvCxnSpPr>
      <xdr:spPr>
        <a:xfrm flipV="1">
          <a:off x="2019300" y="16674900"/>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50541</xdr:rowOff>
    </xdr:from>
    <xdr:to>
      <xdr:col>2</xdr:col>
      <xdr:colOff>638175</xdr:colOff>
      <xdr:row>97</xdr:row>
      <xdr:rowOff>51881</xdr:rowOff>
    </xdr:to>
    <xdr:cxnSp macro="">
      <xdr:nvCxnSpPr>
        <xdr:cNvPr id="244" name="直線コネクタ 243"/>
        <xdr:cNvCxnSpPr/>
      </xdr:nvCxnSpPr>
      <xdr:spPr>
        <a:xfrm flipV="1">
          <a:off x="1130300" y="16681191"/>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994</xdr:rowOff>
    </xdr:from>
    <xdr:to>
      <xdr:col>6</xdr:col>
      <xdr:colOff>561975</xdr:colOff>
      <xdr:row>97</xdr:row>
      <xdr:rowOff>102594</xdr:rowOff>
    </xdr:to>
    <xdr:sp macro="" textlink="">
      <xdr:nvSpPr>
        <xdr:cNvPr id="254" name="円/楕円 253"/>
        <xdr:cNvSpPr/>
      </xdr:nvSpPr>
      <xdr:spPr>
        <a:xfrm>
          <a:off x="4584700" y="16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150871</xdr:rowOff>
    </xdr:from>
    <xdr:ext cx="534377" cy="259045"/>
    <xdr:sp macro="" textlink="">
      <xdr:nvSpPr>
        <xdr:cNvPr id="255" name="衛生費該当値テキスト"/>
        <xdr:cNvSpPr txBox="1"/>
      </xdr:nvSpPr>
      <xdr:spPr>
        <a:xfrm>
          <a:off x="4686300" y="1661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168224</xdr:rowOff>
    </xdr:from>
    <xdr:to>
      <xdr:col>5</xdr:col>
      <xdr:colOff>409575</xdr:colOff>
      <xdr:row>97</xdr:row>
      <xdr:rowOff>98374</xdr:rowOff>
    </xdr:to>
    <xdr:sp macro="" textlink="">
      <xdr:nvSpPr>
        <xdr:cNvPr id="256" name="円/楕円 255"/>
        <xdr:cNvSpPr/>
      </xdr:nvSpPr>
      <xdr:spPr>
        <a:xfrm>
          <a:off x="3746500" y="166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89501</xdr:rowOff>
    </xdr:from>
    <xdr:ext cx="534377" cy="259045"/>
    <xdr:sp macro="" textlink="">
      <xdr:nvSpPr>
        <xdr:cNvPr id="257" name="テキスト ボックス 256"/>
        <xdr:cNvSpPr txBox="1"/>
      </xdr:nvSpPr>
      <xdr:spPr>
        <a:xfrm>
          <a:off x="3530111" y="16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164900</xdr:rowOff>
    </xdr:from>
    <xdr:to>
      <xdr:col>4</xdr:col>
      <xdr:colOff>206375</xdr:colOff>
      <xdr:row>97</xdr:row>
      <xdr:rowOff>95050</xdr:rowOff>
    </xdr:to>
    <xdr:sp macro="" textlink="">
      <xdr:nvSpPr>
        <xdr:cNvPr id="258" name="円/楕円 257"/>
        <xdr:cNvSpPr/>
      </xdr:nvSpPr>
      <xdr:spPr>
        <a:xfrm>
          <a:off x="2857500" y="166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86177</xdr:rowOff>
    </xdr:from>
    <xdr:ext cx="534377" cy="259045"/>
    <xdr:sp macro="" textlink="">
      <xdr:nvSpPr>
        <xdr:cNvPr id="259" name="テキスト ボックス 258"/>
        <xdr:cNvSpPr txBox="1"/>
      </xdr:nvSpPr>
      <xdr:spPr>
        <a:xfrm>
          <a:off x="2641111" y="1671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171191</xdr:rowOff>
    </xdr:from>
    <xdr:to>
      <xdr:col>3</xdr:col>
      <xdr:colOff>3175</xdr:colOff>
      <xdr:row>97</xdr:row>
      <xdr:rowOff>101341</xdr:rowOff>
    </xdr:to>
    <xdr:sp macro="" textlink="">
      <xdr:nvSpPr>
        <xdr:cNvPr id="260" name="円/楕円 259"/>
        <xdr:cNvSpPr/>
      </xdr:nvSpPr>
      <xdr:spPr>
        <a:xfrm>
          <a:off x="1968500" y="166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92468</xdr:rowOff>
    </xdr:from>
    <xdr:ext cx="534377" cy="259045"/>
    <xdr:sp macro="" textlink="">
      <xdr:nvSpPr>
        <xdr:cNvPr id="261" name="テキスト ボックス 260"/>
        <xdr:cNvSpPr txBox="1"/>
      </xdr:nvSpPr>
      <xdr:spPr>
        <a:xfrm>
          <a:off x="1752111" y="167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1081</xdr:rowOff>
    </xdr:from>
    <xdr:to>
      <xdr:col>1</xdr:col>
      <xdr:colOff>485775</xdr:colOff>
      <xdr:row>97</xdr:row>
      <xdr:rowOff>102681</xdr:rowOff>
    </xdr:to>
    <xdr:sp macro="" textlink="">
      <xdr:nvSpPr>
        <xdr:cNvPr id="262" name="円/楕円 261"/>
        <xdr:cNvSpPr/>
      </xdr:nvSpPr>
      <xdr:spPr>
        <a:xfrm>
          <a:off x="1079500" y="166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93808</xdr:rowOff>
    </xdr:from>
    <xdr:ext cx="534377" cy="259045"/>
    <xdr:sp macro="" textlink="">
      <xdr:nvSpPr>
        <xdr:cNvPr id="263" name="テキスト ボックス 262"/>
        <xdr:cNvSpPr txBox="1"/>
      </xdr:nvSpPr>
      <xdr:spPr>
        <a:xfrm>
          <a:off x="863111" y="167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88798</xdr:rowOff>
    </xdr:from>
    <xdr:to>
      <xdr:col>11</xdr:col>
      <xdr:colOff>307975</xdr:colOff>
      <xdr:row>39</xdr:row>
      <xdr:rowOff>44450</xdr:rowOff>
    </xdr:to>
    <xdr:cxnSp macro="">
      <xdr:nvCxnSpPr>
        <xdr:cNvPr id="301" name="直線コネクタ 300"/>
        <xdr:cNvCxnSpPr/>
      </xdr:nvCxnSpPr>
      <xdr:spPr>
        <a:xfrm>
          <a:off x="6972300" y="66038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37998</xdr:rowOff>
    </xdr:from>
    <xdr:to>
      <xdr:col>10</xdr:col>
      <xdr:colOff>155575</xdr:colOff>
      <xdr:row>38</xdr:row>
      <xdr:rowOff>139598</xdr:rowOff>
    </xdr:to>
    <xdr:sp macro="" textlink="">
      <xdr:nvSpPr>
        <xdr:cNvPr id="319" name="円/楕円 318"/>
        <xdr:cNvSpPr/>
      </xdr:nvSpPr>
      <xdr:spPr>
        <a:xfrm>
          <a:off x="6921500" y="65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130725</xdr:rowOff>
    </xdr:from>
    <xdr:ext cx="469744" cy="259045"/>
    <xdr:sp macro="" textlink="">
      <xdr:nvSpPr>
        <xdr:cNvPr id="320" name="テキスト ボックス 319"/>
        <xdr:cNvSpPr txBox="1"/>
      </xdr:nvSpPr>
      <xdr:spPr>
        <a:xfrm>
          <a:off x="6737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93952</xdr:rowOff>
    </xdr:from>
    <xdr:to>
      <xdr:col>15</xdr:col>
      <xdr:colOff>180975</xdr:colOff>
      <xdr:row>56</xdr:row>
      <xdr:rowOff>124830</xdr:rowOff>
    </xdr:to>
    <xdr:cxnSp macro="">
      <xdr:nvCxnSpPr>
        <xdr:cNvPr id="345" name="直線コネクタ 344"/>
        <xdr:cNvCxnSpPr/>
      </xdr:nvCxnSpPr>
      <xdr:spPr>
        <a:xfrm>
          <a:off x="9639300" y="9695152"/>
          <a:ext cx="8382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93952</xdr:rowOff>
    </xdr:from>
    <xdr:to>
      <xdr:col>14</xdr:col>
      <xdr:colOff>28575</xdr:colOff>
      <xdr:row>56</xdr:row>
      <xdr:rowOff>144558</xdr:rowOff>
    </xdr:to>
    <xdr:cxnSp macro="">
      <xdr:nvCxnSpPr>
        <xdr:cNvPr id="348" name="直線コネクタ 347"/>
        <xdr:cNvCxnSpPr/>
      </xdr:nvCxnSpPr>
      <xdr:spPr>
        <a:xfrm flipV="1">
          <a:off x="8750300" y="9695152"/>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143872</xdr:rowOff>
    </xdr:from>
    <xdr:to>
      <xdr:col>12</xdr:col>
      <xdr:colOff>511175</xdr:colOff>
      <xdr:row>56</xdr:row>
      <xdr:rowOff>144558</xdr:rowOff>
    </xdr:to>
    <xdr:cxnSp macro="">
      <xdr:nvCxnSpPr>
        <xdr:cNvPr id="351" name="直線コネクタ 350"/>
        <xdr:cNvCxnSpPr/>
      </xdr:nvCxnSpPr>
      <xdr:spPr>
        <a:xfrm>
          <a:off x="7861300" y="974507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143872</xdr:rowOff>
    </xdr:from>
    <xdr:to>
      <xdr:col>11</xdr:col>
      <xdr:colOff>307975</xdr:colOff>
      <xdr:row>56</xdr:row>
      <xdr:rowOff>144483</xdr:rowOff>
    </xdr:to>
    <xdr:cxnSp macro="">
      <xdr:nvCxnSpPr>
        <xdr:cNvPr id="354" name="直線コネクタ 353"/>
        <xdr:cNvCxnSpPr/>
      </xdr:nvCxnSpPr>
      <xdr:spPr>
        <a:xfrm flipV="1">
          <a:off x="6972300" y="9745072"/>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74030</xdr:rowOff>
    </xdr:from>
    <xdr:to>
      <xdr:col>15</xdr:col>
      <xdr:colOff>231775</xdr:colOff>
      <xdr:row>57</xdr:row>
      <xdr:rowOff>4180</xdr:rowOff>
    </xdr:to>
    <xdr:sp macro="" textlink="">
      <xdr:nvSpPr>
        <xdr:cNvPr id="364" name="円/楕円 363"/>
        <xdr:cNvSpPr/>
      </xdr:nvSpPr>
      <xdr:spPr>
        <a:xfrm>
          <a:off x="10426700" y="96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96907</xdr:rowOff>
    </xdr:from>
    <xdr:ext cx="534377" cy="259045"/>
    <xdr:sp macro="" textlink="">
      <xdr:nvSpPr>
        <xdr:cNvPr id="365" name="農林水産業費該当値テキスト"/>
        <xdr:cNvSpPr txBox="1"/>
      </xdr:nvSpPr>
      <xdr:spPr>
        <a:xfrm>
          <a:off x="10528300" y="952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42,602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43152</xdr:rowOff>
    </xdr:from>
    <xdr:to>
      <xdr:col>14</xdr:col>
      <xdr:colOff>79375</xdr:colOff>
      <xdr:row>56</xdr:row>
      <xdr:rowOff>144752</xdr:rowOff>
    </xdr:to>
    <xdr:sp macro="" textlink="">
      <xdr:nvSpPr>
        <xdr:cNvPr id="366" name="円/楕円 365"/>
        <xdr:cNvSpPr/>
      </xdr:nvSpPr>
      <xdr:spPr>
        <a:xfrm>
          <a:off x="9588500" y="96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161279</xdr:rowOff>
    </xdr:from>
    <xdr:ext cx="534377" cy="259045"/>
    <xdr:sp macro="" textlink="">
      <xdr:nvSpPr>
        <xdr:cNvPr id="367" name="テキスト ボックス 366"/>
        <xdr:cNvSpPr txBox="1"/>
      </xdr:nvSpPr>
      <xdr:spPr>
        <a:xfrm>
          <a:off x="9372111" y="94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93758</xdr:rowOff>
    </xdr:from>
    <xdr:to>
      <xdr:col>12</xdr:col>
      <xdr:colOff>561975</xdr:colOff>
      <xdr:row>57</xdr:row>
      <xdr:rowOff>23908</xdr:rowOff>
    </xdr:to>
    <xdr:sp macro="" textlink="">
      <xdr:nvSpPr>
        <xdr:cNvPr id="368" name="円/楕円 367"/>
        <xdr:cNvSpPr/>
      </xdr:nvSpPr>
      <xdr:spPr>
        <a:xfrm>
          <a:off x="8699500" y="96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40435</xdr:rowOff>
    </xdr:from>
    <xdr:ext cx="534377" cy="259045"/>
    <xdr:sp macro="" textlink="">
      <xdr:nvSpPr>
        <xdr:cNvPr id="369" name="テキスト ボックス 368"/>
        <xdr:cNvSpPr txBox="1"/>
      </xdr:nvSpPr>
      <xdr:spPr>
        <a:xfrm>
          <a:off x="8483111" y="947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93072</xdr:rowOff>
    </xdr:from>
    <xdr:to>
      <xdr:col>11</xdr:col>
      <xdr:colOff>358775</xdr:colOff>
      <xdr:row>57</xdr:row>
      <xdr:rowOff>23222</xdr:rowOff>
    </xdr:to>
    <xdr:sp macro="" textlink="">
      <xdr:nvSpPr>
        <xdr:cNvPr id="370" name="円/楕円 369"/>
        <xdr:cNvSpPr/>
      </xdr:nvSpPr>
      <xdr:spPr>
        <a:xfrm>
          <a:off x="7810500" y="96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39749</xdr:rowOff>
    </xdr:from>
    <xdr:ext cx="534377" cy="259045"/>
    <xdr:sp macro="" textlink="">
      <xdr:nvSpPr>
        <xdr:cNvPr id="371" name="テキスト ボックス 370"/>
        <xdr:cNvSpPr txBox="1"/>
      </xdr:nvSpPr>
      <xdr:spPr>
        <a:xfrm>
          <a:off x="7594111" y="94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93683</xdr:rowOff>
    </xdr:from>
    <xdr:to>
      <xdr:col>10</xdr:col>
      <xdr:colOff>155575</xdr:colOff>
      <xdr:row>57</xdr:row>
      <xdr:rowOff>23833</xdr:rowOff>
    </xdr:to>
    <xdr:sp macro="" textlink="">
      <xdr:nvSpPr>
        <xdr:cNvPr id="372" name="円/楕円 371"/>
        <xdr:cNvSpPr/>
      </xdr:nvSpPr>
      <xdr:spPr>
        <a:xfrm>
          <a:off x="6921500" y="96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40360</xdr:rowOff>
    </xdr:from>
    <xdr:ext cx="534377" cy="259045"/>
    <xdr:sp macro="" textlink="">
      <xdr:nvSpPr>
        <xdr:cNvPr id="373" name="テキスト ボックス 372"/>
        <xdr:cNvSpPr txBox="1"/>
      </xdr:nvSpPr>
      <xdr:spPr>
        <a:xfrm>
          <a:off x="6705111" y="94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127910</xdr:rowOff>
    </xdr:from>
    <xdr:to>
      <xdr:col>15</xdr:col>
      <xdr:colOff>180975</xdr:colOff>
      <xdr:row>78</xdr:row>
      <xdr:rowOff>134131</xdr:rowOff>
    </xdr:to>
    <xdr:cxnSp macro="">
      <xdr:nvCxnSpPr>
        <xdr:cNvPr id="404" name="直線コネクタ 403"/>
        <xdr:cNvCxnSpPr/>
      </xdr:nvCxnSpPr>
      <xdr:spPr>
        <a:xfrm>
          <a:off x="9639300" y="13501010"/>
          <a:ext cx="8382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62254</xdr:rowOff>
    </xdr:from>
    <xdr:to>
      <xdr:col>14</xdr:col>
      <xdr:colOff>28575</xdr:colOff>
      <xdr:row>78</xdr:row>
      <xdr:rowOff>127910</xdr:rowOff>
    </xdr:to>
    <xdr:cxnSp macro="">
      <xdr:nvCxnSpPr>
        <xdr:cNvPr id="407" name="直線コネクタ 406"/>
        <xdr:cNvCxnSpPr/>
      </xdr:nvCxnSpPr>
      <xdr:spPr>
        <a:xfrm>
          <a:off x="8750300" y="13435354"/>
          <a:ext cx="889000" cy="6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62254</xdr:rowOff>
    </xdr:from>
    <xdr:to>
      <xdr:col>12</xdr:col>
      <xdr:colOff>511175</xdr:colOff>
      <xdr:row>78</xdr:row>
      <xdr:rowOff>122963</xdr:rowOff>
    </xdr:to>
    <xdr:cxnSp macro="">
      <xdr:nvCxnSpPr>
        <xdr:cNvPr id="410" name="直線コネクタ 409"/>
        <xdr:cNvCxnSpPr/>
      </xdr:nvCxnSpPr>
      <xdr:spPr>
        <a:xfrm flipV="1">
          <a:off x="7861300" y="13435354"/>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122963</xdr:rowOff>
    </xdr:from>
    <xdr:to>
      <xdr:col>11</xdr:col>
      <xdr:colOff>307975</xdr:colOff>
      <xdr:row>78</xdr:row>
      <xdr:rowOff>166838</xdr:rowOff>
    </xdr:to>
    <xdr:cxnSp macro="">
      <xdr:nvCxnSpPr>
        <xdr:cNvPr id="413" name="直線コネクタ 412"/>
        <xdr:cNvCxnSpPr/>
      </xdr:nvCxnSpPr>
      <xdr:spPr>
        <a:xfrm flipV="1">
          <a:off x="6972300" y="1349606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83331</xdr:rowOff>
    </xdr:from>
    <xdr:to>
      <xdr:col>15</xdr:col>
      <xdr:colOff>231775</xdr:colOff>
      <xdr:row>79</xdr:row>
      <xdr:rowOff>13481</xdr:rowOff>
    </xdr:to>
    <xdr:sp macro="" textlink="">
      <xdr:nvSpPr>
        <xdr:cNvPr id="423" name="円/楕円 422"/>
        <xdr:cNvSpPr/>
      </xdr:nvSpPr>
      <xdr:spPr>
        <a:xfrm>
          <a:off x="10426700" y="134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61758</xdr:rowOff>
    </xdr:from>
    <xdr:ext cx="469744" cy="259045"/>
    <xdr:sp macro="" textlink="">
      <xdr:nvSpPr>
        <xdr:cNvPr id="424" name="商工費該当値テキスト"/>
        <xdr:cNvSpPr txBox="1"/>
      </xdr:nvSpPr>
      <xdr:spPr>
        <a:xfrm>
          <a:off x="10528300" y="1343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77110</xdr:rowOff>
    </xdr:from>
    <xdr:to>
      <xdr:col>14</xdr:col>
      <xdr:colOff>79375</xdr:colOff>
      <xdr:row>79</xdr:row>
      <xdr:rowOff>7260</xdr:rowOff>
    </xdr:to>
    <xdr:sp macro="" textlink="">
      <xdr:nvSpPr>
        <xdr:cNvPr id="425" name="円/楕円 424"/>
        <xdr:cNvSpPr/>
      </xdr:nvSpPr>
      <xdr:spPr>
        <a:xfrm>
          <a:off x="9588500" y="134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169837</xdr:rowOff>
    </xdr:from>
    <xdr:ext cx="469744" cy="259045"/>
    <xdr:sp macro="" textlink="">
      <xdr:nvSpPr>
        <xdr:cNvPr id="426" name="テキスト ボックス 425"/>
        <xdr:cNvSpPr txBox="1"/>
      </xdr:nvSpPr>
      <xdr:spPr>
        <a:xfrm>
          <a:off x="9404427" y="1354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11454</xdr:rowOff>
    </xdr:from>
    <xdr:to>
      <xdr:col>12</xdr:col>
      <xdr:colOff>561975</xdr:colOff>
      <xdr:row>78</xdr:row>
      <xdr:rowOff>113054</xdr:rowOff>
    </xdr:to>
    <xdr:sp macro="" textlink="">
      <xdr:nvSpPr>
        <xdr:cNvPr id="427" name="円/楕円 426"/>
        <xdr:cNvSpPr/>
      </xdr:nvSpPr>
      <xdr:spPr>
        <a:xfrm>
          <a:off x="8699500" y="133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104181</xdr:rowOff>
    </xdr:from>
    <xdr:ext cx="534377" cy="259045"/>
    <xdr:sp macro="" textlink="">
      <xdr:nvSpPr>
        <xdr:cNvPr id="428" name="テキスト ボックス 427"/>
        <xdr:cNvSpPr txBox="1"/>
      </xdr:nvSpPr>
      <xdr:spPr>
        <a:xfrm>
          <a:off x="8483111" y="134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72163</xdr:rowOff>
    </xdr:from>
    <xdr:to>
      <xdr:col>11</xdr:col>
      <xdr:colOff>358775</xdr:colOff>
      <xdr:row>79</xdr:row>
      <xdr:rowOff>2313</xdr:rowOff>
    </xdr:to>
    <xdr:sp macro="" textlink="">
      <xdr:nvSpPr>
        <xdr:cNvPr id="429" name="円/楕円 428"/>
        <xdr:cNvSpPr/>
      </xdr:nvSpPr>
      <xdr:spPr>
        <a:xfrm>
          <a:off x="7810500" y="13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164890</xdr:rowOff>
    </xdr:from>
    <xdr:ext cx="469744" cy="259045"/>
    <xdr:sp macro="" textlink="">
      <xdr:nvSpPr>
        <xdr:cNvPr id="430" name="テキスト ボックス 429"/>
        <xdr:cNvSpPr txBox="1"/>
      </xdr:nvSpPr>
      <xdr:spPr>
        <a:xfrm>
          <a:off x="7626427" y="135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116038</xdr:rowOff>
    </xdr:from>
    <xdr:to>
      <xdr:col>10</xdr:col>
      <xdr:colOff>155575</xdr:colOff>
      <xdr:row>79</xdr:row>
      <xdr:rowOff>46188</xdr:rowOff>
    </xdr:to>
    <xdr:sp macro="" textlink="">
      <xdr:nvSpPr>
        <xdr:cNvPr id="431" name="円/楕円 430"/>
        <xdr:cNvSpPr/>
      </xdr:nvSpPr>
      <xdr:spPr>
        <a:xfrm>
          <a:off x="6921500" y="134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37315</xdr:rowOff>
    </xdr:from>
    <xdr:ext cx="469744" cy="259045"/>
    <xdr:sp macro="" textlink="">
      <xdr:nvSpPr>
        <xdr:cNvPr id="432" name="テキスト ボックス 431"/>
        <xdr:cNvSpPr txBox="1"/>
      </xdr:nvSpPr>
      <xdr:spPr>
        <a:xfrm>
          <a:off x="6737427" y="135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72551</xdr:rowOff>
    </xdr:from>
    <xdr:to>
      <xdr:col>15</xdr:col>
      <xdr:colOff>180975</xdr:colOff>
      <xdr:row>96</xdr:row>
      <xdr:rowOff>55507</xdr:rowOff>
    </xdr:to>
    <xdr:cxnSp macro="">
      <xdr:nvCxnSpPr>
        <xdr:cNvPr id="459" name="直線コネクタ 458"/>
        <xdr:cNvCxnSpPr/>
      </xdr:nvCxnSpPr>
      <xdr:spPr>
        <a:xfrm>
          <a:off x="9639300" y="16360301"/>
          <a:ext cx="838200" cy="1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48315</xdr:rowOff>
    </xdr:from>
    <xdr:to>
      <xdr:col>14</xdr:col>
      <xdr:colOff>28575</xdr:colOff>
      <xdr:row>95</xdr:row>
      <xdr:rowOff>72551</xdr:rowOff>
    </xdr:to>
    <xdr:cxnSp macro="">
      <xdr:nvCxnSpPr>
        <xdr:cNvPr id="462" name="直線コネクタ 461"/>
        <xdr:cNvCxnSpPr/>
      </xdr:nvCxnSpPr>
      <xdr:spPr>
        <a:xfrm>
          <a:off x="8750300" y="16336065"/>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48315</xdr:rowOff>
    </xdr:from>
    <xdr:to>
      <xdr:col>12</xdr:col>
      <xdr:colOff>511175</xdr:colOff>
      <xdr:row>95</xdr:row>
      <xdr:rowOff>132280</xdr:rowOff>
    </xdr:to>
    <xdr:cxnSp macro="">
      <xdr:nvCxnSpPr>
        <xdr:cNvPr id="465" name="直線コネクタ 464"/>
        <xdr:cNvCxnSpPr/>
      </xdr:nvCxnSpPr>
      <xdr:spPr>
        <a:xfrm flipV="1">
          <a:off x="7861300" y="16336065"/>
          <a:ext cx="8890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132280</xdr:rowOff>
    </xdr:from>
    <xdr:to>
      <xdr:col>11</xdr:col>
      <xdr:colOff>307975</xdr:colOff>
      <xdr:row>96</xdr:row>
      <xdr:rowOff>78192</xdr:rowOff>
    </xdr:to>
    <xdr:cxnSp macro="">
      <xdr:nvCxnSpPr>
        <xdr:cNvPr id="468" name="直線コネクタ 467"/>
        <xdr:cNvCxnSpPr/>
      </xdr:nvCxnSpPr>
      <xdr:spPr>
        <a:xfrm flipV="1">
          <a:off x="6972300" y="16420030"/>
          <a:ext cx="889000" cy="1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4707</xdr:rowOff>
    </xdr:from>
    <xdr:to>
      <xdr:col>15</xdr:col>
      <xdr:colOff>231775</xdr:colOff>
      <xdr:row>96</xdr:row>
      <xdr:rowOff>106307</xdr:rowOff>
    </xdr:to>
    <xdr:sp macro="" textlink="">
      <xdr:nvSpPr>
        <xdr:cNvPr id="478" name="円/楕円 477"/>
        <xdr:cNvSpPr/>
      </xdr:nvSpPr>
      <xdr:spPr>
        <a:xfrm>
          <a:off x="10426700" y="164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27584</xdr:rowOff>
    </xdr:from>
    <xdr:ext cx="534377" cy="259045"/>
    <xdr:sp macro="" textlink="">
      <xdr:nvSpPr>
        <xdr:cNvPr id="479" name="土木費該当値テキスト"/>
        <xdr:cNvSpPr txBox="1"/>
      </xdr:nvSpPr>
      <xdr:spPr>
        <a:xfrm>
          <a:off x="10528300" y="1631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93,415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21751</xdr:rowOff>
    </xdr:from>
    <xdr:to>
      <xdr:col>14</xdr:col>
      <xdr:colOff>79375</xdr:colOff>
      <xdr:row>95</xdr:row>
      <xdr:rowOff>123351</xdr:rowOff>
    </xdr:to>
    <xdr:sp macro="" textlink="">
      <xdr:nvSpPr>
        <xdr:cNvPr id="480" name="円/楕円 479"/>
        <xdr:cNvSpPr/>
      </xdr:nvSpPr>
      <xdr:spPr>
        <a:xfrm>
          <a:off x="9588500" y="163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139878</xdr:rowOff>
    </xdr:from>
    <xdr:ext cx="599010" cy="259045"/>
    <xdr:sp macro="" textlink="">
      <xdr:nvSpPr>
        <xdr:cNvPr id="481" name="テキスト ボックス 480"/>
        <xdr:cNvSpPr txBox="1"/>
      </xdr:nvSpPr>
      <xdr:spPr>
        <a:xfrm>
          <a:off x="9339794" y="1608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168965</xdr:rowOff>
    </xdr:from>
    <xdr:to>
      <xdr:col>12</xdr:col>
      <xdr:colOff>561975</xdr:colOff>
      <xdr:row>95</xdr:row>
      <xdr:rowOff>99115</xdr:rowOff>
    </xdr:to>
    <xdr:sp macro="" textlink="">
      <xdr:nvSpPr>
        <xdr:cNvPr id="482" name="円/楕円 481"/>
        <xdr:cNvSpPr/>
      </xdr:nvSpPr>
      <xdr:spPr>
        <a:xfrm>
          <a:off x="8699500" y="162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115642</xdr:rowOff>
    </xdr:from>
    <xdr:ext cx="599010" cy="259045"/>
    <xdr:sp macro="" textlink="">
      <xdr:nvSpPr>
        <xdr:cNvPr id="483" name="テキスト ボックス 482"/>
        <xdr:cNvSpPr txBox="1"/>
      </xdr:nvSpPr>
      <xdr:spPr>
        <a:xfrm>
          <a:off x="8450794" y="160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132,488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81480</xdr:rowOff>
    </xdr:from>
    <xdr:to>
      <xdr:col>11</xdr:col>
      <xdr:colOff>358775</xdr:colOff>
      <xdr:row>96</xdr:row>
      <xdr:rowOff>11630</xdr:rowOff>
    </xdr:to>
    <xdr:sp macro="" textlink="">
      <xdr:nvSpPr>
        <xdr:cNvPr id="484" name="円/楕円 483"/>
        <xdr:cNvSpPr/>
      </xdr:nvSpPr>
      <xdr:spPr>
        <a:xfrm>
          <a:off x="7810500" y="163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28157</xdr:rowOff>
    </xdr:from>
    <xdr:ext cx="599010" cy="259045"/>
    <xdr:sp macro="" textlink="">
      <xdr:nvSpPr>
        <xdr:cNvPr id="485" name="テキスト ボックス 484"/>
        <xdr:cNvSpPr txBox="1"/>
      </xdr:nvSpPr>
      <xdr:spPr>
        <a:xfrm>
          <a:off x="7561794" y="161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27392</xdr:rowOff>
    </xdr:from>
    <xdr:to>
      <xdr:col>10</xdr:col>
      <xdr:colOff>155575</xdr:colOff>
      <xdr:row>96</xdr:row>
      <xdr:rowOff>128992</xdr:rowOff>
    </xdr:to>
    <xdr:sp macro="" textlink="">
      <xdr:nvSpPr>
        <xdr:cNvPr id="486" name="円/楕円 485"/>
        <xdr:cNvSpPr/>
      </xdr:nvSpPr>
      <xdr:spPr>
        <a:xfrm>
          <a:off x="6921500" y="164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145519</xdr:rowOff>
    </xdr:from>
    <xdr:ext cx="534377" cy="259045"/>
    <xdr:sp macro="" textlink="">
      <xdr:nvSpPr>
        <xdr:cNvPr id="487" name="テキスト ボックス 486"/>
        <xdr:cNvSpPr txBox="1"/>
      </xdr:nvSpPr>
      <xdr:spPr>
        <a:xfrm>
          <a:off x="6705111" y="1626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156365</xdr:rowOff>
    </xdr:from>
    <xdr:to>
      <xdr:col>23</xdr:col>
      <xdr:colOff>517525</xdr:colOff>
      <xdr:row>37</xdr:row>
      <xdr:rowOff>43985</xdr:rowOff>
    </xdr:to>
    <xdr:cxnSp macro="">
      <xdr:nvCxnSpPr>
        <xdr:cNvPr id="515" name="直線コネクタ 514"/>
        <xdr:cNvCxnSpPr/>
      </xdr:nvCxnSpPr>
      <xdr:spPr>
        <a:xfrm flipV="1">
          <a:off x="15481300" y="6328565"/>
          <a:ext cx="8382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155771</xdr:rowOff>
    </xdr:from>
    <xdr:to>
      <xdr:col>22</xdr:col>
      <xdr:colOff>365125</xdr:colOff>
      <xdr:row>37</xdr:row>
      <xdr:rowOff>43985</xdr:rowOff>
    </xdr:to>
    <xdr:cxnSp macro="">
      <xdr:nvCxnSpPr>
        <xdr:cNvPr id="518" name="直線コネクタ 517"/>
        <xdr:cNvCxnSpPr/>
      </xdr:nvCxnSpPr>
      <xdr:spPr>
        <a:xfrm>
          <a:off x="14592300" y="6327971"/>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155771</xdr:rowOff>
    </xdr:from>
    <xdr:to>
      <xdr:col>21</xdr:col>
      <xdr:colOff>161925</xdr:colOff>
      <xdr:row>37</xdr:row>
      <xdr:rowOff>47185</xdr:rowOff>
    </xdr:to>
    <xdr:cxnSp macro="">
      <xdr:nvCxnSpPr>
        <xdr:cNvPr id="521" name="直線コネクタ 520"/>
        <xdr:cNvCxnSpPr/>
      </xdr:nvCxnSpPr>
      <xdr:spPr>
        <a:xfrm flipV="1">
          <a:off x="13703300" y="632797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47185</xdr:rowOff>
    </xdr:from>
    <xdr:to>
      <xdr:col>19</xdr:col>
      <xdr:colOff>644525</xdr:colOff>
      <xdr:row>38</xdr:row>
      <xdr:rowOff>460</xdr:rowOff>
    </xdr:to>
    <xdr:cxnSp macro="">
      <xdr:nvCxnSpPr>
        <xdr:cNvPr id="524" name="直線コネクタ 523"/>
        <xdr:cNvCxnSpPr/>
      </xdr:nvCxnSpPr>
      <xdr:spPr>
        <a:xfrm flipV="1">
          <a:off x="12814300" y="6390835"/>
          <a:ext cx="889000" cy="1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105565</xdr:rowOff>
    </xdr:from>
    <xdr:to>
      <xdr:col>23</xdr:col>
      <xdr:colOff>568325</xdr:colOff>
      <xdr:row>37</xdr:row>
      <xdr:rowOff>35715</xdr:rowOff>
    </xdr:to>
    <xdr:sp macro="" textlink="">
      <xdr:nvSpPr>
        <xdr:cNvPr id="534" name="円/楕円 533"/>
        <xdr:cNvSpPr/>
      </xdr:nvSpPr>
      <xdr:spPr>
        <a:xfrm>
          <a:off x="16268700" y="6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83992</xdr:rowOff>
    </xdr:from>
    <xdr:ext cx="534377" cy="259045"/>
    <xdr:sp macro="" textlink="">
      <xdr:nvSpPr>
        <xdr:cNvPr id="535" name="消防費該当値テキスト"/>
        <xdr:cNvSpPr txBox="1"/>
      </xdr:nvSpPr>
      <xdr:spPr>
        <a:xfrm>
          <a:off x="16370300" y="625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34,271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164635</xdr:rowOff>
    </xdr:from>
    <xdr:to>
      <xdr:col>22</xdr:col>
      <xdr:colOff>415925</xdr:colOff>
      <xdr:row>37</xdr:row>
      <xdr:rowOff>94785</xdr:rowOff>
    </xdr:to>
    <xdr:sp macro="" textlink="">
      <xdr:nvSpPr>
        <xdr:cNvPr id="536" name="円/楕円 535"/>
        <xdr:cNvSpPr/>
      </xdr:nvSpPr>
      <xdr:spPr>
        <a:xfrm>
          <a:off x="15430500" y="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85912</xdr:rowOff>
    </xdr:from>
    <xdr:ext cx="534377" cy="259045"/>
    <xdr:sp macro="" textlink="">
      <xdr:nvSpPr>
        <xdr:cNvPr id="537" name="テキスト ボックス 536"/>
        <xdr:cNvSpPr txBox="1"/>
      </xdr:nvSpPr>
      <xdr:spPr>
        <a:xfrm>
          <a:off x="15214111" y="64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104971</xdr:rowOff>
    </xdr:from>
    <xdr:to>
      <xdr:col>21</xdr:col>
      <xdr:colOff>212725</xdr:colOff>
      <xdr:row>37</xdr:row>
      <xdr:rowOff>35121</xdr:rowOff>
    </xdr:to>
    <xdr:sp macro="" textlink="">
      <xdr:nvSpPr>
        <xdr:cNvPr id="538" name="円/楕円 537"/>
        <xdr:cNvSpPr/>
      </xdr:nvSpPr>
      <xdr:spPr>
        <a:xfrm>
          <a:off x="14541500" y="62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51648</xdr:rowOff>
    </xdr:from>
    <xdr:ext cx="534377" cy="259045"/>
    <xdr:sp macro="" textlink="">
      <xdr:nvSpPr>
        <xdr:cNvPr id="539" name="テキスト ボックス 538"/>
        <xdr:cNvSpPr txBox="1"/>
      </xdr:nvSpPr>
      <xdr:spPr>
        <a:xfrm>
          <a:off x="14325111" y="60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167835</xdr:rowOff>
    </xdr:from>
    <xdr:to>
      <xdr:col>20</xdr:col>
      <xdr:colOff>9525</xdr:colOff>
      <xdr:row>37</xdr:row>
      <xdr:rowOff>97985</xdr:rowOff>
    </xdr:to>
    <xdr:sp macro="" textlink="">
      <xdr:nvSpPr>
        <xdr:cNvPr id="540" name="円/楕円 539"/>
        <xdr:cNvSpPr/>
      </xdr:nvSpPr>
      <xdr:spPr>
        <a:xfrm>
          <a:off x="13652500" y="63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89112</xdr:rowOff>
    </xdr:from>
    <xdr:ext cx="534377" cy="259045"/>
    <xdr:sp macro="" textlink="">
      <xdr:nvSpPr>
        <xdr:cNvPr id="541" name="テキスト ボックス 540"/>
        <xdr:cNvSpPr txBox="1"/>
      </xdr:nvSpPr>
      <xdr:spPr>
        <a:xfrm>
          <a:off x="13436111" y="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121110</xdr:rowOff>
    </xdr:from>
    <xdr:to>
      <xdr:col>18</xdr:col>
      <xdr:colOff>492125</xdr:colOff>
      <xdr:row>38</xdr:row>
      <xdr:rowOff>51260</xdr:rowOff>
    </xdr:to>
    <xdr:sp macro="" textlink="">
      <xdr:nvSpPr>
        <xdr:cNvPr id="542" name="円/楕円 541"/>
        <xdr:cNvSpPr/>
      </xdr:nvSpPr>
      <xdr:spPr>
        <a:xfrm>
          <a:off x="12763500" y="64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42387</xdr:rowOff>
    </xdr:from>
    <xdr:ext cx="534377" cy="259045"/>
    <xdr:sp macro="" textlink="">
      <xdr:nvSpPr>
        <xdr:cNvPr id="543" name="テキスト ボックス 542"/>
        <xdr:cNvSpPr txBox="1"/>
      </xdr:nvSpPr>
      <xdr:spPr>
        <a:xfrm>
          <a:off x="12547111" y="655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166026</xdr:rowOff>
    </xdr:from>
    <xdr:to>
      <xdr:col>23</xdr:col>
      <xdr:colOff>517525</xdr:colOff>
      <xdr:row>57</xdr:row>
      <xdr:rowOff>14518</xdr:rowOff>
    </xdr:to>
    <xdr:cxnSp macro="">
      <xdr:nvCxnSpPr>
        <xdr:cNvPr id="570" name="直線コネクタ 569"/>
        <xdr:cNvCxnSpPr/>
      </xdr:nvCxnSpPr>
      <xdr:spPr>
        <a:xfrm>
          <a:off x="15481300" y="9767226"/>
          <a:ext cx="838200" cy="1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60517</xdr:rowOff>
    </xdr:from>
    <xdr:to>
      <xdr:col>22</xdr:col>
      <xdr:colOff>365125</xdr:colOff>
      <xdr:row>56</xdr:row>
      <xdr:rowOff>166026</xdr:rowOff>
    </xdr:to>
    <xdr:cxnSp macro="">
      <xdr:nvCxnSpPr>
        <xdr:cNvPr id="573" name="直線コネクタ 572"/>
        <xdr:cNvCxnSpPr/>
      </xdr:nvCxnSpPr>
      <xdr:spPr>
        <a:xfrm>
          <a:off x="14592300" y="9661717"/>
          <a:ext cx="889000" cy="10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60517</xdr:rowOff>
    </xdr:from>
    <xdr:to>
      <xdr:col>21</xdr:col>
      <xdr:colOff>161925</xdr:colOff>
      <xdr:row>56</xdr:row>
      <xdr:rowOff>144071</xdr:rowOff>
    </xdr:to>
    <xdr:cxnSp macro="">
      <xdr:nvCxnSpPr>
        <xdr:cNvPr id="576" name="直線コネクタ 575"/>
        <xdr:cNvCxnSpPr/>
      </xdr:nvCxnSpPr>
      <xdr:spPr>
        <a:xfrm flipV="1">
          <a:off x="13703300" y="9661717"/>
          <a:ext cx="889000" cy="8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11226</xdr:rowOff>
    </xdr:from>
    <xdr:to>
      <xdr:col>19</xdr:col>
      <xdr:colOff>644525</xdr:colOff>
      <xdr:row>56</xdr:row>
      <xdr:rowOff>144071</xdr:rowOff>
    </xdr:to>
    <xdr:cxnSp macro="">
      <xdr:nvCxnSpPr>
        <xdr:cNvPr id="579" name="直線コネクタ 578"/>
        <xdr:cNvCxnSpPr/>
      </xdr:nvCxnSpPr>
      <xdr:spPr>
        <a:xfrm>
          <a:off x="12814300" y="9612426"/>
          <a:ext cx="889000" cy="1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135168</xdr:rowOff>
    </xdr:from>
    <xdr:to>
      <xdr:col>23</xdr:col>
      <xdr:colOff>568325</xdr:colOff>
      <xdr:row>57</xdr:row>
      <xdr:rowOff>65318</xdr:rowOff>
    </xdr:to>
    <xdr:sp macro="" textlink="">
      <xdr:nvSpPr>
        <xdr:cNvPr id="589" name="円/楕円 588"/>
        <xdr:cNvSpPr/>
      </xdr:nvSpPr>
      <xdr:spPr>
        <a:xfrm>
          <a:off x="16268700" y="973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113595</xdr:rowOff>
    </xdr:from>
    <xdr:ext cx="534377" cy="259045"/>
    <xdr:sp macro="" textlink="">
      <xdr:nvSpPr>
        <xdr:cNvPr id="590" name="教育費該当値テキスト"/>
        <xdr:cNvSpPr txBox="1"/>
      </xdr:nvSpPr>
      <xdr:spPr>
        <a:xfrm>
          <a:off x="16370300"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115226</xdr:rowOff>
    </xdr:from>
    <xdr:to>
      <xdr:col>22</xdr:col>
      <xdr:colOff>415925</xdr:colOff>
      <xdr:row>57</xdr:row>
      <xdr:rowOff>45376</xdr:rowOff>
    </xdr:to>
    <xdr:sp macro="" textlink="">
      <xdr:nvSpPr>
        <xdr:cNvPr id="591" name="円/楕円 590"/>
        <xdr:cNvSpPr/>
      </xdr:nvSpPr>
      <xdr:spPr>
        <a:xfrm>
          <a:off x="15430500" y="97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36503</xdr:rowOff>
    </xdr:from>
    <xdr:ext cx="534377" cy="259045"/>
    <xdr:sp macro="" textlink="">
      <xdr:nvSpPr>
        <xdr:cNvPr id="592" name="テキスト ボックス 591"/>
        <xdr:cNvSpPr txBox="1"/>
      </xdr:nvSpPr>
      <xdr:spPr>
        <a:xfrm>
          <a:off x="15214111" y="98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9717</xdr:rowOff>
    </xdr:from>
    <xdr:to>
      <xdr:col>21</xdr:col>
      <xdr:colOff>212725</xdr:colOff>
      <xdr:row>56</xdr:row>
      <xdr:rowOff>111317</xdr:rowOff>
    </xdr:to>
    <xdr:sp macro="" textlink="">
      <xdr:nvSpPr>
        <xdr:cNvPr id="593" name="円/楕円 592"/>
        <xdr:cNvSpPr/>
      </xdr:nvSpPr>
      <xdr:spPr>
        <a:xfrm>
          <a:off x="14541500" y="96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127844</xdr:rowOff>
    </xdr:from>
    <xdr:ext cx="534377" cy="259045"/>
    <xdr:sp macro="" textlink="">
      <xdr:nvSpPr>
        <xdr:cNvPr id="594" name="テキスト ボックス 593"/>
        <xdr:cNvSpPr txBox="1"/>
      </xdr:nvSpPr>
      <xdr:spPr>
        <a:xfrm>
          <a:off x="14325111" y="93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93271</xdr:rowOff>
    </xdr:from>
    <xdr:to>
      <xdr:col>20</xdr:col>
      <xdr:colOff>9525</xdr:colOff>
      <xdr:row>57</xdr:row>
      <xdr:rowOff>23421</xdr:rowOff>
    </xdr:to>
    <xdr:sp macro="" textlink="">
      <xdr:nvSpPr>
        <xdr:cNvPr id="595" name="円/楕円 594"/>
        <xdr:cNvSpPr/>
      </xdr:nvSpPr>
      <xdr:spPr>
        <a:xfrm>
          <a:off x="13652500" y="96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39948</xdr:rowOff>
    </xdr:from>
    <xdr:ext cx="534377" cy="259045"/>
    <xdr:sp macro="" textlink="">
      <xdr:nvSpPr>
        <xdr:cNvPr id="596" name="テキスト ボックス 595"/>
        <xdr:cNvSpPr txBox="1"/>
      </xdr:nvSpPr>
      <xdr:spPr>
        <a:xfrm>
          <a:off x="13436111" y="946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131876</xdr:rowOff>
    </xdr:from>
    <xdr:to>
      <xdr:col>18</xdr:col>
      <xdr:colOff>492125</xdr:colOff>
      <xdr:row>56</xdr:row>
      <xdr:rowOff>62026</xdr:rowOff>
    </xdr:to>
    <xdr:sp macro="" textlink="">
      <xdr:nvSpPr>
        <xdr:cNvPr id="597" name="円/楕円 596"/>
        <xdr:cNvSpPr/>
      </xdr:nvSpPr>
      <xdr:spPr>
        <a:xfrm>
          <a:off x="12763500" y="95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78553</xdr:rowOff>
    </xdr:from>
    <xdr:ext cx="599010" cy="259045"/>
    <xdr:sp macro="" textlink="">
      <xdr:nvSpPr>
        <xdr:cNvPr id="598" name="テキスト ボックス 597"/>
        <xdr:cNvSpPr txBox="1"/>
      </xdr:nvSpPr>
      <xdr:spPr>
        <a:xfrm>
          <a:off x="12514794" y="93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59004</xdr:rowOff>
    </xdr:from>
    <xdr:to>
      <xdr:col>21</xdr:col>
      <xdr:colOff>161925</xdr:colOff>
      <xdr:row>79</xdr:row>
      <xdr:rowOff>44450</xdr:rowOff>
    </xdr:to>
    <xdr:cxnSp macro="">
      <xdr:nvCxnSpPr>
        <xdr:cNvPr id="633" name="直線コネクタ 632"/>
        <xdr:cNvCxnSpPr/>
      </xdr:nvCxnSpPr>
      <xdr:spPr>
        <a:xfrm>
          <a:off x="13703300" y="13260654"/>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138188</xdr:rowOff>
    </xdr:from>
    <xdr:to>
      <xdr:col>19</xdr:col>
      <xdr:colOff>644525</xdr:colOff>
      <xdr:row>77</xdr:row>
      <xdr:rowOff>59004</xdr:rowOff>
    </xdr:to>
    <xdr:cxnSp macro="">
      <xdr:nvCxnSpPr>
        <xdr:cNvPr id="636" name="直線コネクタ 635"/>
        <xdr:cNvCxnSpPr/>
      </xdr:nvCxnSpPr>
      <xdr:spPr>
        <a:xfrm>
          <a:off x="12814300" y="12311138"/>
          <a:ext cx="889000" cy="9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8" name="テキスト ボックス 637"/>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139146</xdr:rowOff>
    </xdr:from>
    <xdr:ext cx="469744" cy="259045"/>
    <xdr:sp macro="" textlink="">
      <xdr:nvSpPr>
        <xdr:cNvPr id="640" name="テキスト ボックス 639"/>
        <xdr:cNvSpPr txBox="1"/>
      </xdr:nvSpPr>
      <xdr:spPr>
        <a:xfrm>
          <a:off x="12579427" y="135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8204</xdr:rowOff>
    </xdr:from>
    <xdr:to>
      <xdr:col>20</xdr:col>
      <xdr:colOff>9525</xdr:colOff>
      <xdr:row>77</xdr:row>
      <xdr:rowOff>109804</xdr:rowOff>
    </xdr:to>
    <xdr:sp macro="" textlink="">
      <xdr:nvSpPr>
        <xdr:cNvPr id="652" name="円/楕円 651"/>
        <xdr:cNvSpPr/>
      </xdr:nvSpPr>
      <xdr:spPr>
        <a:xfrm>
          <a:off x="13652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126331</xdr:rowOff>
    </xdr:from>
    <xdr:ext cx="534377" cy="259045"/>
    <xdr:sp macro="" textlink="">
      <xdr:nvSpPr>
        <xdr:cNvPr id="653" name="テキスト ボックス 652"/>
        <xdr:cNvSpPr txBox="1"/>
      </xdr:nvSpPr>
      <xdr:spPr>
        <a:xfrm>
          <a:off x="13436111" y="129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25,854</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87388</xdr:rowOff>
    </xdr:from>
    <xdr:to>
      <xdr:col>18</xdr:col>
      <xdr:colOff>492125</xdr:colOff>
      <xdr:row>72</xdr:row>
      <xdr:rowOff>17538</xdr:rowOff>
    </xdr:to>
    <xdr:sp macro="" textlink="">
      <xdr:nvSpPr>
        <xdr:cNvPr id="654" name="円/楕円 653"/>
        <xdr:cNvSpPr/>
      </xdr:nvSpPr>
      <xdr:spPr>
        <a:xfrm>
          <a:off x="12763500" y="12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34065</xdr:rowOff>
    </xdr:from>
    <xdr:ext cx="599010" cy="259045"/>
    <xdr:sp macro="" textlink="">
      <xdr:nvSpPr>
        <xdr:cNvPr id="655" name="テキスト ボックス 654"/>
        <xdr:cNvSpPr txBox="1"/>
      </xdr:nvSpPr>
      <xdr:spPr>
        <a:xfrm>
          <a:off x="12514794" y="1203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9164</xdr:rowOff>
    </xdr:from>
    <xdr:to>
      <xdr:col>23</xdr:col>
      <xdr:colOff>517525</xdr:colOff>
      <xdr:row>94</xdr:row>
      <xdr:rowOff>44253</xdr:rowOff>
    </xdr:to>
    <xdr:cxnSp macro="">
      <xdr:nvCxnSpPr>
        <xdr:cNvPr id="680" name="直線コネクタ 679"/>
        <xdr:cNvCxnSpPr/>
      </xdr:nvCxnSpPr>
      <xdr:spPr>
        <a:xfrm flipV="1">
          <a:off x="15481300" y="16125464"/>
          <a:ext cx="8382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37322</xdr:rowOff>
    </xdr:from>
    <xdr:to>
      <xdr:col>22</xdr:col>
      <xdr:colOff>365125</xdr:colOff>
      <xdr:row>94</xdr:row>
      <xdr:rowOff>44253</xdr:rowOff>
    </xdr:to>
    <xdr:cxnSp macro="">
      <xdr:nvCxnSpPr>
        <xdr:cNvPr id="683" name="直線コネクタ 682"/>
        <xdr:cNvCxnSpPr/>
      </xdr:nvCxnSpPr>
      <xdr:spPr>
        <a:xfrm>
          <a:off x="14592300" y="16153622"/>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37322</xdr:rowOff>
    </xdr:from>
    <xdr:to>
      <xdr:col>21</xdr:col>
      <xdr:colOff>161925</xdr:colOff>
      <xdr:row>94</xdr:row>
      <xdr:rowOff>41304</xdr:rowOff>
    </xdr:to>
    <xdr:cxnSp macro="">
      <xdr:nvCxnSpPr>
        <xdr:cNvPr id="686" name="直線コネクタ 685"/>
        <xdr:cNvCxnSpPr/>
      </xdr:nvCxnSpPr>
      <xdr:spPr>
        <a:xfrm flipV="1">
          <a:off x="13703300" y="16153622"/>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140511</xdr:rowOff>
    </xdr:from>
    <xdr:to>
      <xdr:col>19</xdr:col>
      <xdr:colOff>644525</xdr:colOff>
      <xdr:row>94</xdr:row>
      <xdr:rowOff>41304</xdr:rowOff>
    </xdr:to>
    <xdr:cxnSp macro="">
      <xdr:nvCxnSpPr>
        <xdr:cNvPr id="689" name="直線コネクタ 688"/>
        <xdr:cNvCxnSpPr/>
      </xdr:nvCxnSpPr>
      <xdr:spPr>
        <a:xfrm>
          <a:off x="12814300" y="16085361"/>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129814</xdr:rowOff>
    </xdr:from>
    <xdr:to>
      <xdr:col>23</xdr:col>
      <xdr:colOff>568325</xdr:colOff>
      <xdr:row>94</xdr:row>
      <xdr:rowOff>59964</xdr:rowOff>
    </xdr:to>
    <xdr:sp macro="" textlink="">
      <xdr:nvSpPr>
        <xdr:cNvPr id="699" name="円/楕円 698"/>
        <xdr:cNvSpPr/>
      </xdr:nvSpPr>
      <xdr:spPr>
        <a:xfrm>
          <a:off x="16268700" y="1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152691</xdr:rowOff>
    </xdr:from>
    <xdr:ext cx="599010" cy="259045"/>
    <xdr:sp macro="" textlink="">
      <xdr:nvSpPr>
        <xdr:cNvPr id="700" name="公債費該当値テキスト"/>
        <xdr:cNvSpPr txBox="1"/>
      </xdr:nvSpPr>
      <xdr:spPr>
        <a:xfrm>
          <a:off x="16370300" y="159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122,841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164903</xdr:rowOff>
    </xdr:from>
    <xdr:to>
      <xdr:col>22</xdr:col>
      <xdr:colOff>415925</xdr:colOff>
      <xdr:row>94</xdr:row>
      <xdr:rowOff>95053</xdr:rowOff>
    </xdr:to>
    <xdr:sp macro="" textlink="">
      <xdr:nvSpPr>
        <xdr:cNvPr id="701" name="円/楕円 700"/>
        <xdr:cNvSpPr/>
      </xdr:nvSpPr>
      <xdr:spPr>
        <a:xfrm>
          <a:off x="15430500" y="161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111580</xdr:rowOff>
    </xdr:from>
    <xdr:ext cx="599010" cy="259045"/>
    <xdr:sp macro="" textlink="">
      <xdr:nvSpPr>
        <xdr:cNvPr id="702" name="テキスト ボックス 701"/>
        <xdr:cNvSpPr txBox="1"/>
      </xdr:nvSpPr>
      <xdr:spPr>
        <a:xfrm>
          <a:off x="15181794" y="1588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157972</xdr:rowOff>
    </xdr:from>
    <xdr:to>
      <xdr:col>21</xdr:col>
      <xdr:colOff>212725</xdr:colOff>
      <xdr:row>94</xdr:row>
      <xdr:rowOff>88122</xdr:rowOff>
    </xdr:to>
    <xdr:sp macro="" textlink="">
      <xdr:nvSpPr>
        <xdr:cNvPr id="703" name="円/楕円 702"/>
        <xdr:cNvSpPr/>
      </xdr:nvSpPr>
      <xdr:spPr>
        <a:xfrm>
          <a:off x="14541500" y="1610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104649</xdr:rowOff>
    </xdr:from>
    <xdr:ext cx="599010" cy="259045"/>
    <xdr:sp macro="" textlink="">
      <xdr:nvSpPr>
        <xdr:cNvPr id="704" name="テキスト ボックス 703"/>
        <xdr:cNvSpPr txBox="1"/>
      </xdr:nvSpPr>
      <xdr:spPr>
        <a:xfrm>
          <a:off x="14292794" y="1587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117,914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161954</xdr:rowOff>
    </xdr:from>
    <xdr:to>
      <xdr:col>20</xdr:col>
      <xdr:colOff>9525</xdr:colOff>
      <xdr:row>94</xdr:row>
      <xdr:rowOff>92104</xdr:rowOff>
    </xdr:to>
    <xdr:sp macro="" textlink="">
      <xdr:nvSpPr>
        <xdr:cNvPr id="705" name="円/楕円 704"/>
        <xdr:cNvSpPr/>
      </xdr:nvSpPr>
      <xdr:spPr>
        <a:xfrm>
          <a:off x="13652500" y="161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108631</xdr:rowOff>
    </xdr:from>
    <xdr:ext cx="599010" cy="259045"/>
    <xdr:sp macro="" textlink="">
      <xdr:nvSpPr>
        <xdr:cNvPr id="706" name="テキスト ボックス 705"/>
        <xdr:cNvSpPr txBox="1"/>
      </xdr:nvSpPr>
      <xdr:spPr>
        <a:xfrm>
          <a:off x="13403794" y="158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89711</xdr:rowOff>
    </xdr:from>
    <xdr:to>
      <xdr:col>18</xdr:col>
      <xdr:colOff>492125</xdr:colOff>
      <xdr:row>94</xdr:row>
      <xdr:rowOff>19861</xdr:rowOff>
    </xdr:to>
    <xdr:sp macro="" textlink="">
      <xdr:nvSpPr>
        <xdr:cNvPr id="707" name="円/楕円 706"/>
        <xdr:cNvSpPr/>
      </xdr:nvSpPr>
      <xdr:spPr>
        <a:xfrm>
          <a:off x="12763500" y="160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36388</xdr:rowOff>
    </xdr:from>
    <xdr:ext cx="599010" cy="259045"/>
    <xdr:sp macro="" textlink="">
      <xdr:nvSpPr>
        <xdr:cNvPr id="708" name="テキスト ボックス 707"/>
        <xdr:cNvSpPr txBox="1"/>
      </xdr:nvSpPr>
      <xdr:spPr>
        <a:xfrm>
          <a:off x="12514794" y="158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類似団体平均より高くなっている経費のうち主な項目は、総務費・民生費である。総務費は住民一人当たり</a:t>
          </a:r>
          <a:r>
            <a:rPr kumimoji="1" lang="en-US" altLang="ja-JP" sz="1300" b="1">
              <a:latin typeface="ＭＳ Ｐゴシック"/>
            </a:rPr>
            <a:t>309,947</a:t>
          </a:r>
          <a:r>
            <a:rPr kumimoji="1" lang="ja-JP" altLang="en-US" sz="1300" b="1">
              <a:latin typeface="ＭＳ Ｐゴシック"/>
            </a:rPr>
            <a:t>円と対前年度比</a:t>
          </a:r>
          <a:r>
            <a:rPr kumimoji="1" lang="en-US" altLang="ja-JP" sz="1300" b="1">
              <a:latin typeface="ＭＳ Ｐゴシック"/>
            </a:rPr>
            <a:t>113,890</a:t>
          </a:r>
          <a:r>
            <a:rPr kumimoji="1" lang="ja-JP" altLang="en-US" sz="1300" b="1">
              <a:latin typeface="ＭＳ Ｐゴシック"/>
            </a:rPr>
            <a:t>円の増となっているが、これは生涯学習センター建設などの都市再生整備事業により普通建設事業費や物件費等が大幅に増加したことが主な要因である。</a:t>
          </a:r>
          <a:endParaRPr kumimoji="1" lang="en-US" altLang="ja-JP" sz="1300" b="1">
            <a:latin typeface="ＭＳ Ｐゴシック"/>
          </a:endParaRPr>
        </a:p>
        <a:p>
          <a:r>
            <a:rPr kumimoji="1" lang="ja-JP" altLang="en-US" sz="1300" b="1">
              <a:latin typeface="ＭＳ Ｐゴシック"/>
            </a:rPr>
            <a:t>　民生費については、住民一人当たり</a:t>
          </a:r>
          <a:r>
            <a:rPr kumimoji="1" lang="en-US" altLang="ja-JP" sz="1300" b="1">
              <a:latin typeface="ＭＳ Ｐゴシック"/>
            </a:rPr>
            <a:t>216,562</a:t>
          </a:r>
          <a:r>
            <a:rPr kumimoji="1" lang="ja-JP" altLang="en-US" sz="1300" b="1">
              <a:latin typeface="ＭＳ Ｐゴシック"/>
            </a:rPr>
            <a:t>円となっているが、これは少子高齢化による扶助費等が類似団体と比べ高いことが主な要因である。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ＭＳ ゴシック" pitchFamily="49" charset="-128"/>
              <a:ea typeface="ＭＳ ゴシック" pitchFamily="49" charset="-128"/>
            </a:rPr>
            <a:t>　財政調整基金残高は、前年度余剰金等により</a:t>
          </a:r>
          <a:r>
            <a:rPr kumimoji="1" lang="en-US" altLang="ja-JP" sz="1200" b="1">
              <a:latin typeface="ＭＳ ゴシック" pitchFamily="49" charset="-128"/>
              <a:ea typeface="ＭＳ ゴシック" pitchFamily="49" charset="-128"/>
            </a:rPr>
            <a:t>313,000</a:t>
          </a:r>
          <a:r>
            <a:rPr kumimoji="1" lang="ja-JP" altLang="en-US" sz="1200" b="1">
              <a:latin typeface="ＭＳ ゴシック" pitchFamily="49" charset="-128"/>
              <a:ea typeface="ＭＳ ゴシック" pitchFamily="49" charset="-128"/>
            </a:rPr>
            <a:t>千円積立を行ったため残高が</a:t>
          </a:r>
          <a:r>
            <a:rPr kumimoji="1" lang="en-US" altLang="ja-JP" sz="1200" b="1">
              <a:latin typeface="ＭＳ ゴシック" pitchFamily="49" charset="-128"/>
              <a:ea typeface="ＭＳ ゴシック" pitchFamily="49" charset="-128"/>
            </a:rPr>
            <a:t>2,342,750</a:t>
          </a:r>
          <a:r>
            <a:rPr kumimoji="1" lang="ja-JP" altLang="en-US" sz="1200" b="1">
              <a:latin typeface="ＭＳ ゴシック" pitchFamily="49" charset="-128"/>
              <a:ea typeface="ＭＳ ゴシック" pitchFamily="49" charset="-128"/>
            </a:rPr>
            <a:t>千円となり、前年度決算より標準財政規模（</a:t>
          </a:r>
          <a:r>
            <a:rPr kumimoji="1" lang="en-US" altLang="ja-JP" sz="1200" b="1">
              <a:latin typeface="ＭＳ ゴシック" pitchFamily="49" charset="-128"/>
              <a:ea typeface="ＭＳ ゴシック" pitchFamily="49" charset="-128"/>
            </a:rPr>
            <a:t>3,194,267</a:t>
          </a:r>
          <a:r>
            <a:rPr kumimoji="1" lang="ja-JP" altLang="en-US" sz="1200" b="1">
              <a:latin typeface="ＭＳ ゴシック" pitchFamily="49" charset="-128"/>
              <a:ea typeface="ＭＳ ゴシック" pitchFamily="49" charset="-128"/>
            </a:rPr>
            <a:t>千円）比</a:t>
          </a:r>
          <a:r>
            <a:rPr kumimoji="1" lang="en-US" altLang="ja-JP" sz="1200" b="1">
              <a:latin typeface="ＭＳ ゴシック" pitchFamily="49" charset="-128"/>
              <a:ea typeface="ＭＳ ゴシック" pitchFamily="49" charset="-128"/>
            </a:rPr>
            <a:t>9.22</a:t>
          </a:r>
          <a:r>
            <a:rPr kumimoji="1" lang="ja-JP" altLang="en-US" sz="1200" b="1">
              <a:latin typeface="ＭＳ ゴシック" pitchFamily="49" charset="-128"/>
              <a:ea typeface="ＭＳ ゴシック" pitchFamily="49" charset="-128"/>
            </a:rPr>
            <a:t>％増となった。</a:t>
          </a:r>
          <a:endParaRPr kumimoji="1" lang="en-US" altLang="ja-JP" sz="1200" b="1">
            <a:latin typeface="ＭＳ ゴシック" pitchFamily="49" charset="-128"/>
            <a:ea typeface="ＭＳ ゴシック" pitchFamily="49" charset="-128"/>
          </a:endParaRPr>
        </a:p>
        <a:p>
          <a:r>
            <a:rPr kumimoji="1" lang="ja-JP" altLang="en-US" sz="1200" b="1">
              <a:latin typeface="ＭＳ ゴシック" pitchFamily="49" charset="-128"/>
              <a:ea typeface="ＭＳ ゴシック" pitchFamily="49" charset="-128"/>
            </a:rPr>
            <a:t>　実質収支額は、翌年度に繰り越すべき財源</a:t>
          </a:r>
          <a:r>
            <a:rPr kumimoji="1" lang="en-US" altLang="ja-JP" sz="1200" b="1">
              <a:latin typeface="ＭＳ ゴシック" pitchFamily="49" charset="-128"/>
              <a:ea typeface="ＭＳ ゴシック" pitchFamily="49" charset="-128"/>
            </a:rPr>
            <a:t>4,831</a:t>
          </a:r>
          <a:r>
            <a:rPr kumimoji="1" lang="ja-JP" altLang="en-US" sz="1200" b="1">
              <a:latin typeface="ＭＳ ゴシック" pitchFamily="49" charset="-128"/>
              <a:ea typeface="ＭＳ ゴシック" pitchFamily="49" charset="-128"/>
            </a:rPr>
            <a:t>千円を除いた</a:t>
          </a:r>
          <a:r>
            <a:rPr kumimoji="1" lang="en-US" altLang="ja-JP" sz="1200" b="1">
              <a:latin typeface="ＭＳ ゴシック" pitchFamily="49" charset="-128"/>
              <a:ea typeface="ＭＳ ゴシック" pitchFamily="49" charset="-128"/>
            </a:rPr>
            <a:t>75,279</a:t>
          </a:r>
          <a:r>
            <a:rPr kumimoji="1" lang="ja-JP" altLang="en-US" sz="1200" b="1">
              <a:latin typeface="ＭＳ ゴシック" pitchFamily="49" charset="-128"/>
              <a:ea typeface="ＭＳ ゴシック" pitchFamily="49" charset="-128"/>
            </a:rPr>
            <a:t>千円となり、前年度決算より標準財政規模費</a:t>
          </a:r>
          <a:r>
            <a:rPr kumimoji="1" lang="en-US" altLang="ja-JP" sz="1200" b="1">
              <a:latin typeface="ＭＳ ゴシック" pitchFamily="49" charset="-128"/>
              <a:ea typeface="ＭＳ ゴシック" pitchFamily="49" charset="-128"/>
            </a:rPr>
            <a:t>0.08</a:t>
          </a:r>
          <a:r>
            <a:rPr kumimoji="1" lang="ja-JP" altLang="en-US" sz="1200" b="1">
              <a:latin typeface="ＭＳ ゴシック" pitchFamily="49" charset="-128"/>
              <a:ea typeface="ＭＳ ゴシック" pitchFamily="49" charset="-128"/>
            </a:rPr>
            <a:t>％減とほぼ前年度同様であった。</a:t>
          </a:r>
          <a:endParaRPr kumimoji="1" lang="en-US" altLang="ja-JP" sz="1200" b="1">
            <a:latin typeface="ＭＳ ゴシック" pitchFamily="49" charset="-128"/>
            <a:ea typeface="ＭＳ ゴシック" pitchFamily="49" charset="-128"/>
          </a:endParaRPr>
        </a:p>
        <a:p>
          <a:r>
            <a:rPr kumimoji="1" lang="ja-JP" altLang="en-US" sz="1200" b="1">
              <a:latin typeface="ＭＳ ゴシック" pitchFamily="49" charset="-128"/>
              <a:ea typeface="ＭＳ ゴシック" pitchFamily="49" charset="-128"/>
            </a:rPr>
            <a:t>　実質単年度収支は、単年度収支▲</a:t>
          </a:r>
          <a:r>
            <a:rPr kumimoji="1" lang="en-US" altLang="ja-JP" sz="1200" b="1">
              <a:latin typeface="ＭＳ ゴシック" pitchFamily="49" charset="-128"/>
              <a:ea typeface="ＭＳ ゴシック" pitchFamily="49" charset="-128"/>
            </a:rPr>
            <a:t>2,043</a:t>
          </a:r>
          <a:r>
            <a:rPr kumimoji="1" lang="ja-JP" altLang="en-US" sz="1200" b="1">
              <a:latin typeface="ＭＳ ゴシック" pitchFamily="49" charset="-128"/>
              <a:ea typeface="ＭＳ ゴシック" pitchFamily="49" charset="-128"/>
            </a:rPr>
            <a:t>千円に積立金</a:t>
          </a:r>
          <a:r>
            <a:rPr kumimoji="1" lang="en-US" altLang="ja-JP" sz="1200" b="1">
              <a:latin typeface="ＭＳ ゴシック" pitchFamily="49" charset="-128"/>
              <a:ea typeface="ＭＳ ゴシック" pitchFamily="49" charset="-128"/>
            </a:rPr>
            <a:t>313,000</a:t>
          </a:r>
          <a:r>
            <a:rPr kumimoji="1" lang="ja-JP" altLang="en-US" sz="1200" b="1">
              <a:latin typeface="ＭＳ ゴシック" pitchFamily="49" charset="-128"/>
              <a:ea typeface="ＭＳ ゴシック" pitchFamily="49" charset="-128"/>
            </a:rPr>
            <a:t>千円を加えた</a:t>
          </a:r>
          <a:r>
            <a:rPr kumimoji="1" lang="en-US" altLang="ja-JP" sz="1200" b="1">
              <a:latin typeface="ＭＳ ゴシック" pitchFamily="49" charset="-128"/>
              <a:ea typeface="ＭＳ ゴシック" pitchFamily="49" charset="-128"/>
            </a:rPr>
            <a:t>310,957</a:t>
          </a:r>
          <a:r>
            <a:rPr kumimoji="1" lang="ja-JP" altLang="en-US" sz="1200" b="1">
              <a:latin typeface="ＭＳ ゴシック" pitchFamily="49" charset="-128"/>
              <a:ea typeface="ＭＳ ゴシック" pitchFamily="49" charset="-128"/>
            </a:rPr>
            <a:t>千円で、前年度決算より標準財政規模比</a:t>
          </a:r>
          <a:r>
            <a:rPr kumimoji="1" lang="en-US" altLang="ja-JP" sz="1200" b="1">
              <a:latin typeface="ＭＳ ゴシック" pitchFamily="49" charset="-128"/>
              <a:ea typeface="ＭＳ ゴシック" pitchFamily="49" charset="-128"/>
            </a:rPr>
            <a:t>1.89</a:t>
          </a:r>
          <a:r>
            <a:rPr kumimoji="1" lang="ja-JP" altLang="en-US" sz="1200" b="1">
              <a:latin typeface="ＭＳ ゴシック" pitchFamily="49" charset="-128"/>
              <a:ea typeface="ＭＳ ゴシック" pitchFamily="49" charset="-128"/>
            </a:rPr>
            <a:t>％減となった。</a:t>
          </a:r>
          <a:endParaRPr kumimoji="1" lang="en-US" altLang="ja-JP" sz="1200" b="1">
            <a:latin typeface="ＭＳ ゴシック" pitchFamily="49" charset="-128"/>
            <a:ea typeface="ＭＳ ゴシック" pitchFamily="49" charset="-128"/>
          </a:endParaRPr>
        </a:p>
        <a:p>
          <a:r>
            <a:rPr kumimoji="1" lang="ja-JP" altLang="en-US" sz="1400" b="1">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一般会計及び特別会計ともに黒字であるが、一般会計からの各特別会計への繰出金は負担が大きい。</a:t>
          </a:r>
          <a:endParaRPr lang="ja-JP" altLang="ja-JP" sz="1400" b="1">
            <a:effectLst/>
          </a:endParaRPr>
        </a:p>
        <a:p>
          <a:r>
            <a:rPr kumimoji="1" lang="ja-JP" altLang="ja-JP" sz="1400" b="1">
              <a:solidFill>
                <a:schemeClr val="dk1"/>
              </a:solidFill>
              <a:effectLst/>
              <a:latin typeface="+mn-lt"/>
              <a:ea typeface="+mn-ea"/>
              <a:cs typeface="+mn-cs"/>
            </a:rPr>
            <a:t>　今後も、事業の効率的な執行に努め、財政運営の安定性・継続性の確保に努めるとともに、特別会計の独立採算性の原則のもと財政健全化に向けた取り組みを強化し、一般会計の負担軽減に努める。</a:t>
          </a:r>
          <a:endParaRPr kumimoji="1" lang="ja-JP" altLang="en-US" sz="1400" b="1">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5887969</v>
      </c>
      <c r="BO4" s="411"/>
      <c r="BP4" s="411"/>
      <c r="BQ4" s="411"/>
      <c r="BR4" s="411"/>
      <c r="BS4" s="411"/>
      <c r="BT4" s="411"/>
      <c r="BU4" s="412"/>
      <c r="BV4" s="410">
        <v>5424828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5807859</v>
      </c>
      <c r="BO5" s="416"/>
      <c r="BP5" s="416"/>
      <c r="BQ5" s="416"/>
      <c r="BR5" s="416"/>
      <c r="BS5" s="416"/>
      <c r="BT5" s="416"/>
      <c r="BU5" s="417"/>
      <c r="BV5" s="415">
        <v>5339682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88.9</v>
      </c>
      <c r="CU5" s="386"/>
      <c r="CV5" s="386"/>
      <c r="CW5" s="386"/>
      <c r="CX5" s="386"/>
      <c r="CY5" s="386"/>
      <c r="CZ5" s="386"/>
      <c r="DA5" s="387"/>
      <c r="DB5" s="385">
        <v>88.7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80110</v>
      </c>
      <c r="BO6" s="416"/>
      <c r="BP6" s="416"/>
      <c r="BQ6" s="416"/>
      <c r="BR6" s="416"/>
      <c r="BS6" s="416"/>
      <c r="BT6" s="416"/>
      <c r="BU6" s="417"/>
      <c r="BV6" s="415">
        <v>85146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92.5</v>
      </c>
      <c r="CU6" s="562"/>
      <c r="CV6" s="562"/>
      <c r="CW6" s="562"/>
      <c r="CX6" s="562"/>
      <c r="CY6" s="562"/>
      <c r="CZ6" s="562"/>
      <c r="DA6" s="563"/>
      <c r="DB6" s="561">
        <v>93.2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4831</v>
      </c>
      <c r="BO7" s="416"/>
      <c r="BP7" s="416"/>
      <c r="BQ7" s="416"/>
      <c r="BR7" s="416"/>
      <c r="BS7" s="416"/>
      <c r="BT7" s="416"/>
      <c r="BU7" s="417"/>
      <c r="BV7" s="415">
        <v>7824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3194267</v>
      </c>
      <c r="CU7" s="416"/>
      <c r="CV7" s="416"/>
      <c r="CW7" s="416"/>
      <c r="CX7" s="416"/>
      <c r="CY7" s="416"/>
      <c r="CZ7" s="416"/>
      <c r="DA7" s="417"/>
      <c r="DB7" s="415">
        <v>3165606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75279</v>
      </c>
      <c r="BO8" s="416"/>
      <c r="BP8" s="416"/>
      <c r="BQ8" s="416"/>
      <c r="BR8" s="416"/>
      <c r="BS8" s="416"/>
      <c r="BT8" s="416"/>
      <c r="BU8" s="417"/>
      <c r="BV8" s="415">
        <v>77322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5806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-2043</v>
      </c>
      <c r="BO9" s="416"/>
      <c r="BP9" s="416"/>
      <c r="BQ9" s="416"/>
      <c r="BR9" s="416"/>
      <c r="BS9" s="416"/>
      <c r="BT9" s="416"/>
      <c r="BU9" s="417"/>
      <c r="BV9" s="415">
        <v>-32037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18.7</v>
      </c>
      <c r="CU9" s="386"/>
      <c r="CV9" s="386"/>
      <c r="CW9" s="386"/>
      <c r="CX9" s="386"/>
      <c r="CY9" s="386"/>
      <c r="CZ9" s="386"/>
      <c r="DA9" s="387"/>
      <c r="DB9" s="385">
        <v>18.7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6078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313000</v>
      </c>
      <c r="BO10" s="416"/>
      <c r="BP10" s="416"/>
      <c r="BQ10" s="416"/>
      <c r="BR10" s="416"/>
      <c r="BS10" s="416"/>
      <c r="BT10" s="416"/>
      <c r="BU10" s="417"/>
      <c r="BV10" s="415">
        <v>400000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6047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6034</v>
      </c>
      <c r="S13" s="517"/>
      <c r="T13" s="517"/>
      <c r="U13" s="517"/>
      <c r="V13" s="518"/>
      <c r="W13" s="504" t="s">
        <v>124</v>
      </c>
      <c r="X13" s="428"/>
      <c r="Y13" s="428"/>
      <c r="Z13" s="428"/>
      <c r="AA13" s="428"/>
      <c r="AB13" s="429"/>
      <c r="AC13" s="391">
        <v>135</v>
      </c>
      <c r="AD13" s="392"/>
      <c r="AE13" s="392"/>
      <c r="AF13" s="392"/>
      <c r="AG13" s="393"/>
      <c r="AH13" s="391">
        <v>159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310957</v>
      </c>
      <c r="BO13" s="416"/>
      <c r="BP13" s="416"/>
      <c r="BQ13" s="416"/>
      <c r="BR13" s="416"/>
      <c r="BS13" s="416"/>
      <c r="BT13" s="416"/>
      <c r="BU13" s="417"/>
      <c r="BV13" s="415">
        <v>367963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10.3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6084</v>
      </c>
      <c r="S14" s="517"/>
      <c r="T14" s="517"/>
      <c r="U14" s="517"/>
      <c r="V14" s="518"/>
      <c r="W14" s="519"/>
      <c r="X14" s="431"/>
      <c r="Y14" s="431"/>
      <c r="Z14" s="431"/>
      <c r="AA14" s="431"/>
      <c r="AB14" s="432"/>
      <c r="AC14" s="509">
        <v>5.4</v>
      </c>
      <c r="AD14" s="510"/>
      <c r="AE14" s="510"/>
      <c r="AF14" s="510"/>
      <c r="AG14" s="511"/>
      <c r="AH14" s="509">
        <v>6.5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6073</v>
      </c>
      <c r="S15" s="517"/>
      <c r="T15" s="517"/>
      <c r="U15" s="517"/>
      <c r="V15" s="518"/>
      <c r="W15" s="504" t="s">
        <v>130</v>
      </c>
      <c r="X15" s="428"/>
      <c r="Y15" s="428"/>
      <c r="Z15" s="428"/>
      <c r="AA15" s="428"/>
      <c r="AB15" s="429"/>
      <c r="AC15" s="391">
        <v>393</v>
      </c>
      <c r="AD15" s="392"/>
      <c r="AE15" s="392"/>
      <c r="AF15" s="392"/>
      <c r="AG15" s="393"/>
      <c r="AH15" s="391">
        <v>417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493234</v>
      </c>
      <c r="BO15" s="411"/>
      <c r="BP15" s="411"/>
      <c r="BQ15" s="411"/>
      <c r="BR15" s="411"/>
      <c r="BS15" s="411"/>
      <c r="BT15" s="411"/>
      <c r="BU15" s="412"/>
      <c r="BV15" s="410">
        <v>501238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15.6</v>
      </c>
      <c r="AD16" s="510"/>
      <c r="AE16" s="510"/>
      <c r="AF16" s="510"/>
      <c r="AG16" s="511"/>
      <c r="AH16" s="509">
        <v>17.100000000000001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2950957</v>
      </c>
      <c r="BO16" s="416"/>
      <c r="BP16" s="416"/>
      <c r="BQ16" s="416"/>
      <c r="BR16" s="416"/>
      <c r="BS16" s="416"/>
      <c r="BT16" s="416"/>
      <c r="BU16" s="417"/>
      <c r="BV16" s="415">
        <v>2884377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1987</v>
      </c>
      <c r="AD17" s="392"/>
      <c r="AE17" s="392"/>
      <c r="AF17" s="392"/>
      <c r="AG17" s="393"/>
      <c r="AH17" s="391">
        <v>1856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616368</v>
      </c>
      <c r="BO17" s="416"/>
      <c r="BP17" s="416"/>
      <c r="BQ17" s="416"/>
      <c r="BR17" s="416"/>
      <c r="BS17" s="416"/>
      <c r="BT17" s="416"/>
      <c r="BU17" s="417"/>
      <c r="BV17" s="415">
        <v>629646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81.819999999999993</v>
      </c>
      <c r="M18" s="480"/>
      <c r="N18" s="480"/>
      <c r="O18" s="480"/>
      <c r="P18" s="480"/>
      <c r="Q18" s="480"/>
      <c r="R18" s="481"/>
      <c r="S18" s="481"/>
      <c r="T18" s="481"/>
      <c r="U18" s="481"/>
      <c r="V18" s="482"/>
      <c r="W18" s="496"/>
      <c r="X18" s="497"/>
      <c r="Y18" s="497"/>
      <c r="Z18" s="497"/>
      <c r="AA18" s="497"/>
      <c r="AB18" s="505"/>
      <c r="AC18" s="379">
        <v>79</v>
      </c>
      <c r="AD18" s="380"/>
      <c r="AE18" s="380"/>
      <c r="AF18" s="380"/>
      <c r="AG18" s="483"/>
      <c r="AH18" s="379">
        <v>76.3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2870349</v>
      </c>
      <c r="BO18" s="416"/>
      <c r="BP18" s="416"/>
      <c r="BQ18" s="416"/>
      <c r="BR18" s="416"/>
      <c r="BS18" s="416"/>
      <c r="BT18" s="416"/>
      <c r="BU18" s="417"/>
      <c r="BV18" s="415">
        <v>2821236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3616133</v>
      </c>
      <c r="BO19" s="416"/>
      <c r="BP19" s="416"/>
      <c r="BQ19" s="416"/>
      <c r="BR19" s="416"/>
      <c r="BS19" s="416"/>
      <c r="BT19" s="416"/>
      <c r="BU19" s="417"/>
      <c r="BV19" s="415">
        <v>3601264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2414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7141806</v>
      </c>
      <c r="BO23" s="416"/>
      <c r="BP23" s="416"/>
      <c r="BQ23" s="416"/>
      <c r="BR23" s="416"/>
      <c r="BS23" s="416"/>
      <c r="BT23" s="416"/>
      <c r="BU23" s="417"/>
      <c r="BV23" s="415">
        <v>6959457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6849</v>
      </c>
      <c r="R24" s="392"/>
      <c r="S24" s="392"/>
      <c r="T24" s="392"/>
      <c r="U24" s="392"/>
      <c r="V24" s="393"/>
      <c r="W24" s="457"/>
      <c r="X24" s="448"/>
      <c r="Y24" s="449"/>
      <c r="Z24" s="388" t="s">
        <v>153</v>
      </c>
      <c r="AA24" s="389"/>
      <c r="AB24" s="389"/>
      <c r="AC24" s="389"/>
      <c r="AD24" s="389"/>
      <c r="AE24" s="389"/>
      <c r="AF24" s="389"/>
      <c r="AG24" s="390"/>
      <c r="AH24" s="391">
        <v>86</v>
      </c>
      <c r="AI24" s="392"/>
      <c r="AJ24" s="392"/>
      <c r="AK24" s="392"/>
      <c r="AL24" s="393"/>
      <c r="AM24" s="391">
        <v>267202</v>
      </c>
      <c r="AN24" s="392"/>
      <c r="AO24" s="392"/>
      <c r="AP24" s="392"/>
      <c r="AQ24" s="392"/>
      <c r="AR24" s="393"/>
      <c r="AS24" s="391">
        <v>3107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6360005</v>
      </c>
      <c r="BO24" s="416"/>
      <c r="BP24" s="416"/>
      <c r="BQ24" s="416"/>
      <c r="BR24" s="416"/>
      <c r="BS24" s="416"/>
      <c r="BT24" s="416"/>
      <c r="BU24" s="417"/>
      <c r="BV24" s="415">
        <v>6051154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5400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47000</v>
      </c>
      <c r="BO25" s="411"/>
      <c r="BP25" s="411"/>
      <c r="BQ25" s="411"/>
      <c r="BR25" s="411"/>
      <c r="BS25" s="411"/>
      <c r="BT25" s="411"/>
      <c r="BU25" s="412"/>
      <c r="BV25" s="410">
        <v>100284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5103</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3050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160</v>
      </c>
      <c r="AN27" s="392"/>
      <c r="AO27" s="392"/>
      <c r="AP27" s="392"/>
      <c r="AQ27" s="392"/>
      <c r="AR27" s="393"/>
      <c r="AS27" s="391" t="s">
        <v>160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134912</v>
      </c>
      <c r="BO27" s="419"/>
      <c r="BP27" s="419"/>
      <c r="BQ27" s="419"/>
      <c r="BR27" s="419"/>
      <c r="BS27" s="419"/>
      <c r="BT27" s="419"/>
      <c r="BU27" s="420"/>
      <c r="BV27" s="418">
        <v>134670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2342750</v>
      </c>
      <c r="BO28" s="411"/>
      <c r="BP28" s="411"/>
      <c r="BQ28" s="411"/>
      <c r="BR28" s="411"/>
      <c r="BS28" s="411"/>
      <c r="BT28" s="411"/>
      <c r="BU28" s="412"/>
      <c r="BV28" s="410">
        <v>2029750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2290</v>
      </c>
      <c r="R29" s="392"/>
      <c r="S29" s="392"/>
      <c r="T29" s="392"/>
      <c r="U29" s="392"/>
      <c r="V29" s="393"/>
      <c r="W29" s="458"/>
      <c r="X29" s="459"/>
      <c r="Y29" s="460"/>
      <c r="Z29" s="388" t="s">
        <v>170</v>
      </c>
      <c r="AA29" s="389"/>
      <c r="AB29" s="389"/>
      <c r="AC29" s="389"/>
      <c r="AD29" s="389"/>
      <c r="AE29" s="389"/>
      <c r="AF29" s="389"/>
      <c r="AG29" s="390"/>
      <c r="AH29" s="391">
        <v>87</v>
      </c>
      <c r="AI29" s="392"/>
      <c r="AJ29" s="392"/>
      <c r="AK29" s="392"/>
      <c r="AL29" s="393"/>
      <c r="AM29" s="391">
        <v>271076</v>
      </c>
      <c r="AN29" s="392"/>
      <c r="AO29" s="392"/>
      <c r="AP29" s="392"/>
      <c r="AQ29" s="392"/>
      <c r="AR29" s="393"/>
      <c r="AS29" s="391">
        <v>3116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464891</v>
      </c>
      <c r="BO29" s="416"/>
      <c r="BP29" s="416"/>
      <c r="BQ29" s="416"/>
      <c r="BR29" s="416"/>
      <c r="BS29" s="416"/>
      <c r="BT29" s="416"/>
      <c r="BU29" s="417"/>
      <c r="BV29" s="415">
        <v>464125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322016</v>
      </c>
      <c r="BO30" s="419"/>
      <c r="BP30" s="419"/>
      <c r="BQ30" s="419"/>
      <c r="BR30" s="419"/>
      <c r="BS30" s="419"/>
      <c r="BT30" s="419"/>
      <c r="BU30" s="420"/>
      <c r="BV30" s="418">
        <v>422270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デジタル放送事業特別会計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生活排水処理事業特別会計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大島地区衛生組合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大島地区消防組合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奄美群島広域事務組合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大島農業共済事務組合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奄美大島地区介護保険一部事務組合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鹿児島県後期後期高齢者医療広域連合（一般会計）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鹿児島県後期後期高齢者医療広域連合（特別会計）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521</v>
      </c>
      <c r="D34" s="1184"/>
      <c r="E34" s="1185"/>
      <c r="F34" s="32">
        <v>2.82</v>
      </c>
      <c r="G34" s="33">
        <v>4.0199999999999996</v>
      </c>
      <c r="H34" s="33">
        <v>3.56</v>
      </c>
      <c r="I34" s="33">
        <v>2.44</v>
      </c>
      <c r="J34" s="34">
        <v>2.35</v>
      </c>
      <c r="K34" s="22"/>
      <c r="L34" s="22"/>
      <c r="M34" s="22"/>
      <c r="N34" s="22"/>
      <c r="O34" s="22"/>
      <c r="P34" s="22"/>
    </row>
    <row r="35" spans="1:16" ht="39" customHeight="1">
      <c r="A35" s="22"/>
      <c r="B35" s="35"/>
      <c r="C35" s="1178" t="s">
        <v>522</v>
      </c>
      <c r="D35" s="1179"/>
      <c r="E35" s="1180"/>
      <c r="F35" s="36">
        <v>0.27</v>
      </c>
      <c r="G35" s="37">
        <v>0.17</v>
      </c>
      <c r="H35" s="37">
        <v>0.28999999999999998</v>
      </c>
      <c r="I35" s="37">
        <v>0.12</v>
      </c>
      <c r="J35" s="38">
        <v>0.18</v>
      </c>
      <c r="K35" s="22"/>
      <c r="L35" s="22"/>
      <c r="M35" s="22"/>
      <c r="N35" s="22"/>
      <c r="O35" s="22"/>
      <c r="P35" s="22"/>
    </row>
    <row r="36" spans="1:16" ht="39" customHeight="1">
      <c r="A36" s="22"/>
      <c r="B36" s="35"/>
      <c r="C36" s="1178" t="s">
        <v>523</v>
      </c>
      <c r="D36" s="1179"/>
      <c r="E36" s="1180"/>
      <c r="F36" s="36">
        <v>0.09</v>
      </c>
      <c r="G36" s="37">
        <v>0.08</v>
      </c>
      <c r="H36" s="37">
        <v>7.0000000000000007E-2</v>
      </c>
      <c r="I36" s="37">
        <v>0.1</v>
      </c>
      <c r="J36" s="38">
        <v>0.14000000000000001</v>
      </c>
      <c r="K36" s="22"/>
      <c r="L36" s="22"/>
      <c r="M36" s="22"/>
      <c r="N36" s="22"/>
      <c r="O36" s="22"/>
      <c r="P36" s="22"/>
    </row>
    <row r="37" spans="1:16" ht="39" customHeight="1">
      <c r="A37" s="22"/>
      <c r="B37" s="35"/>
      <c r="C37" s="1178" t="s">
        <v>524</v>
      </c>
      <c r="D37" s="1179"/>
      <c r="E37" s="1180"/>
      <c r="F37" s="36">
        <v>0.06</v>
      </c>
      <c r="G37" s="37">
        <v>0.05</v>
      </c>
      <c r="H37" s="37">
        <v>0.06</v>
      </c>
      <c r="I37" s="37">
        <v>0.17</v>
      </c>
      <c r="J37" s="38">
        <v>0.08</v>
      </c>
      <c r="K37" s="22"/>
      <c r="L37" s="22"/>
      <c r="M37" s="22"/>
      <c r="N37" s="22"/>
      <c r="O37" s="22"/>
      <c r="P37" s="22"/>
    </row>
    <row r="38" spans="1:16" ht="39" customHeight="1">
      <c r="A38" s="22"/>
      <c r="B38" s="35"/>
      <c r="C38" s="1178" t="s">
        <v>525</v>
      </c>
      <c r="D38" s="1179"/>
      <c r="E38" s="1180"/>
      <c r="F38" s="36">
        <v>0.02</v>
      </c>
      <c r="G38" s="37">
        <v>0.04</v>
      </c>
      <c r="H38" s="37">
        <v>0.02</v>
      </c>
      <c r="I38" s="37">
        <v>0.04</v>
      </c>
      <c r="J38" s="38">
        <v>0.06</v>
      </c>
      <c r="K38" s="22"/>
      <c r="L38" s="22"/>
      <c r="M38" s="22"/>
      <c r="N38" s="22"/>
      <c r="O38" s="22"/>
      <c r="P38" s="22"/>
    </row>
    <row r="39" spans="1:16" ht="39" customHeight="1">
      <c r="A39" s="22"/>
      <c r="B39" s="35"/>
      <c r="C39" s="1178" t="s">
        <v>526</v>
      </c>
      <c r="D39" s="1179"/>
      <c r="E39" s="1180"/>
      <c r="F39" s="36">
        <v>0.02</v>
      </c>
      <c r="G39" s="37">
        <v>0.03</v>
      </c>
      <c r="H39" s="37">
        <v>0.03</v>
      </c>
      <c r="I39" s="37">
        <v>0.04</v>
      </c>
      <c r="J39" s="38">
        <v>0.03</v>
      </c>
      <c r="K39" s="22"/>
      <c r="L39" s="22"/>
      <c r="M39" s="22"/>
      <c r="N39" s="22"/>
      <c r="O39" s="22"/>
      <c r="P39" s="22"/>
    </row>
    <row r="40" spans="1:16" ht="39" customHeight="1">
      <c r="A40" s="22"/>
      <c r="B40" s="35"/>
      <c r="C40" s="1178" t="s">
        <v>527</v>
      </c>
      <c r="D40" s="1179"/>
      <c r="E40" s="1180"/>
      <c r="F40" s="36">
        <v>0</v>
      </c>
      <c r="G40" s="37">
        <v>0</v>
      </c>
      <c r="H40" s="37">
        <v>0.01</v>
      </c>
      <c r="I40" s="37">
        <v>0.02</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788</v>
      </c>
      <c r="L45" s="60">
        <v>726</v>
      </c>
      <c r="M45" s="60">
        <v>714</v>
      </c>
      <c r="N45" s="60">
        <v>707</v>
      </c>
      <c r="O45" s="61">
        <v>743</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91</v>
      </c>
      <c r="L48" s="64">
        <v>96</v>
      </c>
      <c r="M48" s="64">
        <v>103</v>
      </c>
      <c r="N48" s="64">
        <v>93</v>
      </c>
      <c r="O48" s="65">
        <v>85</v>
      </c>
      <c r="P48" s="48"/>
      <c r="Q48" s="48"/>
      <c r="R48" s="48"/>
      <c r="S48" s="48"/>
      <c r="T48" s="48"/>
      <c r="U48" s="48"/>
    </row>
    <row r="49" spans="1:21" ht="30.75" customHeight="1">
      <c r="A49" s="48"/>
      <c r="B49" s="1196"/>
      <c r="C49" s="1197"/>
      <c r="D49" s="62"/>
      <c r="E49" s="1188" t="s">
        <v>16</v>
      </c>
      <c r="F49" s="1188"/>
      <c r="G49" s="1188"/>
      <c r="H49" s="1188"/>
      <c r="I49" s="1188"/>
      <c r="J49" s="1189"/>
      <c r="K49" s="63">
        <v>40</v>
      </c>
      <c r="L49" s="64">
        <v>40</v>
      </c>
      <c r="M49" s="64">
        <v>39</v>
      </c>
      <c r="N49" s="64">
        <v>36</v>
      </c>
      <c r="O49" s="65">
        <v>36</v>
      </c>
      <c r="P49" s="48"/>
      <c r="Q49" s="48"/>
      <c r="R49" s="48"/>
      <c r="S49" s="48"/>
      <c r="T49" s="48"/>
      <c r="U49" s="48"/>
    </row>
    <row r="50" spans="1:21" ht="30.75" customHeight="1">
      <c r="A50" s="48"/>
      <c r="B50" s="1196"/>
      <c r="C50" s="1197"/>
      <c r="D50" s="62"/>
      <c r="E50" s="1188" t="s">
        <v>17</v>
      </c>
      <c r="F50" s="1188"/>
      <c r="G50" s="1188"/>
      <c r="H50" s="1188"/>
      <c r="I50" s="1188"/>
      <c r="J50" s="1189"/>
      <c r="K50" s="63" t="s">
        <v>476</v>
      </c>
      <c r="L50" s="64" t="s">
        <v>476</v>
      </c>
      <c r="M50" s="64" t="s">
        <v>476</v>
      </c>
      <c r="N50" s="64" t="s">
        <v>476</v>
      </c>
      <c r="O50" s="65" t="s">
        <v>476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593</v>
      </c>
      <c r="L52" s="64">
        <v>586</v>
      </c>
      <c r="M52" s="64">
        <v>597</v>
      </c>
      <c r="N52" s="64">
        <v>573</v>
      </c>
      <c r="O52" s="65">
        <v>611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326</v>
      </c>
      <c r="L53" s="69">
        <v>276</v>
      </c>
      <c r="M53" s="69">
        <v>259</v>
      </c>
      <c r="N53" s="69">
        <v>263</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6631</v>
      </c>
      <c r="J41" s="83">
        <v>6722</v>
      </c>
      <c r="K41" s="83">
        <v>6885</v>
      </c>
      <c r="L41" s="83">
        <v>6959</v>
      </c>
      <c r="M41" s="84">
        <v>7142</v>
      </c>
    </row>
    <row r="42" spans="2:13" ht="27.75" customHeight="1">
      <c r="B42" s="1204"/>
      <c r="C42" s="1205"/>
      <c r="D42" s="85"/>
      <c r="E42" s="1208" t="s">
        <v>26</v>
      </c>
      <c r="F42" s="1208"/>
      <c r="G42" s="1208"/>
      <c r="H42" s="1209"/>
      <c r="I42" s="86" t="s">
        <v>476</v>
      </c>
      <c r="J42" s="87" t="s">
        <v>476</v>
      </c>
      <c r="K42" s="87" t="s">
        <v>476</v>
      </c>
      <c r="L42" s="87" t="s">
        <v>476</v>
      </c>
      <c r="M42" s="88" t="s">
        <v>476</v>
      </c>
    </row>
    <row r="43" spans="2:13" ht="27.75" customHeight="1">
      <c r="B43" s="1204"/>
      <c r="C43" s="1205"/>
      <c r="D43" s="85"/>
      <c r="E43" s="1208" t="s">
        <v>27</v>
      </c>
      <c r="F43" s="1208"/>
      <c r="G43" s="1208"/>
      <c r="H43" s="1209"/>
      <c r="I43" s="86">
        <v>646</v>
      </c>
      <c r="J43" s="87">
        <v>739</v>
      </c>
      <c r="K43" s="87">
        <v>996</v>
      </c>
      <c r="L43" s="87">
        <v>1317</v>
      </c>
      <c r="M43" s="88">
        <v>1320</v>
      </c>
    </row>
    <row r="44" spans="2:13" ht="27.75" customHeight="1">
      <c r="B44" s="1204"/>
      <c r="C44" s="1205"/>
      <c r="D44" s="85"/>
      <c r="E44" s="1208" t="s">
        <v>28</v>
      </c>
      <c r="F44" s="1208"/>
      <c r="G44" s="1208"/>
      <c r="H44" s="1209"/>
      <c r="I44" s="86">
        <v>152</v>
      </c>
      <c r="J44" s="87">
        <v>189</v>
      </c>
      <c r="K44" s="87">
        <v>208</v>
      </c>
      <c r="L44" s="87">
        <v>178</v>
      </c>
      <c r="M44" s="88">
        <v>139</v>
      </c>
    </row>
    <row r="45" spans="2:13" ht="27.75" customHeight="1">
      <c r="B45" s="1204"/>
      <c r="C45" s="1205"/>
      <c r="D45" s="85"/>
      <c r="E45" s="1208" t="s">
        <v>29</v>
      </c>
      <c r="F45" s="1208"/>
      <c r="G45" s="1208"/>
      <c r="H45" s="1209"/>
      <c r="I45" s="86">
        <v>986</v>
      </c>
      <c r="J45" s="87">
        <v>969</v>
      </c>
      <c r="K45" s="87">
        <v>1027</v>
      </c>
      <c r="L45" s="87">
        <v>887</v>
      </c>
      <c r="M45" s="88">
        <v>934</v>
      </c>
    </row>
    <row r="46" spans="2:13" ht="27.75" customHeight="1">
      <c r="B46" s="1204"/>
      <c r="C46" s="1205"/>
      <c r="D46" s="89"/>
      <c r="E46" s="1208" t="s">
        <v>30</v>
      </c>
      <c r="F46" s="1208"/>
      <c r="G46" s="1208"/>
      <c r="H46" s="1209"/>
      <c r="I46" s="86" t="s">
        <v>476</v>
      </c>
      <c r="J46" s="87" t="s">
        <v>476</v>
      </c>
      <c r="K46" s="87" t="s">
        <v>476</v>
      </c>
      <c r="L46" s="87" t="s">
        <v>476</v>
      </c>
      <c r="M46" s="88" t="s">
        <v>476</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v>0</v>
      </c>
      <c r="L49" s="87" t="s">
        <v>476</v>
      </c>
      <c r="M49" s="88" t="s">
        <v>476</v>
      </c>
    </row>
    <row r="50" spans="2:13" ht="27.75" customHeight="1">
      <c r="B50" s="1202" t="s">
        <v>34</v>
      </c>
      <c r="C50" s="1203"/>
      <c r="D50" s="91"/>
      <c r="E50" s="1208" t="s">
        <v>35</v>
      </c>
      <c r="F50" s="1208"/>
      <c r="G50" s="1208"/>
      <c r="H50" s="1209"/>
      <c r="I50" s="86">
        <v>2082</v>
      </c>
      <c r="J50" s="87">
        <v>2362</v>
      </c>
      <c r="K50" s="87">
        <v>2739</v>
      </c>
      <c r="L50" s="87">
        <v>3146</v>
      </c>
      <c r="M50" s="88">
        <v>3383</v>
      </c>
    </row>
    <row r="51" spans="2:13" ht="27.75" customHeight="1">
      <c r="B51" s="1204"/>
      <c r="C51" s="1205"/>
      <c r="D51" s="85"/>
      <c r="E51" s="1208" t="s">
        <v>36</v>
      </c>
      <c r="F51" s="1208"/>
      <c r="G51" s="1208"/>
      <c r="H51" s="1209"/>
      <c r="I51" s="86">
        <v>679</v>
      </c>
      <c r="J51" s="87">
        <v>731</v>
      </c>
      <c r="K51" s="87">
        <v>883</v>
      </c>
      <c r="L51" s="87">
        <v>901</v>
      </c>
      <c r="M51" s="88">
        <v>849</v>
      </c>
    </row>
    <row r="52" spans="2:13" ht="27.75" customHeight="1">
      <c r="B52" s="1206"/>
      <c r="C52" s="1207"/>
      <c r="D52" s="85"/>
      <c r="E52" s="1208" t="s">
        <v>37</v>
      </c>
      <c r="F52" s="1208"/>
      <c r="G52" s="1208"/>
      <c r="H52" s="1209"/>
      <c r="I52" s="86">
        <v>5185</v>
      </c>
      <c r="J52" s="87">
        <v>5191</v>
      </c>
      <c r="K52" s="87">
        <v>5149</v>
      </c>
      <c r="L52" s="87">
        <v>5412</v>
      </c>
      <c r="M52" s="88">
        <v>5511</v>
      </c>
    </row>
    <row r="53" spans="2:13" ht="27.75" customHeight="1" thickBot="1">
      <c r="B53" s="1210" t="s">
        <v>38</v>
      </c>
      <c r="C53" s="1211"/>
      <c r="D53" s="92"/>
      <c r="E53" s="1212" t="s">
        <v>39</v>
      </c>
      <c r="F53" s="1212"/>
      <c r="G53" s="1212"/>
      <c r="H53" s="1213"/>
      <c r="I53" s="93">
        <v>469</v>
      </c>
      <c r="J53" s="94">
        <v>335</v>
      </c>
      <c r="K53" s="94">
        <v>345</v>
      </c>
      <c r="L53" s="94">
        <v>-117</v>
      </c>
      <c r="M53" s="95">
        <v>-208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130999</v>
      </c>
      <c r="E3" s="118"/>
      <c r="F3" s="119">
        <v>94828</v>
      </c>
      <c r="G3" s="120"/>
      <c r="H3" s="121"/>
    </row>
    <row r="4" spans="1:8">
      <c r="A4" s="122"/>
      <c r="B4" s="123"/>
      <c r="C4" s="124"/>
      <c r="D4" s="125">
        <v>28688</v>
      </c>
      <c r="E4" s="126"/>
      <c r="F4" s="127">
        <v>55133</v>
      </c>
      <c r="G4" s="128"/>
      <c r="H4" s="129"/>
    </row>
    <row r="5" spans="1:8">
      <c r="A5" s="110" t="s">
        <v>510</v>
      </c>
      <c r="B5" s="115"/>
      <c r="C5" s="116"/>
      <c r="D5" s="117">
        <v>146651</v>
      </c>
      <c r="E5" s="118"/>
      <c r="F5" s="119">
        <v>119674</v>
      </c>
      <c r="G5" s="120"/>
      <c r="H5" s="121"/>
    </row>
    <row r="6" spans="1:8">
      <c r="A6" s="122"/>
      <c r="B6" s="123"/>
      <c r="C6" s="124"/>
      <c r="D6" s="125">
        <v>43304</v>
      </c>
      <c r="E6" s="126"/>
      <c r="F6" s="127">
        <v>57803</v>
      </c>
      <c r="G6" s="128"/>
      <c r="H6" s="129"/>
    </row>
    <row r="7" spans="1:8">
      <c r="A7" s="110" t="s">
        <v>511</v>
      </c>
      <c r="B7" s="115"/>
      <c r="C7" s="116"/>
      <c r="D7" s="117">
        <v>196969</v>
      </c>
      <c r="E7" s="118"/>
      <c r="F7" s="119">
        <v>119685</v>
      </c>
      <c r="G7" s="120"/>
      <c r="H7" s="121"/>
    </row>
    <row r="8" spans="1:8">
      <c r="A8" s="122"/>
      <c r="B8" s="123"/>
      <c r="C8" s="124"/>
      <c r="D8" s="125">
        <v>40164</v>
      </c>
      <c r="E8" s="126"/>
      <c r="F8" s="127">
        <v>68464</v>
      </c>
      <c r="G8" s="128"/>
      <c r="H8" s="129"/>
    </row>
    <row r="9" spans="1:8">
      <c r="A9" s="110" t="s">
        <v>512</v>
      </c>
      <c r="B9" s="115"/>
      <c r="C9" s="116"/>
      <c r="D9" s="117">
        <v>153798</v>
      </c>
      <c r="E9" s="118"/>
      <c r="F9" s="119">
        <v>109920</v>
      </c>
      <c r="G9" s="120"/>
      <c r="H9" s="121"/>
    </row>
    <row r="10" spans="1:8">
      <c r="A10" s="122"/>
      <c r="B10" s="123"/>
      <c r="C10" s="124"/>
      <c r="D10" s="125">
        <v>21874</v>
      </c>
      <c r="E10" s="126"/>
      <c r="F10" s="127">
        <v>62739</v>
      </c>
      <c r="G10" s="128"/>
      <c r="H10" s="129"/>
    </row>
    <row r="11" spans="1:8">
      <c r="A11" s="110" t="s">
        <v>513</v>
      </c>
      <c r="B11" s="115"/>
      <c r="C11" s="116"/>
      <c r="D11" s="117">
        <v>248575</v>
      </c>
      <c r="E11" s="118"/>
      <c r="F11" s="119">
        <v>119882</v>
      </c>
      <c r="G11" s="120"/>
      <c r="H11" s="121"/>
    </row>
    <row r="12" spans="1:8">
      <c r="A12" s="122"/>
      <c r="B12" s="123"/>
      <c r="C12" s="130"/>
      <c r="D12" s="125">
        <v>27911</v>
      </c>
      <c r="E12" s="126"/>
      <c r="F12" s="127">
        <v>66481</v>
      </c>
      <c r="G12" s="128"/>
      <c r="H12" s="129"/>
    </row>
    <row r="13" spans="1:8">
      <c r="A13" s="110"/>
      <c r="B13" s="115"/>
      <c r="C13" s="131"/>
      <c r="D13" s="132">
        <v>175398</v>
      </c>
      <c r="E13" s="133"/>
      <c r="F13" s="134">
        <v>112798</v>
      </c>
      <c r="G13" s="135"/>
      <c r="H13" s="121"/>
    </row>
    <row r="14" spans="1:8">
      <c r="A14" s="122"/>
      <c r="B14" s="123"/>
      <c r="C14" s="124"/>
      <c r="D14" s="125">
        <v>32388</v>
      </c>
      <c r="E14" s="126"/>
      <c r="F14" s="127">
        <v>62124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2.83</v>
      </c>
      <c r="C19" s="136">
        <f>ROUND(VALUE(SUBSTITUTE(実質収支比率等に係る経年分析!G$48,"▲","-")),2)</f>
        <v>4.0199999999999996</v>
      </c>
      <c r="D19" s="136">
        <f>ROUND(VALUE(SUBSTITUTE(実質収支比率等に係る経年分析!H$48,"▲","-")),2)</f>
        <v>3.56</v>
      </c>
      <c r="E19" s="136">
        <f>ROUND(VALUE(SUBSTITUTE(実質収支比率等に係る経年分析!I$48,"▲","-")),2)</f>
        <v>2.44</v>
      </c>
      <c r="F19" s="136">
        <f>ROUND(VALUE(SUBSTITUTE(実質収支比率等に係る経年分析!J$48,"▲","-")),2)</f>
        <v>2.36</v>
      </c>
    </row>
    <row r="20" spans="1:11">
      <c r="A20" s="136" t="s">
        <v>44</v>
      </c>
      <c r="B20" s="136">
        <f>ROUND(VALUE(SUBSTITUTE(実質収支比率等に係る経年分析!F$47,"▲","-")),2)</f>
        <v>33.5</v>
      </c>
      <c r="C20" s="136">
        <f>ROUND(VALUE(SUBSTITUTE(実質収支比率等に係る経年分析!G$47,"▲","-")),2)</f>
        <v>43.32</v>
      </c>
      <c r="D20" s="136">
        <f>ROUND(VALUE(SUBSTITUTE(実質収支比率等に係る経年分析!H$47,"▲","-")),2)</f>
        <v>53.07</v>
      </c>
      <c r="E20" s="136">
        <f>ROUND(VALUE(SUBSTITUTE(実質収支比率等に係る経年分析!I$47,"▲","-")),2)</f>
        <v>64.12</v>
      </c>
      <c r="F20" s="136">
        <f>ROUND(VALUE(SUBSTITUTE(実質収支比率等に係る経年分析!J$47,"▲","-")),2)</f>
        <v>73.34</v>
      </c>
    </row>
    <row r="21" spans="1:11">
      <c r="A21" s="136" t="s">
        <v>45</v>
      </c>
      <c r="B21" s="136">
        <f>IF(ISNUMBER(VALUE(SUBSTITUTE(実質収支比率等に係る経年分析!F$49,"▲","-"))),ROUND(VALUE(SUBSTITUTE(実質収支比率等に係る経年分析!F$49,"▲","-")),2),NA())</f>
        <v>4.87</v>
      </c>
      <c r="C21" s="136">
        <f>IF(ISNUMBER(VALUE(SUBSTITUTE(実質収支比率等に係る経年分析!G$49,"▲","-"))),ROUND(VALUE(SUBSTITUTE(実質収支比率等に係る経年分析!G$49,"▲","-")),2),NA())</f>
        <v>11.22</v>
      </c>
      <c r="D21" s="136">
        <f>IF(ISNUMBER(VALUE(SUBSTITUTE(実質収支比率等に係る経年分析!H$49,"▲","-"))),ROUND(VALUE(SUBSTITUTE(実質収支比率等に係る経年分析!H$49,"▲","-")),2),NA())</f>
        <v>8.7799999999999994</v>
      </c>
      <c r="E21" s="136">
        <f>IF(ISNUMBER(VALUE(SUBSTITUTE(実質収支比率等に係る経年分析!I$49,"▲","-"))),ROUND(VALUE(SUBSTITUTE(実質収支比率等に係る経年分析!I$49,"▲","-")),2),NA())</f>
        <v>11.62</v>
      </c>
      <c r="F21" s="136">
        <f>IF(ISNUMBER(VALUE(SUBSTITUTE(実質収支比率等に係る経年分析!J$49,"▲","-"))),ROUND(VALUE(SUBSTITUTE(実質収支比率等に係る経年分析!J$49,"▲","-")),2),NA())</f>
        <v>9.73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デジタル放送事業特別会計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生活排水処理事業特別会計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0.08</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7.0000000000000007E-2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0.14000000000000001</v>
      </c>
    </row>
    <row r="35" spans="1:16">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0.28999999999999998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4.0199999999999996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593</v>
      </c>
      <c r="E42" s="138"/>
      <c r="F42" s="138"/>
      <c r="G42" s="138">
        <f>'実質公債費比率（分子）の構造'!L$52</f>
        <v>586</v>
      </c>
      <c r="H42" s="138"/>
      <c r="I42" s="138"/>
      <c r="J42" s="138">
        <f>'実質公債費比率（分子）の構造'!M$52</f>
        <v>597</v>
      </c>
      <c r="K42" s="138"/>
      <c r="L42" s="138"/>
      <c r="M42" s="138">
        <f>'実質公債費比率（分子）の構造'!N$52</f>
        <v>573</v>
      </c>
      <c r="N42" s="138"/>
      <c r="O42" s="138"/>
      <c r="P42" s="138">
        <f>'実質公債費比率（分子）の構造'!O$52</f>
        <v>611</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40</v>
      </c>
      <c r="C45" s="138"/>
      <c r="D45" s="138"/>
      <c r="E45" s="138">
        <f>'実質公債費比率（分子）の構造'!L$49</f>
        <v>40</v>
      </c>
      <c r="F45" s="138"/>
      <c r="G45" s="138"/>
      <c r="H45" s="138">
        <f>'実質公債費比率（分子）の構造'!M$49</f>
        <v>39</v>
      </c>
      <c r="I45" s="138"/>
      <c r="J45" s="138"/>
      <c r="K45" s="138">
        <f>'実質公債費比率（分子）の構造'!N$49</f>
        <v>36</v>
      </c>
      <c r="L45" s="138"/>
      <c r="M45" s="138"/>
      <c r="N45" s="138">
        <f>'実質公債費比率（分子）の構造'!O$49</f>
        <v>36</v>
      </c>
      <c r="O45" s="138"/>
      <c r="P45" s="138"/>
    </row>
    <row r="46" spans="1:16">
      <c r="A46" s="138" t="s">
        <v>56</v>
      </c>
      <c r="B46" s="138">
        <f>'実質公債費比率（分子）の構造'!K$48</f>
        <v>91</v>
      </c>
      <c r="C46" s="138"/>
      <c r="D46" s="138"/>
      <c r="E46" s="138">
        <f>'実質公債費比率（分子）の構造'!L$48</f>
        <v>96</v>
      </c>
      <c r="F46" s="138"/>
      <c r="G46" s="138"/>
      <c r="H46" s="138">
        <f>'実質公債費比率（分子）の構造'!M$48</f>
        <v>103</v>
      </c>
      <c r="I46" s="138"/>
      <c r="J46" s="138"/>
      <c r="K46" s="138">
        <f>'実質公債費比率（分子）の構造'!N$48</f>
        <v>93</v>
      </c>
      <c r="L46" s="138"/>
      <c r="M46" s="138"/>
      <c r="N46" s="138">
        <f>'実質公債費比率（分子）の構造'!O$48</f>
        <v>85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788</v>
      </c>
      <c r="C49" s="138"/>
      <c r="D49" s="138"/>
      <c r="E49" s="138">
        <f>'実質公債費比率（分子）の構造'!L$45</f>
        <v>726</v>
      </c>
      <c r="F49" s="138"/>
      <c r="G49" s="138"/>
      <c r="H49" s="138">
        <f>'実質公債費比率（分子）の構造'!M$45</f>
        <v>714</v>
      </c>
      <c r="I49" s="138"/>
      <c r="J49" s="138"/>
      <c r="K49" s="138">
        <f>'実質公債費比率（分子）の構造'!N$45</f>
        <v>707</v>
      </c>
      <c r="L49" s="138"/>
      <c r="M49" s="138"/>
      <c r="N49" s="138">
        <f>'実質公債費比率（分子）の構造'!O$45</f>
        <v>743</v>
      </c>
      <c r="O49" s="138"/>
      <c r="P49" s="138"/>
    </row>
    <row r="50" spans="1:16">
      <c r="A50" s="138" t="s">
        <v>60</v>
      </c>
      <c r="B50" s="138" t="e">
        <f>NA()</f>
        <v>#N/A</v>
      </c>
      <c r="C50" s="138">
        <f>IF(ISNUMBER('実質公債費比率（分子）の構造'!K$53),'実質公債費比率（分子）の構造'!K$53,NA())</f>
        <v>326</v>
      </c>
      <c r="D50" s="138" t="e">
        <f>NA()</f>
        <v>#N/A</v>
      </c>
      <c r="E50" s="138" t="e">
        <f>NA()</f>
        <v>#N/A</v>
      </c>
      <c r="F50" s="138">
        <f>IF(ISNUMBER('実質公債費比率（分子）の構造'!L$53),'実質公債費比率（分子）の構造'!L$53,NA())</f>
        <v>276</v>
      </c>
      <c r="G50" s="138" t="e">
        <f>NA()</f>
        <v>#N/A</v>
      </c>
      <c r="H50" s="138" t="e">
        <f>NA()</f>
        <v>#N/A</v>
      </c>
      <c r="I50" s="138">
        <f>IF(ISNUMBER('実質公債費比率（分子）の構造'!M$53),'実質公債費比率（分子）の構造'!M$53,NA())</f>
        <v>259</v>
      </c>
      <c r="J50" s="138" t="e">
        <f>NA()</f>
        <v>#N/A</v>
      </c>
      <c r="K50" s="138" t="e">
        <f>NA()</f>
        <v>#N/A</v>
      </c>
      <c r="L50" s="138">
        <f>IF(ISNUMBER('実質公債費比率（分子）の構造'!N$53),'実質公債費比率（分子）の構造'!N$53,NA())</f>
        <v>263</v>
      </c>
      <c r="M50" s="138" t="e">
        <f>NA()</f>
        <v>#N/A</v>
      </c>
      <c r="N50" s="138" t="e">
        <f>NA()</f>
        <v>#N/A</v>
      </c>
      <c r="O50" s="138">
        <f>IF(ISNUMBER('実質公債費比率（分子）の構造'!O$53),'実質公債費比率（分子）の構造'!O$53,NA())</f>
        <v>253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5185</v>
      </c>
      <c r="E56" s="137"/>
      <c r="F56" s="137"/>
      <c r="G56" s="137">
        <f>'将来負担比率（分子）の構造'!J$52</f>
        <v>5191</v>
      </c>
      <c r="H56" s="137"/>
      <c r="I56" s="137"/>
      <c r="J56" s="137">
        <f>'将来負担比率（分子）の構造'!K$52</f>
        <v>5149</v>
      </c>
      <c r="K56" s="137"/>
      <c r="L56" s="137"/>
      <c r="M56" s="137">
        <f>'将来負担比率（分子）の構造'!L$52</f>
        <v>5412</v>
      </c>
      <c r="N56" s="137"/>
      <c r="O56" s="137"/>
      <c r="P56" s="137">
        <f>'将来負担比率（分子）の構造'!M$52</f>
        <v>5511</v>
      </c>
    </row>
    <row r="57" spans="1:16">
      <c r="A57" s="137" t="s">
        <v>36</v>
      </c>
      <c r="B57" s="137"/>
      <c r="C57" s="137"/>
      <c r="D57" s="137">
        <f>'将来負担比率（分子）の構造'!I$51</f>
        <v>679</v>
      </c>
      <c r="E57" s="137"/>
      <c r="F57" s="137"/>
      <c r="G57" s="137">
        <f>'将来負担比率（分子）の構造'!J$51</f>
        <v>731</v>
      </c>
      <c r="H57" s="137"/>
      <c r="I57" s="137"/>
      <c r="J57" s="137">
        <f>'将来負担比率（分子）の構造'!K$51</f>
        <v>883</v>
      </c>
      <c r="K57" s="137"/>
      <c r="L57" s="137"/>
      <c r="M57" s="137">
        <f>'将来負担比率（分子）の構造'!L$51</f>
        <v>901</v>
      </c>
      <c r="N57" s="137"/>
      <c r="O57" s="137"/>
      <c r="P57" s="137">
        <f>'将来負担比率（分子）の構造'!M$51</f>
        <v>849</v>
      </c>
    </row>
    <row r="58" spans="1:16">
      <c r="A58" s="137" t="s">
        <v>35</v>
      </c>
      <c r="B58" s="137"/>
      <c r="C58" s="137"/>
      <c r="D58" s="137">
        <f>'将来負担比率（分子）の構造'!I$50</f>
        <v>2082</v>
      </c>
      <c r="E58" s="137"/>
      <c r="F58" s="137"/>
      <c r="G58" s="137">
        <f>'将来負担比率（分子）の構造'!J$50</f>
        <v>2362</v>
      </c>
      <c r="H58" s="137"/>
      <c r="I58" s="137"/>
      <c r="J58" s="137">
        <f>'将来負担比率（分子）の構造'!K$50</f>
        <v>2739</v>
      </c>
      <c r="K58" s="137"/>
      <c r="L58" s="137"/>
      <c r="M58" s="137">
        <f>'将来負担比率（分子）の構造'!L$50</f>
        <v>3146</v>
      </c>
      <c r="N58" s="137"/>
      <c r="O58" s="137"/>
      <c r="P58" s="137">
        <f>'将来負担比率（分子）の構造'!M$50</f>
        <v>3383</v>
      </c>
    </row>
    <row r="59" spans="1:16">
      <c r="A59" s="137" t="s">
        <v>33</v>
      </c>
      <c r="B59" s="137" t="str">
        <f>'将来負担比率（分子）の構造'!I$49</f>
        <v>-</v>
      </c>
      <c r="C59" s="137"/>
      <c r="D59" s="137"/>
      <c r="E59" s="137" t="str">
        <f>'将来負担比率（分子）の構造'!J$49</f>
        <v>-</v>
      </c>
      <c r="F59" s="137"/>
      <c r="G59" s="137"/>
      <c r="H59" s="137">
        <f>'将来負担比率（分子）の構造'!K$49</f>
        <v>0</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986</v>
      </c>
      <c r="C62" s="137"/>
      <c r="D62" s="137"/>
      <c r="E62" s="137">
        <f>'将来負担比率（分子）の構造'!J$45</f>
        <v>969</v>
      </c>
      <c r="F62" s="137"/>
      <c r="G62" s="137"/>
      <c r="H62" s="137">
        <f>'将来負担比率（分子）の構造'!K$45</f>
        <v>1027</v>
      </c>
      <c r="I62" s="137"/>
      <c r="J62" s="137"/>
      <c r="K62" s="137">
        <f>'将来負担比率（分子）の構造'!L$45</f>
        <v>887</v>
      </c>
      <c r="L62" s="137"/>
      <c r="M62" s="137"/>
      <c r="N62" s="137">
        <f>'将来負担比率（分子）の構造'!M$45</f>
        <v>934</v>
      </c>
      <c r="O62" s="137"/>
      <c r="P62" s="137"/>
    </row>
    <row r="63" spans="1:16">
      <c r="A63" s="137" t="s">
        <v>28</v>
      </c>
      <c r="B63" s="137">
        <f>'将来負担比率（分子）の構造'!I$44</f>
        <v>152</v>
      </c>
      <c r="C63" s="137"/>
      <c r="D63" s="137"/>
      <c r="E63" s="137">
        <f>'将来負担比率（分子）の構造'!J$44</f>
        <v>189</v>
      </c>
      <c r="F63" s="137"/>
      <c r="G63" s="137"/>
      <c r="H63" s="137">
        <f>'将来負担比率（分子）の構造'!K$44</f>
        <v>208</v>
      </c>
      <c r="I63" s="137"/>
      <c r="J63" s="137"/>
      <c r="K63" s="137">
        <f>'将来負担比率（分子）の構造'!L$44</f>
        <v>178</v>
      </c>
      <c r="L63" s="137"/>
      <c r="M63" s="137"/>
      <c r="N63" s="137">
        <f>'将来負担比率（分子）の構造'!M$44</f>
        <v>139</v>
      </c>
      <c r="O63" s="137"/>
      <c r="P63" s="137"/>
    </row>
    <row r="64" spans="1:16">
      <c r="A64" s="137" t="s">
        <v>27</v>
      </c>
      <c r="B64" s="137">
        <f>'将来負担比率（分子）の構造'!I$43</f>
        <v>646</v>
      </c>
      <c r="C64" s="137"/>
      <c r="D64" s="137"/>
      <c r="E64" s="137">
        <f>'将来負担比率（分子）の構造'!J$43</f>
        <v>739</v>
      </c>
      <c r="F64" s="137"/>
      <c r="G64" s="137"/>
      <c r="H64" s="137">
        <f>'将来負担比率（分子）の構造'!K$43</f>
        <v>996</v>
      </c>
      <c r="I64" s="137"/>
      <c r="J64" s="137"/>
      <c r="K64" s="137">
        <f>'将来負担比率（分子）の構造'!L$43</f>
        <v>1317</v>
      </c>
      <c r="L64" s="137"/>
      <c r="M64" s="137"/>
      <c r="N64" s="137">
        <f>'将来負担比率（分子）の構造'!M$43</f>
        <v>1320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6631</v>
      </c>
      <c r="C66" s="137"/>
      <c r="D66" s="137"/>
      <c r="E66" s="137">
        <f>'将来負担比率（分子）の構造'!J$41</f>
        <v>6722</v>
      </c>
      <c r="F66" s="137"/>
      <c r="G66" s="137"/>
      <c r="H66" s="137">
        <f>'将来負担比率（分子）の構造'!K$41</f>
        <v>6885</v>
      </c>
      <c r="I66" s="137"/>
      <c r="J66" s="137"/>
      <c r="K66" s="137">
        <f>'将来負担比率（分子）の構造'!L$41</f>
        <v>6959</v>
      </c>
      <c r="L66" s="137"/>
      <c r="M66" s="137"/>
      <c r="N66" s="137">
        <f>'将来負担比率（分子）の構造'!M$41</f>
        <v>7142</v>
      </c>
      <c r="O66" s="137"/>
      <c r="P66" s="137"/>
    </row>
    <row r="67" spans="1:16">
      <c r="A67" s="137" t="s">
        <v>64</v>
      </c>
      <c r="B67" s="137" t="e">
        <f>NA()</f>
        <v>#N/A</v>
      </c>
      <c r="C67" s="137">
        <f>IF(ISNUMBER('将来負担比率（分子）の構造'!I$53), IF('将来負担比率（分子）の構造'!I$53 &lt; 0, 0, '将来負担比率（分子）の構造'!I$53), NA())</f>
        <v>469</v>
      </c>
      <c r="D67" s="137" t="e">
        <f>NA()</f>
        <v>#N/A</v>
      </c>
      <c r="E67" s="137" t="e">
        <f>NA()</f>
        <v>#N/A</v>
      </c>
      <c r="F67" s="137">
        <f>IF(ISNUMBER('将来負担比率（分子）の構造'!J$53), IF('将来負担比率（分子）の構造'!J$53 &lt; 0, 0, '将来負担比率（分子）の構造'!J$53), NA())</f>
        <v>335</v>
      </c>
      <c r="G67" s="137" t="e">
        <f>NA()</f>
        <v>#N/A</v>
      </c>
      <c r="H67" s="137" t="e">
        <f>NA()</f>
        <v>#N/A</v>
      </c>
      <c r="I67" s="137">
        <f>IF(ISNUMBER('将来負担比率（分子）の構造'!K$53), IF('将来負担比率（分子）の構造'!K$53 &lt; 0, 0, '将来負担比率（分子）の構造'!K$53), NA())</f>
        <v>345</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542</v>
      </c>
      <c r="C41" s="248"/>
      <c r="D41" s="248"/>
      <c r="E41" s="248"/>
      <c r="F41" s="248"/>
      <c r="G41" s="248"/>
      <c r="H41" s="248"/>
      <c r="I41" s="248"/>
      <c r="J41" s="248"/>
      <c r="K41" s="248"/>
      <c r="L41" s="248"/>
      <c r="M41" s="248"/>
      <c r="N41" s="248"/>
      <c r="O41" s="248"/>
      <c r="P41" s="249"/>
    </row>
    <row r="42" spans="2:17">
      <c r="B42" s="250"/>
      <c r="C42" s="246"/>
      <c r="D42" s="246"/>
      <c r="E42" s="246"/>
      <c r="F42" s="246"/>
      <c r="G42" s="353" t="s">
        <v>543</v>
      </c>
      <c r="I42" s="354"/>
      <c r="J42" s="354"/>
      <c r="K42" s="354"/>
      <c r="L42" s="246"/>
      <c r="M42" s="246"/>
      <c r="N42" s="246"/>
      <c r="O42" s="246"/>
    </row>
    <row r="43" spans="2:17">
      <c r="B43" s="250"/>
      <c r="C43" s="246"/>
      <c r="D43" s="246"/>
      <c r="E43" s="246"/>
      <c r="F43" s="246"/>
      <c r="G43" s="1233" t="s">
        <v>544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545</v>
      </c>
    </row>
    <row r="50" spans="1:17">
      <c r="B50" s="250"/>
      <c r="C50" s="246"/>
      <c r="D50" s="246"/>
      <c r="E50" s="246"/>
      <c r="F50" s="246"/>
      <c r="G50" s="1242"/>
      <c r="H50" s="1243"/>
      <c r="I50" s="1243"/>
      <c r="J50" s="1244"/>
      <c r="K50" s="356" t="s">
        <v>516</v>
      </c>
      <c r="L50" s="356" t="s">
        <v>517</v>
      </c>
      <c r="M50" s="356" t="s">
        <v>518</v>
      </c>
      <c r="N50" s="356" t="s">
        <v>519</v>
      </c>
      <c r="O50" s="356" t="s">
        <v>520</v>
      </c>
    </row>
    <row r="51" spans="1:17">
      <c r="B51" s="250"/>
      <c r="C51" s="246"/>
      <c r="D51" s="246"/>
      <c r="E51" s="246"/>
      <c r="F51" s="246"/>
      <c r="G51" s="1245" t="s">
        <v>546</v>
      </c>
      <c r="H51" s="1246"/>
      <c r="I51" s="1251" t="s">
        <v>547</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553</v>
      </c>
      <c r="J53" s="1231"/>
      <c r="K53" s="1256"/>
      <c r="L53" s="1256"/>
      <c r="M53" s="1256"/>
      <c r="N53" s="1253">
        <v>51.5</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548</v>
      </c>
      <c r="H55" s="1226"/>
      <c r="I55" s="1231" t="s">
        <v>547</v>
      </c>
      <c r="J55" s="1231"/>
      <c r="K55" s="1255"/>
      <c r="L55" s="1255"/>
      <c r="M55" s="1255"/>
      <c r="N55" s="1221">
        <v>27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553</v>
      </c>
      <c r="J57" s="1223"/>
      <c r="K57" s="1256"/>
      <c r="L57" s="1256"/>
      <c r="M57" s="1256"/>
      <c r="N57" s="1253">
        <v>57.2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549</v>
      </c>
      <c r="C63" s="246"/>
      <c r="D63" s="246"/>
      <c r="E63" s="246"/>
      <c r="F63" s="246"/>
      <c r="G63" s="246"/>
      <c r="H63" s="246"/>
      <c r="I63" s="246"/>
      <c r="J63" s="246"/>
      <c r="K63" s="246"/>
      <c r="L63" s="246"/>
      <c r="M63" s="246"/>
      <c r="N63" s="246"/>
      <c r="O63" s="246"/>
    </row>
    <row r="64" spans="1:17">
      <c r="B64" s="250"/>
      <c r="C64" s="246"/>
      <c r="D64" s="246"/>
      <c r="E64" s="246"/>
      <c r="F64" s="246"/>
      <c r="G64" s="353" t="s">
        <v>543</v>
      </c>
      <c r="I64" s="354"/>
      <c r="J64" s="354"/>
      <c r="K64" s="354"/>
      <c r="L64" s="246"/>
      <c r="M64" s="246"/>
      <c r="N64" s="246"/>
      <c r="O64" s="246"/>
    </row>
    <row r="65" spans="2:30">
      <c r="B65" s="250"/>
      <c r="C65" s="246"/>
      <c r="D65" s="246"/>
      <c r="E65" s="246"/>
      <c r="F65" s="246"/>
      <c r="G65" s="1233" t="s">
        <v>550</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42"/>
      <c r="H72" s="1243"/>
      <c r="I72" s="1243"/>
      <c r="J72" s="1244"/>
      <c r="K72" s="356" t="s">
        <v>516</v>
      </c>
      <c r="L72" s="356" t="s">
        <v>517</v>
      </c>
      <c r="M72" s="356" t="s">
        <v>518</v>
      </c>
      <c r="N72" s="356" t="s">
        <v>519</v>
      </c>
      <c r="O72" s="356" t="s">
        <v>520</v>
      </c>
    </row>
    <row r="73" spans="2:30">
      <c r="B73" s="250"/>
      <c r="C73" s="246"/>
      <c r="D73" s="246"/>
      <c r="E73" s="246"/>
      <c r="F73" s="246"/>
      <c r="G73" s="1245" t="s">
        <v>546</v>
      </c>
      <c r="H73" s="1246"/>
      <c r="I73" s="1251" t="s">
        <v>547</v>
      </c>
      <c r="J73" s="1251"/>
      <c r="K73" s="1232">
        <v>18.399999999999999</v>
      </c>
      <c r="L73" s="1232">
        <v>13</v>
      </c>
      <c r="M73" s="1221">
        <v>13.6</v>
      </c>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552</v>
      </c>
      <c r="J75" s="1231"/>
      <c r="K75" s="1253">
        <v>13.4</v>
      </c>
      <c r="L75" s="1253">
        <v>12</v>
      </c>
      <c r="M75" s="1253">
        <v>11.2</v>
      </c>
      <c r="N75" s="1253">
        <v>10.3</v>
      </c>
      <c r="O75" s="1253">
        <v>9.9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548</v>
      </c>
      <c r="H77" s="1226"/>
      <c r="I77" s="1231" t="s">
        <v>547</v>
      </c>
      <c r="J77" s="1231"/>
      <c r="K77" s="1232">
        <v>28.4</v>
      </c>
      <c r="L77" s="1232">
        <v>20.5</v>
      </c>
      <c r="M77" s="1221">
        <v>17.899999999999999</v>
      </c>
      <c r="N77" s="1221">
        <v>27</v>
      </c>
      <c r="O77" s="1221">
        <v>25.4</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552</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28" sqref="I2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28" sqref="I2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486741</v>
      </c>
      <c r="S5" s="671"/>
      <c r="T5" s="671"/>
      <c r="U5" s="671"/>
      <c r="V5" s="671"/>
      <c r="W5" s="671"/>
      <c r="X5" s="671"/>
      <c r="Y5" s="718"/>
      <c r="Z5" s="731">
        <v>8.3000000000000007</v>
      </c>
      <c r="AA5" s="731"/>
      <c r="AB5" s="731"/>
      <c r="AC5" s="731"/>
      <c r="AD5" s="732">
        <v>486741</v>
      </c>
      <c r="AE5" s="732"/>
      <c r="AF5" s="732"/>
      <c r="AG5" s="732"/>
      <c r="AH5" s="732"/>
      <c r="AI5" s="732"/>
      <c r="AJ5" s="732"/>
      <c r="AK5" s="732"/>
      <c r="AL5" s="719">
        <v>15.7</v>
      </c>
      <c r="AM5" s="688"/>
      <c r="AN5" s="688"/>
      <c r="AO5" s="720"/>
      <c r="AP5" s="707" t="s">
        <v>209</v>
      </c>
      <c r="AQ5" s="708"/>
      <c r="AR5" s="708"/>
      <c r="AS5" s="708"/>
      <c r="AT5" s="708"/>
      <c r="AU5" s="708"/>
      <c r="AV5" s="708"/>
      <c r="AW5" s="708"/>
      <c r="AX5" s="708"/>
      <c r="AY5" s="708"/>
      <c r="AZ5" s="708"/>
      <c r="BA5" s="708"/>
      <c r="BB5" s="708"/>
      <c r="BC5" s="708"/>
      <c r="BD5" s="708"/>
      <c r="BE5" s="708"/>
      <c r="BF5" s="709"/>
      <c r="BG5" s="620">
        <v>486741</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35329</v>
      </c>
      <c r="S6" s="621"/>
      <c r="T6" s="621"/>
      <c r="U6" s="621"/>
      <c r="V6" s="621"/>
      <c r="W6" s="621"/>
      <c r="X6" s="621"/>
      <c r="Y6" s="622"/>
      <c r="Z6" s="673">
        <v>0.6</v>
      </c>
      <c r="AA6" s="673"/>
      <c r="AB6" s="673"/>
      <c r="AC6" s="673"/>
      <c r="AD6" s="674">
        <v>35329</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486741</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65707</v>
      </c>
      <c r="CS6" s="621"/>
      <c r="CT6" s="621"/>
      <c r="CU6" s="621"/>
      <c r="CV6" s="621"/>
      <c r="CW6" s="621"/>
      <c r="CX6" s="621"/>
      <c r="CY6" s="622"/>
      <c r="CZ6" s="673">
        <v>1.1000000000000001</v>
      </c>
      <c r="DA6" s="673"/>
      <c r="DB6" s="673"/>
      <c r="DC6" s="673"/>
      <c r="DD6" s="626" t="s">
        <v>210</v>
      </c>
      <c r="DE6" s="621"/>
      <c r="DF6" s="621"/>
      <c r="DG6" s="621"/>
      <c r="DH6" s="621"/>
      <c r="DI6" s="621"/>
      <c r="DJ6" s="621"/>
      <c r="DK6" s="621"/>
      <c r="DL6" s="621"/>
      <c r="DM6" s="621"/>
      <c r="DN6" s="621"/>
      <c r="DO6" s="621"/>
      <c r="DP6" s="622"/>
      <c r="DQ6" s="626">
        <v>65707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301</v>
      </c>
      <c r="S7" s="621"/>
      <c r="T7" s="621"/>
      <c r="U7" s="621"/>
      <c r="V7" s="621"/>
      <c r="W7" s="621"/>
      <c r="X7" s="621"/>
      <c r="Y7" s="622"/>
      <c r="Z7" s="673">
        <v>0</v>
      </c>
      <c r="AA7" s="673"/>
      <c r="AB7" s="673"/>
      <c r="AC7" s="673"/>
      <c r="AD7" s="674">
        <v>301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182243</v>
      </c>
      <c r="BH7" s="621"/>
      <c r="BI7" s="621"/>
      <c r="BJ7" s="621"/>
      <c r="BK7" s="621"/>
      <c r="BL7" s="621"/>
      <c r="BM7" s="621"/>
      <c r="BN7" s="622"/>
      <c r="BO7" s="673">
        <v>37.4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1874249</v>
      </c>
      <c r="CS7" s="621"/>
      <c r="CT7" s="621"/>
      <c r="CU7" s="621"/>
      <c r="CV7" s="621"/>
      <c r="CW7" s="621"/>
      <c r="CX7" s="621"/>
      <c r="CY7" s="622"/>
      <c r="CZ7" s="673">
        <v>32.299999999999997</v>
      </c>
      <c r="DA7" s="673"/>
      <c r="DB7" s="673"/>
      <c r="DC7" s="673"/>
      <c r="DD7" s="626">
        <v>881020</v>
      </c>
      <c r="DE7" s="621"/>
      <c r="DF7" s="621"/>
      <c r="DG7" s="621"/>
      <c r="DH7" s="621"/>
      <c r="DI7" s="621"/>
      <c r="DJ7" s="621"/>
      <c r="DK7" s="621"/>
      <c r="DL7" s="621"/>
      <c r="DM7" s="621"/>
      <c r="DN7" s="621"/>
      <c r="DO7" s="621"/>
      <c r="DP7" s="622"/>
      <c r="DQ7" s="626">
        <v>989757</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755</v>
      </c>
      <c r="S8" s="621"/>
      <c r="T8" s="621"/>
      <c r="U8" s="621"/>
      <c r="V8" s="621"/>
      <c r="W8" s="621"/>
      <c r="X8" s="621"/>
      <c r="Y8" s="622"/>
      <c r="Z8" s="673">
        <v>0</v>
      </c>
      <c r="AA8" s="673"/>
      <c r="AB8" s="673"/>
      <c r="AC8" s="673"/>
      <c r="AD8" s="674">
        <v>755</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7529</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1309553</v>
      </c>
      <c r="CS8" s="621"/>
      <c r="CT8" s="621"/>
      <c r="CU8" s="621"/>
      <c r="CV8" s="621"/>
      <c r="CW8" s="621"/>
      <c r="CX8" s="621"/>
      <c r="CY8" s="622"/>
      <c r="CZ8" s="673">
        <v>22.5</v>
      </c>
      <c r="DA8" s="673"/>
      <c r="DB8" s="673"/>
      <c r="DC8" s="673"/>
      <c r="DD8" s="626">
        <v>927</v>
      </c>
      <c r="DE8" s="621"/>
      <c r="DF8" s="621"/>
      <c r="DG8" s="621"/>
      <c r="DH8" s="621"/>
      <c r="DI8" s="621"/>
      <c r="DJ8" s="621"/>
      <c r="DK8" s="621"/>
      <c r="DL8" s="621"/>
      <c r="DM8" s="621"/>
      <c r="DN8" s="621"/>
      <c r="DO8" s="621"/>
      <c r="DP8" s="622"/>
      <c r="DQ8" s="626">
        <v>765224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440</v>
      </c>
      <c r="S9" s="621"/>
      <c r="T9" s="621"/>
      <c r="U9" s="621"/>
      <c r="V9" s="621"/>
      <c r="W9" s="621"/>
      <c r="X9" s="621"/>
      <c r="Y9" s="622"/>
      <c r="Z9" s="673">
        <v>0</v>
      </c>
      <c r="AA9" s="673"/>
      <c r="AB9" s="673"/>
      <c r="AC9" s="673"/>
      <c r="AD9" s="674">
        <v>440</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146898</v>
      </c>
      <c r="BH9" s="621"/>
      <c r="BI9" s="621"/>
      <c r="BJ9" s="621"/>
      <c r="BK9" s="621"/>
      <c r="BL9" s="621"/>
      <c r="BM9" s="621"/>
      <c r="BN9" s="622"/>
      <c r="BO9" s="673">
        <v>30.2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343028</v>
      </c>
      <c r="CS9" s="621"/>
      <c r="CT9" s="621"/>
      <c r="CU9" s="621"/>
      <c r="CV9" s="621"/>
      <c r="CW9" s="621"/>
      <c r="CX9" s="621"/>
      <c r="CY9" s="622"/>
      <c r="CZ9" s="673">
        <v>5.9</v>
      </c>
      <c r="DA9" s="673"/>
      <c r="DB9" s="673"/>
      <c r="DC9" s="673"/>
      <c r="DD9" s="626" t="s">
        <v>112</v>
      </c>
      <c r="DE9" s="621"/>
      <c r="DF9" s="621"/>
      <c r="DG9" s="621"/>
      <c r="DH9" s="621"/>
      <c r="DI9" s="621"/>
      <c r="DJ9" s="621"/>
      <c r="DK9" s="621"/>
      <c r="DL9" s="621"/>
      <c r="DM9" s="621"/>
      <c r="DN9" s="621"/>
      <c r="DO9" s="621"/>
      <c r="DP9" s="622"/>
      <c r="DQ9" s="626">
        <v>253270</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96705</v>
      </c>
      <c r="S10" s="621"/>
      <c r="T10" s="621"/>
      <c r="U10" s="621"/>
      <c r="V10" s="621"/>
      <c r="W10" s="621"/>
      <c r="X10" s="621"/>
      <c r="Y10" s="622"/>
      <c r="Z10" s="673">
        <v>1.6</v>
      </c>
      <c r="AA10" s="673"/>
      <c r="AB10" s="673"/>
      <c r="AC10" s="673"/>
      <c r="AD10" s="674">
        <v>96705</v>
      </c>
      <c r="AE10" s="674"/>
      <c r="AF10" s="674"/>
      <c r="AG10" s="674"/>
      <c r="AH10" s="674"/>
      <c r="AI10" s="674"/>
      <c r="AJ10" s="674"/>
      <c r="AK10" s="674"/>
      <c r="AL10" s="643">
        <v>3.1</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12731</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15085</v>
      </c>
      <c r="BH11" s="621"/>
      <c r="BI11" s="621"/>
      <c r="BJ11" s="621"/>
      <c r="BK11" s="621"/>
      <c r="BL11" s="621"/>
      <c r="BM11" s="621"/>
      <c r="BN11" s="622"/>
      <c r="BO11" s="673">
        <v>3.1</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257616</v>
      </c>
      <c r="CS11" s="621"/>
      <c r="CT11" s="621"/>
      <c r="CU11" s="621"/>
      <c r="CV11" s="621"/>
      <c r="CW11" s="621"/>
      <c r="CX11" s="621"/>
      <c r="CY11" s="622"/>
      <c r="CZ11" s="673">
        <v>4.4000000000000004</v>
      </c>
      <c r="DA11" s="673"/>
      <c r="DB11" s="673"/>
      <c r="DC11" s="673"/>
      <c r="DD11" s="626">
        <v>86157</v>
      </c>
      <c r="DE11" s="621"/>
      <c r="DF11" s="621"/>
      <c r="DG11" s="621"/>
      <c r="DH11" s="621"/>
      <c r="DI11" s="621"/>
      <c r="DJ11" s="621"/>
      <c r="DK11" s="621"/>
      <c r="DL11" s="621"/>
      <c r="DM11" s="621"/>
      <c r="DN11" s="621"/>
      <c r="DO11" s="621"/>
      <c r="DP11" s="622"/>
      <c r="DQ11" s="626">
        <v>117748</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233784</v>
      </c>
      <c r="BH12" s="621"/>
      <c r="BI12" s="621"/>
      <c r="BJ12" s="621"/>
      <c r="BK12" s="621"/>
      <c r="BL12" s="621"/>
      <c r="BM12" s="621"/>
      <c r="BN12" s="622"/>
      <c r="BO12" s="673">
        <v>48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50437</v>
      </c>
      <c r="CS12" s="621"/>
      <c r="CT12" s="621"/>
      <c r="CU12" s="621"/>
      <c r="CV12" s="621"/>
      <c r="CW12" s="621"/>
      <c r="CX12" s="621"/>
      <c r="CY12" s="622"/>
      <c r="CZ12" s="673">
        <v>0.9</v>
      </c>
      <c r="DA12" s="673"/>
      <c r="DB12" s="673"/>
      <c r="DC12" s="673"/>
      <c r="DD12" s="626" t="s">
        <v>112</v>
      </c>
      <c r="DE12" s="621"/>
      <c r="DF12" s="621"/>
      <c r="DG12" s="621"/>
      <c r="DH12" s="621"/>
      <c r="DI12" s="621"/>
      <c r="DJ12" s="621"/>
      <c r="DK12" s="621"/>
      <c r="DL12" s="621"/>
      <c r="DM12" s="621"/>
      <c r="DN12" s="621"/>
      <c r="DO12" s="621"/>
      <c r="DP12" s="622"/>
      <c r="DQ12" s="626">
        <v>47743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4329</v>
      </c>
      <c r="S13" s="621"/>
      <c r="T13" s="621"/>
      <c r="U13" s="621"/>
      <c r="V13" s="621"/>
      <c r="W13" s="621"/>
      <c r="X13" s="621"/>
      <c r="Y13" s="622"/>
      <c r="Z13" s="673">
        <v>0.1</v>
      </c>
      <c r="AA13" s="673"/>
      <c r="AB13" s="673"/>
      <c r="AC13" s="673"/>
      <c r="AD13" s="674">
        <v>4329</v>
      </c>
      <c r="AE13" s="674"/>
      <c r="AF13" s="674"/>
      <c r="AG13" s="674"/>
      <c r="AH13" s="674"/>
      <c r="AI13" s="674"/>
      <c r="AJ13" s="674"/>
      <c r="AK13" s="674"/>
      <c r="AL13" s="643">
        <v>0.1</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224812</v>
      </c>
      <c r="BH13" s="621"/>
      <c r="BI13" s="621"/>
      <c r="BJ13" s="621"/>
      <c r="BK13" s="621"/>
      <c r="BL13" s="621"/>
      <c r="BM13" s="621"/>
      <c r="BN13" s="622"/>
      <c r="BO13" s="673">
        <v>46.2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564881</v>
      </c>
      <c r="CS13" s="621"/>
      <c r="CT13" s="621"/>
      <c r="CU13" s="621"/>
      <c r="CV13" s="621"/>
      <c r="CW13" s="621"/>
      <c r="CX13" s="621"/>
      <c r="CY13" s="622"/>
      <c r="CZ13" s="673">
        <v>9.6999999999999993</v>
      </c>
      <c r="DA13" s="673"/>
      <c r="DB13" s="673"/>
      <c r="DC13" s="673"/>
      <c r="DD13" s="626">
        <v>485061</v>
      </c>
      <c r="DE13" s="621"/>
      <c r="DF13" s="621"/>
      <c r="DG13" s="621"/>
      <c r="DH13" s="621"/>
      <c r="DI13" s="621"/>
      <c r="DJ13" s="621"/>
      <c r="DK13" s="621"/>
      <c r="DL13" s="621"/>
      <c r="DM13" s="621"/>
      <c r="DN13" s="621"/>
      <c r="DO13" s="621"/>
      <c r="DP13" s="622"/>
      <c r="DQ13" s="626">
        <v>129814</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22694</v>
      </c>
      <c r="BH14" s="621"/>
      <c r="BI14" s="621"/>
      <c r="BJ14" s="621"/>
      <c r="BK14" s="621"/>
      <c r="BL14" s="621"/>
      <c r="BM14" s="621"/>
      <c r="BN14" s="622"/>
      <c r="BO14" s="673">
        <v>4.7</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207238</v>
      </c>
      <c r="CS14" s="621"/>
      <c r="CT14" s="621"/>
      <c r="CU14" s="621"/>
      <c r="CV14" s="621"/>
      <c r="CW14" s="621"/>
      <c r="CX14" s="621"/>
      <c r="CY14" s="622"/>
      <c r="CZ14" s="673">
        <v>3.6</v>
      </c>
      <c r="DA14" s="673"/>
      <c r="DB14" s="673"/>
      <c r="DC14" s="673"/>
      <c r="DD14" s="626">
        <v>49594</v>
      </c>
      <c r="DE14" s="621"/>
      <c r="DF14" s="621"/>
      <c r="DG14" s="621"/>
      <c r="DH14" s="621"/>
      <c r="DI14" s="621"/>
      <c r="DJ14" s="621"/>
      <c r="DK14" s="621"/>
      <c r="DL14" s="621"/>
      <c r="DM14" s="621"/>
      <c r="DN14" s="621"/>
      <c r="DO14" s="621"/>
      <c r="DP14" s="622"/>
      <c r="DQ14" s="626">
        <v>151987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1023</v>
      </c>
      <c r="S15" s="621"/>
      <c r="T15" s="621"/>
      <c r="U15" s="621"/>
      <c r="V15" s="621"/>
      <c r="W15" s="621"/>
      <c r="X15" s="621"/>
      <c r="Y15" s="622"/>
      <c r="Z15" s="673">
        <v>0</v>
      </c>
      <c r="AA15" s="673"/>
      <c r="AB15" s="673"/>
      <c r="AC15" s="673"/>
      <c r="AD15" s="674">
        <v>1023</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48020</v>
      </c>
      <c r="BH15" s="621"/>
      <c r="BI15" s="621"/>
      <c r="BJ15" s="621"/>
      <c r="BK15" s="621"/>
      <c r="BL15" s="621"/>
      <c r="BM15" s="621"/>
      <c r="BN15" s="622"/>
      <c r="BO15" s="673">
        <v>9.9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392328</v>
      </c>
      <c r="CS15" s="621"/>
      <c r="CT15" s="621"/>
      <c r="CU15" s="621"/>
      <c r="CV15" s="621"/>
      <c r="CW15" s="621"/>
      <c r="CX15" s="621"/>
      <c r="CY15" s="622"/>
      <c r="CZ15" s="673">
        <v>6.8</v>
      </c>
      <c r="DA15" s="673"/>
      <c r="DB15" s="673"/>
      <c r="DC15" s="673"/>
      <c r="DD15" s="626">
        <v>373</v>
      </c>
      <c r="DE15" s="621"/>
      <c r="DF15" s="621"/>
      <c r="DG15" s="621"/>
      <c r="DH15" s="621"/>
      <c r="DI15" s="621"/>
      <c r="DJ15" s="621"/>
      <c r="DK15" s="621"/>
      <c r="DL15" s="621"/>
      <c r="DM15" s="621"/>
      <c r="DN15" s="621"/>
      <c r="DO15" s="621"/>
      <c r="DP15" s="622"/>
      <c r="DQ15" s="626">
        <v>337330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2665919</v>
      </c>
      <c r="S16" s="621"/>
      <c r="T16" s="621"/>
      <c r="U16" s="621"/>
      <c r="V16" s="621"/>
      <c r="W16" s="621"/>
      <c r="X16" s="621"/>
      <c r="Y16" s="622"/>
      <c r="Z16" s="673">
        <v>45.3</v>
      </c>
      <c r="AA16" s="673"/>
      <c r="AB16" s="673"/>
      <c r="AC16" s="673"/>
      <c r="AD16" s="674">
        <v>2453459</v>
      </c>
      <c r="AE16" s="674"/>
      <c r="AF16" s="674"/>
      <c r="AG16" s="674"/>
      <c r="AH16" s="674"/>
      <c r="AI16" s="674"/>
      <c r="AJ16" s="674"/>
      <c r="AK16" s="674"/>
      <c r="AL16" s="643">
        <v>79.099999999999994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2453459</v>
      </c>
      <c r="S17" s="621"/>
      <c r="T17" s="621"/>
      <c r="U17" s="621"/>
      <c r="V17" s="621"/>
      <c r="W17" s="621"/>
      <c r="X17" s="621"/>
      <c r="Y17" s="622"/>
      <c r="Z17" s="673">
        <v>41.7</v>
      </c>
      <c r="AA17" s="673"/>
      <c r="AB17" s="673"/>
      <c r="AC17" s="673"/>
      <c r="AD17" s="674">
        <v>2453459</v>
      </c>
      <c r="AE17" s="674"/>
      <c r="AF17" s="674"/>
      <c r="AG17" s="674"/>
      <c r="AH17" s="674"/>
      <c r="AI17" s="674"/>
      <c r="AJ17" s="674"/>
      <c r="AK17" s="674"/>
      <c r="AL17" s="643">
        <v>79.099999999999994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742822</v>
      </c>
      <c r="CS17" s="621"/>
      <c r="CT17" s="621"/>
      <c r="CU17" s="621"/>
      <c r="CV17" s="621"/>
      <c r="CW17" s="621"/>
      <c r="CX17" s="621"/>
      <c r="CY17" s="622"/>
      <c r="CZ17" s="673">
        <v>12.8</v>
      </c>
      <c r="DA17" s="673"/>
      <c r="DB17" s="673"/>
      <c r="DC17" s="673"/>
      <c r="DD17" s="626" t="s">
        <v>112</v>
      </c>
      <c r="DE17" s="621"/>
      <c r="DF17" s="621"/>
      <c r="DG17" s="621"/>
      <c r="DH17" s="621"/>
      <c r="DI17" s="621"/>
      <c r="DJ17" s="621"/>
      <c r="DK17" s="621"/>
      <c r="DL17" s="621"/>
      <c r="DM17" s="621"/>
      <c r="DN17" s="621"/>
      <c r="DO17" s="621"/>
      <c r="DP17" s="622"/>
      <c r="DQ17" s="626">
        <v>677443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212460</v>
      </c>
      <c r="S18" s="621"/>
      <c r="T18" s="621"/>
      <c r="U18" s="621"/>
      <c r="V18" s="621"/>
      <c r="W18" s="621"/>
      <c r="X18" s="621"/>
      <c r="Y18" s="622"/>
      <c r="Z18" s="673">
        <v>3.6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3291542</v>
      </c>
      <c r="S20" s="621"/>
      <c r="T20" s="621"/>
      <c r="U20" s="621"/>
      <c r="V20" s="621"/>
      <c r="W20" s="621"/>
      <c r="X20" s="621"/>
      <c r="Y20" s="622"/>
      <c r="Z20" s="673">
        <v>55.9</v>
      </c>
      <c r="AA20" s="673"/>
      <c r="AB20" s="673"/>
      <c r="AC20" s="673"/>
      <c r="AD20" s="674">
        <v>3079082</v>
      </c>
      <c r="AE20" s="674"/>
      <c r="AF20" s="674"/>
      <c r="AG20" s="674"/>
      <c r="AH20" s="674"/>
      <c r="AI20" s="674"/>
      <c r="AJ20" s="674"/>
      <c r="AK20" s="674"/>
      <c r="AL20" s="643">
        <v>99.2</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5807859</v>
      </c>
      <c r="CS20" s="621"/>
      <c r="CT20" s="621"/>
      <c r="CU20" s="621"/>
      <c r="CV20" s="621"/>
      <c r="CW20" s="621"/>
      <c r="CX20" s="621"/>
      <c r="CY20" s="622"/>
      <c r="CZ20" s="673">
        <v>100</v>
      </c>
      <c r="DA20" s="673"/>
      <c r="DB20" s="673"/>
      <c r="DC20" s="673"/>
      <c r="DD20" s="626">
        <v>1503132</v>
      </c>
      <c r="DE20" s="621"/>
      <c r="DF20" s="621"/>
      <c r="DG20" s="621"/>
      <c r="DH20" s="621"/>
      <c r="DI20" s="621"/>
      <c r="DJ20" s="621"/>
      <c r="DK20" s="621"/>
      <c r="DL20" s="621"/>
      <c r="DM20" s="621"/>
      <c r="DN20" s="621"/>
      <c r="DO20" s="621"/>
      <c r="DP20" s="622"/>
      <c r="DQ20" s="626">
        <v>3536023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760</v>
      </c>
      <c r="S21" s="621"/>
      <c r="T21" s="621"/>
      <c r="U21" s="621"/>
      <c r="V21" s="621"/>
      <c r="W21" s="621"/>
      <c r="X21" s="621"/>
      <c r="Y21" s="622"/>
      <c r="Z21" s="673">
        <v>0</v>
      </c>
      <c r="AA21" s="673"/>
      <c r="AB21" s="673"/>
      <c r="AC21" s="673"/>
      <c r="AD21" s="674">
        <v>760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16429</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116790</v>
      </c>
      <c r="S23" s="621"/>
      <c r="T23" s="621"/>
      <c r="U23" s="621"/>
      <c r="V23" s="621"/>
      <c r="W23" s="621"/>
      <c r="X23" s="621"/>
      <c r="Y23" s="622"/>
      <c r="Z23" s="673">
        <v>2</v>
      </c>
      <c r="AA23" s="673"/>
      <c r="AB23" s="673"/>
      <c r="AC23" s="673"/>
      <c r="AD23" s="674">
        <v>2436</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5287</v>
      </c>
      <c r="S24" s="621"/>
      <c r="T24" s="621"/>
      <c r="U24" s="621"/>
      <c r="V24" s="621"/>
      <c r="W24" s="621"/>
      <c r="X24" s="621"/>
      <c r="Y24" s="622"/>
      <c r="Z24" s="673">
        <v>0.1</v>
      </c>
      <c r="AA24" s="673"/>
      <c r="AB24" s="673"/>
      <c r="AC24" s="673"/>
      <c r="AD24" s="674">
        <v>3754</v>
      </c>
      <c r="AE24" s="674"/>
      <c r="AF24" s="674"/>
      <c r="AG24" s="674"/>
      <c r="AH24" s="674"/>
      <c r="AI24" s="674"/>
      <c r="AJ24" s="674"/>
      <c r="AK24" s="674"/>
      <c r="AL24" s="643">
        <v>0.1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2222051</v>
      </c>
      <c r="CS24" s="671"/>
      <c r="CT24" s="671"/>
      <c r="CU24" s="671"/>
      <c r="CV24" s="671"/>
      <c r="CW24" s="671"/>
      <c r="CX24" s="671"/>
      <c r="CY24" s="718"/>
      <c r="CZ24" s="722">
        <v>38.299999999999997</v>
      </c>
      <c r="DA24" s="723"/>
      <c r="DB24" s="723"/>
      <c r="DC24" s="724"/>
      <c r="DD24" s="717">
        <v>1696098</v>
      </c>
      <c r="DE24" s="671"/>
      <c r="DF24" s="671"/>
      <c r="DG24" s="671"/>
      <c r="DH24" s="671"/>
      <c r="DI24" s="671"/>
      <c r="DJ24" s="671"/>
      <c r="DK24" s="718"/>
      <c r="DL24" s="717">
        <v>1680943</v>
      </c>
      <c r="DM24" s="671"/>
      <c r="DN24" s="671"/>
      <c r="DO24" s="671"/>
      <c r="DP24" s="671"/>
      <c r="DQ24" s="671"/>
      <c r="DR24" s="671"/>
      <c r="DS24" s="671"/>
      <c r="DT24" s="671"/>
      <c r="DU24" s="671"/>
      <c r="DV24" s="718"/>
      <c r="DW24" s="719">
        <v>52.1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930058</v>
      </c>
      <c r="S25" s="621"/>
      <c r="T25" s="621"/>
      <c r="U25" s="621"/>
      <c r="V25" s="621"/>
      <c r="W25" s="621"/>
      <c r="X25" s="621"/>
      <c r="Y25" s="622"/>
      <c r="Z25" s="673">
        <v>15.8</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805780</v>
      </c>
      <c r="CS25" s="639"/>
      <c r="CT25" s="639"/>
      <c r="CU25" s="639"/>
      <c r="CV25" s="639"/>
      <c r="CW25" s="639"/>
      <c r="CX25" s="639"/>
      <c r="CY25" s="640"/>
      <c r="CZ25" s="623">
        <v>13.9</v>
      </c>
      <c r="DA25" s="641"/>
      <c r="DB25" s="641"/>
      <c r="DC25" s="642"/>
      <c r="DD25" s="626">
        <v>793742</v>
      </c>
      <c r="DE25" s="639"/>
      <c r="DF25" s="639"/>
      <c r="DG25" s="639"/>
      <c r="DH25" s="639"/>
      <c r="DI25" s="639"/>
      <c r="DJ25" s="639"/>
      <c r="DK25" s="640"/>
      <c r="DL25" s="626">
        <v>778956</v>
      </c>
      <c r="DM25" s="639"/>
      <c r="DN25" s="639"/>
      <c r="DO25" s="639"/>
      <c r="DP25" s="639"/>
      <c r="DQ25" s="639"/>
      <c r="DR25" s="639"/>
      <c r="DS25" s="639"/>
      <c r="DT25" s="639"/>
      <c r="DU25" s="639"/>
      <c r="DV25" s="640"/>
      <c r="DW25" s="643">
        <v>24.1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500012</v>
      </c>
      <c r="CS26" s="621"/>
      <c r="CT26" s="621"/>
      <c r="CU26" s="621"/>
      <c r="CV26" s="621"/>
      <c r="CW26" s="621"/>
      <c r="CX26" s="621"/>
      <c r="CY26" s="622"/>
      <c r="CZ26" s="623">
        <v>8.6</v>
      </c>
      <c r="DA26" s="641"/>
      <c r="DB26" s="641"/>
      <c r="DC26" s="642"/>
      <c r="DD26" s="626">
        <v>489220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360764</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486741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673449</v>
      </c>
      <c r="CS27" s="639"/>
      <c r="CT27" s="639"/>
      <c r="CU27" s="639"/>
      <c r="CV27" s="639"/>
      <c r="CW27" s="639"/>
      <c r="CX27" s="639"/>
      <c r="CY27" s="640"/>
      <c r="CZ27" s="623">
        <v>11.6</v>
      </c>
      <c r="DA27" s="641"/>
      <c r="DB27" s="641"/>
      <c r="DC27" s="642"/>
      <c r="DD27" s="626">
        <v>224913</v>
      </c>
      <c r="DE27" s="639"/>
      <c r="DF27" s="639"/>
      <c r="DG27" s="639"/>
      <c r="DH27" s="639"/>
      <c r="DI27" s="639"/>
      <c r="DJ27" s="639"/>
      <c r="DK27" s="640"/>
      <c r="DL27" s="626">
        <v>224544</v>
      </c>
      <c r="DM27" s="639"/>
      <c r="DN27" s="639"/>
      <c r="DO27" s="639"/>
      <c r="DP27" s="639"/>
      <c r="DQ27" s="639"/>
      <c r="DR27" s="639"/>
      <c r="DS27" s="639"/>
      <c r="DT27" s="639"/>
      <c r="DU27" s="639"/>
      <c r="DV27" s="640"/>
      <c r="DW27" s="643">
        <v>7</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38497</v>
      </c>
      <c r="S28" s="621"/>
      <c r="T28" s="621"/>
      <c r="U28" s="621"/>
      <c r="V28" s="621"/>
      <c r="W28" s="621"/>
      <c r="X28" s="621"/>
      <c r="Y28" s="622"/>
      <c r="Z28" s="673">
        <v>0.7</v>
      </c>
      <c r="AA28" s="673"/>
      <c r="AB28" s="673"/>
      <c r="AC28" s="673"/>
      <c r="AD28" s="674">
        <v>17080</v>
      </c>
      <c r="AE28" s="674"/>
      <c r="AF28" s="674"/>
      <c r="AG28" s="674"/>
      <c r="AH28" s="674"/>
      <c r="AI28" s="674"/>
      <c r="AJ28" s="674"/>
      <c r="AK28" s="674"/>
      <c r="AL28" s="643">
        <v>0.6</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742822</v>
      </c>
      <c r="CS28" s="621"/>
      <c r="CT28" s="621"/>
      <c r="CU28" s="621"/>
      <c r="CV28" s="621"/>
      <c r="CW28" s="621"/>
      <c r="CX28" s="621"/>
      <c r="CY28" s="622"/>
      <c r="CZ28" s="623">
        <v>12.8</v>
      </c>
      <c r="DA28" s="641"/>
      <c r="DB28" s="641"/>
      <c r="DC28" s="642"/>
      <c r="DD28" s="626">
        <v>677443</v>
      </c>
      <c r="DE28" s="621"/>
      <c r="DF28" s="621"/>
      <c r="DG28" s="621"/>
      <c r="DH28" s="621"/>
      <c r="DI28" s="621"/>
      <c r="DJ28" s="621"/>
      <c r="DK28" s="622"/>
      <c r="DL28" s="626">
        <v>677443</v>
      </c>
      <c r="DM28" s="621"/>
      <c r="DN28" s="621"/>
      <c r="DO28" s="621"/>
      <c r="DP28" s="621"/>
      <c r="DQ28" s="621"/>
      <c r="DR28" s="621"/>
      <c r="DS28" s="621"/>
      <c r="DT28" s="621"/>
      <c r="DU28" s="621"/>
      <c r="DV28" s="622"/>
      <c r="DW28" s="643">
        <v>21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4970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742574</v>
      </c>
      <c r="CS29" s="639"/>
      <c r="CT29" s="639"/>
      <c r="CU29" s="639"/>
      <c r="CV29" s="639"/>
      <c r="CW29" s="639"/>
      <c r="CX29" s="639"/>
      <c r="CY29" s="640"/>
      <c r="CZ29" s="623">
        <v>12.8</v>
      </c>
      <c r="DA29" s="641"/>
      <c r="DB29" s="641"/>
      <c r="DC29" s="642"/>
      <c r="DD29" s="626">
        <v>677195</v>
      </c>
      <c r="DE29" s="639"/>
      <c r="DF29" s="639"/>
      <c r="DG29" s="639"/>
      <c r="DH29" s="639"/>
      <c r="DI29" s="639"/>
      <c r="DJ29" s="639"/>
      <c r="DK29" s="640"/>
      <c r="DL29" s="626">
        <v>677195</v>
      </c>
      <c r="DM29" s="639"/>
      <c r="DN29" s="639"/>
      <c r="DO29" s="639"/>
      <c r="DP29" s="639"/>
      <c r="DQ29" s="639"/>
      <c r="DR29" s="639"/>
      <c r="DS29" s="639"/>
      <c r="DT29" s="639"/>
      <c r="DU29" s="639"/>
      <c r="DV29" s="640"/>
      <c r="DW29" s="643">
        <v>21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105270</v>
      </c>
      <c r="S30" s="621"/>
      <c r="T30" s="621"/>
      <c r="U30" s="621"/>
      <c r="V30" s="621"/>
      <c r="W30" s="621"/>
      <c r="X30" s="621"/>
      <c r="Y30" s="622"/>
      <c r="Z30" s="673">
        <v>1.8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94.8</v>
      </c>
      <c r="BN30" s="687"/>
      <c r="BO30" s="687"/>
      <c r="BP30" s="687"/>
      <c r="BQ30" s="689"/>
      <c r="BR30" s="686">
        <v>98.8</v>
      </c>
      <c r="BS30" s="687"/>
      <c r="BT30" s="687"/>
      <c r="BU30" s="687"/>
      <c r="BV30" s="687"/>
      <c r="BW30" s="687"/>
      <c r="BX30" s="688">
        <v>94.6</v>
      </c>
      <c r="BY30" s="687"/>
      <c r="BZ30" s="687"/>
      <c r="CA30" s="687"/>
      <c r="CB30" s="689"/>
      <c r="CD30" s="692"/>
      <c r="CE30" s="693"/>
      <c r="CF30" s="657" t="s">
        <v>292</v>
      </c>
      <c r="CG30" s="654"/>
      <c r="CH30" s="654"/>
      <c r="CI30" s="654"/>
      <c r="CJ30" s="654"/>
      <c r="CK30" s="654"/>
      <c r="CL30" s="654"/>
      <c r="CM30" s="654"/>
      <c r="CN30" s="654"/>
      <c r="CO30" s="654"/>
      <c r="CP30" s="654"/>
      <c r="CQ30" s="655"/>
      <c r="CR30" s="620">
        <v>667851</v>
      </c>
      <c r="CS30" s="621"/>
      <c r="CT30" s="621"/>
      <c r="CU30" s="621"/>
      <c r="CV30" s="621"/>
      <c r="CW30" s="621"/>
      <c r="CX30" s="621"/>
      <c r="CY30" s="622"/>
      <c r="CZ30" s="623">
        <v>11.5</v>
      </c>
      <c r="DA30" s="641"/>
      <c r="DB30" s="641"/>
      <c r="DC30" s="642"/>
      <c r="DD30" s="626">
        <v>602472</v>
      </c>
      <c r="DE30" s="621"/>
      <c r="DF30" s="621"/>
      <c r="DG30" s="621"/>
      <c r="DH30" s="621"/>
      <c r="DI30" s="621"/>
      <c r="DJ30" s="621"/>
      <c r="DK30" s="622"/>
      <c r="DL30" s="626">
        <v>602472</v>
      </c>
      <c r="DM30" s="621"/>
      <c r="DN30" s="621"/>
      <c r="DO30" s="621"/>
      <c r="DP30" s="621"/>
      <c r="DQ30" s="621"/>
      <c r="DR30" s="621"/>
      <c r="DS30" s="621"/>
      <c r="DT30" s="621"/>
      <c r="DU30" s="621"/>
      <c r="DV30" s="622"/>
      <c r="DW30" s="643">
        <v>18.7</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85146</v>
      </c>
      <c r="S31" s="621"/>
      <c r="T31" s="621"/>
      <c r="U31" s="621"/>
      <c r="V31" s="621"/>
      <c r="W31" s="621"/>
      <c r="X31" s="621"/>
      <c r="Y31" s="622"/>
      <c r="Z31" s="673">
        <v>1.4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97.2</v>
      </c>
      <c r="BN31" s="685"/>
      <c r="BO31" s="685"/>
      <c r="BP31" s="685"/>
      <c r="BQ31" s="649"/>
      <c r="BR31" s="684">
        <v>99.3</v>
      </c>
      <c r="BS31" s="639"/>
      <c r="BT31" s="639"/>
      <c r="BU31" s="639"/>
      <c r="BV31" s="639"/>
      <c r="BW31" s="639"/>
      <c r="BX31" s="675">
        <v>96.5</v>
      </c>
      <c r="BY31" s="685"/>
      <c r="BZ31" s="685"/>
      <c r="CA31" s="685"/>
      <c r="CB31" s="649"/>
      <c r="CD31" s="692"/>
      <c r="CE31" s="693"/>
      <c r="CF31" s="657" t="s">
        <v>296</v>
      </c>
      <c r="CG31" s="654"/>
      <c r="CH31" s="654"/>
      <c r="CI31" s="654"/>
      <c r="CJ31" s="654"/>
      <c r="CK31" s="654"/>
      <c r="CL31" s="654"/>
      <c r="CM31" s="654"/>
      <c r="CN31" s="654"/>
      <c r="CO31" s="654"/>
      <c r="CP31" s="654"/>
      <c r="CQ31" s="655"/>
      <c r="CR31" s="620">
        <v>74723</v>
      </c>
      <c r="CS31" s="639"/>
      <c r="CT31" s="639"/>
      <c r="CU31" s="639"/>
      <c r="CV31" s="639"/>
      <c r="CW31" s="639"/>
      <c r="CX31" s="639"/>
      <c r="CY31" s="640"/>
      <c r="CZ31" s="623">
        <v>1.3</v>
      </c>
      <c r="DA31" s="641"/>
      <c r="DB31" s="641"/>
      <c r="DC31" s="642"/>
      <c r="DD31" s="626">
        <v>74723</v>
      </c>
      <c r="DE31" s="639"/>
      <c r="DF31" s="639"/>
      <c r="DG31" s="639"/>
      <c r="DH31" s="639"/>
      <c r="DI31" s="639"/>
      <c r="DJ31" s="639"/>
      <c r="DK31" s="640"/>
      <c r="DL31" s="626">
        <v>74723</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82256</v>
      </c>
      <c r="S32" s="621"/>
      <c r="T32" s="621"/>
      <c r="U32" s="621"/>
      <c r="V32" s="621"/>
      <c r="W32" s="621"/>
      <c r="X32" s="621"/>
      <c r="Y32" s="622"/>
      <c r="Z32" s="673">
        <v>1.4</v>
      </c>
      <c r="AA32" s="673"/>
      <c r="AB32" s="673"/>
      <c r="AC32" s="673"/>
      <c r="AD32" s="674">
        <v>77</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92.1</v>
      </c>
      <c r="BN32" s="605"/>
      <c r="BO32" s="605"/>
      <c r="BP32" s="605"/>
      <c r="BQ32" s="662"/>
      <c r="BR32" s="683">
        <v>98.2</v>
      </c>
      <c r="BS32" s="605"/>
      <c r="BT32" s="605"/>
      <c r="BU32" s="605"/>
      <c r="BV32" s="605"/>
      <c r="BW32" s="605"/>
      <c r="BX32" s="668">
        <v>92.2</v>
      </c>
      <c r="BY32" s="605"/>
      <c r="BZ32" s="605"/>
      <c r="CA32" s="605"/>
      <c r="CB32" s="662"/>
      <c r="CD32" s="694"/>
      <c r="CE32" s="695"/>
      <c r="CF32" s="657" t="s">
        <v>299</v>
      </c>
      <c r="CG32" s="654"/>
      <c r="CH32" s="654"/>
      <c r="CI32" s="654"/>
      <c r="CJ32" s="654"/>
      <c r="CK32" s="654"/>
      <c r="CL32" s="654"/>
      <c r="CM32" s="654"/>
      <c r="CN32" s="654"/>
      <c r="CO32" s="654"/>
      <c r="CP32" s="654"/>
      <c r="CQ32" s="655"/>
      <c r="CR32" s="620">
        <v>248</v>
      </c>
      <c r="CS32" s="621"/>
      <c r="CT32" s="621"/>
      <c r="CU32" s="621"/>
      <c r="CV32" s="621"/>
      <c r="CW32" s="621"/>
      <c r="CX32" s="621"/>
      <c r="CY32" s="622"/>
      <c r="CZ32" s="623">
        <v>0</v>
      </c>
      <c r="DA32" s="641"/>
      <c r="DB32" s="641"/>
      <c r="DC32" s="642"/>
      <c r="DD32" s="626">
        <v>248</v>
      </c>
      <c r="DE32" s="621"/>
      <c r="DF32" s="621"/>
      <c r="DG32" s="621"/>
      <c r="DH32" s="621"/>
      <c r="DI32" s="621"/>
      <c r="DJ32" s="621"/>
      <c r="DK32" s="622"/>
      <c r="DL32" s="626">
        <v>248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850200</v>
      </c>
      <c r="S33" s="621"/>
      <c r="T33" s="621"/>
      <c r="U33" s="621"/>
      <c r="V33" s="621"/>
      <c r="W33" s="621"/>
      <c r="X33" s="621"/>
      <c r="Y33" s="622"/>
      <c r="Z33" s="673">
        <v>14.4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2082676</v>
      </c>
      <c r="CS33" s="639"/>
      <c r="CT33" s="639"/>
      <c r="CU33" s="639"/>
      <c r="CV33" s="639"/>
      <c r="CW33" s="639"/>
      <c r="CX33" s="639"/>
      <c r="CY33" s="640"/>
      <c r="CZ33" s="623">
        <v>35.9</v>
      </c>
      <c r="DA33" s="641"/>
      <c r="DB33" s="641"/>
      <c r="DC33" s="642"/>
      <c r="DD33" s="626">
        <v>1677664</v>
      </c>
      <c r="DE33" s="639"/>
      <c r="DF33" s="639"/>
      <c r="DG33" s="639"/>
      <c r="DH33" s="639"/>
      <c r="DI33" s="639"/>
      <c r="DJ33" s="639"/>
      <c r="DK33" s="640"/>
      <c r="DL33" s="626">
        <v>1189406</v>
      </c>
      <c r="DM33" s="639"/>
      <c r="DN33" s="639"/>
      <c r="DO33" s="639"/>
      <c r="DP33" s="639"/>
      <c r="DQ33" s="639"/>
      <c r="DR33" s="639"/>
      <c r="DS33" s="639"/>
      <c r="DT33" s="639"/>
      <c r="DU33" s="639"/>
      <c r="DV33" s="640"/>
      <c r="DW33" s="643">
        <v>36.9</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677096</v>
      </c>
      <c r="CS34" s="621"/>
      <c r="CT34" s="621"/>
      <c r="CU34" s="621"/>
      <c r="CV34" s="621"/>
      <c r="CW34" s="621"/>
      <c r="CX34" s="621"/>
      <c r="CY34" s="622"/>
      <c r="CZ34" s="623">
        <v>11.7</v>
      </c>
      <c r="DA34" s="641"/>
      <c r="DB34" s="641"/>
      <c r="DC34" s="642"/>
      <c r="DD34" s="626">
        <v>482020</v>
      </c>
      <c r="DE34" s="621"/>
      <c r="DF34" s="621"/>
      <c r="DG34" s="621"/>
      <c r="DH34" s="621"/>
      <c r="DI34" s="621"/>
      <c r="DJ34" s="621"/>
      <c r="DK34" s="622"/>
      <c r="DL34" s="626">
        <v>442977</v>
      </c>
      <c r="DM34" s="621"/>
      <c r="DN34" s="621"/>
      <c r="DO34" s="621"/>
      <c r="DP34" s="621"/>
      <c r="DQ34" s="621"/>
      <c r="DR34" s="621"/>
      <c r="DS34" s="621"/>
      <c r="DT34" s="621"/>
      <c r="DU34" s="621"/>
      <c r="DV34" s="622"/>
      <c r="DW34" s="643">
        <v>13.7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124400</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485028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5984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51919</v>
      </c>
      <c r="CS35" s="639"/>
      <c r="CT35" s="639"/>
      <c r="CU35" s="639"/>
      <c r="CV35" s="639"/>
      <c r="CW35" s="639"/>
      <c r="CX35" s="639"/>
      <c r="CY35" s="640"/>
      <c r="CZ35" s="623">
        <v>0.9</v>
      </c>
      <c r="DA35" s="641"/>
      <c r="DB35" s="641"/>
      <c r="DC35" s="642"/>
      <c r="DD35" s="626">
        <v>42411</v>
      </c>
      <c r="DE35" s="639"/>
      <c r="DF35" s="639"/>
      <c r="DG35" s="639"/>
      <c r="DH35" s="639"/>
      <c r="DI35" s="639"/>
      <c r="DJ35" s="639"/>
      <c r="DK35" s="640"/>
      <c r="DL35" s="626">
        <v>42411</v>
      </c>
      <c r="DM35" s="639"/>
      <c r="DN35" s="639"/>
      <c r="DO35" s="639"/>
      <c r="DP35" s="639"/>
      <c r="DQ35" s="639"/>
      <c r="DR35" s="639"/>
      <c r="DS35" s="639"/>
      <c r="DT35" s="639"/>
      <c r="DU35" s="639"/>
      <c r="DV35" s="640"/>
      <c r="DW35" s="643">
        <v>1.3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5887969</v>
      </c>
      <c r="S36" s="661"/>
      <c r="T36" s="661"/>
      <c r="U36" s="661"/>
      <c r="V36" s="661"/>
      <c r="W36" s="661"/>
      <c r="X36" s="661"/>
      <c r="Y36" s="664"/>
      <c r="Z36" s="665">
        <v>100</v>
      </c>
      <c r="AA36" s="665"/>
      <c r="AB36" s="665"/>
      <c r="AC36" s="665"/>
      <c r="AD36" s="666">
        <v>3103189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84691</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-34245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552991</v>
      </c>
      <c r="CS36" s="621"/>
      <c r="CT36" s="621"/>
      <c r="CU36" s="621"/>
      <c r="CV36" s="621"/>
      <c r="CW36" s="621"/>
      <c r="CX36" s="621"/>
      <c r="CY36" s="622"/>
      <c r="CZ36" s="623">
        <v>9.5</v>
      </c>
      <c r="DA36" s="641"/>
      <c r="DB36" s="641"/>
      <c r="DC36" s="642"/>
      <c r="DD36" s="626">
        <v>416783</v>
      </c>
      <c r="DE36" s="621"/>
      <c r="DF36" s="621"/>
      <c r="DG36" s="621"/>
      <c r="DH36" s="621"/>
      <c r="DI36" s="621"/>
      <c r="DJ36" s="621"/>
      <c r="DK36" s="622"/>
      <c r="DL36" s="626">
        <v>325109</v>
      </c>
      <c r="DM36" s="621"/>
      <c r="DN36" s="621"/>
      <c r="DO36" s="621"/>
      <c r="DP36" s="621"/>
      <c r="DQ36" s="621"/>
      <c r="DR36" s="621"/>
      <c r="DS36" s="621"/>
      <c r="DT36" s="621"/>
      <c r="DU36" s="621"/>
      <c r="DV36" s="622"/>
      <c r="DW36" s="643">
        <v>10.1</v>
      </c>
      <c r="DX36" s="644"/>
      <c r="DY36" s="644"/>
      <c r="DZ36" s="644"/>
      <c r="EA36" s="644"/>
      <c r="EB36" s="644"/>
      <c r="EC36" s="645"/>
    </row>
    <row r="37" spans="2:133" ht="11.25" customHeight="1">
      <c r="AQ37" s="646" t="s">
        <v>314</v>
      </c>
      <c r="AR37" s="647"/>
      <c r="AS37" s="647"/>
      <c r="AT37" s="647"/>
      <c r="AU37" s="647"/>
      <c r="AV37" s="647"/>
      <c r="AW37" s="647"/>
      <c r="AX37" s="647"/>
      <c r="AY37" s="648"/>
      <c r="AZ37" s="620">
        <v>25255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1100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247618</v>
      </c>
      <c r="CS37" s="639"/>
      <c r="CT37" s="639"/>
      <c r="CU37" s="639"/>
      <c r="CV37" s="639"/>
      <c r="CW37" s="639"/>
      <c r="CX37" s="639"/>
      <c r="CY37" s="640"/>
      <c r="CZ37" s="623">
        <v>4.3</v>
      </c>
      <c r="DA37" s="641"/>
      <c r="DB37" s="641"/>
      <c r="DC37" s="642"/>
      <c r="DD37" s="626">
        <v>180818</v>
      </c>
      <c r="DE37" s="639"/>
      <c r="DF37" s="639"/>
      <c r="DG37" s="639"/>
      <c r="DH37" s="639"/>
      <c r="DI37" s="639"/>
      <c r="DJ37" s="639"/>
      <c r="DK37" s="640"/>
      <c r="DL37" s="626">
        <v>175345</v>
      </c>
      <c r="DM37" s="639"/>
      <c r="DN37" s="639"/>
      <c r="DO37" s="639"/>
      <c r="DP37" s="639"/>
      <c r="DQ37" s="639"/>
      <c r="DR37" s="639"/>
      <c r="DS37" s="639"/>
      <c r="DT37" s="639"/>
      <c r="DU37" s="639"/>
      <c r="DV37" s="640"/>
      <c r="DW37" s="643">
        <v>5.4</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1755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485028</v>
      </c>
      <c r="CS38" s="621"/>
      <c r="CT38" s="621"/>
      <c r="CU38" s="621"/>
      <c r="CV38" s="621"/>
      <c r="CW38" s="621"/>
      <c r="CX38" s="621"/>
      <c r="CY38" s="622"/>
      <c r="CZ38" s="623">
        <v>8.4</v>
      </c>
      <c r="DA38" s="641"/>
      <c r="DB38" s="641"/>
      <c r="DC38" s="642"/>
      <c r="DD38" s="626">
        <v>426609</v>
      </c>
      <c r="DE38" s="621"/>
      <c r="DF38" s="621"/>
      <c r="DG38" s="621"/>
      <c r="DH38" s="621"/>
      <c r="DI38" s="621"/>
      <c r="DJ38" s="621"/>
      <c r="DK38" s="622"/>
      <c r="DL38" s="626">
        <v>378909</v>
      </c>
      <c r="DM38" s="621"/>
      <c r="DN38" s="621"/>
      <c r="DO38" s="621"/>
      <c r="DP38" s="621"/>
      <c r="DQ38" s="621"/>
      <c r="DR38" s="621"/>
      <c r="DS38" s="621"/>
      <c r="DT38" s="621"/>
      <c r="DU38" s="621"/>
      <c r="DV38" s="622"/>
      <c r="DW38" s="643">
        <v>11.7</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63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315642</v>
      </c>
      <c r="CS39" s="639"/>
      <c r="CT39" s="639"/>
      <c r="CU39" s="639"/>
      <c r="CV39" s="639"/>
      <c r="CW39" s="639"/>
      <c r="CX39" s="639"/>
      <c r="CY39" s="640"/>
      <c r="CZ39" s="623">
        <v>5.4</v>
      </c>
      <c r="DA39" s="641"/>
      <c r="DB39" s="641"/>
      <c r="DC39" s="642"/>
      <c r="DD39" s="626">
        <v>309841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150009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186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225073</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377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1503132</v>
      </c>
      <c r="CS42" s="621"/>
      <c r="CT42" s="621"/>
      <c r="CU42" s="621"/>
      <c r="CV42" s="621"/>
      <c r="CW42" s="621"/>
      <c r="CX42" s="621"/>
      <c r="CY42" s="622"/>
      <c r="CZ42" s="623">
        <v>25.9</v>
      </c>
      <c r="DA42" s="624"/>
      <c r="DB42" s="624"/>
      <c r="DC42" s="625"/>
      <c r="DD42" s="626">
        <v>162261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1503132</v>
      </c>
      <c r="CS44" s="621"/>
      <c r="CT44" s="621"/>
      <c r="CU44" s="621"/>
      <c r="CV44" s="621"/>
      <c r="CW44" s="621"/>
      <c r="CX44" s="621"/>
      <c r="CY44" s="622"/>
      <c r="CZ44" s="623">
        <v>25.9</v>
      </c>
      <c r="DA44" s="624"/>
      <c r="DB44" s="624"/>
      <c r="DC44" s="625"/>
      <c r="DD44" s="626">
        <v>162261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1334352</v>
      </c>
      <c r="CS45" s="639"/>
      <c r="CT45" s="639"/>
      <c r="CU45" s="639"/>
      <c r="CV45" s="639"/>
      <c r="CW45" s="639"/>
      <c r="CX45" s="639"/>
      <c r="CY45" s="640"/>
      <c r="CZ45" s="623">
        <v>23</v>
      </c>
      <c r="DA45" s="641"/>
      <c r="DB45" s="641"/>
      <c r="DC45" s="642"/>
      <c r="DD45" s="626">
        <v>56792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168780</v>
      </c>
      <c r="CS46" s="621"/>
      <c r="CT46" s="621"/>
      <c r="CU46" s="621"/>
      <c r="CV46" s="621"/>
      <c r="CW46" s="621"/>
      <c r="CX46" s="621"/>
      <c r="CY46" s="622"/>
      <c r="CZ46" s="623">
        <v>2.9</v>
      </c>
      <c r="DA46" s="624"/>
      <c r="DB46" s="624"/>
      <c r="DC46" s="625"/>
      <c r="DD46" s="626">
        <v>105469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5807859</v>
      </c>
      <c r="CS49" s="605"/>
      <c r="CT49" s="605"/>
      <c r="CU49" s="605"/>
      <c r="CV49" s="605"/>
      <c r="CW49" s="605"/>
      <c r="CX49" s="605"/>
      <c r="CY49" s="606"/>
      <c r="CZ49" s="607">
        <v>100</v>
      </c>
      <c r="DA49" s="608"/>
      <c r="DB49" s="608"/>
      <c r="DC49" s="609"/>
      <c r="DD49" s="610">
        <v>3536023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5888</v>
      </c>
      <c r="R7" s="1134"/>
      <c r="S7" s="1134"/>
      <c r="T7" s="1134"/>
      <c r="U7" s="1134"/>
      <c r="V7" s="1134">
        <v>5808</v>
      </c>
      <c r="W7" s="1134"/>
      <c r="X7" s="1134"/>
      <c r="Y7" s="1134"/>
      <c r="Z7" s="1134"/>
      <c r="AA7" s="1134">
        <v>80</v>
      </c>
      <c r="AB7" s="1134"/>
      <c r="AC7" s="1134"/>
      <c r="AD7" s="1134"/>
      <c r="AE7" s="1135"/>
      <c r="AF7" s="1136">
        <v>75</v>
      </c>
      <c r="AG7" s="1137"/>
      <c r="AH7" s="1137"/>
      <c r="AI7" s="1137"/>
      <c r="AJ7" s="1138"/>
      <c r="AK7" s="1120" t="s">
        <v>530</v>
      </c>
      <c r="AL7" s="1121"/>
      <c r="AM7" s="1121"/>
      <c r="AN7" s="1121"/>
      <c r="AO7" s="1121"/>
      <c r="AP7" s="1121">
        <v>7142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4</v>
      </c>
      <c r="R8" s="1073"/>
      <c r="S8" s="1073"/>
      <c r="T8" s="1073"/>
      <c r="U8" s="1073"/>
      <c r="V8" s="1073">
        <v>3</v>
      </c>
      <c r="W8" s="1073"/>
      <c r="X8" s="1073"/>
      <c r="Y8" s="1073"/>
      <c r="Z8" s="1073"/>
      <c r="AA8" s="1073">
        <v>0</v>
      </c>
      <c r="AB8" s="1073"/>
      <c r="AC8" s="1073"/>
      <c r="AD8" s="1073"/>
      <c r="AE8" s="1074"/>
      <c r="AF8" s="1048">
        <v>0</v>
      </c>
      <c r="AG8" s="1049"/>
      <c r="AH8" s="1049"/>
      <c r="AI8" s="1049"/>
      <c r="AJ8" s="1050"/>
      <c r="AK8" s="1115" t="s">
        <v>531</v>
      </c>
      <c r="AL8" s="1116"/>
      <c r="AM8" s="1116"/>
      <c r="AN8" s="1116"/>
      <c r="AO8" s="1116"/>
      <c r="AP8" s="1116" t="s">
        <v>530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5892</v>
      </c>
      <c r="R23" s="1098"/>
      <c r="S23" s="1098"/>
      <c r="T23" s="1098"/>
      <c r="U23" s="1098"/>
      <c r="V23" s="1098">
        <v>5811</v>
      </c>
      <c r="W23" s="1098"/>
      <c r="X23" s="1098"/>
      <c r="Y23" s="1098"/>
      <c r="Z23" s="1098"/>
      <c r="AA23" s="1098">
        <v>80</v>
      </c>
      <c r="AB23" s="1098"/>
      <c r="AC23" s="1098"/>
      <c r="AD23" s="1098"/>
      <c r="AE23" s="1099"/>
      <c r="AF23" s="1100">
        <v>75</v>
      </c>
      <c r="AG23" s="1098"/>
      <c r="AH23" s="1098"/>
      <c r="AI23" s="1098"/>
      <c r="AJ23" s="1101"/>
      <c r="AK23" s="1102"/>
      <c r="AL23" s="1103"/>
      <c r="AM23" s="1103"/>
      <c r="AN23" s="1103"/>
      <c r="AO23" s="1103"/>
      <c r="AP23" s="1098">
        <v>7142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1164</v>
      </c>
      <c r="R28" s="1083"/>
      <c r="S28" s="1083"/>
      <c r="T28" s="1083"/>
      <c r="U28" s="1083"/>
      <c r="V28" s="1083">
        <v>1158</v>
      </c>
      <c r="W28" s="1083"/>
      <c r="X28" s="1083"/>
      <c r="Y28" s="1083"/>
      <c r="Z28" s="1083"/>
      <c r="AA28" s="1083">
        <v>6</v>
      </c>
      <c r="AB28" s="1083"/>
      <c r="AC28" s="1083"/>
      <c r="AD28" s="1083"/>
      <c r="AE28" s="1084"/>
      <c r="AF28" s="1085">
        <v>6</v>
      </c>
      <c r="AG28" s="1083"/>
      <c r="AH28" s="1083"/>
      <c r="AI28" s="1083"/>
      <c r="AJ28" s="1086"/>
      <c r="AK28" s="1087">
        <v>150</v>
      </c>
      <c r="AL28" s="1075"/>
      <c r="AM28" s="1075"/>
      <c r="AN28" s="1075"/>
      <c r="AO28" s="1075"/>
      <c r="AP28" s="1075" t="s">
        <v>530</v>
      </c>
      <c r="AQ28" s="1075"/>
      <c r="AR28" s="1075"/>
      <c r="AS28" s="1075"/>
      <c r="AT28" s="1075"/>
      <c r="AU28" s="1075" t="s">
        <v>530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625</v>
      </c>
      <c r="R29" s="1073"/>
      <c r="S29" s="1073"/>
      <c r="T29" s="1073"/>
      <c r="U29" s="1073"/>
      <c r="V29" s="1073">
        <v>620</v>
      </c>
      <c r="W29" s="1073"/>
      <c r="X29" s="1073"/>
      <c r="Y29" s="1073"/>
      <c r="Z29" s="1073"/>
      <c r="AA29" s="1073">
        <v>5</v>
      </c>
      <c r="AB29" s="1073"/>
      <c r="AC29" s="1073"/>
      <c r="AD29" s="1073"/>
      <c r="AE29" s="1074"/>
      <c r="AF29" s="1048">
        <v>5</v>
      </c>
      <c r="AG29" s="1049"/>
      <c r="AH29" s="1049"/>
      <c r="AI29" s="1049"/>
      <c r="AJ29" s="1050"/>
      <c r="AK29" s="1009">
        <v>102</v>
      </c>
      <c r="AL29" s="1000"/>
      <c r="AM29" s="1000"/>
      <c r="AN29" s="1000"/>
      <c r="AO29" s="1000"/>
      <c r="AP29" s="1000" t="s">
        <v>530</v>
      </c>
      <c r="AQ29" s="1000"/>
      <c r="AR29" s="1000"/>
      <c r="AS29" s="1000"/>
      <c r="AT29" s="1000"/>
      <c r="AU29" s="1000" t="s">
        <v>530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63</v>
      </c>
      <c r="R30" s="1073"/>
      <c r="S30" s="1073"/>
      <c r="T30" s="1073"/>
      <c r="U30" s="1073"/>
      <c r="V30" s="1073">
        <v>61</v>
      </c>
      <c r="W30" s="1073"/>
      <c r="X30" s="1073"/>
      <c r="Y30" s="1073"/>
      <c r="Z30" s="1073"/>
      <c r="AA30" s="1073">
        <v>2</v>
      </c>
      <c r="AB30" s="1073"/>
      <c r="AC30" s="1073"/>
      <c r="AD30" s="1073"/>
      <c r="AE30" s="1074"/>
      <c r="AF30" s="1048">
        <v>2</v>
      </c>
      <c r="AG30" s="1049"/>
      <c r="AH30" s="1049"/>
      <c r="AI30" s="1049"/>
      <c r="AJ30" s="1050"/>
      <c r="AK30" s="1009">
        <v>34</v>
      </c>
      <c r="AL30" s="1000"/>
      <c r="AM30" s="1000"/>
      <c r="AN30" s="1000"/>
      <c r="AO30" s="1000"/>
      <c r="AP30" s="1000" t="s">
        <v>531</v>
      </c>
      <c r="AQ30" s="1000"/>
      <c r="AR30" s="1000"/>
      <c r="AS30" s="1000"/>
      <c r="AT30" s="1000"/>
      <c r="AU30" s="1000" t="s">
        <v>530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540</v>
      </c>
      <c r="R31" s="1073"/>
      <c r="S31" s="1073"/>
      <c r="T31" s="1073"/>
      <c r="U31" s="1073"/>
      <c r="V31" s="1073">
        <v>537</v>
      </c>
      <c r="W31" s="1073"/>
      <c r="X31" s="1073"/>
      <c r="Y31" s="1073"/>
      <c r="Z31" s="1073"/>
      <c r="AA31" s="1073">
        <v>3</v>
      </c>
      <c r="AB31" s="1073"/>
      <c r="AC31" s="1073"/>
      <c r="AD31" s="1073"/>
      <c r="AE31" s="1074"/>
      <c r="AF31" s="1048">
        <v>3</v>
      </c>
      <c r="AG31" s="1049"/>
      <c r="AH31" s="1049"/>
      <c r="AI31" s="1049"/>
      <c r="AJ31" s="1050"/>
      <c r="AK31" s="1009">
        <v>85</v>
      </c>
      <c r="AL31" s="1000"/>
      <c r="AM31" s="1000"/>
      <c r="AN31" s="1000"/>
      <c r="AO31" s="1000"/>
      <c r="AP31" s="1000">
        <v>2104</v>
      </c>
      <c r="AQ31" s="1000"/>
      <c r="AR31" s="1000"/>
      <c r="AS31" s="1000"/>
      <c r="AT31" s="1000"/>
      <c r="AU31" s="1000">
        <v>1193</v>
      </c>
      <c r="AV31" s="1000"/>
      <c r="AW31" s="1000"/>
      <c r="AX31" s="1000"/>
      <c r="AY31" s="1000"/>
      <c r="AZ31" s="1071" t="s">
        <v>530</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132</v>
      </c>
      <c r="R32" s="1073"/>
      <c r="S32" s="1073"/>
      <c r="T32" s="1073"/>
      <c r="U32" s="1073"/>
      <c r="V32" s="1073">
        <v>131</v>
      </c>
      <c r="W32" s="1073"/>
      <c r="X32" s="1073"/>
      <c r="Y32" s="1073"/>
      <c r="Z32" s="1073"/>
      <c r="AA32" s="1073">
        <v>1</v>
      </c>
      <c r="AB32" s="1073"/>
      <c r="AC32" s="1073"/>
      <c r="AD32" s="1073"/>
      <c r="AE32" s="1074"/>
      <c r="AF32" s="1048">
        <v>1</v>
      </c>
      <c r="AG32" s="1049"/>
      <c r="AH32" s="1049"/>
      <c r="AI32" s="1049"/>
      <c r="AJ32" s="1050"/>
      <c r="AK32" s="1009">
        <v>25</v>
      </c>
      <c r="AL32" s="1000"/>
      <c r="AM32" s="1000"/>
      <c r="AN32" s="1000"/>
      <c r="AO32" s="1000"/>
      <c r="AP32" s="1000">
        <v>296</v>
      </c>
      <c r="AQ32" s="1000"/>
      <c r="AR32" s="1000"/>
      <c r="AS32" s="1000"/>
      <c r="AT32" s="1000"/>
      <c r="AU32" s="1000">
        <v>127</v>
      </c>
      <c r="AV32" s="1000"/>
      <c r="AW32" s="1000"/>
      <c r="AX32" s="1000"/>
      <c r="AY32" s="1000"/>
      <c r="AZ32" s="1071" t="s">
        <v>530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v>
      </c>
      <c r="AG63" s="988"/>
      <c r="AH63" s="988"/>
      <c r="AI63" s="988"/>
      <c r="AJ63" s="1059"/>
      <c r="AK63" s="1060"/>
      <c r="AL63" s="992"/>
      <c r="AM63" s="992"/>
      <c r="AN63" s="992"/>
      <c r="AO63" s="992"/>
      <c r="AP63" s="988">
        <v>2400</v>
      </c>
      <c r="AQ63" s="988"/>
      <c r="AR63" s="988"/>
      <c r="AS63" s="988"/>
      <c r="AT63" s="988"/>
      <c r="AU63" s="988">
        <v>1320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532</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531</v>
      </c>
      <c r="AQ68" s="1011"/>
      <c r="AR68" s="1011"/>
      <c r="AS68" s="1011"/>
      <c r="AT68" s="1011"/>
      <c r="AU68" s="1011" t="s">
        <v>530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834</v>
      </c>
      <c r="R69" s="1000"/>
      <c r="S69" s="1000"/>
      <c r="T69" s="1000"/>
      <c r="U69" s="1000"/>
      <c r="V69" s="1000">
        <v>782</v>
      </c>
      <c r="W69" s="1000"/>
      <c r="X69" s="1000"/>
      <c r="Y69" s="1000"/>
      <c r="Z69" s="1000"/>
      <c r="AA69" s="1000">
        <v>52</v>
      </c>
      <c r="AB69" s="1000"/>
      <c r="AC69" s="1000"/>
      <c r="AD69" s="1000"/>
      <c r="AE69" s="1000"/>
      <c r="AF69" s="1000">
        <v>52</v>
      </c>
      <c r="AG69" s="1000"/>
      <c r="AH69" s="1000"/>
      <c r="AI69" s="1000"/>
      <c r="AJ69" s="1000"/>
      <c r="AK69" s="1000" t="s">
        <v>540</v>
      </c>
      <c r="AL69" s="1000"/>
      <c r="AM69" s="1000"/>
      <c r="AN69" s="1000"/>
      <c r="AO69" s="1000"/>
      <c r="AP69" s="1000">
        <v>544</v>
      </c>
      <c r="AQ69" s="1000"/>
      <c r="AR69" s="1000"/>
      <c r="AS69" s="1000"/>
      <c r="AT69" s="1000"/>
      <c r="AU69" s="1000">
        <v>139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1433</v>
      </c>
      <c r="R70" s="1000"/>
      <c r="S70" s="1000"/>
      <c r="T70" s="1000"/>
      <c r="U70" s="1000"/>
      <c r="V70" s="1000">
        <v>1418</v>
      </c>
      <c r="W70" s="1000"/>
      <c r="X70" s="1000"/>
      <c r="Y70" s="1000"/>
      <c r="Z70" s="1000"/>
      <c r="AA70" s="1000">
        <v>15</v>
      </c>
      <c r="AB70" s="1000"/>
      <c r="AC70" s="1000"/>
      <c r="AD70" s="1000"/>
      <c r="AE70" s="1000"/>
      <c r="AF70" s="1000">
        <v>15</v>
      </c>
      <c r="AG70" s="1000"/>
      <c r="AH70" s="1000"/>
      <c r="AI70" s="1000"/>
      <c r="AJ70" s="1000"/>
      <c r="AK70" s="1000" t="s">
        <v>540</v>
      </c>
      <c r="AL70" s="1000"/>
      <c r="AM70" s="1000"/>
      <c r="AN70" s="1000"/>
      <c r="AO70" s="1000"/>
      <c r="AP70" s="1000" t="s">
        <v>530</v>
      </c>
      <c r="AQ70" s="1000"/>
      <c r="AR70" s="1000"/>
      <c r="AS70" s="1000"/>
      <c r="AT70" s="1000"/>
      <c r="AU70" s="1000" t="s">
        <v>530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535</v>
      </c>
      <c r="C71" s="1004"/>
      <c r="D71" s="1004"/>
      <c r="E71" s="1004"/>
      <c r="F71" s="1004"/>
      <c r="G71" s="1004"/>
      <c r="H71" s="1004"/>
      <c r="I71" s="1004"/>
      <c r="J71" s="1004"/>
      <c r="K71" s="1004"/>
      <c r="L71" s="1004"/>
      <c r="M71" s="1004"/>
      <c r="N71" s="1004"/>
      <c r="O71" s="1004"/>
      <c r="P71" s="1005"/>
      <c r="Q71" s="1006">
        <v>465</v>
      </c>
      <c r="R71" s="1000"/>
      <c r="S71" s="1000"/>
      <c r="T71" s="1000"/>
      <c r="U71" s="1000"/>
      <c r="V71" s="1000">
        <v>450</v>
      </c>
      <c r="W71" s="1000"/>
      <c r="X71" s="1000"/>
      <c r="Y71" s="1000"/>
      <c r="Z71" s="1000"/>
      <c r="AA71" s="1000">
        <v>15</v>
      </c>
      <c r="AB71" s="1000"/>
      <c r="AC71" s="1000"/>
      <c r="AD71" s="1000"/>
      <c r="AE71" s="1000"/>
      <c r="AF71" s="1000">
        <v>15</v>
      </c>
      <c r="AG71" s="1000"/>
      <c r="AH71" s="1000"/>
      <c r="AI71" s="1000"/>
      <c r="AJ71" s="1000"/>
      <c r="AK71" s="1000">
        <v>6</v>
      </c>
      <c r="AL71" s="1000"/>
      <c r="AM71" s="1000"/>
      <c r="AN71" s="1000"/>
      <c r="AO71" s="1000"/>
      <c r="AP71" s="1000" t="s">
        <v>530</v>
      </c>
      <c r="AQ71" s="1000"/>
      <c r="AR71" s="1000"/>
      <c r="AS71" s="1000"/>
      <c r="AT71" s="1000"/>
      <c r="AU71" s="1000" t="s">
        <v>531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186</v>
      </c>
      <c r="R72" s="1000"/>
      <c r="S72" s="1000"/>
      <c r="T72" s="1000"/>
      <c r="U72" s="1000"/>
      <c r="V72" s="1000">
        <v>184</v>
      </c>
      <c r="W72" s="1000"/>
      <c r="X72" s="1000"/>
      <c r="Y72" s="1000"/>
      <c r="Z72" s="1000"/>
      <c r="AA72" s="1000">
        <v>1</v>
      </c>
      <c r="AB72" s="1000"/>
      <c r="AC72" s="1000"/>
      <c r="AD72" s="1000"/>
      <c r="AE72" s="1000"/>
      <c r="AF72" s="1000">
        <v>-15</v>
      </c>
      <c r="AG72" s="1000"/>
      <c r="AH72" s="1000"/>
      <c r="AI72" s="1000"/>
      <c r="AJ72" s="1000"/>
      <c r="AK72" s="1000">
        <v>22</v>
      </c>
      <c r="AL72" s="1000"/>
      <c r="AM72" s="1000"/>
      <c r="AN72" s="1000"/>
      <c r="AO72" s="1000"/>
      <c r="AP72" s="1000" t="s">
        <v>530</v>
      </c>
      <c r="AQ72" s="1000"/>
      <c r="AR72" s="1000"/>
      <c r="AS72" s="1000"/>
      <c r="AT72" s="1000"/>
      <c r="AU72" s="1000" t="s">
        <v>530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537</v>
      </c>
      <c r="C73" s="1004"/>
      <c r="D73" s="1004"/>
      <c r="E73" s="1004"/>
      <c r="F73" s="1004"/>
      <c r="G73" s="1004"/>
      <c r="H73" s="1004"/>
      <c r="I73" s="1004"/>
      <c r="J73" s="1004"/>
      <c r="K73" s="1004"/>
      <c r="L73" s="1004"/>
      <c r="M73" s="1004"/>
      <c r="N73" s="1004"/>
      <c r="O73" s="1004"/>
      <c r="P73" s="1005"/>
      <c r="Q73" s="1006">
        <v>62</v>
      </c>
      <c r="R73" s="1000"/>
      <c r="S73" s="1000"/>
      <c r="T73" s="1000"/>
      <c r="U73" s="1000"/>
      <c r="V73" s="1000">
        <v>58</v>
      </c>
      <c r="W73" s="1000"/>
      <c r="X73" s="1000"/>
      <c r="Y73" s="1000"/>
      <c r="Z73" s="1000"/>
      <c r="AA73" s="1000">
        <v>4</v>
      </c>
      <c r="AB73" s="1000"/>
      <c r="AC73" s="1000"/>
      <c r="AD73" s="1000"/>
      <c r="AE73" s="1000"/>
      <c r="AF73" s="1000">
        <v>4</v>
      </c>
      <c r="AG73" s="1000"/>
      <c r="AH73" s="1000"/>
      <c r="AI73" s="1000"/>
      <c r="AJ73" s="1000"/>
      <c r="AK73" s="1000" t="s">
        <v>540</v>
      </c>
      <c r="AL73" s="1000"/>
      <c r="AM73" s="1000"/>
      <c r="AN73" s="1000"/>
      <c r="AO73" s="1000"/>
      <c r="AP73" s="1000" t="s">
        <v>530</v>
      </c>
      <c r="AQ73" s="1000"/>
      <c r="AR73" s="1000"/>
      <c r="AS73" s="1000"/>
      <c r="AT73" s="1000"/>
      <c r="AU73" s="1000" t="s">
        <v>530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538</v>
      </c>
      <c r="C74" s="1004"/>
      <c r="D74" s="1004"/>
      <c r="E74" s="1004"/>
      <c r="F74" s="1004"/>
      <c r="G74" s="1004"/>
      <c r="H74" s="1004"/>
      <c r="I74" s="1004"/>
      <c r="J74" s="1004"/>
      <c r="K74" s="1004"/>
      <c r="L74" s="1004"/>
      <c r="M74" s="1004"/>
      <c r="N74" s="1004"/>
      <c r="O74" s="1004"/>
      <c r="P74" s="1005"/>
      <c r="Q74" s="1006">
        <v>1973</v>
      </c>
      <c r="R74" s="1000"/>
      <c r="S74" s="1000"/>
      <c r="T74" s="1000"/>
      <c r="U74" s="1000"/>
      <c r="V74" s="1000">
        <v>1969</v>
      </c>
      <c r="W74" s="1000"/>
      <c r="X74" s="1000"/>
      <c r="Y74" s="1000"/>
      <c r="Z74" s="1000"/>
      <c r="AA74" s="1000">
        <v>4</v>
      </c>
      <c r="AB74" s="1000"/>
      <c r="AC74" s="1000"/>
      <c r="AD74" s="1000"/>
      <c r="AE74" s="1000"/>
      <c r="AF74" s="1000">
        <v>4</v>
      </c>
      <c r="AG74" s="1000"/>
      <c r="AH74" s="1000"/>
      <c r="AI74" s="1000"/>
      <c r="AJ74" s="1000"/>
      <c r="AK74" s="1000" t="s">
        <v>540</v>
      </c>
      <c r="AL74" s="1000"/>
      <c r="AM74" s="1000"/>
      <c r="AN74" s="1000"/>
      <c r="AO74" s="1000"/>
      <c r="AP74" s="1000" t="s">
        <v>530</v>
      </c>
      <c r="AQ74" s="1000"/>
      <c r="AR74" s="1000"/>
      <c r="AS74" s="1000"/>
      <c r="AT74" s="1000"/>
      <c r="AU74" s="1000" t="s">
        <v>530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539</v>
      </c>
      <c r="C75" s="1004"/>
      <c r="D75" s="1004"/>
      <c r="E75" s="1004"/>
      <c r="F75" s="1004"/>
      <c r="G75" s="1004"/>
      <c r="H75" s="1004"/>
      <c r="I75" s="1004"/>
      <c r="J75" s="1004"/>
      <c r="K75" s="1004"/>
      <c r="L75" s="1004"/>
      <c r="M75" s="1004"/>
      <c r="N75" s="1004"/>
      <c r="O75" s="1004"/>
      <c r="P75" s="1005"/>
      <c r="Q75" s="1007">
        <v>277097</v>
      </c>
      <c r="R75" s="1008"/>
      <c r="S75" s="1008"/>
      <c r="T75" s="1008"/>
      <c r="U75" s="1009"/>
      <c r="V75" s="1010">
        <v>265172</v>
      </c>
      <c r="W75" s="1008"/>
      <c r="X75" s="1008"/>
      <c r="Y75" s="1008"/>
      <c r="Z75" s="1009"/>
      <c r="AA75" s="1010">
        <v>11924</v>
      </c>
      <c r="AB75" s="1008"/>
      <c r="AC75" s="1008"/>
      <c r="AD75" s="1008"/>
      <c r="AE75" s="1009"/>
      <c r="AF75" s="1010">
        <v>11924</v>
      </c>
      <c r="AG75" s="1008"/>
      <c r="AH75" s="1008"/>
      <c r="AI75" s="1008"/>
      <c r="AJ75" s="1009"/>
      <c r="AK75" s="1010">
        <v>1891</v>
      </c>
      <c r="AL75" s="1008"/>
      <c r="AM75" s="1008"/>
      <c r="AN75" s="1008"/>
      <c r="AO75" s="1009"/>
      <c r="AP75" s="1000" t="s">
        <v>530</v>
      </c>
      <c r="AQ75" s="1000"/>
      <c r="AR75" s="1000"/>
      <c r="AS75" s="1000"/>
      <c r="AT75" s="1000"/>
      <c r="AU75" s="1000" t="s">
        <v>530</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1344</v>
      </c>
      <c r="AG88" s="988"/>
      <c r="AH88" s="988"/>
      <c r="AI88" s="988"/>
      <c r="AJ88" s="988"/>
      <c r="AK88" s="992"/>
      <c r="AL88" s="992"/>
      <c r="AM88" s="992"/>
      <c r="AN88" s="992"/>
      <c r="AO88" s="992"/>
      <c r="AP88" s="988">
        <v>544</v>
      </c>
      <c r="AQ88" s="988"/>
      <c r="AR88" s="988"/>
      <c r="AS88" s="988"/>
      <c r="AT88" s="988"/>
      <c r="AU88" s="988">
        <v>139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714438</v>
      </c>
      <c r="AB110" s="916"/>
      <c r="AC110" s="916"/>
      <c r="AD110" s="916"/>
      <c r="AE110" s="917"/>
      <c r="AF110" s="918">
        <v>707042</v>
      </c>
      <c r="AG110" s="916"/>
      <c r="AH110" s="916"/>
      <c r="AI110" s="916"/>
      <c r="AJ110" s="917"/>
      <c r="AK110" s="918">
        <v>742574</v>
      </c>
      <c r="AL110" s="916"/>
      <c r="AM110" s="916"/>
      <c r="AN110" s="916"/>
      <c r="AO110" s="917"/>
      <c r="AP110" s="919">
        <v>28</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6884784</v>
      </c>
      <c r="BR110" s="863"/>
      <c r="BS110" s="863"/>
      <c r="BT110" s="863"/>
      <c r="BU110" s="863"/>
      <c r="BV110" s="863">
        <v>6959457</v>
      </c>
      <c r="BW110" s="863"/>
      <c r="BX110" s="863"/>
      <c r="BY110" s="863"/>
      <c r="BZ110" s="863"/>
      <c r="CA110" s="863">
        <v>7141806</v>
      </c>
      <c r="CB110" s="863"/>
      <c r="CC110" s="863"/>
      <c r="CD110" s="863"/>
      <c r="CE110" s="863"/>
      <c r="CF110" s="887">
        <v>269.7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995925</v>
      </c>
      <c r="BR112" s="835"/>
      <c r="BS112" s="835"/>
      <c r="BT112" s="835"/>
      <c r="BU112" s="835"/>
      <c r="BV112" s="835">
        <v>1317055</v>
      </c>
      <c r="BW112" s="835"/>
      <c r="BX112" s="835"/>
      <c r="BY112" s="835"/>
      <c r="BZ112" s="835"/>
      <c r="CA112" s="835">
        <v>1320249</v>
      </c>
      <c r="CB112" s="835"/>
      <c r="CC112" s="835"/>
      <c r="CD112" s="835"/>
      <c r="CE112" s="835"/>
      <c r="CF112" s="896">
        <v>49.8</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102826</v>
      </c>
      <c r="AB113" s="944"/>
      <c r="AC113" s="944"/>
      <c r="AD113" s="944"/>
      <c r="AE113" s="945"/>
      <c r="AF113" s="946">
        <v>92656</v>
      </c>
      <c r="AG113" s="944"/>
      <c r="AH113" s="944"/>
      <c r="AI113" s="944"/>
      <c r="AJ113" s="945"/>
      <c r="AK113" s="946">
        <v>84807</v>
      </c>
      <c r="AL113" s="944"/>
      <c r="AM113" s="944"/>
      <c r="AN113" s="944"/>
      <c r="AO113" s="945"/>
      <c r="AP113" s="947">
        <v>3.2</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207762</v>
      </c>
      <c r="BR113" s="835"/>
      <c r="BS113" s="835"/>
      <c r="BT113" s="835"/>
      <c r="BU113" s="835"/>
      <c r="BV113" s="835">
        <v>178392</v>
      </c>
      <c r="BW113" s="835"/>
      <c r="BX113" s="835"/>
      <c r="BY113" s="835"/>
      <c r="BZ113" s="835"/>
      <c r="CA113" s="835">
        <v>138776</v>
      </c>
      <c r="CB113" s="835"/>
      <c r="CC113" s="835"/>
      <c r="CD113" s="835"/>
      <c r="CE113" s="835"/>
      <c r="CF113" s="896">
        <v>5.2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39182</v>
      </c>
      <c r="AB114" s="798"/>
      <c r="AC114" s="798"/>
      <c r="AD114" s="798"/>
      <c r="AE114" s="799"/>
      <c r="AF114" s="800">
        <v>35988</v>
      </c>
      <c r="AG114" s="798"/>
      <c r="AH114" s="798"/>
      <c r="AI114" s="798"/>
      <c r="AJ114" s="799"/>
      <c r="AK114" s="800">
        <v>36142</v>
      </c>
      <c r="AL114" s="798"/>
      <c r="AM114" s="798"/>
      <c r="AN114" s="798"/>
      <c r="AO114" s="799"/>
      <c r="AP114" s="845">
        <v>1.4</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1027076</v>
      </c>
      <c r="BR114" s="835"/>
      <c r="BS114" s="835"/>
      <c r="BT114" s="835"/>
      <c r="BU114" s="835"/>
      <c r="BV114" s="835">
        <v>886951</v>
      </c>
      <c r="BW114" s="835"/>
      <c r="BX114" s="835"/>
      <c r="BY114" s="835"/>
      <c r="BZ114" s="835"/>
      <c r="CA114" s="835">
        <v>934103</v>
      </c>
      <c r="CB114" s="835"/>
      <c r="CC114" s="835"/>
      <c r="CD114" s="835"/>
      <c r="CE114" s="835"/>
      <c r="CF114" s="896">
        <v>35.299999999999997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189</v>
      </c>
      <c r="AB116" s="798"/>
      <c r="AC116" s="798"/>
      <c r="AD116" s="798"/>
      <c r="AE116" s="799"/>
      <c r="AF116" s="800">
        <v>164</v>
      </c>
      <c r="AG116" s="798"/>
      <c r="AH116" s="798"/>
      <c r="AI116" s="798"/>
      <c r="AJ116" s="799"/>
      <c r="AK116" s="800">
        <v>247</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856635</v>
      </c>
      <c r="AB117" s="930"/>
      <c r="AC117" s="930"/>
      <c r="AD117" s="930"/>
      <c r="AE117" s="931"/>
      <c r="AF117" s="932">
        <v>835850</v>
      </c>
      <c r="AG117" s="930"/>
      <c r="AH117" s="930"/>
      <c r="AI117" s="930"/>
      <c r="AJ117" s="931"/>
      <c r="AK117" s="932">
        <v>863770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v>380</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9115927</v>
      </c>
      <c r="BR119" s="866"/>
      <c r="BS119" s="866"/>
      <c r="BT119" s="866"/>
      <c r="BU119" s="866"/>
      <c r="BV119" s="866">
        <v>9341855</v>
      </c>
      <c r="BW119" s="866"/>
      <c r="BX119" s="866"/>
      <c r="BY119" s="866"/>
      <c r="BZ119" s="866"/>
      <c r="CA119" s="866">
        <v>9534934</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2739002</v>
      </c>
      <c r="BR120" s="863"/>
      <c r="BS120" s="863"/>
      <c r="BT120" s="863"/>
      <c r="BU120" s="863"/>
      <c r="BV120" s="863">
        <v>3146133</v>
      </c>
      <c r="BW120" s="863"/>
      <c r="BX120" s="863"/>
      <c r="BY120" s="863"/>
      <c r="BZ120" s="863"/>
      <c r="CA120" s="863">
        <v>3383109</v>
      </c>
      <c r="CB120" s="863"/>
      <c r="CC120" s="863"/>
      <c r="CD120" s="863"/>
      <c r="CE120" s="863"/>
      <c r="CF120" s="887">
        <v>127.7</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816932</v>
      </c>
      <c r="DH120" s="863"/>
      <c r="DI120" s="863"/>
      <c r="DJ120" s="863"/>
      <c r="DK120" s="863"/>
      <c r="DL120" s="863">
        <v>1157294</v>
      </c>
      <c r="DM120" s="863"/>
      <c r="DN120" s="863"/>
      <c r="DO120" s="863"/>
      <c r="DP120" s="863"/>
      <c r="DQ120" s="863">
        <v>1193130</v>
      </c>
      <c r="DR120" s="863"/>
      <c r="DS120" s="863"/>
      <c r="DT120" s="863"/>
      <c r="DU120" s="863"/>
      <c r="DV120" s="864">
        <v>45</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882617</v>
      </c>
      <c r="BR121" s="835"/>
      <c r="BS121" s="835"/>
      <c r="BT121" s="835"/>
      <c r="BU121" s="835"/>
      <c r="BV121" s="835">
        <v>901026</v>
      </c>
      <c r="BW121" s="835"/>
      <c r="BX121" s="835"/>
      <c r="BY121" s="835"/>
      <c r="BZ121" s="835"/>
      <c r="CA121" s="835">
        <v>848766</v>
      </c>
      <c r="CB121" s="835"/>
      <c r="CC121" s="835"/>
      <c r="CD121" s="835"/>
      <c r="CE121" s="835"/>
      <c r="CF121" s="896">
        <v>32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178993</v>
      </c>
      <c r="DH121" s="835"/>
      <c r="DI121" s="835"/>
      <c r="DJ121" s="835"/>
      <c r="DK121" s="835"/>
      <c r="DL121" s="835">
        <v>159761</v>
      </c>
      <c r="DM121" s="835"/>
      <c r="DN121" s="835"/>
      <c r="DO121" s="835"/>
      <c r="DP121" s="835"/>
      <c r="DQ121" s="835">
        <v>127119</v>
      </c>
      <c r="DR121" s="835"/>
      <c r="DS121" s="835"/>
      <c r="DT121" s="835"/>
      <c r="DU121" s="835"/>
      <c r="DV121" s="812">
        <v>4.8</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5149227</v>
      </c>
      <c r="BR122" s="866"/>
      <c r="BS122" s="866"/>
      <c r="BT122" s="866"/>
      <c r="BU122" s="866"/>
      <c r="BV122" s="866">
        <v>5411834</v>
      </c>
      <c r="BW122" s="866"/>
      <c r="BX122" s="866"/>
      <c r="BY122" s="866"/>
      <c r="BZ122" s="866"/>
      <c r="CA122" s="866">
        <v>5510886</v>
      </c>
      <c r="CB122" s="866"/>
      <c r="CC122" s="866"/>
      <c r="CD122" s="866"/>
      <c r="CE122" s="866"/>
      <c r="CF122" s="867">
        <v>208.1</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8770846</v>
      </c>
      <c r="BR123" s="854"/>
      <c r="BS123" s="854"/>
      <c r="BT123" s="854"/>
      <c r="BU123" s="854"/>
      <c r="BV123" s="854">
        <v>9458993</v>
      </c>
      <c r="BW123" s="854"/>
      <c r="BX123" s="854"/>
      <c r="BY123" s="854"/>
      <c r="BZ123" s="854"/>
      <c r="CA123" s="854">
        <v>9742761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13.6</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54716</v>
      </c>
      <c r="AB128" s="819"/>
      <c r="AC128" s="819"/>
      <c r="AD128" s="819"/>
      <c r="AE128" s="820"/>
      <c r="AF128" s="821">
        <v>45962</v>
      </c>
      <c r="AG128" s="819"/>
      <c r="AH128" s="819"/>
      <c r="AI128" s="819"/>
      <c r="AJ128" s="820"/>
      <c r="AK128" s="821">
        <v>65379</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3070689</v>
      </c>
      <c r="AB129" s="798"/>
      <c r="AC129" s="798"/>
      <c r="AD129" s="798"/>
      <c r="AE129" s="799"/>
      <c r="AF129" s="800">
        <v>3165606</v>
      </c>
      <c r="AG129" s="798"/>
      <c r="AH129" s="798"/>
      <c r="AI129" s="798"/>
      <c r="AJ129" s="799"/>
      <c r="AK129" s="800">
        <v>3194267</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541550</v>
      </c>
      <c r="AB130" s="798"/>
      <c r="AC130" s="798"/>
      <c r="AD130" s="798"/>
      <c r="AE130" s="799"/>
      <c r="AF130" s="800">
        <v>526505</v>
      </c>
      <c r="AG130" s="798"/>
      <c r="AH130" s="798"/>
      <c r="AI130" s="798"/>
      <c r="AJ130" s="799"/>
      <c r="AK130" s="800">
        <v>545792</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2529139</v>
      </c>
      <c r="AB131" s="781"/>
      <c r="AC131" s="781"/>
      <c r="AD131" s="781"/>
      <c r="AE131" s="782"/>
      <c r="AF131" s="783">
        <v>2639101</v>
      </c>
      <c r="AG131" s="781"/>
      <c r="AH131" s="781"/>
      <c r="AI131" s="781"/>
      <c r="AJ131" s="782"/>
      <c r="AK131" s="783">
        <v>2648475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10.294768299999999</v>
      </c>
      <c r="AB132" s="761"/>
      <c r="AC132" s="761"/>
      <c r="AD132" s="761"/>
      <c r="AE132" s="762"/>
      <c r="AF132" s="763">
        <v>9.9800272900000007</v>
      </c>
      <c r="AG132" s="761"/>
      <c r="AH132" s="761"/>
      <c r="AI132" s="761"/>
      <c r="AJ132" s="762"/>
      <c r="AK132" s="763">
        <v>9.5375263120000007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11.2</v>
      </c>
      <c r="AB133" s="740"/>
      <c r="AC133" s="740"/>
      <c r="AD133" s="740"/>
      <c r="AE133" s="741"/>
      <c r="AF133" s="739">
        <v>10.3</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805780</v>
      </c>
      <c r="L9" s="266">
        <v>133253</v>
      </c>
      <c r="M9" s="267">
        <v>115876</v>
      </c>
      <c r="N9" s="268">
        <v>15</v>
      </c>
    </row>
    <row r="10" spans="1:16">
      <c r="A10" s="250"/>
      <c r="B10" s="246"/>
      <c r="C10" s="246"/>
      <c r="D10" s="246"/>
      <c r="E10" s="246"/>
      <c r="F10" s="246"/>
      <c r="G10" s="1166" t="s">
        <v>473</v>
      </c>
      <c r="H10" s="1167"/>
      <c r="I10" s="1167"/>
      <c r="J10" s="1168"/>
      <c r="K10" s="269">
        <v>108861</v>
      </c>
      <c r="L10" s="270">
        <v>18002</v>
      </c>
      <c r="M10" s="271">
        <v>10922</v>
      </c>
      <c r="N10" s="272">
        <v>64.8</v>
      </c>
    </row>
    <row r="11" spans="1:16" ht="13.5" customHeight="1">
      <c r="A11" s="250"/>
      <c r="B11" s="246"/>
      <c r="C11" s="246"/>
      <c r="D11" s="246"/>
      <c r="E11" s="246"/>
      <c r="F11" s="246"/>
      <c r="G11" s="1166" t="s">
        <v>474</v>
      </c>
      <c r="H11" s="1167"/>
      <c r="I11" s="1167"/>
      <c r="J11" s="1168"/>
      <c r="K11" s="269">
        <v>118599</v>
      </c>
      <c r="L11" s="270">
        <v>19613</v>
      </c>
      <c r="M11" s="271">
        <v>18462</v>
      </c>
      <c r="N11" s="272">
        <v>6.2</v>
      </c>
    </row>
    <row r="12" spans="1:16" ht="13.5" customHeight="1">
      <c r="A12" s="250"/>
      <c r="B12" s="246"/>
      <c r="C12" s="246"/>
      <c r="D12" s="246"/>
      <c r="E12" s="246"/>
      <c r="F12" s="246"/>
      <c r="G12" s="1166" t="s">
        <v>475</v>
      </c>
      <c r="H12" s="1167"/>
      <c r="I12" s="1167"/>
      <c r="J12" s="1168"/>
      <c r="K12" s="269" t="s">
        <v>476</v>
      </c>
      <c r="L12" s="270" t="s">
        <v>476</v>
      </c>
      <c r="M12" s="271">
        <v>746</v>
      </c>
      <c r="N12" s="272" t="s">
        <v>476</v>
      </c>
    </row>
    <row r="13" spans="1:16" ht="13.5" customHeight="1">
      <c r="A13" s="250"/>
      <c r="B13" s="246"/>
      <c r="C13" s="246"/>
      <c r="D13" s="246"/>
      <c r="E13" s="246"/>
      <c r="F13" s="246"/>
      <c r="G13" s="1166" t="s">
        <v>477</v>
      </c>
      <c r="H13" s="1167"/>
      <c r="I13" s="1167"/>
      <c r="J13" s="1168"/>
      <c r="K13" s="269" t="s">
        <v>476</v>
      </c>
      <c r="L13" s="270" t="s">
        <v>476</v>
      </c>
      <c r="M13" s="271" t="s">
        <v>476</v>
      </c>
      <c r="N13" s="272" t="s">
        <v>476</v>
      </c>
    </row>
    <row r="14" spans="1:16" ht="13.5" customHeight="1">
      <c r="A14" s="250"/>
      <c r="B14" s="246"/>
      <c r="C14" s="246"/>
      <c r="D14" s="246"/>
      <c r="E14" s="246"/>
      <c r="F14" s="246"/>
      <c r="G14" s="1166" t="s">
        <v>478</v>
      </c>
      <c r="H14" s="1167"/>
      <c r="I14" s="1167"/>
      <c r="J14" s="1168"/>
      <c r="K14" s="269">
        <v>20841</v>
      </c>
      <c r="L14" s="270">
        <v>3447</v>
      </c>
      <c r="M14" s="271">
        <v>5201</v>
      </c>
      <c r="N14" s="272">
        <v>-33.700000000000003</v>
      </c>
    </row>
    <row r="15" spans="1:16" ht="13.5" customHeight="1">
      <c r="A15" s="250"/>
      <c r="B15" s="246"/>
      <c r="C15" s="246"/>
      <c r="D15" s="246"/>
      <c r="E15" s="246"/>
      <c r="F15" s="246"/>
      <c r="G15" s="1166" t="s">
        <v>479</v>
      </c>
      <c r="H15" s="1167"/>
      <c r="I15" s="1167"/>
      <c r="J15" s="1168"/>
      <c r="K15" s="269" t="s">
        <v>476</v>
      </c>
      <c r="L15" s="270" t="s">
        <v>476</v>
      </c>
      <c r="M15" s="271">
        <v>2624</v>
      </c>
      <c r="N15" s="272" t="s">
        <v>476</v>
      </c>
    </row>
    <row r="16" spans="1:16">
      <c r="A16" s="250"/>
      <c r="B16" s="246"/>
      <c r="C16" s="246"/>
      <c r="D16" s="246"/>
      <c r="E16" s="246"/>
      <c r="F16" s="246"/>
      <c r="G16" s="1169" t="s">
        <v>480</v>
      </c>
      <c r="H16" s="1170"/>
      <c r="I16" s="1170"/>
      <c r="J16" s="1171"/>
      <c r="K16" s="270">
        <v>-96315</v>
      </c>
      <c r="L16" s="270">
        <v>-15928</v>
      </c>
      <c r="M16" s="271">
        <v>-12273</v>
      </c>
      <c r="N16" s="272">
        <v>29.8</v>
      </c>
    </row>
    <row r="17" spans="1:16">
      <c r="A17" s="250"/>
      <c r="B17" s="246"/>
      <c r="C17" s="246"/>
      <c r="D17" s="246"/>
      <c r="E17" s="246"/>
      <c r="F17" s="246"/>
      <c r="G17" s="1169" t="s">
        <v>170</v>
      </c>
      <c r="H17" s="1170"/>
      <c r="I17" s="1170"/>
      <c r="J17" s="1171"/>
      <c r="K17" s="270">
        <v>957766</v>
      </c>
      <c r="L17" s="270">
        <v>158387</v>
      </c>
      <c r="M17" s="271">
        <v>141557</v>
      </c>
      <c r="N17" s="272">
        <v>11.9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14.39</v>
      </c>
      <c r="L21" s="283">
        <v>13.44</v>
      </c>
      <c r="M21" s="284">
        <v>0.95</v>
      </c>
      <c r="N21" s="251"/>
      <c r="O21" s="285"/>
      <c r="P21" s="281"/>
    </row>
    <row r="22" spans="1:16" s="286" customFormat="1">
      <c r="A22" s="281"/>
      <c r="B22" s="251"/>
      <c r="C22" s="251"/>
      <c r="D22" s="251"/>
      <c r="E22" s="251"/>
      <c r="F22" s="251"/>
      <c r="G22" s="1163" t="s">
        <v>486</v>
      </c>
      <c r="H22" s="1164"/>
      <c r="I22" s="1164"/>
      <c r="J22" s="1165"/>
      <c r="K22" s="287">
        <v>95.7</v>
      </c>
      <c r="L22" s="288">
        <v>94.9</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742574</v>
      </c>
      <c r="L32" s="296">
        <v>122800</v>
      </c>
      <c r="M32" s="297">
        <v>70006</v>
      </c>
      <c r="N32" s="298">
        <v>75.400000000000006</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v>1</v>
      </c>
      <c r="N34" s="298" t="s">
        <v>476</v>
      </c>
    </row>
    <row r="35" spans="1:16" ht="27" customHeight="1">
      <c r="A35" s="250"/>
      <c r="B35" s="246"/>
      <c r="C35" s="246"/>
      <c r="D35" s="246"/>
      <c r="E35" s="246"/>
      <c r="F35" s="246"/>
      <c r="G35" s="1154" t="s">
        <v>493</v>
      </c>
      <c r="H35" s="1155"/>
      <c r="I35" s="1155"/>
      <c r="J35" s="1156"/>
      <c r="K35" s="296">
        <v>84807</v>
      </c>
      <c r="L35" s="296">
        <v>14025</v>
      </c>
      <c r="M35" s="297">
        <v>19095</v>
      </c>
      <c r="N35" s="298">
        <v>-26.6</v>
      </c>
    </row>
    <row r="36" spans="1:16" ht="27" customHeight="1">
      <c r="A36" s="250"/>
      <c r="B36" s="246"/>
      <c r="C36" s="246"/>
      <c r="D36" s="246"/>
      <c r="E36" s="246"/>
      <c r="F36" s="246"/>
      <c r="G36" s="1154" t="s">
        <v>494</v>
      </c>
      <c r="H36" s="1155"/>
      <c r="I36" s="1155"/>
      <c r="J36" s="1156"/>
      <c r="K36" s="296">
        <v>36142</v>
      </c>
      <c r="L36" s="296">
        <v>5977</v>
      </c>
      <c r="M36" s="297">
        <v>5066</v>
      </c>
      <c r="N36" s="298">
        <v>18</v>
      </c>
    </row>
    <row r="37" spans="1:16" ht="13.5" customHeight="1">
      <c r="A37" s="250"/>
      <c r="B37" s="246"/>
      <c r="C37" s="246"/>
      <c r="D37" s="246"/>
      <c r="E37" s="246"/>
      <c r="F37" s="246"/>
      <c r="G37" s="1154" t="s">
        <v>495</v>
      </c>
      <c r="H37" s="1155"/>
      <c r="I37" s="1155"/>
      <c r="J37" s="1156"/>
      <c r="K37" s="296" t="s">
        <v>476</v>
      </c>
      <c r="L37" s="296" t="s">
        <v>476</v>
      </c>
      <c r="M37" s="297">
        <v>1361</v>
      </c>
      <c r="N37" s="298" t="s">
        <v>476</v>
      </c>
    </row>
    <row r="38" spans="1:16" ht="27" customHeight="1">
      <c r="A38" s="250"/>
      <c r="B38" s="246"/>
      <c r="C38" s="246"/>
      <c r="D38" s="246"/>
      <c r="E38" s="246"/>
      <c r="F38" s="246"/>
      <c r="G38" s="1157" t="s">
        <v>496</v>
      </c>
      <c r="H38" s="1158"/>
      <c r="I38" s="1158"/>
      <c r="J38" s="1159"/>
      <c r="K38" s="299">
        <v>247</v>
      </c>
      <c r="L38" s="299">
        <v>41</v>
      </c>
      <c r="M38" s="300">
        <v>15</v>
      </c>
      <c r="N38" s="301">
        <v>173.3</v>
      </c>
      <c r="O38" s="295"/>
    </row>
    <row r="39" spans="1:16">
      <c r="A39" s="250"/>
      <c r="B39" s="246"/>
      <c r="C39" s="246"/>
      <c r="D39" s="246"/>
      <c r="E39" s="246"/>
      <c r="F39" s="246"/>
      <c r="G39" s="1157" t="s">
        <v>497</v>
      </c>
      <c r="H39" s="1158"/>
      <c r="I39" s="1158"/>
      <c r="J39" s="1159"/>
      <c r="K39" s="302">
        <v>-65379</v>
      </c>
      <c r="L39" s="302">
        <v>-10812</v>
      </c>
      <c r="M39" s="303">
        <v>-2978</v>
      </c>
      <c r="N39" s="304">
        <v>263.10000000000002</v>
      </c>
      <c r="O39" s="295"/>
    </row>
    <row r="40" spans="1:16" ht="27" customHeight="1">
      <c r="A40" s="250"/>
      <c r="B40" s="246"/>
      <c r="C40" s="246"/>
      <c r="D40" s="246"/>
      <c r="E40" s="246"/>
      <c r="F40" s="246"/>
      <c r="G40" s="1154" t="s">
        <v>498</v>
      </c>
      <c r="H40" s="1155"/>
      <c r="I40" s="1155"/>
      <c r="J40" s="1156"/>
      <c r="K40" s="302">
        <v>-545792</v>
      </c>
      <c r="L40" s="302">
        <v>-90258</v>
      </c>
      <c r="M40" s="303">
        <v>-63538</v>
      </c>
      <c r="N40" s="304">
        <v>42.1</v>
      </c>
      <c r="O40" s="295"/>
    </row>
    <row r="41" spans="1:16">
      <c r="A41" s="250"/>
      <c r="B41" s="246"/>
      <c r="C41" s="246"/>
      <c r="D41" s="246"/>
      <c r="E41" s="246"/>
      <c r="F41" s="246"/>
      <c r="G41" s="1160" t="s">
        <v>281</v>
      </c>
      <c r="H41" s="1161"/>
      <c r="I41" s="1161"/>
      <c r="J41" s="1162"/>
      <c r="K41" s="296">
        <v>252599</v>
      </c>
      <c r="L41" s="302">
        <v>41773</v>
      </c>
      <c r="M41" s="303">
        <v>29028</v>
      </c>
      <c r="N41" s="304">
        <v>43.9</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794640</v>
      </c>
      <c r="J51" s="322">
        <v>130999</v>
      </c>
      <c r="K51" s="323">
        <v>3.1</v>
      </c>
      <c r="L51" s="324">
        <v>94828</v>
      </c>
      <c r="M51" s="325">
        <v>3.1</v>
      </c>
      <c r="N51" s="326">
        <v>0</v>
      </c>
    </row>
    <row r="52" spans="1:14">
      <c r="A52" s="250"/>
      <c r="B52" s="246"/>
      <c r="C52" s="246"/>
      <c r="D52" s="246"/>
      <c r="E52" s="246"/>
      <c r="F52" s="246"/>
      <c r="G52" s="327"/>
      <c r="H52" s="328" t="s">
        <v>509</v>
      </c>
      <c r="I52" s="329">
        <v>174020</v>
      </c>
      <c r="J52" s="330">
        <v>28688</v>
      </c>
      <c r="K52" s="331">
        <v>-7.8</v>
      </c>
      <c r="L52" s="332">
        <v>55133</v>
      </c>
      <c r="M52" s="333">
        <v>4.9000000000000004</v>
      </c>
      <c r="N52" s="334">
        <v>-12.7</v>
      </c>
    </row>
    <row r="53" spans="1:14">
      <c r="A53" s="250"/>
      <c r="B53" s="246"/>
      <c r="C53" s="246"/>
      <c r="D53" s="246"/>
      <c r="E53" s="246"/>
      <c r="F53" s="246"/>
      <c r="G53" s="312" t="s">
        <v>510</v>
      </c>
      <c r="H53" s="313"/>
      <c r="I53" s="321">
        <v>908354</v>
      </c>
      <c r="J53" s="322">
        <v>146651</v>
      </c>
      <c r="K53" s="323">
        <v>11.9</v>
      </c>
      <c r="L53" s="324">
        <v>119674</v>
      </c>
      <c r="M53" s="325">
        <v>26.2</v>
      </c>
      <c r="N53" s="326">
        <v>-14.3</v>
      </c>
    </row>
    <row r="54" spans="1:14">
      <c r="A54" s="250"/>
      <c r="B54" s="246"/>
      <c r="C54" s="246"/>
      <c r="D54" s="246"/>
      <c r="E54" s="246"/>
      <c r="F54" s="246"/>
      <c r="G54" s="327"/>
      <c r="H54" s="328" t="s">
        <v>509</v>
      </c>
      <c r="I54" s="329">
        <v>268222</v>
      </c>
      <c r="J54" s="330">
        <v>43304</v>
      </c>
      <c r="K54" s="331">
        <v>50.9</v>
      </c>
      <c r="L54" s="332">
        <v>57803</v>
      </c>
      <c r="M54" s="333">
        <v>4.8</v>
      </c>
      <c r="N54" s="334">
        <v>46.1</v>
      </c>
    </row>
    <row r="55" spans="1:14">
      <c r="A55" s="250"/>
      <c r="B55" s="246"/>
      <c r="C55" s="246"/>
      <c r="D55" s="246"/>
      <c r="E55" s="246"/>
      <c r="F55" s="246"/>
      <c r="G55" s="312" t="s">
        <v>511</v>
      </c>
      <c r="H55" s="313"/>
      <c r="I55" s="321">
        <v>1193435</v>
      </c>
      <c r="J55" s="322">
        <v>196969</v>
      </c>
      <c r="K55" s="323">
        <v>34.299999999999997</v>
      </c>
      <c r="L55" s="324">
        <v>119685</v>
      </c>
      <c r="M55" s="325">
        <v>0</v>
      </c>
      <c r="N55" s="326">
        <v>34.299999999999997</v>
      </c>
    </row>
    <row r="56" spans="1:14">
      <c r="A56" s="250"/>
      <c r="B56" s="246"/>
      <c r="C56" s="246"/>
      <c r="D56" s="246"/>
      <c r="E56" s="246"/>
      <c r="F56" s="246"/>
      <c r="G56" s="327"/>
      <c r="H56" s="328" t="s">
        <v>509</v>
      </c>
      <c r="I56" s="329">
        <v>243352</v>
      </c>
      <c r="J56" s="330">
        <v>40164</v>
      </c>
      <c r="K56" s="331">
        <v>-7.3</v>
      </c>
      <c r="L56" s="332">
        <v>68464</v>
      </c>
      <c r="M56" s="333">
        <v>18.399999999999999</v>
      </c>
      <c r="N56" s="334">
        <v>-25.7</v>
      </c>
    </row>
    <row r="57" spans="1:14">
      <c r="A57" s="250"/>
      <c r="B57" s="246"/>
      <c r="C57" s="246"/>
      <c r="D57" s="246"/>
      <c r="E57" s="246"/>
      <c r="F57" s="246"/>
      <c r="G57" s="312" t="s">
        <v>512</v>
      </c>
      <c r="H57" s="313"/>
      <c r="I57" s="321">
        <v>935704</v>
      </c>
      <c r="J57" s="322">
        <v>153798</v>
      </c>
      <c r="K57" s="323">
        <v>-21.9</v>
      </c>
      <c r="L57" s="324">
        <v>109920</v>
      </c>
      <c r="M57" s="325">
        <v>-8.1999999999999993</v>
      </c>
      <c r="N57" s="326">
        <v>-13.7</v>
      </c>
    </row>
    <row r="58" spans="1:14">
      <c r="A58" s="250"/>
      <c r="B58" s="246"/>
      <c r="C58" s="246"/>
      <c r="D58" s="246"/>
      <c r="E58" s="246"/>
      <c r="F58" s="246"/>
      <c r="G58" s="327"/>
      <c r="H58" s="328" t="s">
        <v>509</v>
      </c>
      <c r="I58" s="329">
        <v>133081</v>
      </c>
      <c r="J58" s="330">
        <v>21874</v>
      </c>
      <c r="K58" s="331">
        <v>-45.5</v>
      </c>
      <c r="L58" s="332">
        <v>62739</v>
      </c>
      <c r="M58" s="333">
        <v>-8.4</v>
      </c>
      <c r="N58" s="334">
        <v>-37.1</v>
      </c>
    </row>
    <row r="59" spans="1:14">
      <c r="A59" s="250"/>
      <c r="B59" s="246"/>
      <c r="C59" s="246"/>
      <c r="D59" s="246"/>
      <c r="E59" s="246"/>
      <c r="F59" s="246"/>
      <c r="G59" s="312" t="s">
        <v>513</v>
      </c>
      <c r="H59" s="313"/>
      <c r="I59" s="321">
        <v>1503132</v>
      </c>
      <c r="J59" s="322">
        <v>248575</v>
      </c>
      <c r="K59" s="323">
        <v>61.6</v>
      </c>
      <c r="L59" s="324">
        <v>119882</v>
      </c>
      <c r="M59" s="325">
        <v>9.1</v>
      </c>
      <c r="N59" s="326">
        <v>52.5</v>
      </c>
    </row>
    <row r="60" spans="1:14">
      <c r="A60" s="250"/>
      <c r="B60" s="246"/>
      <c r="C60" s="246"/>
      <c r="D60" s="246"/>
      <c r="E60" s="246"/>
      <c r="F60" s="246"/>
      <c r="G60" s="327"/>
      <c r="H60" s="328" t="s">
        <v>509</v>
      </c>
      <c r="I60" s="335">
        <v>168780</v>
      </c>
      <c r="J60" s="330">
        <v>27911</v>
      </c>
      <c r="K60" s="331">
        <v>27.6</v>
      </c>
      <c r="L60" s="332">
        <v>66481</v>
      </c>
      <c r="M60" s="333">
        <v>6</v>
      </c>
      <c r="N60" s="334">
        <v>21.6</v>
      </c>
    </row>
    <row r="61" spans="1:14">
      <c r="A61" s="250"/>
      <c r="B61" s="246"/>
      <c r="C61" s="246"/>
      <c r="D61" s="246"/>
      <c r="E61" s="246"/>
      <c r="F61" s="246"/>
      <c r="G61" s="312" t="s">
        <v>514</v>
      </c>
      <c r="H61" s="336"/>
      <c r="I61" s="337">
        <v>1067053</v>
      </c>
      <c r="J61" s="338">
        <v>175398</v>
      </c>
      <c r="K61" s="339">
        <v>17.8</v>
      </c>
      <c r="L61" s="340">
        <v>112798</v>
      </c>
      <c r="M61" s="341">
        <v>6</v>
      </c>
      <c r="N61" s="326">
        <v>11.8</v>
      </c>
    </row>
    <row r="62" spans="1:14">
      <c r="A62" s="250"/>
      <c r="B62" s="246"/>
      <c r="C62" s="246"/>
      <c r="D62" s="246"/>
      <c r="E62" s="246"/>
      <c r="F62" s="246"/>
      <c r="G62" s="327"/>
      <c r="H62" s="328" t="s">
        <v>509</v>
      </c>
      <c r="I62" s="329">
        <v>197491</v>
      </c>
      <c r="J62" s="330">
        <v>32388</v>
      </c>
      <c r="K62" s="331">
        <v>3.6</v>
      </c>
      <c r="L62" s="332">
        <v>62124</v>
      </c>
      <c r="M62" s="333">
        <v>5.0999999999999996</v>
      </c>
      <c r="N62" s="334">
        <v>-1.5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33.5</v>
      </c>
      <c r="G47" s="12">
        <v>43.32</v>
      </c>
      <c r="H47" s="12">
        <v>53.07</v>
      </c>
      <c r="I47" s="12">
        <v>64.12</v>
      </c>
      <c r="J47" s="13">
        <v>73.34</v>
      </c>
    </row>
    <row r="48" spans="2:10" ht="57.75" customHeight="1">
      <c r="B48" s="14"/>
      <c r="C48" s="1174" t="s">
        <v>4</v>
      </c>
      <c r="D48" s="1174"/>
      <c r="E48" s="1175"/>
      <c r="F48" s="15">
        <v>2.83</v>
      </c>
      <c r="G48" s="16">
        <v>4.0199999999999996</v>
      </c>
      <c r="H48" s="16">
        <v>3.56</v>
      </c>
      <c r="I48" s="16">
        <v>2.44</v>
      </c>
      <c r="J48" s="17">
        <v>2.36</v>
      </c>
    </row>
    <row r="49" spans="2:10" ht="57.75" customHeight="1" thickBot="1">
      <c r="B49" s="18"/>
      <c r="C49" s="1176" t="s">
        <v>5</v>
      </c>
      <c r="D49" s="1176"/>
      <c r="E49" s="1177"/>
      <c r="F49" s="19">
        <v>4.87</v>
      </c>
      <c r="G49" s="20">
        <v>11.22</v>
      </c>
      <c r="H49" s="20">
        <v>8.7799999999999994</v>
      </c>
      <c r="I49" s="20">
        <v>11.62</v>
      </c>
      <c r="J49" s="21">
        <v>9.73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 </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2018-11-12T07:38:12Z</cp:lastPrinted>
  <dcterms:created xsi:type="dcterms:W3CDTF">2018-01-24T06:44:01Z</dcterms:created>
  <dcterms:modified xsi:type="dcterms:W3CDTF">2018-11-29T00:23:30Z</dcterms:modified>
  <cp:category/>
</cp:coreProperties>
</file>