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0" yWindow="0" windowWidth="20490" windowHeight="77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AM38" i="9"/>
  <c r="U38" i="9"/>
  <c r="C38" i="9"/>
  <c r="CO37" i="9"/>
  <c r="AM37" i="9"/>
  <c r="C37" i="9"/>
  <c r="CO36" i="9"/>
  <c r="AM36" i="9"/>
  <c r="C36" i="9"/>
  <c r="AM35" i="9"/>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l="1"/>
  <c r="BE36" i="9" l="1"/>
  <c r="BE37" i="9" l="1"/>
  <c r="BE38" i="9" l="1"/>
  <c r="BW34" i="9"/>
  <c r="BW35" i="9" s="1"/>
  <c r="BW36" i="9" s="1"/>
  <c r="BW37" i="9" s="1"/>
  <c r="BW38" i="9" s="1"/>
  <c r="BW39" i="9" s="1"/>
  <c r="BW40" i="9" s="1"/>
  <c r="BW41" i="9" s="1"/>
  <c r="CO34" i="9" l="1"/>
  <c r="CO35" i="9" s="1"/>
</calcChain>
</file>

<file path=xl/sharedStrings.xml><?xml version="1.0" encoding="utf-8"?>
<sst xmlns="http://schemas.openxmlformats.org/spreadsheetml/2006/main" count="1070" uniqueCount="565">
  <si>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</si>
  <si>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</si>
  <si>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</si>
  <si>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</si>
  <si>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</si>
  <si>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</si>
  <si>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</si>
  <si>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</si>
  <si>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</si>
  <si>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</si>
  <si>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</si>
  <si>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</si>
  <si>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</si>
  <si>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</si>
  <si>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</si>
  <si>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</si>
  <si>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</si>
  <si>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</si>
  <si>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</si>
  <si>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</si>
  <si>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</si>
  <si>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</si>
  <si>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</si>
  <si>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</si>
  <si>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</si>
  <si>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</si>
  <si>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</si>
  <si>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</si>
  <si>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</si>
  <si>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</si>
  <si>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</si>
  <si>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</si>
  <si>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</si>
  <si>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</si>
  <si>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</si>
  <si>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</si>
  <si>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</si>
  <si>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</si>
  <si>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</si>
  <si>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</si>
  <si>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</si>
  <si>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</si>
  <si>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</si>
  <si>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</si>
  <si>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</si>
  <si>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</si>
  <si>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</si>
  <si>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</si>
  <si>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</si>
  <si>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</si>
  <si>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</si>
  <si>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</si>
  <si>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</si>
  <si>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</si>
  <si>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</si>
  <si>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</si>
  <si>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</si>
  <si>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</si>
  <si>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</si>
  <si>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</si>
  <si>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</si>
  <si>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</si>
  <si>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</si>
  <si>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</si>
  <si>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</si>
  <si>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</si>
  <si>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</si>
  <si>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</si>
  <si>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</si>
  <si>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</si>
  <si>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</si>
  <si>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</si>
  <si>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</si>
  <si>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</si>
  <si>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</si>
  <si>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</si>
  <si>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</si>
  <si>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</si>
  <si>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</si>
  <si>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</si>
  <si>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</si>
  <si>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</si>
  <si>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</si>
  <si>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瀬戸内町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</si>
  <si>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</si>
  <si>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</si>
  <si>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</si>
  <si>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</si>
  <si>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</si>
  <si>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</si>
  <si>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</si>
  <si>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</si>
  <si>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</si>
  <si>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</si>
  <si>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</si>
  <si>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</si>
  <si>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</si>
  <si>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</si>
  <si>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</si>
  <si>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</si>
  <si>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</si>
  <si>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</si>
  <si>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</si>
  <si>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</si>
  <si>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</si>
  <si>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</si>
  <si>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</si>
  <si>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</si>
  <si>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</si>
  <si>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</si>
  <si>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</si>
  <si>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</si>
  <si>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</si>
  <si>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</si>
  <si>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</si>
  <si>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</si>
  <si>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</si>
  <si>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</si>
  <si>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</si>
  <si>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</si>
  <si>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</si>
  <si>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</si>
  <si>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</si>
  <si>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</si>
  <si>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</si>
  <si>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</si>
  <si>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</si>
  <si>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</si>
  <si>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</si>
  <si>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</si>
  <si>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</si>
  <si>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</si>
  <si>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</si>
  <si>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</si>
  <si>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</si>
  <si>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</si>
  <si>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</si>
  <si>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</si>
  <si>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</si>
  <si>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</si>
  <si>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</si>
  <si>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</si>
  <si>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</si>
  <si>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</si>
  <si>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</si>
  <si>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</si>
  <si>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</si>
  <si>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</si>
  <si>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</si>
  <si>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</si>
  <si>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</si>
  <si>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</si>
  <si>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</si>
  <si>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</si>
  <si>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</si>
  <si>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</si>
  <si>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</si>
  <si>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</si>
  <si>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</si>
  <si>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</si>
  <si>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</si>
  <si>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</si>
  <si>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</si>
  <si>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</si>
  <si>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</si>
  <si>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</si>
  <si>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</si>
  <si>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</si>
  <si>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</si>
  <si>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</si>
  <si>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</si>
  <si>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</si>
  <si>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</si>
  <si>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</si>
  <si>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</si>
  <si>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</si>
  <si>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</si>
  <si>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</si>
  <si>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</si>
  <si>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</si>
  <si>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</si>
  <si>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</si>
  <si>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</si>
  <si>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</si>
  <si>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</si>
  <si>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</si>
  <si>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</si>
  <si>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</si>
  <si>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</si>
  <si>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</si>
  <si>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</si>
  <si>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</si>
  <si>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</si>
  <si>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</si>
  <si>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</si>
  <si>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鹿児島県瀬戸内町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</si>
  <si>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</si>
  <si>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</si>
  <si>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</si>
  <si>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</si>
  <si>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</si>
  <si>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</si>
  <si>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</si>
  <si>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</si>
  <si>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</si>
  <si>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</si>
  <si>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</si>
  <si>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</si>
  <si>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</si>
  <si>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</si>
  <si>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</si>
  <si>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</si>
  <si>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</si>
  <si>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</si>
  <si>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</si>
  <si>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</si>
  <si>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</si>
  <si>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</si>
  <si>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</si>
  <si>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</si>
  <si>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</si>
  <si>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</si>
  <si>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</si>
  <si>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</si>
  <si>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</si>
  <si>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</si>
  <si>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</si>
  <si>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</si>
  <si>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</si>
  <si>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</si>
  <si>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</si>
  <si>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</si>
  <si>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</si>
  <si>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</si>
  <si>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</si>
  <si>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</si>
  <si>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</si>
  <si>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</si>
  <si>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</si>
  <si>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</si>
  <si>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</si>
  <si>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</si>
  <si>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</si>
  <si>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</si>
  <si>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</si>
  <si>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</si>
  <si>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</si>
  <si>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</si>
  <si>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</si>
  <si>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</si>
  <si>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</si>
  <si>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</si>
  <si>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</si>
  <si>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</si>
  <si>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</si>
  <si>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</si>
  <si>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</si>
  <si>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</si>
  <si>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</si>
  <si>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</si>
  <si>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</si>
  <si>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</si>
  <si>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</si>
  <si>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</si>
  <si>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</si>
  <si>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</si>
  <si>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</si>
  <si>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</si>
  <si>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</si>
  <si>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</si>
  <si>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</si>
  <si>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</si>
  <si>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</si>
  <si>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</si>
  <si>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</si>
  <si>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</si>
  <si>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</si>
  <si>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</si>
  <si>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</si>
  <si>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</si>
  <si>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</si>
  <si>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</si>
  <si>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</si>
  <si>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</si>
  <si>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</si>
  <si>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</si>
  <si>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</si>
  <si>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</si>
  <si>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</si>
  <si>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</si>
  <si>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</si>
  <si>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</si>
  <si>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</si>
  <si>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</si>
  <si>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</si>
  <si>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</si>
  <si>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</si>
  <si>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</si>
  <si>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</si>
  <si>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</si>
  <si>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</si>
  <si>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</si>
  <si>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</si>
  <si>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</si>
  <si>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</si>
  <si>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</si>
  <si>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</si>
  <si>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</si>
  <si>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</si>
  <si>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</si>
  <si>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</si>
  <si>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</si>
  <si>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</si>
  <si>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</si>
  <si>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</si>
  <si>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</si>
  <si>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</si>
  <si>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</si>
  <si>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</si>
  <si>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</si>
  <si>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</si>
  <si>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</si>
  <si>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</si>
  <si>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</si>
  <si>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</si>
  <si>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</si>
  <si>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</si>
  <si>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</si>
  <si>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</si>
  <si>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</si>
  <si>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</si>
  <si>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</si>
  <si>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</si>
  <si>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</si>
  <si>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</si>
  <si>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</si>
  <si>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</si>
  <si>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</si>
  <si>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</si>
  <si>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</si>
  <si>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</si>
  <si>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</si>
  <si>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</si>
  <si>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</si>
  <si>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鹿児島県瀬戸内町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</si>
  <si>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</si>
  <si>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</si>
  <si>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</si>
  <si>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</si>
  <si>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</si>
  <si>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</si>
  <si>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</si>
  <si>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</si>
  <si>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</si>
  <si>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</si>
  <si>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</si>
  <si>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</si>
  <si>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</si>
  <si>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</si>
  <si>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</si>
  <si>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</si>
  <si>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</si>
  <si>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</si>
  <si>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</si>
  <si>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</si>
  <si>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瀬戸内町巡回診療施設特別会計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</si>
  <si>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</si>
  <si>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</si>
  <si>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</si>
  <si>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</si>
  <si>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</si>
  <si>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</si>
  <si>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</si>
  <si>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</si>
  <si>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</si>
  <si>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</si>
  <si>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</si>
  <si>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</si>
  <si>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</si>
  <si>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瀬戸内町国民健康保険（事業勘定）特別会計</t>
    <phoneticPr fontId="5"/>
  </si>
  <si>
    <t>瀬戸内町国民健康保険（直営診療勘定）特別会計</t>
    <phoneticPr fontId="5"/>
  </si>
  <si>
    <t>瀬戸内町介護保険特別会計</t>
    <phoneticPr fontId="5"/>
  </si>
  <si>
    <t>瀬戸内町後期高齢者医療事業特別会計</t>
    <phoneticPr fontId="5"/>
  </si>
  <si>
    <t>瀬戸内町水道事業会計</t>
    <phoneticPr fontId="5"/>
  </si>
  <si>
    <t>法適用企業</t>
    <phoneticPr fontId="5"/>
  </si>
  <si>
    <t>瀬戸内町簡易水道事業特別会計</t>
    <phoneticPr fontId="5"/>
  </si>
  <si>
    <t>法非適用企業</t>
    <phoneticPr fontId="5"/>
  </si>
  <si>
    <t>瀬戸内町船舶交通事業特別会計</t>
    <phoneticPr fontId="5"/>
  </si>
  <si>
    <t>瀬戸内町古仁屋港上屋事業特別会計</t>
    <phoneticPr fontId="5"/>
  </si>
  <si>
    <t>瀬戸内町屠畜場事業特別会計</t>
    <phoneticPr fontId="5"/>
  </si>
  <si>
    <t>瀬戸内町農業集落排水事業特別会計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</si>
  <si>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</si>
  <si>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</si>
  <si>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</si>
  <si>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</si>
  <si>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</si>
  <si>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</si>
  <si>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</si>
  <si>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</si>
  <si>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</si>
  <si>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</si>
  <si>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</si>
  <si>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</si>
  <si>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</si>
  <si>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</si>
  <si>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</si>
  <si>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</si>
  <si>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</si>
  <si>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</si>
  <si>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</si>
  <si>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</si>
  <si>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</si>
  <si>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</si>
  <si>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</si>
  <si>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</si>
  <si>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</si>
  <si>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</si>
  <si>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</si>
  <si>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</si>
  <si>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</si>
  <si>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</si>
  <si>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</si>
  <si>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</si>
  <si>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</si>
  <si>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</si>
  <si>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</si>
  <si>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</si>
  <si>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</si>
  <si>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</si>
  <si>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</si>
  <si>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</si>
  <si>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</si>
  <si>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</si>
  <si>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</si>
  <si>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</si>
  <si>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</si>
  <si>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</si>
  <si>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</si>
  <si>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</si>
  <si>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</si>
  <si>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</si>
  <si>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</si>
  <si>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</si>
  <si>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</si>
  <si>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</si>
  <si>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</si>
  <si>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</si>
  <si>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</si>
  <si>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</si>
  <si>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</si>
  <si>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</si>
  <si>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</si>
  <si>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</si>
  <si>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</si>
  <si>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</si>
  <si>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</si>
  <si>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</si>
  <si>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</si>
  <si>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</si>
  <si>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</si>
  <si>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</si>
  <si>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</si>
  <si>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</si>
  <si>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</si>
  <si>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</si>
  <si>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</si>
  <si>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</si>
  <si>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</si>
  <si>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</si>
  <si>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</si>
  <si>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</si>
  <si>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</si>
  <si>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</si>
  <si>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</si>
  <si>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</si>
  <si>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</si>
  <si>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</si>
  <si>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</si>
  <si>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</si>
  <si>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</si>
  <si>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</si>
  <si>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</si>
  <si>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</si>
  <si>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</si>
  <si>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</si>
  <si>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</si>
  <si>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</si>
  <si>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</si>
  <si>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</si>
  <si>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</si>
  <si>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</si>
  <si>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</si>
  <si>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</si>
  <si>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</si>
  <si>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</si>
  <si>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</si>
  <si>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</si>
  <si>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</si>
  <si>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</si>
  <si>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</si>
  <si>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</si>
  <si>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</si>
  <si>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</si>
  <si>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</si>
  <si>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</si>
  <si>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</si>
  <si>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</si>
  <si>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</si>
  <si>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</si>
  <si>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</si>
  <si>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</si>
  <si>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</si>
  <si>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</si>
  <si>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</si>
  <si>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</si>
  <si>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</si>
  <si>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</si>
  <si>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</si>
  <si>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</si>
  <si>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</si>
  <si>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</si>
  <si>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</si>
  <si>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</si>
  <si>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</si>
  <si>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</si>
  <si>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</si>
  <si>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</si>
  <si>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0.86</t>
  </si>
  <si>
    <t>一般会計</t>
  </si>
  <si>
    <t>瀬戸内町水道事業会計</t>
  </si>
  <si>
    <t>瀬戸内町介護保険特別会計</t>
  </si>
  <si>
    <t>瀬戸内町国民健康保険（事業勘定）特別会計</t>
  </si>
  <si>
    <t>▲ 2.02</t>
  </si>
  <si>
    <t>瀬戸内町船舶交通事業特別会計</t>
  </si>
  <si>
    <t>瀬戸内町簡易水道事業特別会計</t>
  </si>
  <si>
    <t>瀬戸内町農業集落排水事業特別会計</t>
  </si>
  <si>
    <t>瀬戸内町後期高齢者医療事業特別会計</t>
  </si>
  <si>
    <t>その他会計（赤字）</t>
  </si>
  <si>
    <t>その他会計（黒字）</t>
  </si>
  <si>
    <t>-</t>
    <phoneticPr fontId="2"/>
  </si>
  <si>
    <t>鹿児島県市町村総合事務組合</t>
    <rPh sb="0" eb="4">
      <t>カゴシマケン</t>
    </rPh>
    <rPh sb="4" eb="7">
      <t>シチョウソン</t>
    </rPh>
    <rPh sb="7" eb="9">
      <t>ソウゴウ</t>
    </rPh>
    <rPh sb="9" eb="11">
      <t>ジム</t>
    </rPh>
    <rPh sb="11" eb="13">
      <t>クミアイ</t>
    </rPh>
    <phoneticPr fontId="31"/>
  </si>
  <si>
    <t>大島地区衛生組合</t>
    <rPh sb="0" eb="2">
      <t>オオシマ</t>
    </rPh>
    <rPh sb="2" eb="4">
      <t>チク</t>
    </rPh>
    <rPh sb="4" eb="6">
      <t>エイセイ</t>
    </rPh>
    <rPh sb="6" eb="8">
      <t>クミアイ</t>
    </rPh>
    <phoneticPr fontId="31"/>
  </si>
  <si>
    <t>大島地区消防組合</t>
    <rPh sb="0" eb="2">
      <t>オオシマ</t>
    </rPh>
    <rPh sb="2" eb="4">
      <t>チク</t>
    </rPh>
    <rPh sb="4" eb="6">
      <t>ショウボウ</t>
    </rPh>
    <rPh sb="6" eb="8">
      <t>クミアイ</t>
    </rPh>
    <phoneticPr fontId="31"/>
  </si>
  <si>
    <t>奄美群島広域事務組合</t>
    <rPh sb="0" eb="2">
      <t>アマミ</t>
    </rPh>
    <rPh sb="2" eb="4">
      <t>グントウ</t>
    </rPh>
    <rPh sb="4" eb="6">
      <t>コウイキ</t>
    </rPh>
    <rPh sb="6" eb="8">
      <t>ジム</t>
    </rPh>
    <rPh sb="8" eb="10">
      <t>クミアイ</t>
    </rPh>
    <phoneticPr fontId="31"/>
  </si>
  <si>
    <t>大島農業共済事務組合</t>
    <rPh sb="0" eb="2">
      <t>オオシマ</t>
    </rPh>
    <rPh sb="2" eb="4">
      <t>ノウギョウ</t>
    </rPh>
    <rPh sb="4" eb="6">
      <t>キョウサイ</t>
    </rPh>
    <rPh sb="6" eb="8">
      <t>ジム</t>
    </rPh>
    <rPh sb="8" eb="10">
      <t>クミアイ</t>
    </rPh>
    <phoneticPr fontId="31"/>
  </si>
  <si>
    <t>奄美大島地区介護保険一部事務組合</t>
    <rPh sb="0" eb="2">
      <t>アマミ</t>
    </rPh>
    <rPh sb="2" eb="4">
      <t>オオシマ</t>
    </rPh>
    <rPh sb="4" eb="6">
      <t>チク</t>
    </rPh>
    <rPh sb="6" eb="8">
      <t>カイゴ</t>
    </rPh>
    <rPh sb="8" eb="10">
      <t>ホケン</t>
    </rPh>
    <rPh sb="10" eb="12">
      <t>イチブ</t>
    </rPh>
    <rPh sb="12" eb="14">
      <t>ジム</t>
    </rPh>
    <rPh sb="14" eb="16">
      <t>クミアイ</t>
    </rPh>
    <phoneticPr fontId="31"/>
  </si>
  <si>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31"/>
  </si>
  <si>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31"/>
  </si>
  <si>
    <t>奄美海運</t>
    <rPh sb="0" eb="2">
      <t>アマミ</t>
    </rPh>
    <rPh sb="2" eb="4">
      <t>カイウン</t>
    </rPh>
    <phoneticPr fontId="2"/>
  </si>
  <si>
    <t>加計呂麻バス</t>
    <rPh sb="0" eb="4">
      <t>カケロマ</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</si>
  <si>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</si>
  <si>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</si>
  <si>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</si>
  <si>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</si>
  <si>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</si>
  <si>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</si>
  <si>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</si>
  <si>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</si>
  <si>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</si>
  <si>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</si>
  <si>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</si>
  <si>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</si>
  <si>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</si>
  <si>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これまで施設等を建設、改修する際に多くの起債に頼ってきた結果、将来負担比率が高くなっているが、償還の完了や起債の抑制により近年では減少傾向にある。
今後も施設の建替えが計画されているため、有利な起債の充当や起債の抑制及び繰上償還などにより、将来負担比率の抑制に努める。</t>
    <rPh sb="127" eb="129">
      <t>ヨクセイ</t>
    </rPh>
    <phoneticPr fontId="5"/>
  </si>
  <si>
    <t>将来負担比率、実質公債比率ともに類似団体平均を上回っているが、過去の起債の償還完了や起債借入の抑制によりどちらとも減少傾向にある。
また、平成２８年度には起債の繰上償還を行ったため、将来負担比率が大きく減少した。
今後も、これまでと同様に公債費の適正化に取り組む。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</si>
</sst>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3"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40"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41">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40"/>
    <cellStyle name="標準 8" xfId="38"/>
    <cellStyle name="標準 9"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extLst>
            <c:ext xmlns:c16="http://schemas.microsoft.com/office/drawing/2014/chart" uri="{C3380CC4-5D6E-409C-BE32-E72D297353CC}">
              <c16:uniqueId val="{00000000-115A-4892-B7DB-1419805357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133852</c:v>
                </c:pt>
                <c:pt idx="1">
                  <c:v>178314</c:v>
                </c:pt>
                <c:pt idx="2">
                  <c:v>194829</c:v>
                </c:pt>
                <c:pt idx="3">
                  <c:v>164652</c:v>
                </c:pt>
                <c:pt idx="4">
                  <c:v>162826</c:v>
                </c:pt>
              </c:numCache>
            </c:numRef>
          </c:val>
          <c:smooth val="0"/>
          <c:extLst>
            <c:ext xmlns:c16="http://schemas.microsoft.com/office/drawing/2014/chart" uri="{C3380CC4-5D6E-409C-BE32-E72D297353CC}">
              <c16:uniqueId val="{00000001-115A-4892-B7DB-14198053577A}"/>
            </c:ext>
          </c:extLst>
        </c:ser>
        <c:dLbls>
          <c:showLegendKey val="0"/>
          <c:showVal val="0"/>
          <c:showCatName val="0"/>
          <c:showSerName val="0"/>
          <c:showPercent val="0"/>
          <c:showBubbleSize val="0"/>
        </c:dLbls>
        <c:marker val="1"/>
        <c:smooth val="0"/>
        <c:axId val="131786240"/>
        <c:axId val="131787776"/>
      </c:lineChart>
      <c:catAx>
        <c:axId val="131786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787776"/>
        <c:crosses val="autoZero"/>
        <c:auto val="1"/>
        <c:lblAlgn val="ctr"/>
        <c:lblOffset val="100"/>
        <c:tickLblSkip val="1"/>
        <c:tickMarkSkip val="1"/>
        <c:noMultiLvlLbl val="0"/>
      </c:catAx>
      <c:valAx>
        <c:axId val="13178777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786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7.39</c:v>
                </c:pt>
                <c:pt idx="1">
                  <c:v>12.83</c:v>
                </c:pt>
                <c:pt idx="2">
                  <c:v>11.07</c:v>
                </c:pt>
                <c:pt idx="3">
                  <c:v>9.7200000000000006</c:v>
                </c:pt>
                <c:pt idx="4">
                  <c:v>9.07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8.5299999999999994</c:v>
                </c:pt>
                <c:pt idx="1">
                  <c:v>13.75</c:v>
                </c:pt>
                <c:pt idx="2">
                  <c:v>16.91</c:v>
                </c:pt>
                <c:pt idx="3">
                  <c:v>21.45</c:v>
                </c:pt>
                <c:pt idx="4">
                  <c:v>26.98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8375168"/>
        <c:axId val="138377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-0.86</c:v>
                </c:pt>
                <c:pt idx="1">
                  <c:v>10.37</c:v>
                </c:pt>
                <c:pt idx="2">
                  <c:v>0.81</c:v>
                </c:pt>
                <c:pt idx="3">
                  <c:v>4.26</c:v>
                </c:pt>
                <c:pt idx="4">
                  <c:v>8.07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8375168"/>
        <c:axId val="138377088"/>
      </c:lineChart>
      <c:catAx>
        <c:axId val="13837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377088"/>
        <c:crosses val="autoZero"/>
        <c:auto val="1"/>
        <c:lblAlgn val="ctr"/>
        <c:lblOffset val="100"/>
        <c:tickLblSkip val="1"/>
        <c:tickMarkSkip val="1"/>
        <c:noMultiLvlLbl val="0"/>
      </c:catAx>
      <c:valAx>
        <c:axId val="138377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37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0.18</c:v>
                </c:pt>
                <c:pt idx="2">
                  <c:v>#N/A</c:v>
                </c:pt>
                <c:pt idx="3">
                  <c:v>0.46</c:v>
                </c:pt>
                <c:pt idx="4">
                  <c:v>#N/A</c:v>
                </c:pt>
                <c:pt idx="5">
                  <c:v>0.38</c:v>
                </c:pt>
                <c:pt idx="6">
                  <c:v>#N/A</c:v>
                </c:pt>
                <c:pt idx="7">
                  <c:v>0.04</c:v>
                </c:pt>
                <c:pt idx="8">
                  <c:v>#N/A</c:v>
                </c:pt>
                <c:pt idx="9">
                  <c:v>0.01</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瀬戸内町後期高齢者医療事業特別会計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0.03</c:v>
                </c:pt>
                <c:pt idx="4">
                  <c:v>#N/A</c:v>
                </c:pt>
                <c:pt idx="5">
                  <c:v>0.04</c:v>
                </c:pt>
                <c:pt idx="6">
                  <c:v>#N/A</c:v>
                </c:pt>
                <c:pt idx="7">
                  <c:v>0.03</c:v>
                </c:pt>
                <c:pt idx="8">
                  <c:v>#N/A</c:v>
                </c:pt>
                <c:pt idx="9">
                  <c:v>0.02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瀬戸内町農業集落排水事業特別会計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0.03</c:v>
                </c:pt>
                <c:pt idx="4">
                  <c:v>#N/A</c:v>
                </c:pt>
                <c:pt idx="5">
                  <c:v>0.04</c:v>
                </c:pt>
                <c:pt idx="6">
                  <c:v>#N/A</c:v>
                </c:pt>
                <c:pt idx="7">
                  <c:v>0.04</c:v>
                </c:pt>
                <c:pt idx="8">
                  <c:v>#N/A</c:v>
                </c:pt>
                <c:pt idx="9">
                  <c:v>0.05</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瀬戸内町簡易水道事業特別会計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0.13</c:v>
                </c:pt>
                <c:pt idx="2">
                  <c:v>#N/A</c:v>
                </c:pt>
                <c:pt idx="3">
                  <c:v>0.26</c:v>
                </c:pt>
                <c:pt idx="4">
                  <c:v>#N/A</c:v>
                </c:pt>
                <c:pt idx="5">
                  <c:v>0.28999999999999998</c:v>
                </c:pt>
                <c:pt idx="6">
                  <c:v>#N/A</c:v>
                </c:pt>
                <c:pt idx="7">
                  <c:v>0.05</c:v>
                </c:pt>
                <c:pt idx="8">
                  <c:v>#N/A</c:v>
                </c:pt>
                <c:pt idx="9">
                  <c:v>0.05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瀬戸内町船舶交通事業特別会計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c:v>
                </c:pt>
                <c:pt idx="2">
                  <c:v>#N/A</c:v>
                </c:pt>
                <c:pt idx="3">
                  <c:v>0.23</c:v>
                </c:pt>
                <c:pt idx="4">
                  <c:v>#N/A</c:v>
                </c:pt>
                <c:pt idx="5">
                  <c:v>0.4</c:v>
                </c:pt>
                <c:pt idx="6">
                  <c:v>#N/A</c:v>
                </c:pt>
                <c:pt idx="7">
                  <c:v>0.35</c:v>
                </c:pt>
                <c:pt idx="8">
                  <c:v>#N/A</c:v>
                </c:pt>
                <c:pt idx="9">
                  <c:v>0.05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瀬戸内町国民健康保険（事業勘定）特別会計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2.02</c:v>
                </c:pt>
                <c:pt idx="1">
                  <c:v>#N/A</c:v>
                </c:pt>
                <c:pt idx="2">
                  <c:v>#N/A</c:v>
                </c:pt>
                <c:pt idx="3">
                  <c:v>0.2</c:v>
                </c:pt>
                <c:pt idx="4">
                  <c:v>#N/A</c:v>
                </c:pt>
                <c:pt idx="5">
                  <c:v>0.4</c:v>
                </c:pt>
                <c:pt idx="6">
                  <c:v>#N/A</c:v>
                </c:pt>
                <c:pt idx="7">
                  <c:v>0.17</c:v>
                </c:pt>
                <c:pt idx="8">
                  <c:v>#N/A</c:v>
                </c:pt>
                <c:pt idx="9">
                  <c:v>0.09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瀬戸内町介護保険特別会計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0.84</c:v>
                </c:pt>
                <c:pt idx="2">
                  <c:v>#N/A</c:v>
                </c:pt>
                <c:pt idx="3">
                  <c:v>0.78</c:v>
                </c:pt>
                <c:pt idx="4">
                  <c:v>#N/A</c:v>
                </c:pt>
                <c:pt idx="5">
                  <c:v>0.92</c:v>
                </c:pt>
                <c:pt idx="6">
                  <c:v>#N/A</c:v>
                </c:pt>
                <c:pt idx="7">
                  <c:v>0.74</c:v>
                </c:pt>
                <c:pt idx="8">
                  <c:v>#N/A</c:v>
                </c:pt>
                <c:pt idx="9">
                  <c:v>0.83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瀬戸内町水道事業会計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2.72</c:v>
                </c:pt>
                <c:pt idx="2">
                  <c:v>#N/A</c:v>
                </c:pt>
                <c:pt idx="3">
                  <c:v>3.18</c:v>
                </c:pt>
                <c:pt idx="4">
                  <c:v>#N/A</c:v>
                </c:pt>
                <c:pt idx="5">
                  <c:v>3.63</c:v>
                </c:pt>
                <c:pt idx="6">
                  <c:v>#N/A</c:v>
                </c:pt>
                <c:pt idx="7">
                  <c:v>4.2</c:v>
                </c:pt>
                <c:pt idx="8">
                  <c:v>#N/A</c:v>
                </c:pt>
                <c:pt idx="9">
                  <c:v>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7.3</c:v>
                </c:pt>
                <c:pt idx="2">
                  <c:v>#N/A</c:v>
                </c:pt>
                <c:pt idx="3">
                  <c:v>12.46</c:v>
                </c:pt>
                <c:pt idx="4">
                  <c:v>#N/A</c:v>
                </c:pt>
                <c:pt idx="5">
                  <c:v>10.79</c:v>
                </c:pt>
                <c:pt idx="6">
                  <c:v>#N/A</c:v>
                </c:pt>
                <c:pt idx="7">
                  <c:v>9.68</c:v>
                </c:pt>
                <c:pt idx="8">
                  <c:v>#N/A</c:v>
                </c:pt>
                <c:pt idx="9">
                  <c:v>9.06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1979136"/>
        <c:axId val="131980672"/>
      </c:barChart>
      <c:catAx>
        <c:axId val="13197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980672"/>
        <c:crosses val="autoZero"/>
        <c:auto val="1"/>
        <c:lblAlgn val="ctr"/>
        <c:lblOffset val="100"/>
        <c:tickLblSkip val="1"/>
        <c:tickMarkSkip val="1"/>
        <c:noMultiLvlLbl val="0"/>
      </c:catAx>
      <c:valAx>
        <c:axId val="131980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979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1080</c:v>
                </c:pt>
                <c:pt idx="5">
                  <c:v>1027</c:v>
                </c:pt>
                <c:pt idx="8">
                  <c:v>1007</c:v>
                </c:pt>
                <c:pt idx="11">
                  <c:v>987</c:v>
                </c:pt>
                <c:pt idx="14">
                  <c:v>1113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c:v>
                </c:pt>
                <c:pt idx="3">
                  <c:v>5</c:v>
                </c:pt>
                <c:pt idx="6">
                  <c:v>45</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c:v>
                </c:pt>
                <c:pt idx="3">
                  <c:v>8</c:v>
                </c:pt>
                <c:pt idx="6">
                  <c:v>7</c:v>
                </c:pt>
                <c:pt idx="9">
                  <c:v>1</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62</c:v>
                </c:pt>
                <c:pt idx="3">
                  <c:v>53</c:v>
                </c:pt>
                <c:pt idx="6">
                  <c:v>53</c:v>
                </c:pt>
                <c:pt idx="9">
                  <c:v>53</c:v>
                </c:pt>
                <c:pt idx="12">
                  <c:v>48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1488</c:v>
                </c:pt>
                <c:pt idx="3">
                  <c:v>1402</c:v>
                </c:pt>
                <c:pt idx="6">
                  <c:v>1348</c:v>
                </c:pt>
                <c:pt idx="9">
                  <c:v>1348</c:v>
                </c:pt>
                <c:pt idx="12">
                  <c:v>1483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8870144"/>
        <c:axId val="138869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483</c:v>
                </c:pt>
                <c:pt idx="2">
                  <c:v>#N/A</c:v>
                </c:pt>
                <c:pt idx="3">
                  <c:v>#N/A</c:v>
                </c:pt>
                <c:pt idx="4">
                  <c:v>442</c:v>
                </c:pt>
                <c:pt idx="5">
                  <c:v>#N/A</c:v>
                </c:pt>
                <c:pt idx="6">
                  <c:v>#N/A</c:v>
                </c:pt>
                <c:pt idx="7">
                  <c:v>446</c:v>
                </c:pt>
                <c:pt idx="8">
                  <c:v>#N/A</c:v>
                </c:pt>
                <c:pt idx="9">
                  <c:v>#N/A</c:v>
                </c:pt>
                <c:pt idx="10">
                  <c:v>415</c:v>
                </c:pt>
                <c:pt idx="11">
                  <c:v>#N/A</c:v>
                </c:pt>
                <c:pt idx="12">
                  <c:v>#N/A</c:v>
                </c:pt>
                <c:pt idx="13">
                  <c:v>418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8870144"/>
        <c:axId val="138869376"/>
      </c:lineChart>
      <c:catAx>
        <c:axId val="13887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869376"/>
        <c:crosses val="autoZero"/>
        <c:auto val="1"/>
        <c:lblAlgn val="ctr"/>
        <c:lblOffset val="100"/>
        <c:tickLblSkip val="1"/>
        <c:tickMarkSkip val="1"/>
        <c:noMultiLvlLbl val="0"/>
      </c:catAx>
      <c:valAx>
        <c:axId val="138869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87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8122</c:v>
                </c:pt>
                <c:pt idx="5">
                  <c:v>8358</c:v>
                </c:pt>
                <c:pt idx="8">
                  <c:v>8316</c:v>
                </c:pt>
                <c:pt idx="11">
                  <c:v>8399</c:v>
                </c:pt>
                <c:pt idx="14">
                  <c:v>8103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502</c:v>
                </c:pt>
                <c:pt idx="5">
                  <c:v>526</c:v>
                </c:pt>
                <c:pt idx="8">
                  <c:v>519</c:v>
                </c:pt>
                <c:pt idx="11">
                  <c:v>533</c:v>
                </c:pt>
                <c:pt idx="14">
                  <c:v>487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729</c:v>
                </c:pt>
                <c:pt idx="5">
                  <c:v>1146</c:v>
                </c:pt>
                <c:pt idx="8">
                  <c:v>1503</c:v>
                </c:pt>
                <c:pt idx="11">
                  <c:v>1751</c:v>
                </c:pt>
                <c:pt idx="14">
                  <c:v>2020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163</c:v>
                </c:pt>
                <c:pt idx="3">
                  <c:v>195</c:v>
                </c:pt>
                <c:pt idx="6">
                  <c:v>222</c:v>
                </c:pt>
                <c:pt idx="9">
                  <c:v>165</c:v>
                </c:pt>
                <c:pt idx="12">
                  <c:v>157</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1776</c:v>
                </c:pt>
                <c:pt idx="3">
                  <c:v>1619</c:v>
                </c:pt>
                <c:pt idx="6">
                  <c:v>1328</c:v>
                </c:pt>
                <c:pt idx="9">
                  <c:v>1319</c:v>
                </c:pt>
                <c:pt idx="12">
                  <c:v>1207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20</c:v>
                </c:pt>
                <c:pt idx="3">
                  <c:v>10</c:v>
                </c:pt>
                <c:pt idx="6">
                  <c:v>1</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901</c:v>
                </c:pt>
                <c:pt idx="3">
                  <c:v>893</c:v>
                </c:pt>
                <c:pt idx="6">
                  <c:v>829</c:v>
                </c:pt>
                <c:pt idx="9">
                  <c:v>844</c:v>
                </c:pt>
                <c:pt idx="12">
                  <c:v>855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50</c:v>
                </c:pt>
                <c:pt idx="3">
                  <c:v>45</c:v>
                </c:pt>
                <c:pt idx="6">
                  <c:v>0</c:v>
                </c:pt>
                <c:pt idx="9">
                  <c:v>0</c:v>
                </c:pt>
                <c:pt idx="12">
                  <c:v>1</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11164</c:v>
                </c:pt>
                <c:pt idx="3">
                  <c:v>11326</c:v>
                </c:pt>
                <c:pt idx="6">
                  <c:v>11193</c:v>
                </c:pt>
                <c:pt idx="9">
                  <c:v>10864</c:v>
                </c:pt>
                <c:pt idx="12">
                  <c:v>9872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8708864"/>
        <c:axId val="138719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4721</c:v>
                </c:pt>
                <c:pt idx="2">
                  <c:v>#N/A</c:v>
                </c:pt>
                <c:pt idx="3">
                  <c:v>#N/A</c:v>
                </c:pt>
                <c:pt idx="4">
                  <c:v>4057</c:v>
                </c:pt>
                <c:pt idx="5">
                  <c:v>#N/A</c:v>
                </c:pt>
                <c:pt idx="6">
                  <c:v>#N/A</c:v>
                </c:pt>
                <c:pt idx="7">
                  <c:v>3237</c:v>
                </c:pt>
                <c:pt idx="8">
                  <c:v>#N/A</c:v>
                </c:pt>
                <c:pt idx="9">
                  <c:v>#N/A</c:v>
                </c:pt>
                <c:pt idx="10">
                  <c:v>2509</c:v>
                </c:pt>
                <c:pt idx="11">
                  <c:v>#N/A</c:v>
                </c:pt>
                <c:pt idx="12">
                  <c:v>#N/A</c:v>
                </c:pt>
                <c:pt idx="13">
                  <c:v>1482</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8708864"/>
        <c:axId val="138719232"/>
      </c:lineChart>
      <c:catAx>
        <c:axId val="13870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719232"/>
        <c:crosses val="autoZero"/>
        <c:auto val="1"/>
        <c:lblAlgn val="ctr"/>
        <c:lblOffset val="100"/>
        <c:tickLblSkip val="1"/>
        <c:tickMarkSkip val="1"/>
        <c:noMultiLvlLbl val="0"/>
      </c:catAx>
      <c:valAx>
        <c:axId val="138719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70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{6CB6B8BE-A018-496A-9D90-50087A7F2F38}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{05FB456C-106E-4AAA-9689-90030767A430}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{DEA64E2E-1E12-42D2-8797-CF65D773BF35}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{1B7DBA5B-CE26-471C-B024-EC43DC1C36BA}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{F003D963-F8EF-4DDE-A9E0-52D29161DEE1}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55.7</c:v>
                </c:pt>
              </c:numCache>
            </c:numRef>
          </c:xVal>
          <c:yVal>
            <c:numRef>
              <c:f>公会計指標分析・財政指標組合せ分析表!$K$51:$O$51</c:f>
              <c:numCache>
                <c:formatCode>#,##0.0;"▲ "#,##0.0</c:formatCode>
                <c:ptCount val="5"/>
                <c:pt idx="3">
                  <c:v>58.9</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{34503CE7-48EA-49A3-A0D3-589A5D0429AB}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{ED4E0FB7-9D12-4FB2-AEC2-D8C9874A7081}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{55842813-9E1C-42CE-86A6-E0D5D0CA8554}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{66E16298-DD7C-4D50-A960-AA9561C451DD}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{BA2D4354-4748-44D1-AB95-1B11AD7B3FAB}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57.2</c:v>
                </c:pt>
              </c:numCache>
            </c:numRef>
          </c:xVal>
          <c:yVal>
            <c:numRef>
              <c:f>公会計指標分析・財政指標組合せ分析表!$K$55:$O$55</c:f>
              <c:numCache>
                <c:formatCode>#,##0.0;"▲ "#,##0.0</c:formatCode>
                <c:ptCount val="5"/>
                <c:pt idx="3">
                  <c:v>27</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8947200"/>
        <c:axId val="138969856"/>
      </c:scatterChart>
      <c:valAx>
        <c:axId val="138947200"/>
        <c:scaling>
          <c:orientation val="minMax"/>
          <c:max val="57.4"/>
          <c:min val="5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969856"/>
        <c:crosses val="autoZero"/>
        <c:crossBetween val="midCat"/>
      </c:valAx>
      <c:valAx>
        <c:axId val="138969856"/>
        <c:scaling>
          <c:orientation val="minMax"/>
          <c:max val="65"/>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947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{FFDF3775-CB20-4CE5-B0F1-384ADFAFE959}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{FF37F09F-1804-4121-B91D-2C24FBCC4BE4}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{0C45D5A7-0DAE-4F32-A238-245C124C0023}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{1369DEAC-FE4B-45A2-BE0B-EAABEFF07DB0}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{8571DD05-C626-45B5-B025-E79F1A004920}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13.2</c:v>
                </c:pt>
                <c:pt idx="1">
                  <c:v>12</c:v>
                </c:pt>
                <c:pt idx="2">
                  <c:v>11.1</c:v>
                </c:pt>
                <c:pt idx="3">
                  <c:v>10.5</c:v>
                </c:pt>
                <c:pt idx="4">
                  <c:v>10.199999999999999</c:v>
                </c:pt>
              </c:numCache>
            </c:numRef>
          </c:xVal>
          <c:yVal>
            <c:numRef>
              <c:f>公会計指標分析・財政指標組合せ分析表!$K$73:$O$73</c:f>
              <c:numCache>
                <c:formatCode>#,##0.0;"▲ "#,##0.0</c:formatCode>
                <c:ptCount val="5"/>
                <c:pt idx="0">
                  <c:v>113.5</c:v>
                </c:pt>
                <c:pt idx="1">
                  <c:v>98.4</c:v>
                </c:pt>
                <c:pt idx="2">
                  <c:v>80.3</c:v>
                </c:pt>
                <c:pt idx="3">
                  <c:v>58.9</c:v>
                </c:pt>
                <c:pt idx="4">
                  <c:v>35.6</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{C444EFBF-D44D-4979-B947-F12545DD044B}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{205BD64E-1299-41C7-80F2-46FA23DE01A8}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{9D76FCCD-CBFE-4670-9FBC-5A8100779882}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623077724039628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{EB3E4DF0-02C8-4C3B-8B2E-F090D841A811}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7180147283231199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{D7489E0C-B1A5-4109-A939-1E043A79CABE}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9592832"/>
        <c:axId val="139594752"/>
      </c:scatterChart>
      <c:valAx>
        <c:axId val="139592832"/>
        <c:scaling>
          <c:orientation val="minMax"/>
          <c:max val="13.6"/>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594752"/>
        <c:crosses val="autoZero"/>
        <c:crossBetween val="midCat"/>
      </c:valAx>
      <c:valAx>
        <c:axId val="139594752"/>
        <c:scaling>
          <c:orientation val="minMax"/>
          <c:max val="130"/>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5928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近年は事業費の抑制や過去の高利率の借入金の償還完了、新たな起債発行時の借入利率の低下等が要因となって、元利償還金等と算入公債費等は減少を続けている。</a:t>
          </a:r>
        </a:p>
        <a:p>
          <a:r>
            <a:rPr kumimoji="1" lang="ja-JP" altLang="en-US" sz="1400">
              <a:latin typeface="ＭＳ ゴシック" pitchFamily="49" charset="-128"/>
              <a:ea typeface="ＭＳ ゴシック" pitchFamily="49" charset="-128"/>
            </a:rPr>
            <a:t>今後は、予定している大型公共施設の更新に伴う起債発行の影響で、元利償還金等が増加することが予想されるが、事業の平準化を行う等、影響を最小限にとどめる財政運営に努める。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近年では、地方債残高の減小および充当可能基金の増額により、将来負担比率の分子は減少傾向である。</a:t>
          </a:r>
        </a:p>
        <a:p>
          <a:r>
            <a:rPr kumimoji="1" lang="ja-JP" altLang="en-US" sz="1400">
              <a:latin typeface="ＭＳ ゴシック" pitchFamily="49" charset="-128"/>
              <a:ea typeface="ＭＳ ゴシック" pitchFamily="49" charset="-128"/>
            </a:rPr>
            <a:t>しかし、今後予定している大型公共施設の更新事業の影響で、地方債残高の増加、将来負担比率の増加は避けれないものと予想される。</a:t>
          </a:r>
        </a:p>
        <a:p>
          <a:r>
            <a:rPr kumimoji="1" lang="ja-JP" altLang="en-US" sz="1400">
              <a:latin typeface="ＭＳ ゴシック" pitchFamily="49" charset="-128"/>
              <a:ea typeface="ＭＳ ゴシック" pitchFamily="49" charset="-128"/>
            </a:rPr>
            <a:t>今後は、地方債発行額の抑制や、公共事業全体での実施時期の平準化に努めるとともに、充当可能財源の更なる強化を図り、将来負担への影響を少なくするよう努める。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鹿児島県瀬戸内町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9,133
9,121
239.65
9,571,996
9,052,893
473,650
5,220,605
9,872,219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35.6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有形固定資産減価償却率は類似団体平均より</a:t>
          </a:r>
          <a:r>
            <a:rPr kumimoji="1" lang="ja-JP" altLang="en-US" sz="1100">
              <a:solidFill>
                <a:schemeClr val="dk1"/>
              </a:solidFill>
              <a:effectLst/>
              <a:latin typeface="+mn-lt"/>
              <a:ea typeface="+mn-ea"/>
              <a:cs typeface="+mn-cs"/>
            </a:rPr>
            <a:t>低くなっているが、</a:t>
          </a:r>
          <a:r>
            <a:rPr kumimoji="1" lang="ja-JP" altLang="ja-JP" sz="1100">
              <a:solidFill>
                <a:schemeClr val="dk1"/>
              </a:solidFill>
              <a:effectLst/>
              <a:latin typeface="+mn-lt"/>
              <a:ea typeface="+mn-ea"/>
              <a:cs typeface="+mn-cs"/>
            </a:rPr>
            <a:t>本町全体の延床面積の３８．１％を占める公営住宅のほとんどが昭和５０年代に建設されており、今後１０年近くの間に法定耐用年数を迎えるため、今後も上昇が予想される。今後は公共施設等総合管理計画の延床面積の１０％削減や既存施設より規模を縮小等の目標に基づき</a:t>
          </a:r>
          <a:r>
            <a:rPr kumimoji="1" lang="ja-JP" altLang="en-US" sz="1100">
              <a:solidFill>
                <a:schemeClr val="dk1"/>
              </a:solidFill>
              <a:effectLst/>
              <a:latin typeface="+mn-lt"/>
              <a:ea typeface="+mn-ea"/>
              <a:cs typeface="+mn-cs"/>
            </a:rPr>
            <a:t>適切な維持管理</a:t>
          </a:r>
          <a:r>
            <a:rPr kumimoji="1" lang="ja-JP" altLang="ja-JP" sz="1100">
              <a:solidFill>
                <a:schemeClr val="dk1"/>
              </a:solidFill>
              <a:effectLst/>
              <a:latin typeface="+mn-lt"/>
              <a:ea typeface="+mn-ea"/>
              <a:cs typeface="+mn-cs"/>
            </a:rPr>
            <a:t>に取り組む。</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66" name="直線コネクタ 65"/>
        <xdr:cNvCxnSpPr/>
      </xdr:nvCxnSpPr>
      <xdr:spPr>
        <a:xfrm flipV="1">
          <a:off x="4760595" y="546807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67" name="有形固定資産減価償却率最小値テキスト"/>
        <xdr:cNvSpPr txBox="1"/>
      </xdr:nvSpPr>
      <xdr:spPr>
        <a:xfrm>
          <a:off x="48133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68" name="直線コネクタ 67"/>
        <xdr:cNvCxnSpPr/>
      </xdr:nvCxnSpPr>
      <xdr:spPr>
        <a:xfrm>
          <a:off x="4673600" y="67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69" name="有形固定資産減価償却率最大値テキスト"/>
        <xdr:cNvSpPr txBox="1"/>
      </xdr:nvSpPr>
      <xdr:spPr>
        <a:xfrm>
          <a:off x="4813300" y="52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0" name="直線コネクタ 69"/>
        <xdr:cNvCxnSpPr/>
      </xdr:nvCxnSpPr>
      <xdr:spPr>
        <a:xfrm>
          <a:off x="4673600" y="546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1" name="有形固定資産減価償却率平均値テキスト"/>
        <xdr:cNvSpPr txBox="1"/>
      </xdr:nvSpPr>
      <xdr:spPr>
        <a:xfrm>
          <a:off x="4813300" y="6265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2" name="フローチャート : 判断 71"/>
        <xdr:cNvSpPr/>
      </xdr:nvSpPr>
      <xdr:spPr>
        <a:xfrm>
          <a:off x="4711700" y="62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126274</xdr:rowOff>
    </xdr:from>
    <xdr:to>
      <xdr:col>3</xdr:col>
      <xdr:colOff>511175</xdr:colOff>
      <xdr:row>32</xdr:row>
      <xdr:rowOff>56424</xdr:rowOff>
    </xdr:to>
    <xdr:sp macro="" textlink="">
      <xdr:nvSpPr>
        <xdr:cNvPr id="73" name="フローチャート : 判断 72"/>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1089</xdr:rowOff>
    </xdr:from>
    <xdr:to>
      <xdr:col>3</xdr:col>
      <xdr:colOff>511175</xdr:colOff>
      <xdr:row>32</xdr:row>
      <xdr:rowOff>102689</xdr:rowOff>
    </xdr:to>
    <xdr:sp macro="" textlink="">
      <xdr:nvSpPr>
        <xdr:cNvPr id="79" name="円/楕円 78"/>
        <xdr:cNvSpPr/>
      </xdr:nvSpPr>
      <xdr:spPr>
        <a:xfrm>
          <a:off x="40005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72951</xdr:rowOff>
    </xdr:from>
    <xdr:ext cx="405111" cy="259045"/>
    <xdr:sp macro="" textlink="">
      <xdr:nvSpPr>
        <xdr:cNvPr id="80" name="n_1aveValue有形固定資産減価償却率"/>
        <xdr:cNvSpPr txBox="1"/>
      </xdr:nvSpPr>
      <xdr:spPr>
        <a:xfrm>
          <a:off x="3836043"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93816</xdr:rowOff>
    </xdr:from>
    <xdr:ext cx="405111" cy="259045"/>
    <xdr:sp macro="" textlink="">
      <xdr:nvSpPr>
        <xdr:cNvPr id="81" name="n_1mainValue有形固定資産減価償却率"/>
        <xdr:cNvSpPr txBox="1"/>
      </xdr:nvSpPr>
      <xdr:spPr>
        <a:xfrm>
          <a:off x="3836043" y="636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鹿児島県瀬戸内町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9,133
9,121
239.65
9,571,996
9,052,893
473,650
5,220,605
9,872,219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35.6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135128</xdr:rowOff>
    </xdr:from>
    <xdr:to>
      <xdr:col>5</xdr:col>
      <xdr:colOff>409575</xdr:colOff>
      <xdr:row>39</xdr:row>
      <xdr:rowOff>65278</xdr:rowOff>
    </xdr:to>
    <xdr:sp macro="" textlink="">
      <xdr:nvSpPr>
        <xdr:cNvPr id="62" name="フローチャート : 判断 61"/>
        <xdr:cNvSpPr/>
      </xdr:nvSpPr>
      <xdr:spPr>
        <a:xfrm>
          <a:off x="3746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43688</xdr:rowOff>
    </xdr:from>
    <xdr:to>
      <xdr:col>5</xdr:col>
      <xdr:colOff>409575</xdr:colOff>
      <xdr:row>40</xdr:row>
      <xdr:rowOff>145288</xdr:rowOff>
    </xdr:to>
    <xdr:sp macro="" textlink="">
      <xdr:nvSpPr>
        <xdr:cNvPr id="68" name="円/楕円 67"/>
        <xdr:cNvSpPr/>
      </xdr:nvSpPr>
      <xdr:spPr>
        <a:xfrm>
          <a:off x="3746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81805</xdr:rowOff>
    </xdr:from>
    <xdr:ext cx="405111" cy="259045"/>
    <xdr:sp macro="" textlink="">
      <xdr:nvSpPr>
        <xdr:cNvPr id="69" name="n_1aveValue【道路】&#10;有形固定資産減価償却率"/>
        <xdr:cNvSpPr txBox="1"/>
      </xdr:nvSpPr>
      <xdr:spPr>
        <a:xfrm>
          <a:off x="3582043" y="642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136415</xdr:rowOff>
    </xdr:from>
    <xdr:ext cx="405111" cy="259045"/>
    <xdr:sp macro="" textlink="">
      <xdr:nvSpPr>
        <xdr:cNvPr id="70" name="n_1mainValue【道路】&#10;有形固定資産減価償却率"/>
        <xdr:cNvSpPr txBox="1"/>
      </xdr:nvSpPr>
      <xdr:spPr>
        <a:xfrm>
          <a:off x="3582043" y="699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4" name="直線コネクタ 93"/>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5"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6" name="直線コネクタ 95"/>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97"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98" name="直線コネクタ 97"/>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99" name="【道路】&#10;一人当たり延長平均値テキスト"/>
        <xdr:cNvSpPr txBox="1"/>
      </xdr:nvSpPr>
      <xdr:spPr>
        <a:xfrm>
          <a:off x="10566400" y="647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0" name="フローチャート : 判断 99"/>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5931</xdr:rowOff>
    </xdr:from>
    <xdr:to>
      <xdr:col>14</xdr:col>
      <xdr:colOff>79375</xdr:colOff>
      <xdr:row>39</xdr:row>
      <xdr:rowOff>107531</xdr:rowOff>
    </xdr:to>
    <xdr:sp macro="" textlink="">
      <xdr:nvSpPr>
        <xdr:cNvPr id="101" name="フローチャート : 判断 100"/>
        <xdr:cNvSpPr/>
      </xdr:nvSpPr>
      <xdr:spPr>
        <a:xfrm>
          <a:off x="9588500" y="669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46393</xdr:rowOff>
    </xdr:from>
    <xdr:to>
      <xdr:col>14</xdr:col>
      <xdr:colOff>79375</xdr:colOff>
      <xdr:row>39</xdr:row>
      <xdr:rowOff>147993</xdr:rowOff>
    </xdr:to>
    <xdr:sp macro="" textlink="">
      <xdr:nvSpPr>
        <xdr:cNvPr id="107" name="円/楕円 106"/>
        <xdr:cNvSpPr/>
      </xdr:nvSpPr>
      <xdr:spPr>
        <a:xfrm>
          <a:off x="9588500" y="67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124058</xdr:rowOff>
    </xdr:from>
    <xdr:ext cx="534377" cy="259045"/>
    <xdr:sp macro="" textlink="">
      <xdr:nvSpPr>
        <xdr:cNvPr id="108" name="n_1aveValue【道路】&#10;一人当たり延長"/>
        <xdr:cNvSpPr txBox="1"/>
      </xdr:nvSpPr>
      <xdr:spPr>
        <a:xfrm>
          <a:off x="9359410" y="64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139120</xdr:rowOff>
    </xdr:from>
    <xdr:ext cx="534377" cy="259045"/>
    <xdr:sp macro="" textlink="">
      <xdr:nvSpPr>
        <xdr:cNvPr id="109" name="n_1mainValue【道路】&#10;一人当たり延長"/>
        <xdr:cNvSpPr txBox="1"/>
      </xdr:nvSpPr>
      <xdr:spPr>
        <a:xfrm>
          <a:off x="9359410" y="682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161925</xdr:rowOff>
    </xdr:from>
    <xdr:to>
      <xdr:col>6</xdr:col>
      <xdr:colOff>510540</xdr:colOff>
      <xdr:row>62</xdr:row>
      <xdr:rowOff>55245</xdr:rowOff>
    </xdr:to>
    <xdr:cxnSp macro="">
      <xdr:nvCxnSpPr>
        <xdr:cNvPr id="134" name="直線コネクタ 133"/>
        <xdr:cNvCxnSpPr/>
      </xdr:nvCxnSpPr>
      <xdr:spPr>
        <a:xfrm flipV="1">
          <a:off x="4634865" y="9763125"/>
          <a:ext cx="0" cy="922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59072</xdr:rowOff>
    </xdr:from>
    <xdr:ext cx="405111" cy="259045"/>
    <xdr:sp macro="" textlink="">
      <xdr:nvSpPr>
        <xdr:cNvPr id="135" name="【橋りょう・トンネル】&#10;有形固定資産減価償却率最小値テキスト"/>
        <xdr:cNvSpPr txBox="1"/>
      </xdr:nvSpPr>
      <xdr:spPr>
        <a:xfrm>
          <a:off x="4724400"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62</xdr:row>
      <xdr:rowOff>55245</xdr:rowOff>
    </xdr:from>
    <xdr:to>
      <xdr:col>6</xdr:col>
      <xdr:colOff>600075</xdr:colOff>
      <xdr:row>62</xdr:row>
      <xdr:rowOff>55245</xdr:rowOff>
    </xdr:to>
    <xdr:cxnSp macro="">
      <xdr:nvCxnSpPr>
        <xdr:cNvPr id="136" name="直線コネクタ 135"/>
        <xdr:cNvCxnSpPr/>
      </xdr:nvCxnSpPr>
      <xdr:spPr>
        <a:xfrm>
          <a:off x="4546600" y="1068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108602</xdr:rowOff>
    </xdr:from>
    <xdr:ext cx="405111" cy="259045"/>
    <xdr:sp macro="" textlink="">
      <xdr:nvSpPr>
        <xdr:cNvPr id="137" name="【橋りょう・トンネル】&#10;有形固定資産減価償却率最大値テキスト"/>
        <xdr:cNvSpPr txBox="1"/>
      </xdr:nvSpPr>
      <xdr:spPr>
        <a:xfrm>
          <a:off x="47244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56</xdr:row>
      <xdr:rowOff>161925</xdr:rowOff>
    </xdr:from>
    <xdr:to>
      <xdr:col>6</xdr:col>
      <xdr:colOff>600075</xdr:colOff>
      <xdr:row>56</xdr:row>
      <xdr:rowOff>161925</xdr:rowOff>
    </xdr:to>
    <xdr:cxnSp macro="">
      <xdr:nvCxnSpPr>
        <xdr:cNvPr id="138" name="直線コネクタ 137"/>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91457</xdr:rowOff>
    </xdr:from>
    <xdr:ext cx="405111" cy="259045"/>
    <xdr:sp macro="" textlink="">
      <xdr:nvSpPr>
        <xdr:cNvPr id="139" name="【橋りょう・トンネル】&#10;有形固定資産減価償却率平均値テキスト"/>
        <xdr:cNvSpPr txBox="1"/>
      </xdr:nvSpPr>
      <xdr:spPr>
        <a:xfrm>
          <a:off x="4724400" y="1020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113030</xdr:rowOff>
    </xdr:from>
    <xdr:to>
      <xdr:col>6</xdr:col>
      <xdr:colOff>561975</xdr:colOff>
      <xdr:row>60</xdr:row>
      <xdr:rowOff>43180</xdr:rowOff>
    </xdr:to>
    <xdr:sp macro="" textlink="">
      <xdr:nvSpPr>
        <xdr:cNvPr id="140" name="フローチャート : 判断 139"/>
        <xdr:cNvSpPr/>
      </xdr:nvSpPr>
      <xdr:spPr>
        <a:xfrm>
          <a:off x="45847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59690</xdr:rowOff>
    </xdr:from>
    <xdr:to>
      <xdr:col>5</xdr:col>
      <xdr:colOff>409575</xdr:colOff>
      <xdr:row>59</xdr:row>
      <xdr:rowOff>161290</xdr:rowOff>
    </xdr:to>
    <xdr:sp macro="" textlink="">
      <xdr:nvSpPr>
        <xdr:cNvPr id="141" name="フローチャート : 判断 140"/>
        <xdr:cNvSpPr/>
      </xdr:nvSpPr>
      <xdr:spPr>
        <a:xfrm>
          <a:off x="3746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61595</xdr:rowOff>
    </xdr:from>
    <xdr:to>
      <xdr:col>5</xdr:col>
      <xdr:colOff>409575</xdr:colOff>
      <xdr:row>63</xdr:row>
      <xdr:rowOff>163195</xdr:rowOff>
    </xdr:to>
    <xdr:sp macro="" textlink="">
      <xdr:nvSpPr>
        <xdr:cNvPr id="147" name="円/楕円 146"/>
        <xdr:cNvSpPr/>
      </xdr:nvSpPr>
      <xdr:spPr>
        <a:xfrm>
          <a:off x="3746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6367</xdr:rowOff>
    </xdr:from>
    <xdr:ext cx="405111" cy="259045"/>
    <xdr:sp macro="" textlink="">
      <xdr:nvSpPr>
        <xdr:cNvPr id="148" name="n_1aveValue【橋りょう・トンネル】&#10;有形固定資産減価償却率"/>
        <xdr:cNvSpPr txBox="1"/>
      </xdr:nvSpPr>
      <xdr:spPr>
        <a:xfrm>
          <a:off x="3582043"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154322</xdr:rowOff>
    </xdr:from>
    <xdr:ext cx="405111" cy="259045"/>
    <xdr:sp macro="" textlink="">
      <xdr:nvSpPr>
        <xdr:cNvPr id="149" name="n_1mainValue【橋りょう・トンネル】&#10;有形固定資産減価償却率"/>
        <xdr:cNvSpPr txBox="1"/>
      </xdr:nvSpPr>
      <xdr:spPr>
        <a:xfrm>
          <a:off x="3582043"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155,098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5" name="テキスト ボックス 164"/>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7" name="テキスト ボックス 166"/>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9" name="テキスト ボックス 16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73" name="直線コネクタ 172"/>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74"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75" name="直線コネクタ 174"/>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76"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77" name="直線コネクタ 176"/>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94015</xdr:rowOff>
    </xdr:from>
    <xdr:ext cx="599010" cy="259045"/>
    <xdr:sp macro="" textlink="">
      <xdr:nvSpPr>
        <xdr:cNvPr id="178" name="【橋りょう・トンネル】&#10;一人当たり有形固定資産（償却資産）額平均値テキスト"/>
        <xdr:cNvSpPr txBox="1"/>
      </xdr:nvSpPr>
      <xdr:spPr>
        <a:xfrm>
          <a:off x="10566400" y="10552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79" name="フローチャート : 判断 178"/>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41187</xdr:rowOff>
    </xdr:from>
    <xdr:to>
      <xdr:col>14</xdr:col>
      <xdr:colOff>79375</xdr:colOff>
      <xdr:row>62</xdr:row>
      <xdr:rowOff>142787</xdr:rowOff>
    </xdr:to>
    <xdr:sp macro="" textlink="">
      <xdr:nvSpPr>
        <xdr:cNvPr id="180" name="フローチャート : 判断 179"/>
        <xdr:cNvSpPr/>
      </xdr:nvSpPr>
      <xdr:spPr>
        <a:xfrm>
          <a:off x="9588500" y="1067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157415</xdr:rowOff>
    </xdr:from>
    <xdr:to>
      <xdr:col>14</xdr:col>
      <xdr:colOff>79375</xdr:colOff>
      <xdr:row>64</xdr:row>
      <xdr:rowOff>87565</xdr:rowOff>
    </xdr:to>
    <xdr:sp macro="" textlink="">
      <xdr:nvSpPr>
        <xdr:cNvPr id="186" name="円/楕円 185"/>
        <xdr:cNvSpPr/>
      </xdr:nvSpPr>
      <xdr:spPr>
        <a:xfrm>
          <a:off x="9588500" y="109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159314</xdr:rowOff>
    </xdr:from>
    <xdr:ext cx="599010" cy="259045"/>
    <xdr:sp macro="" textlink="">
      <xdr:nvSpPr>
        <xdr:cNvPr id="187" name="n_1aveValue【橋りょう・トンネル】&#10;一人当たり有形固定資産（償却資産）額"/>
        <xdr:cNvSpPr txBox="1"/>
      </xdr:nvSpPr>
      <xdr:spPr>
        <a:xfrm>
          <a:off x="9327094" y="1044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78692</xdr:rowOff>
    </xdr:from>
    <xdr:ext cx="534377" cy="259045"/>
    <xdr:sp macro="" textlink="">
      <xdr:nvSpPr>
        <xdr:cNvPr id="188" name="n_1mainValue【橋りょう・トンネル】&#10;一人当たり有形固定資産（償却資産）額"/>
        <xdr:cNvSpPr txBox="1"/>
      </xdr:nvSpPr>
      <xdr:spPr>
        <a:xfrm>
          <a:off x="9359411" y="11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51,752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7" name="テキスト ボックス 20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11" name="直線コネクタ 210"/>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12" name="【公営住宅】&#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13" name="直線コネクタ 212"/>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14" name="【公営住宅】&#10;有形固定資産減価償却率最大値テキスト"/>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15" name="直線コネクタ 214"/>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64025</xdr:rowOff>
    </xdr:from>
    <xdr:ext cx="405111" cy="259045"/>
    <xdr:sp macro="" textlink="">
      <xdr:nvSpPr>
        <xdr:cNvPr id="216" name="【公営住宅】&#10;有形固定資産減価償却率平均値テキスト"/>
        <xdr:cNvSpPr txBox="1"/>
      </xdr:nvSpPr>
      <xdr:spPr>
        <a:xfrm>
          <a:off x="4724400" y="1412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17" name="フローチャート : 判断 216"/>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1015</xdr:rowOff>
    </xdr:from>
    <xdr:to>
      <xdr:col>5</xdr:col>
      <xdr:colOff>409575</xdr:colOff>
      <xdr:row>82</xdr:row>
      <xdr:rowOff>102615</xdr:rowOff>
    </xdr:to>
    <xdr:sp macro="" textlink="">
      <xdr:nvSpPr>
        <xdr:cNvPr id="218" name="フローチャート : 判断 217"/>
        <xdr:cNvSpPr/>
      </xdr:nvSpPr>
      <xdr:spPr>
        <a:xfrm>
          <a:off x="3746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108458</xdr:rowOff>
    </xdr:from>
    <xdr:to>
      <xdr:col>5</xdr:col>
      <xdr:colOff>409575</xdr:colOff>
      <xdr:row>82</xdr:row>
      <xdr:rowOff>38608</xdr:rowOff>
    </xdr:to>
    <xdr:sp macro="" textlink="">
      <xdr:nvSpPr>
        <xdr:cNvPr id="224" name="円/楕円 223"/>
        <xdr:cNvSpPr/>
      </xdr:nvSpPr>
      <xdr:spPr>
        <a:xfrm>
          <a:off x="37465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93742</xdr:rowOff>
    </xdr:from>
    <xdr:ext cx="405111" cy="259045"/>
    <xdr:sp macro="" textlink="">
      <xdr:nvSpPr>
        <xdr:cNvPr id="225" name="n_1aveValue【公営住宅】&#10;有形固定資産減価償却率"/>
        <xdr:cNvSpPr txBox="1"/>
      </xdr:nvSpPr>
      <xdr:spPr>
        <a:xfrm>
          <a:off x="3582043"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55135</xdr:rowOff>
    </xdr:from>
    <xdr:ext cx="405111" cy="259045"/>
    <xdr:sp macro="" textlink="">
      <xdr:nvSpPr>
        <xdr:cNvPr id="226" name="n_1mainValue【公営住宅】&#10;有形固定資産減価償却率"/>
        <xdr:cNvSpPr txBox="1"/>
      </xdr:nvSpPr>
      <xdr:spPr>
        <a:xfrm>
          <a:off x="3582043" y="1377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7" name="直線コネクタ 23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8" name="テキスト ボックス 23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9" name="直線コネクタ 23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0" name="テキスト ボックス 23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1" name="直線コネクタ 24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2" name="テキスト ボックス 24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3" name="直線コネクタ 24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4" name="テキスト ボックス 24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5" name="直線コネクタ 24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6" name="テキスト ボックス 24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7" name="直線コネクタ 24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8" name="テキスト ボックス 24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52" name="直線コネクタ 251"/>
        <xdr:cNvCxnSpPr/>
      </xdr:nvCxnSpPr>
      <xdr:spPr>
        <a:xfrm flipV="1">
          <a:off x="10476865" y="13207746"/>
          <a:ext cx="0" cy="15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53" name="【公営住宅】&#10;一人当たり面積最小値テキスト"/>
        <xdr:cNvSpPr txBox="1"/>
      </xdr:nvSpPr>
      <xdr:spPr>
        <a:xfrm>
          <a:off x="10566400" y="1480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54" name="直線コネクタ 253"/>
        <xdr:cNvCxnSpPr/>
      </xdr:nvCxnSpPr>
      <xdr:spPr>
        <a:xfrm>
          <a:off x="10388600" y="147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55" name="【公営住宅】&#10;一人当たり面積最大値テキスト"/>
        <xdr:cNvSpPr txBox="1"/>
      </xdr:nvSpPr>
      <xdr:spPr>
        <a:xfrm>
          <a:off x="10566400" y="129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56" name="直線コネクタ 255"/>
        <xdr:cNvCxnSpPr/>
      </xdr:nvCxnSpPr>
      <xdr:spPr>
        <a:xfrm>
          <a:off x="10388600" y="1320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26143</xdr:rowOff>
    </xdr:from>
    <xdr:ext cx="469744" cy="259045"/>
    <xdr:sp macro="" textlink="">
      <xdr:nvSpPr>
        <xdr:cNvPr id="257" name="【公営住宅】&#10;一人当たり面積平均値テキスト"/>
        <xdr:cNvSpPr txBox="1"/>
      </xdr:nvSpPr>
      <xdr:spPr>
        <a:xfrm>
          <a:off x="10566400" y="14427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58" name="フローチャート : 判断 257"/>
        <xdr:cNvSpPr/>
      </xdr:nvSpPr>
      <xdr:spPr>
        <a:xfrm>
          <a:off x="10426700" y="144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24529</xdr:rowOff>
    </xdr:from>
    <xdr:to>
      <xdr:col>14</xdr:col>
      <xdr:colOff>79375</xdr:colOff>
      <xdr:row>84</xdr:row>
      <xdr:rowOff>126129</xdr:rowOff>
    </xdr:to>
    <xdr:sp macro="" textlink="">
      <xdr:nvSpPr>
        <xdr:cNvPr id="259" name="フローチャート : 判断 258"/>
        <xdr:cNvSpPr/>
      </xdr:nvSpPr>
      <xdr:spPr>
        <a:xfrm>
          <a:off x="9588500" y="144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144380</xdr:rowOff>
    </xdr:from>
    <xdr:to>
      <xdr:col>14</xdr:col>
      <xdr:colOff>79375</xdr:colOff>
      <xdr:row>79</xdr:row>
      <xdr:rowOff>74530</xdr:rowOff>
    </xdr:to>
    <xdr:sp macro="" textlink="">
      <xdr:nvSpPr>
        <xdr:cNvPr id="265" name="円/楕円 264"/>
        <xdr:cNvSpPr/>
      </xdr:nvSpPr>
      <xdr:spPr>
        <a:xfrm>
          <a:off x="9588500" y="135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117256</xdr:rowOff>
    </xdr:from>
    <xdr:ext cx="469744" cy="259045"/>
    <xdr:sp macro="" textlink="">
      <xdr:nvSpPr>
        <xdr:cNvPr id="266" name="n_1aveValue【公営住宅】&#10;一人当たり面積"/>
        <xdr:cNvSpPr txBox="1"/>
      </xdr:nvSpPr>
      <xdr:spPr>
        <a:xfrm>
          <a:off x="9391727" y="1451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91057</xdr:rowOff>
    </xdr:from>
    <xdr:ext cx="469744" cy="259045"/>
    <xdr:sp macro="" textlink="">
      <xdr:nvSpPr>
        <xdr:cNvPr id="267" name="n_1mainValue【公営住宅】&#10;一人当たり面積"/>
        <xdr:cNvSpPr txBox="1"/>
      </xdr:nvSpPr>
      <xdr:spPr>
        <a:xfrm>
          <a:off x="9391727" y="1329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6" name="テキスト ボックス 2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7" name="直線コネクタ 2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8" name="テキスト ボックス 27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9" name="直線コネクタ 27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0" name="テキスト ボックス 27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1" name="直線コネクタ 28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2" name="テキスト ボックス 28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3" name="直線コネクタ 28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4" name="テキスト ボックス 28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5" name="直線コネクタ 28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6" name="テキスト ボックス 28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8" name="テキスト ボックス 28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165354</xdr:rowOff>
    </xdr:from>
    <xdr:to>
      <xdr:col>6</xdr:col>
      <xdr:colOff>510540</xdr:colOff>
      <xdr:row>106</xdr:row>
      <xdr:rowOff>21337</xdr:rowOff>
    </xdr:to>
    <xdr:cxnSp macro="">
      <xdr:nvCxnSpPr>
        <xdr:cNvPr id="290" name="直線コネクタ 289"/>
        <xdr:cNvCxnSpPr/>
      </xdr:nvCxnSpPr>
      <xdr:spPr>
        <a:xfrm flipV="1">
          <a:off x="4634865" y="17481804"/>
          <a:ext cx="0" cy="71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25164</xdr:rowOff>
    </xdr:from>
    <xdr:ext cx="405111" cy="259045"/>
    <xdr:sp macro="" textlink="">
      <xdr:nvSpPr>
        <xdr:cNvPr id="291" name="【港湾・漁港】&#10;有形固定資産減価償却率最小値テキスト"/>
        <xdr:cNvSpPr txBox="1"/>
      </xdr:nvSpPr>
      <xdr:spPr>
        <a:xfrm>
          <a:off x="4724400" y="1819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106</xdr:row>
      <xdr:rowOff>21337</xdr:rowOff>
    </xdr:from>
    <xdr:to>
      <xdr:col>6</xdr:col>
      <xdr:colOff>600075</xdr:colOff>
      <xdr:row>106</xdr:row>
      <xdr:rowOff>21337</xdr:rowOff>
    </xdr:to>
    <xdr:cxnSp macro="">
      <xdr:nvCxnSpPr>
        <xdr:cNvPr id="292" name="直線コネクタ 291"/>
        <xdr:cNvCxnSpPr/>
      </xdr:nvCxnSpPr>
      <xdr:spPr>
        <a:xfrm>
          <a:off x="4546600" y="18195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112031</xdr:rowOff>
    </xdr:from>
    <xdr:ext cx="405111" cy="259045"/>
    <xdr:sp macro="" textlink="">
      <xdr:nvSpPr>
        <xdr:cNvPr id="293" name="【港湾・漁港】&#10;有形固定資産減価償却率最大値テキスト"/>
        <xdr:cNvSpPr txBox="1"/>
      </xdr:nvSpPr>
      <xdr:spPr>
        <a:xfrm>
          <a:off x="4724400" y="1725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6</xdr:col>
      <xdr:colOff>422275</xdr:colOff>
      <xdr:row>101</xdr:row>
      <xdr:rowOff>165354</xdr:rowOff>
    </xdr:from>
    <xdr:to>
      <xdr:col>6</xdr:col>
      <xdr:colOff>600075</xdr:colOff>
      <xdr:row>101</xdr:row>
      <xdr:rowOff>165354</xdr:rowOff>
    </xdr:to>
    <xdr:cxnSp macro="">
      <xdr:nvCxnSpPr>
        <xdr:cNvPr id="294" name="直線コネクタ 293"/>
        <xdr:cNvCxnSpPr/>
      </xdr:nvCxnSpPr>
      <xdr:spPr>
        <a:xfrm>
          <a:off x="4546600" y="1748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108983</xdr:rowOff>
    </xdr:from>
    <xdr:ext cx="405111" cy="259045"/>
    <xdr:sp macro="" textlink="">
      <xdr:nvSpPr>
        <xdr:cNvPr id="295" name="【港湾・漁港】&#10;有形固定資産減価償却率平均値テキスト"/>
        <xdr:cNvSpPr txBox="1"/>
      </xdr:nvSpPr>
      <xdr:spPr>
        <a:xfrm>
          <a:off x="47244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130556</xdr:rowOff>
    </xdr:from>
    <xdr:to>
      <xdr:col>6</xdr:col>
      <xdr:colOff>561975</xdr:colOff>
      <xdr:row>105</xdr:row>
      <xdr:rowOff>60706</xdr:rowOff>
    </xdr:to>
    <xdr:sp macro="" textlink="">
      <xdr:nvSpPr>
        <xdr:cNvPr id="296" name="フローチャート : 判断 295"/>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105411</xdr:rowOff>
    </xdr:from>
    <xdr:to>
      <xdr:col>5</xdr:col>
      <xdr:colOff>409575</xdr:colOff>
      <xdr:row>108</xdr:row>
      <xdr:rowOff>35561</xdr:rowOff>
    </xdr:to>
    <xdr:sp macro="" textlink="">
      <xdr:nvSpPr>
        <xdr:cNvPr id="297" name="フローチャート : 判断 296"/>
        <xdr:cNvSpPr/>
      </xdr:nvSpPr>
      <xdr:spPr>
        <a:xfrm>
          <a:off x="3746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8" name="テキスト ボックス 2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9" name="テキスト ボックス 2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0" name="テキスト ボックス 2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1" name="テキスト ボックス 3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2" name="テキスト ボックス 3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169418</xdr:rowOff>
    </xdr:from>
    <xdr:to>
      <xdr:col>5</xdr:col>
      <xdr:colOff>409575</xdr:colOff>
      <xdr:row>108</xdr:row>
      <xdr:rowOff>99568</xdr:rowOff>
    </xdr:to>
    <xdr:sp macro="" textlink="">
      <xdr:nvSpPr>
        <xdr:cNvPr id="303" name="円/楕円 302"/>
        <xdr:cNvSpPr/>
      </xdr:nvSpPr>
      <xdr:spPr>
        <a:xfrm>
          <a:off x="3746500" y="185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52088</xdr:rowOff>
    </xdr:from>
    <xdr:ext cx="405111" cy="259045"/>
    <xdr:sp macro="" textlink="">
      <xdr:nvSpPr>
        <xdr:cNvPr id="304" name="n_1aveValue【港湾・漁港】&#10;有形固定資産減価償却率"/>
        <xdr:cNvSpPr txBox="1"/>
      </xdr:nvSpPr>
      <xdr:spPr>
        <a:xfrm>
          <a:off x="3582043" y="18225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90695</xdr:rowOff>
    </xdr:from>
    <xdr:ext cx="405111" cy="259045"/>
    <xdr:sp macro="" textlink="">
      <xdr:nvSpPr>
        <xdr:cNvPr id="305" name="n_1mainValue【港湾・漁港】&#10;有形固定資産減価償却率"/>
        <xdr:cNvSpPr txBox="1"/>
      </xdr:nvSpPr>
      <xdr:spPr>
        <a:xfrm>
          <a:off x="3582043" y="1860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6" name="直線コネクタ 31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17" name="テキスト ボックス 31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8" name="直線コネクタ 31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19" name="テキスト ボックス 31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0" name="直線コネクタ 31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21" name="テキスト ボックス 32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2" name="直線コネクタ 32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23" name="テキスト ボックス 32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4" name="直線コネクタ 32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25" name="テキスト ボックス 32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106</xdr:row>
      <xdr:rowOff>145487</xdr:rowOff>
    </xdr:from>
    <xdr:to>
      <xdr:col>15</xdr:col>
      <xdr:colOff>180340</xdr:colOff>
      <xdr:row>108</xdr:row>
      <xdr:rowOff>7359</xdr:rowOff>
    </xdr:to>
    <xdr:cxnSp macro="">
      <xdr:nvCxnSpPr>
        <xdr:cNvPr id="327" name="直線コネクタ 326"/>
        <xdr:cNvCxnSpPr/>
      </xdr:nvCxnSpPr>
      <xdr:spPr>
        <a:xfrm flipV="1">
          <a:off x="10476865" y="18319187"/>
          <a:ext cx="0" cy="20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11186</xdr:rowOff>
    </xdr:from>
    <xdr:ext cx="599010" cy="259045"/>
    <xdr:sp macro="" textlink="">
      <xdr:nvSpPr>
        <xdr:cNvPr id="328" name="【港湾・漁港】&#10;一人当たり有形固定資産（償却資産）額最小値テキスト"/>
        <xdr:cNvSpPr txBox="1"/>
      </xdr:nvSpPr>
      <xdr:spPr>
        <a:xfrm>
          <a:off x="10566400" y="1852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150,570</a:t>
          </a:r>
          <a:endParaRPr kumimoji="1" lang="ja-JP" altLang="en-US" sz="1000" b="1">
            <a:latin typeface="ＭＳ Ｐゴシック"/>
          </a:endParaRPr>
        </a:p>
      </xdr:txBody>
    </xdr:sp>
    <xdr:clientData/>
  </xdr:oneCellAnchor>
  <xdr:twoCellAnchor>
    <xdr:from>
      <xdr:col>15</xdr:col>
      <xdr:colOff>92075</xdr:colOff>
      <xdr:row>108</xdr:row>
      <xdr:rowOff>7359</xdr:rowOff>
    </xdr:from>
    <xdr:to>
      <xdr:col>15</xdr:col>
      <xdr:colOff>269875</xdr:colOff>
      <xdr:row>108</xdr:row>
      <xdr:rowOff>7359</xdr:rowOff>
    </xdr:to>
    <xdr:cxnSp macro="">
      <xdr:nvCxnSpPr>
        <xdr:cNvPr id="329" name="直線コネクタ 328"/>
        <xdr:cNvCxnSpPr/>
      </xdr:nvCxnSpPr>
      <xdr:spPr>
        <a:xfrm>
          <a:off x="10388600" y="18523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92164</xdr:rowOff>
    </xdr:from>
    <xdr:ext cx="599010" cy="259045"/>
    <xdr:sp macro="" textlink="">
      <xdr:nvSpPr>
        <xdr:cNvPr id="330" name="【港湾・漁港】&#10;一人当たり有形固定資産（償却資産）額最大値テキスト"/>
        <xdr:cNvSpPr txBox="1"/>
      </xdr:nvSpPr>
      <xdr:spPr>
        <a:xfrm>
          <a:off x="10566400" y="1809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598,452</a:t>
          </a:r>
          <a:endParaRPr kumimoji="1" lang="ja-JP" altLang="en-US" sz="1000" b="1">
            <a:latin typeface="ＭＳ Ｐゴシック"/>
          </a:endParaRPr>
        </a:p>
      </xdr:txBody>
    </xdr:sp>
    <xdr:clientData/>
  </xdr:oneCellAnchor>
  <xdr:twoCellAnchor>
    <xdr:from>
      <xdr:col>15</xdr:col>
      <xdr:colOff>92075</xdr:colOff>
      <xdr:row>106</xdr:row>
      <xdr:rowOff>145487</xdr:rowOff>
    </xdr:from>
    <xdr:to>
      <xdr:col>15</xdr:col>
      <xdr:colOff>269875</xdr:colOff>
      <xdr:row>106</xdr:row>
      <xdr:rowOff>145487</xdr:rowOff>
    </xdr:to>
    <xdr:cxnSp macro="">
      <xdr:nvCxnSpPr>
        <xdr:cNvPr id="331" name="直線コネクタ 330"/>
        <xdr:cNvCxnSpPr/>
      </xdr:nvCxnSpPr>
      <xdr:spPr>
        <a:xfrm>
          <a:off x="10388600" y="1831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162182</xdr:rowOff>
    </xdr:from>
    <xdr:ext cx="599010" cy="259045"/>
    <xdr:sp macro="" textlink="">
      <xdr:nvSpPr>
        <xdr:cNvPr id="332" name="【港湾・漁港】&#10;一人当たり有形固定資産（償却資産）額平均値テキスト"/>
        <xdr:cNvSpPr txBox="1"/>
      </xdr:nvSpPr>
      <xdr:spPr>
        <a:xfrm>
          <a:off x="10566400" y="183358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403,644</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12305</xdr:rowOff>
    </xdr:from>
    <xdr:to>
      <xdr:col>15</xdr:col>
      <xdr:colOff>231775</xdr:colOff>
      <xdr:row>107</xdr:row>
      <xdr:rowOff>113905</xdr:rowOff>
    </xdr:to>
    <xdr:sp macro="" textlink="">
      <xdr:nvSpPr>
        <xdr:cNvPr id="333" name="フローチャート : 判断 332"/>
        <xdr:cNvSpPr/>
      </xdr:nvSpPr>
      <xdr:spPr>
        <a:xfrm>
          <a:off x="10426700" y="183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167869</xdr:rowOff>
    </xdr:from>
    <xdr:to>
      <xdr:col>14</xdr:col>
      <xdr:colOff>79375</xdr:colOff>
      <xdr:row>106</xdr:row>
      <xdr:rowOff>98019</xdr:rowOff>
    </xdr:to>
    <xdr:sp macro="" textlink="">
      <xdr:nvSpPr>
        <xdr:cNvPr id="334" name="フローチャート : 判断 333"/>
        <xdr:cNvSpPr/>
      </xdr:nvSpPr>
      <xdr:spPr>
        <a:xfrm>
          <a:off x="9588500" y="1817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5" name="テキスト ボックス 3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6" name="テキスト ボックス 3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7" name="テキスト ボックス 3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8" name="テキスト ボックス 3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9" name="テキスト ボックス 3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153310</xdr:rowOff>
    </xdr:from>
    <xdr:to>
      <xdr:col>14</xdr:col>
      <xdr:colOff>79375</xdr:colOff>
      <xdr:row>101</xdr:row>
      <xdr:rowOff>83460</xdr:rowOff>
    </xdr:to>
    <xdr:sp macro="" textlink="">
      <xdr:nvSpPr>
        <xdr:cNvPr id="340" name="円/楕円 339"/>
        <xdr:cNvSpPr/>
      </xdr:nvSpPr>
      <xdr:spPr>
        <a:xfrm>
          <a:off x="9588500" y="172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106</xdr:row>
      <xdr:rowOff>89146</xdr:rowOff>
    </xdr:from>
    <xdr:ext cx="599010" cy="259045"/>
    <xdr:sp macro="" textlink="">
      <xdr:nvSpPr>
        <xdr:cNvPr id="341" name="n_1aveValue【港湾・漁港】&#10;一人当たり有形固定資産（償却資産）額"/>
        <xdr:cNvSpPr txBox="1"/>
      </xdr:nvSpPr>
      <xdr:spPr>
        <a:xfrm>
          <a:off x="9327094" y="1826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813,388</a:t>
          </a:r>
          <a:endParaRPr kumimoji="1" lang="ja-JP" altLang="en-US" sz="1000" b="1">
            <a:solidFill>
              <a:srgbClr val="000080"/>
            </a:solidFill>
            <a:latin typeface="ＭＳ Ｐゴシック"/>
          </a:endParaRPr>
        </a:p>
      </xdr:txBody>
    </xdr:sp>
    <xdr:clientData/>
  </xdr:oneCellAnchor>
  <xdr:oneCellAnchor>
    <xdr:from>
      <xdr:col>13</xdr:col>
      <xdr:colOff>356579</xdr:colOff>
      <xdr:row>99</xdr:row>
      <xdr:rowOff>99987</xdr:rowOff>
    </xdr:from>
    <xdr:ext cx="690189" cy="259045"/>
    <xdr:sp macro="" textlink="">
      <xdr:nvSpPr>
        <xdr:cNvPr id="342" name="n_1mainValue【港湾・漁港】&#10;一人当たり有形固定資産（償却資産）額"/>
        <xdr:cNvSpPr txBox="1"/>
      </xdr:nvSpPr>
      <xdr:spPr>
        <a:xfrm>
          <a:off x="9281504" y="170735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2,720,232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3" name="テキスト ボックス 35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4" name="直線コネクタ 35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5" name="テキスト ボックス 35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6" name="直線コネクタ 35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7" name="テキスト ボックス 35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8" name="直線コネクタ 35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9" name="テキスト ボックス 35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0" name="直線コネクタ 35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1" name="テキスト ボックス 36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2" name="直線コネクタ 36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3" name="テキスト ボックス 36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5" name="テキスト ボックス 3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67" name="直線コネクタ 366"/>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68"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69" name="直線コネクタ 368"/>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70"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71" name="直線コネクタ 37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372" name="【認定こども園・幼稚園・保育所】&#10;有形固定資産減価償却率平均値テキスト"/>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73" name="フローチャート : 判断 372"/>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374" name="フローチャート : 判断 373"/>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5" name="テキスト ボックス 3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6" name="テキスト ボックス 3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7" name="テキスト ボックス 3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8" name="テキスト ボックス 3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9" name="テキスト ボックス 3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78740</xdr:rowOff>
    </xdr:from>
    <xdr:to>
      <xdr:col>22</xdr:col>
      <xdr:colOff>415925</xdr:colOff>
      <xdr:row>36</xdr:row>
      <xdr:rowOff>8890</xdr:rowOff>
    </xdr:to>
    <xdr:sp macro="" textlink="">
      <xdr:nvSpPr>
        <xdr:cNvPr id="380" name="円/楕円 379"/>
        <xdr:cNvSpPr/>
      </xdr:nvSpPr>
      <xdr:spPr>
        <a:xfrm>
          <a:off x="15430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30497</xdr:rowOff>
    </xdr:from>
    <xdr:ext cx="405111" cy="259045"/>
    <xdr:sp macro="" textlink="">
      <xdr:nvSpPr>
        <xdr:cNvPr id="381" name="n_1aveValue【認定こども園・幼稚園・保育所】&#10;有形固定資産減価償却率"/>
        <xdr:cNvSpPr txBox="1"/>
      </xdr:nvSpPr>
      <xdr:spPr>
        <a:xfrm>
          <a:off x="15266043"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25417</xdr:rowOff>
    </xdr:from>
    <xdr:ext cx="405111" cy="259045"/>
    <xdr:sp macro="" textlink="">
      <xdr:nvSpPr>
        <xdr:cNvPr id="382" name="n_1mainValue【認定こども園・幼稚園・保育所】&#10;有形固定資産減価償却率"/>
        <xdr:cNvSpPr txBox="1"/>
      </xdr:nvSpPr>
      <xdr:spPr>
        <a:xfrm>
          <a:off x="15266043"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93" name="直線コネクタ 39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94" name="テキスト ボックス 39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5" name="直線コネクタ 39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96" name="テキスト ボックス 39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97" name="直線コネクタ 39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98" name="テキスト ボックス 39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99" name="直線コネクタ 39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00" name="テキスト ボックス 39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1" name="直線コネクタ 40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02" name="テキスト ボックス 40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3" name="直線コネクタ 40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04" name="テキスト ボックス 40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5" name="直線コネクタ 4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6" name="テキスト ボックス 40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408" name="直線コネクタ 407"/>
        <xdr:cNvCxnSpPr/>
      </xdr:nvCxnSpPr>
      <xdr:spPr>
        <a:xfrm flipV="1">
          <a:off x="22160864" y="5810794"/>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409" name="【認定こども園・幼稚園・保育所】&#10;一人当たり面積最小値テキスト"/>
        <xdr:cNvSpPr txBox="1"/>
      </xdr:nvSpPr>
      <xdr:spPr>
        <a:xfrm>
          <a:off x="2225040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410" name="直線コネクタ 409"/>
        <xdr:cNvCxnSpPr/>
      </xdr:nvCxnSpPr>
      <xdr:spPr>
        <a:xfrm>
          <a:off x="22072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411" name="【認定こども園・幼稚園・保育所】&#10;一人当たり面積最大値テキスト"/>
        <xdr:cNvSpPr txBox="1"/>
      </xdr:nvSpPr>
      <xdr:spPr>
        <a:xfrm>
          <a:off x="222504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412" name="直線コネクタ 411"/>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85470</xdr:rowOff>
    </xdr:from>
    <xdr:ext cx="469744" cy="259045"/>
    <xdr:sp macro="" textlink="">
      <xdr:nvSpPr>
        <xdr:cNvPr id="413" name="【認定こども園・幼稚園・保育所】&#10;一人当たり面積平均値テキスト"/>
        <xdr:cNvSpPr txBox="1"/>
      </xdr:nvSpPr>
      <xdr:spPr>
        <a:xfrm>
          <a:off x="22250400" y="6257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414" name="フローチャート : 判断 413"/>
        <xdr:cNvSpPr/>
      </xdr:nvSpPr>
      <xdr:spPr>
        <a:xfrm>
          <a:off x="22110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xdr:rowOff>
    </xdr:from>
    <xdr:to>
      <xdr:col>31</xdr:col>
      <xdr:colOff>85725</xdr:colOff>
      <xdr:row>37</xdr:row>
      <xdr:rowOff>115570</xdr:rowOff>
    </xdr:to>
    <xdr:sp macro="" textlink="">
      <xdr:nvSpPr>
        <xdr:cNvPr id="415" name="フローチャート : 判断 414"/>
        <xdr:cNvSpPr/>
      </xdr:nvSpPr>
      <xdr:spPr>
        <a:xfrm>
          <a:off x="2127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102144</xdr:rowOff>
    </xdr:from>
    <xdr:to>
      <xdr:col>31</xdr:col>
      <xdr:colOff>85725</xdr:colOff>
      <xdr:row>40</xdr:row>
      <xdr:rowOff>32294</xdr:rowOff>
    </xdr:to>
    <xdr:sp macro="" textlink="">
      <xdr:nvSpPr>
        <xdr:cNvPr id="421" name="円/楕円 420"/>
        <xdr:cNvSpPr/>
      </xdr:nvSpPr>
      <xdr:spPr>
        <a:xfrm>
          <a:off x="21272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132097</xdr:rowOff>
    </xdr:from>
    <xdr:ext cx="469744" cy="259045"/>
    <xdr:sp macro="" textlink="">
      <xdr:nvSpPr>
        <xdr:cNvPr id="422" name="n_1aveValue【認定こども園・幼稚園・保育所】&#10;一人当たり面積"/>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0.271</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23421</xdr:rowOff>
    </xdr:from>
    <xdr:ext cx="469744" cy="259045"/>
    <xdr:sp macro="" textlink="">
      <xdr:nvSpPr>
        <xdr:cNvPr id="423" name="n_1mainValue【認定こども園・幼稚園・保育所】&#10;一人当たり面積"/>
        <xdr:cNvSpPr txBox="1"/>
      </xdr:nvSpPr>
      <xdr:spPr>
        <a:xfrm>
          <a:off x="210757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1" name="正方形/長方形 4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2" name="テキスト ボックス 4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3" name="直線コネクタ 4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34" name="直線コネクタ 4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35" name="テキスト ボックス 43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6" name="直線コネクタ 4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7" name="テキスト ボックス 4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8" name="直線コネクタ 4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39" name="テキスト ボックス 4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0" name="直線コネクタ 4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1" name="テキスト ボックス 4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2" name="直線コネクタ 4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3" name="テキスト ボックス 4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4" name="直線コネクタ 4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45" name="テキスト ボックス 44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6" name="直線コネクタ 4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7" name="テキスト ボックス 4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449" name="直線コネクタ 448"/>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450"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451" name="直線コネクタ 450"/>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52"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53" name="直線コネクタ 452"/>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454" name="【学校施設】&#10;有形固定資産減価償却率平均値テキスト"/>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455" name="フローチャート : 判断 454"/>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45538</xdr:rowOff>
    </xdr:from>
    <xdr:to>
      <xdr:col>22</xdr:col>
      <xdr:colOff>415925</xdr:colOff>
      <xdr:row>59</xdr:row>
      <xdr:rowOff>147138</xdr:rowOff>
    </xdr:to>
    <xdr:sp macro="" textlink="">
      <xdr:nvSpPr>
        <xdr:cNvPr id="456" name="フローチャート : 判断 455"/>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21046</xdr:rowOff>
    </xdr:from>
    <xdr:to>
      <xdr:col>22</xdr:col>
      <xdr:colOff>415925</xdr:colOff>
      <xdr:row>58</xdr:row>
      <xdr:rowOff>122646</xdr:rowOff>
    </xdr:to>
    <xdr:sp macro="" textlink="">
      <xdr:nvSpPr>
        <xdr:cNvPr id="462" name="円/楕円 461"/>
        <xdr:cNvSpPr/>
      </xdr:nvSpPr>
      <xdr:spPr>
        <a:xfrm>
          <a:off x="15430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138265</xdr:rowOff>
    </xdr:from>
    <xdr:ext cx="405111" cy="259045"/>
    <xdr:sp macro="" textlink="">
      <xdr:nvSpPr>
        <xdr:cNvPr id="463" name="n_1aveValue【学校施設】&#10;有形固定資産減価償却率"/>
        <xdr:cNvSpPr txBox="1"/>
      </xdr:nvSpPr>
      <xdr:spPr>
        <a:xfrm>
          <a:off x="15266043"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139173</xdr:rowOff>
    </xdr:from>
    <xdr:ext cx="405111" cy="259045"/>
    <xdr:sp macro="" textlink="">
      <xdr:nvSpPr>
        <xdr:cNvPr id="464" name="n_1mainValue【学校施設】&#10;有形固定資産減価償却率"/>
        <xdr:cNvSpPr txBox="1"/>
      </xdr:nvSpPr>
      <xdr:spPr>
        <a:xfrm>
          <a:off x="15266043"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5" name="テキスト ボックス 4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76" name="直線コネクタ 4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7" name="テキスト ボックス 4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8" name="直線コネクタ 4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9" name="テキスト ボックス 4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0" name="直線コネクタ 4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1" name="テキスト ボックス 4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2" name="直線コネクタ 4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3" name="テキスト ボックス 4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87" name="直線コネクタ 486"/>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88"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89" name="直線コネクタ 488"/>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90"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91" name="直線コネクタ 490"/>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492" name="【学校施設】&#10;一人当たり面積平均値テキスト"/>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493" name="フローチャート : 判断 492"/>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494" name="フローチャート : 判断 493"/>
        <xdr:cNvSpPr/>
      </xdr:nvSpPr>
      <xdr:spPr>
        <a:xfrm>
          <a:off x="21272500" y="102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5" name="テキスト ボックス 4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6" name="テキスト ボックス 4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7" name="テキスト ボックス 4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8" name="テキスト ボックス 4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9" name="テキスト ボックス 4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71730</xdr:rowOff>
    </xdr:from>
    <xdr:to>
      <xdr:col>31</xdr:col>
      <xdr:colOff>85725</xdr:colOff>
      <xdr:row>56</xdr:row>
      <xdr:rowOff>1880</xdr:rowOff>
    </xdr:to>
    <xdr:sp macro="" textlink="">
      <xdr:nvSpPr>
        <xdr:cNvPr id="500" name="円/楕円 499"/>
        <xdr:cNvSpPr/>
      </xdr:nvSpPr>
      <xdr:spPr>
        <a:xfrm>
          <a:off x="21272500" y="950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103191</xdr:rowOff>
    </xdr:from>
    <xdr:ext cx="469744" cy="259045"/>
    <xdr:sp macro="" textlink="">
      <xdr:nvSpPr>
        <xdr:cNvPr id="501" name="n_1aveValue【学校施設】&#10;一人当たり面積"/>
        <xdr:cNvSpPr txBox="1"/>
      </xdr:nvSpPr>
      <xdr:spPr>
        <a:xfrm>
          <a:off x="21075727" y="1039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18407</xdr:rowOff>
    </xdr:from>
    <xdr:ext cx="469744" cy="259045"/>
    <xdr:sp macro="" textlink="">
      <xdr:nvSpPr>
        <xdr:cNvPr id="502" name="n_1mainValue【学校施設】&#10;一人当たり面積"/>
        <xdr:cNvSpPr txBox="1"/>
      </xdr:nvSpPr>
      <xdr:spPr>
        <a:xfrm>
          <a:off x="21075727" y="927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0" name="正方形/長方形 50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8" name="正方形/長方形 51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19" name="正方形/長方形 5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0" name="正方形/長方形 5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1" name="正方形/長方形 5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2" name="正方形/長方形 5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3" name="正方形/長方形 5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4" name="正方形/長方形 5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5" name="正方形/長方形 5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6" name="正方形/長方形 52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27" name="正方形/長方形 5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8" name="正方形/長方形 5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9" name="正方形/長方形 5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0" name="正方形/長方形 5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1" name="正方形/長方形 5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2" name="正方形/長方形 5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3" name="正方形/長方形 5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4" name="正方形/長方形 53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35" name="正方形/長方形 5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6" name="正方形/長方形 5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7" name="テキスト ボックス 5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類似団体と比較して有形固定資産減価償却率が高くなっている施設は、公営住宅、学校施設および認定こども園・幼稚園・保育所である。</a:t>
          </a:r>
          <a:endParaRPr lang="ja-JP" altLang="ja-JP" sz="1400">
            <a:effectLst/>
          </a:endParaRPr>
        </a:p>
        <a:p>
          <a:r>
            <a:rPr kumimoji="1" lang="ja-JP" altLang="ja-JP" sz="1100">
              <a:solidFill>
                <a:schemeClr val="dk1"/>
              </a:solidFill>
              <a:effectLst/>
              <a:latin typeface="+mn-lt"/>
              <a:ea typeface="+mn-ea"/>
              <a:cs typeface="+mn-cs"/>
            </a:rPr>
            <a:t>公営住宅については、昭和５０年代に建設されたものが多く、今後１０年間で耐用年数を迎えるものがほとんどであるが、厳しい財政状況や既存ストックの有効活用の観点から、計画的に住宅改修を実施することにより、安心で安全な住宅供給を図る。</a:t>
          </a:r>
          <a:endParaRPr lang="ja-JP" altLang="ja-JP" sz="1400">
            <a:effectLst/>
          </a:endParaRPr>
        </a:p>
        <a:p>
          <a:r>
            <a:rPr kumimoji="1" lang="ja-JP" altLang="ja-JP" sz="1100">
              <a:solidFill>
                <a:schemeClr val="dk1"/>
              </a:solidFill>
              <a:effectLst/>
              <a:latin typeface="+mn-lt"/>
              <a:ea typeface="+mn-ea"/>
              <a:cs typeface="+mn-cs"/>
            </a:rPr>
            <a:t>学校施設については、昭和３０年代に建設されたものも多く随時修繕を行っているが、小中学校の中には、児童生徒数が減少傾向にあり、児童数に対する施設やコストの規模が大きくなっているものもある。</a:t>
          </a:r>
          <a:endParaRPr lang="ja-JP" altLang="ja-JP" sz="1400">
            <a:effectLst/>
          </a:endParaRPr>
        </a:p>
        <a:p>
          <a:r>
            <a:rPr kumimoji="1" lang="ja-JP" altLang="ja-JP" sz="1100">
              <a:solidFill>
                <a:schemeClr val="dk1"/>
              </a:solidFill>
              <a:effectLst/>
              <a:latin typeface="+mn-lt"/>
              <a:ea typeface="+mn-ea"/>
              <a:cs typeface="+mn-cs"/>
            </a:rPr>
            <a:t>このため、施設の老朽化の状況も踏まえ、今後コストの削減のみではなく、統廃合の必要性も検討していく。</a:t>
          </a:r>
          <a:endParaRPr lang="ja-JP" altLang="ja-JP" sz="1400">
            <a:effectLst/>
          </a:endParaRPr>
        </a:p>
        <a:p>
          <a:r>
            <a:rPr kumimoji="1" lang="ja-JP" altLang="ja-JP" sz="1100">
              <a:solidFill>
                <a:schemeClr val="dk1"/>
              </a:solidFill>
              <a:effectLst/>
              <a:latin typeface="+mn-lt"/>
              <a:ea typeface="+mn-ea"/>
              <a:cs typeface="+mn-cs"/>
            </a:rPr>
            <a:t>また、本町は保育所および幼稚園を３施設保有しているが、いずれも建設されてから３０年以上が経過しているため、有形固定資産減価償却率は類似団体平均より高くなっている。</a:t>
          </a:r>
          <a:endParaRPr lang="ja-JP" altLang="ja-JP" sz="1400">
            <a:effectLst/>
          </a:endParaRPr>
        </a:p>
        <a:p>
          <a:r>
            <a:rPr kumimoji="1" lang="ja-JP" altLang="ja-JP" sz="1100">
              <a:solidFill>
                <a:schemeClr val="dk1"/>
              </a:solidFill>
              <a:effectLst/>
              <a:latin typeface="+mn-lt"/>
              <a:ea typeface="+mn-ea"/>
              <a:cs typeface="+mn-cs"/>
            </a:rPr>
            <a:t>子ども・子育て支援新制度や今後の人口減少・少子化の動向に注視しながら、幼稚園及び保育所のあり方を検討していく。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鹿児島県瀬戸内町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9,133
9,121
239.65
9,571,996
9,052,893
473,650
5,220,605
9,872,219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35.6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68580</xdr:rowOff>
    </xdr:from>
    <xdr:to>
      <xdr:col>6</xdr:col>
      <xdr:colOff>510540</xdr:colOff>
      <xdr:row>42</xdr:row>
      <xdr:rowOff>0</xdr:rowOff>
    </xdr:to>
    <xdr:cxnSp macro="">
      <xdr:nvCxnSpPr>
        <xdr:cNvPr id="56" name="直線コネクタ 55"/>
        <xdr:cNvCxnSpPr/>
      </xdr:nvCxnSpPr>
      <xdr:spPr>
        <a:xfrm flipV="1">
          <a:off x="4634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3827</xdr:rowOff>
    </xdr:from>
    <xdr:ext cx="340478" cy="259045"/>
    <xdr:sp macro="" textlink="">
      <xdr:nvSpPr>
        <xdr:cNvPr id="57" name="【図書館】&#10;有形固定資産減価償却率最小値テキスト"/>
        <xdr:cNvSpPr txBox="1"/>
      </xdr:nvSpPr>
      <xdr:spPr>
        <a:xfrm>
          <a:off x="4724400" y="720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422275</xdr:colOff>
      <xdr:row>42</xdr:row>
      <xdr:rowOff>0</xdr:rowOff>
    </xdr:from>
    <xdr:to>
      <xdr:col>6</xdr:col>
      <xdr:colOff>600075</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15257</xdr:rowOff>
    </xdr:from>
    <xdr:ext cx="405111" cy="259045"/>
    <xdr:sp macro="" textlink="">
      <xdr:nvSpPr>
        <xdr:cNvPr id="59" name="【図書館】&#10;有形固定資産減価償却率最大値テキスト"/>
        <xdr:cNvSpPr txBox="1"/>
      </xdr:nvSpPr>
      <xdr:spPr>
        <a:xfrm>
          <a:off x="47244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34</xdr:row>
      <xdr:rowOff>68580</xdr:rowOff>
    </xdr:from>
    <xdr:to>
      <xdr:col>6</xdr:col>
      <xdr:colOff>600075</xdr:colOff>
      <xdr:row>34</xdr:row>
      <xdr:rowOff>68580</xdr:rowOff>
    </xdr:to>
    <xdr:cxnSp macro="">
      <xdr:nvCxnSpPr>
        <xdr:cNvPr id="60" name="直線コネクタ 59"/>
        <xdr:cNvCxnSpPr/>
      </xdr:nvCxnSpPr>
      <xdr:spPr>
        <a:xfrm>
          <a:off x="4546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133367</xdr:rowOff>
    </xdr:from>
    <xdr:ext cx="405111" cy="259045"/>
    <xdr:sp macro="" textlink="">
      <xdr:nvSpPr>
        <xdr:cNvPr id="61" name="【図書館】&#10;有形固定資産減価償却率平均値テキスト"/>
        <xdr:cNvSpPr txBox="1"/>
      </xdr:nvSpPr>
      <xdr:spPr>
        <a:xfrm>
          <a:off x="47244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2" name="フローチャート : 判断 61"/>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53975</xdr:rowOff>
    </xdr:from>
    <xdr:to>
      <xdr:col>5</xdr:col>
      <xdr:colOff>409575</xdr:colOff>
      <xdr:row>37</xdr:row>
      <xdr:rowOff>155575</xdr:rowOff>
    </xdr:to>
    <xdr:sp macro="" textlink="">
      <xdr:nvSpPr>
        <xdr:cNvPr id="63" name="フローチャート :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146702</xdr:rowOff>
    </xdr:from>
    <xdr:ext cx="405111" cy="259045"/>
    <xdr:sp macro="" textlink="">
      <xdr:nvSpPr>
        <xdr:cNvPr id="64" name="n_1aveValue【図書館】&#10;有形固定資産減価償却率"/>
        <xdr:cNvSpPr txBox="1"/>
      </xdr:nvSpPr>
      <xdr:spPr>
        <a:xfrm>
          <a:off x="3582043"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13970</xdr:rowOff>
    </xdr:from>
    <xdr:to>
      <xdr:col>5</xdr:col>
      <xdr:colOff>409575</xdr:colOff>
      <xdr:row>37</xdr:row>
      <xdr:rowOff>115570</xdr:rowOff>
    </xdr:to>
    <xdr:sp macro="" textlink="">
      <xdr:nvSpPr>
        <xdr:cNvPr id="70" name="円/楕円 69"/>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132097</xdr:rowOff>
    </xdr:from>
    <xdr:ext cx="405111" cy="259045"/>
    <xdr:sp macro="" textlink="">
      <xdr:nvSpPr>
        <xdr:cNvPr id="71" name="n_1mainValue【図書館】&#10;有形固定資産減価償却率"/>
        <xdr:cNvSpPr txBox="1"/>
      </xdr:nvSpPr>
      <xdr:spPr>
        <a:xfrm>
          <a:off x="3582043"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38100</xdr:rowOff>
    </xdr:from>
    <xdr:to>
      <xdr:col>15</xdr:col>
      <xdr:colOff>180340</xdr:colOff>
      <xdr:row>41</xdr:row>
      <xdr:rowOff>49530</xdr:rowOff>
    </xdr:to>
    <xdr:cxnSp macro="">
      <xdr:nvCxnSpPr>
        <xdr:cNvPr id="95" name="直線コネクタ 94"/>
        <xdr:cNvCxnSpPr/>
      </xdr:nvCxnSpPr>
      <xdr:spPr>
        <a:xfrm flipV="1">
          <a:off x="10476865" y="58674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53357</xdr:rowOff>
    </xdr:from>
    <xdr:ext cx="469744" cy="259045"/>
    <xdr:sp macro="" textlink="">
      <xdr:nvSpPr>
        <xdr:cNvPr id="96" name="【図書館】&#10;一人当たり面積最小値テキスト"/>
        <xdr:cNvSpPr txBox="1"/>
      </xdr:nvSpPr>
      <xdr:spPr>
        <a:xfrm>
          <a:off x="105664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41</xdr:row>
      <xdr:rowOff>49530</xdr:rowOff>
    </xdr:from>
    <xdr:to>
      <xdr:col>15</xdr:col>
      <xdr:colOff>269875</xdr:colOff>
      <xdr:row>41</xdr:row>
      <xdr:rowOff>49530</xdr:rowOff>
    </xdr:to>
    <xdr:cxnSp macro="">
      <xdr:nvCxnSpPr>
        <xdr:cNvPr id="97" name="直線コネクタ 96"/>
        <xdr:cNvCxnSpPr/>
      </xdr:nvCxnSpPr>
      <xdr:spPr>
        <a:xfrm>
          <a:off x="10388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156227</xdr:rowOff>
    </xdr:from>
    <xdr:ext cx="469744" cy="259045"/>
    <xdr:sp macro="" textlink="">
      <xdr:nvSpPr>
        <xdr:cNvPr id="98" name="【図書館】&#10;一人当たり面積最大値テキスト"/>
        <xdr:cNvSpPr txBox="1"/>
      </xdr:nvSpPr>
      <xdr:spPr>
        <a:xfrm>
          <a:off x="10566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0.360</a:t>
          </a:r>
          <a:endParaRPr kumimoji="1" lang="ja-JP" altLang="en-US" sz="1000" b="1">
            <a:latin typeface="ＭＳ Ｐゴシック"/>
          </a:endParaRPr>
        </a:p>
      </xdr:txBody>
    </xdr:sp>
    <xdr:clientData/>
  </xdr:oneCellAnchor>
  <xdr:twoCellAnchor>
    <xdr:from>
      <xdr:col>15</xdr:col>
      <xdr:colOff>92075</xdr:colOff>
      <xdr:row>34</xdr:row>
      <xdr:rowOff>38100</xdr:rowOff>
    </xdr:from>
    <xdr:to>
      <xdr:col>15</xdr:col>
      <xdr:colOff>269875</xdr:colOff>
      <xdr:row>34</xdr:row>
      <xdr:rowOff>38100</xdr:rowOff>
    </xdr:to>
    <xdr:cxnSp macro="">
      <xdr:nvCxnSpPr>
        <xdr:cNvPr id="99" name="直線コネクタ 98"/>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11447</xdr:rowOff>
    </xdr:from>
    <xdr:ext cx="469744" cy="259045"/>
    <xdr:sp macro="" textlink="">
      <xdr:nvSpPr>
        <xdr:cNvPr id="100" name="【図書館】&#10;一人当たり面積平均値テキスト"/>
        <xdr:cNvSpPr txBox="1"/>
      </xdr:nvSpPr>
      <xdr:spPr>
        <a:xfrm>
          <a:off x="10566400" y="652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33020</xdr:rowOff>
    </xdr:from>
    <xdr:to>
      <xdr:col>15</xdr:col>
      <xdr:colOff>231775</xdr:colOff>
      <xdr:row>38</xdr:row>
      <xdr:rowOff>134620</xdr:rowOff>
    </xdr:to>
    <xdr:sp macro="" textlink="">
      <xdr:nvSpPr>
        <xdr:cNvPr id="101" name="フローチャート : 判断 100"/>
        <xdr:cNvSpPr/>
      </xdr:nvSpPr>
      <xdr:spPr>
        <a:xfrm>
          <a:off x="10426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2" name="フローチャート : 判断 101"/>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129557</xdr:rowOff>
    </xdr:from>
    <xdr:ext cx="469744" cy="259045"/>
    <xdr:sp macro="" textlink="">
      <xdr:nvSpPr>
        <xdr:cNvPr id="103" name="n_1aveValue【図書館】&#10;一人当たり面積"/>
        <xdr:cNvSpPr txBox="1"/>
      </xdr:nvSpPr>
      <xdr:spPr>
        <a:xfrm>
          <a:off x="9391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154940</xdr:rowOff>
    </xdr:from>
    <xdr:to>
      <xdr:col>14</xdr:col>
      <xdr:colOff>79375</xdr:colOff>
      <xdr:row>37</xdr:row>
      <xdr:rowOff>85090</xdr:rowOff>
    </xdr:to>
    <xdr:sp macro="" textlink="">
      <xdr:nvSpPr>
        <xdr:cNvPr id="109" name="円/楕円 108"/>
        <xdr:cNvSpPr/>
      </xdr:nvSpPr>
      <xdr:spPr>
        <a:xfrm>
          <a:off x="9588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101617</xdr:rowOff>
    </xdr:from>
    <xdr:ext cx="469744" cy="259045"/>
    <xdr:sp macro="" textlink="">
      <xdr:nvSpPr>
        <xdr:cNvPr id="110" name="n_1mainValue【図書館】&#10;一人当たり面積"/>
        <xdr:cNvSpPr txBox="1"/>
      </xdr:nvSpPr>
      <xdr:spPr>
        <a:xfrm>
          <a:off x="9391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137" name="直線コネクタ 136"/>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138" name="【体育館・プー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139" name="直線コネクタ 138"/>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140" name="【体育館・プール】&#10;有形固定資産減価償却率最大値テキスト"/>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141" name="直線コネクタ 140"/>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142" name="【体育館・プール】&#10;有形固定資産減価償却率平均値テキスト"/>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143" name="フローチャート : 判断 142"/>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22678</xdr:rowOff>
    </xdr:from>
    <xdr:to>
      <xdr:col>5</xdr:col>
      <xdr:colOff>409575</xdr:colOff>
      <xdr:row>61</xdr:row>
      <xdr:rowOff>124278</xdr:rowOff>
    </xdr:to>
    <xdr:sp macro="" textlink="">
      <xdr:nvSpPr>
        <xdr:cNvPr id="144" name="フローチャート : 判断 143"/>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115405</xdr:rowOff>
    </xdr:from>
    <xdr:ext cx="405111" cy="259045"/>
    <xdr:sp macro="" textlink="">
      <xdr:nvSpPr>
        <xdr:cNvPr id="145" name="n_1aveValue【体育館・プール】&#10;有形固定資産減価償却率"/>
        <xdr:cNvSpPr txBox="1"/>
      </xdr:nvSpPr>
      <xdr:spPr>
        <a:xfrm>
          <a:off x="3582043"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132080</xdr:rowOff>
    </xdr:from>
    <xdr:to>
      <xdr:col>5</xdr:col>
      <xdr:colOff>409575</xdr:colOff>
      <xdr:row>61</xdr:row>
      <xdr:rowOff>62230</xdr:rowOff>
    </xdr:to>
    <xdr:sp macro="" textlink="">
      <xdr:nvSpPr>
        <xdr:cNvPr id="151" name="円/楕円 150"/>
        <xdr:cNvSpPr/>
      </xdr:nvSpPr>
      <xdr:spPr>
        <a:xfrm>
          <a:off x="3746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78757</xdr:rowOff>
    </xdr:from>
    <xdr:ext cx="405111" cy="259045"/>
    <xdr:sp macro="" textlink="">
      <xdr:nvSpPr>
        <xdr:cNvPr id="152" name="n_1mainValue【体育館・プール】&#10;有形固定資産減価償却率"/>
        <xdr:cNvSpPr txBox="1"/>
      </xdr:nvSpPr>
      <xdr:spPr>
        <a:xfrm>
          <a:off x="3582043"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76" name="直線コネクタ 175"/>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77"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78" name="直線コネクタ 177"/>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79"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80" name="直線コネクタ 179"/>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81" name="【体育館・プール】&#10;一人当たり面積平均値テキスト"/>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82" name="フローチャート : 判断 181"/>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135890</xdr:rowOff>
    </xdr:from>
    <xdr:to>
      <xdr:col>14</xdr:col>
      <xdr:colOff>79375</xdr:colOff>
      <xdr:row>61</xdr:row>
      <xdr:rowOff>66040</xdr:rowOff>
    </xdr:to>
    <xdr:sp macro="" textlink="">
      <xdr:nvSpPr>
        <xdr:cNvPr id="183" name="フローチャート : 判断 182"/>
        <xdr:cNvSpPr/>
      </xdr:nvSpPr>
      <xdr:spPr>
        <a:xfrm>
          <a:off x="9588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82567</xdr:rowOff>
    </xdr:from>
    <xdr:ext cx="469744" cy="259045"/>
    <xdr:sp macro="" textlink="">
      <xdr:nvSpPr>
        <xdr:cNvPr id="184" name="n_1aveValue【体育館・プール】&#10;一人当たり面積"/>
        <xdr:cNvSpPr txBox="1"/>
      </xdr:nvSpPr>
      <xdr:spPr>
        <a:xfrm>
          <a:off x="9391727"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106680</xdr:rowOff>
    </xdr:from>
    <xdr:to>
      <xdr:col>14</xdr:col>
      <xdr:colOff>79375</xdr:colOff>
      <xdr:row>62</xdr:row>
      <xdr:rowOff>36830</xdr:rowOff>
    </xdr:to>
    <xdr:sp macro="" textlink="">
      <xdr:nvSpPr>
        <xdr:cNvPr id="190" name="円/楕円 189"/>
        <xdr:cNvSpPr/>
      </xdr:nvSpPr>
      <xdr:spPr>
        <a:xfrm>
          <a:off x="9588500" y="105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27957</xdr:rowOff>
    </xdr:from>
    <xdr:ext cx="469744" cy="259045"/>
    <xdr:sp macro="" textlink="">
      <xdr:nvSpPr>
        <xdr:cNvPr id="191" name="n_1mainValue【体育館・プール】&#10;一人当たり面積"/>
        <xdr:cNvSpPr txBox="1"/>
      </xdr:nvSpPr>
      <xdr:spPr>
        <a:xfrm>
          <a:off x="9391727" y="1065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0" name="テキスト ボックス 20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214" name="直線コネクタ 213"/>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15"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16" name="直線コネクタ 215"/>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7"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8" name="直線コネクタ 217"/>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19" name="【福祉施設】&#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20" name="フローチャート : 判断 219"/>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122174</xdr:rowOff>
    </xdr:from>
    <xdr:to>
      <xdr:col>5</xdr:col>
      <xdr:colOff>409575</xdr:colOff>
      <xdr:row>84</xdr:row>
      <xdr:rowOff>52324</xdr:rowOff>
    </xdr:to>
    <xdr:sp macro="" textlink="">
      <xdr:nvSpPr>
        <xdr:cNvPr id="221" name="フローチャート : 判断 220"/>
        <xdr:cNvSpPr/>
      </xdr:nvSpPr>
      <xdr:spPr>
        <a:xfrm>
          <a:off x="3746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43451</xdr:rowOff>
    </xdr:from>
    <xdr:ext cx="405111" cy="259045"/>
    <xdr:sp macro="" textlink="">
      <xdr:nvSpPr>
        <xdr:cNvPr id="222" name="n_1aveValue【福祉施設】&#10;有形固定資産減価償却率"/>
        <xdr:cNvSpPr txBox="1"/>
      </xdr:nvSpPr>
      <xdr:spPr>
        <a:xfrm>
          <a:off x="3582043"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170180</xdr:rowOff>
    </xdr:from>
    <xdr:to>
      <xdr:col>5</xdr:col>
      <xdr:colOff>409575</xdr:colOff>
      <xdr:row>81</xdr:row>
      <xdr:rowOff>100330</xdr:rowOff>
    </xdr:to>
    <xdr:sp macro="" textlink="">
      <xdr:nvSpPr>
        <xdr:cNvPr id="228" name="円/楕円 227"/>
        <xdr:cNvSpPr/>
      </xdr:nvSpPr>
      <xdr:spPr>
        <a:xfrm>
          <a:off x="3746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116857</xdr:rowOff>
    </xdr:from>
    <xdr:ext cx="405111" cy="259045"/>
    <xdr:sp macro="" textlink="">
      <xdr:nvSpPr>
        <xdr:cNvPr id="229" name="n_1mainValue【福祉施設】&#10;有形固定資産減価償却率"/>
        <xdr:cNvSpPr txBox="1"/>
      </xdr:nvSpPr>
      <xdr:spPr>
        <a:xfrm>
          <a:off x="3582043"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251" name="直線コネクタ 250"/>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252" name="【福祉施設】&#10;一人当たり面積最小値テキスト"/>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253" name="直線コネクタ 252"/>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254" name="【福祉施設】&#10;一人当たり面積最大値テキスト"/>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255" name="直線コネクタ 254"/>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2303</xdr:rowOff>
    </xdr:from>
    <xdr:ext cx="469744" cy="259045"/>
    <xdr:sp macro="" textlink="">
      <xdr:nvSpPr>
        <xdr:cNvPr id="256" name="【福祉施設】&#10;一人当たり面積平均値テキスト"/>
        <xdr:cNvSpPr txBox="1"/>
      </xdr:nvSpPr>
      <xdr:spPr>
        <a:xfrm>
          <a:off x="10566400" y="1406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257" name="フローチャート : 判断 256"/>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140463</xdr:rowOff>
    </xdr:from>
    <xdr:to>
      <xdr:col>14</xdr:col>
      <xdr:colOff>79375</xdr:colOff>
      <xdr:row>83</xdr:row>
      <xdr:rowOff>70613</xdr:rowOff>
    </xdr:to>
    <xdr:sp macro="" textlink="">
      <xdr:nvSpPr>
        <xdr:cNvPr id="258" name="フローチャート : 判断 257"/>
        <xdr:cNvSpPr/>
      </xdr:nvSpPr>
      <xdr:spPr>
        <a:xfrm>
          <a:off x="9588500" y="1419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87140</xdr:rowOff>
    </xdr:from>
    <xdr:ext cx="469744" cy="259045"/>
    <xdr:sp macro="" textlink="">
      <xdr:nvSpPr>
        <xdr:cNvPr id="259" name="n_1aveValue【福祉施設】&#10;一人当たり面積"/>
        <xdr:cNvSpPr txBox="1"/>
      </xdr:nvSpPr>
      <xdr:spPr>
        <a:xfrm>
          <a:off x="9391727" y="139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131318</xdr:rowOff>
    </xdr:from>
    <xdr:to>
      <xdr:col>14</xdr:col>
      <xdr:colOff>79375</xdr:colOff>
      <xdr:row>85</xdr:row>
      <xdr:rowOff>61468</xdr:rowOff>
    </xdr:to>
    <xdr:sp macro="" textlink="">
      <xdr:nvSpPr>
        <xdr:cNvPr id="265" name="円/楕円 264"/>
        <xdr:cNvSpPr/>
      </xdr:nvSpPr>
      <xdr:spPr>
        <a:xfrm>
          <a:off x="9588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52595</xdr:rowOff>
    </xdr:from>
    <xdr:ext cx="469744" cy="259045"/>
    <xdr:sp macro="" textlink="">
      <xdr:nvSpPr>
        <xdr:cNvPr id="266" name="n_1mainValue【福祉施設】&#10;一人当たり面積"/>
        <xdr:cNvSpPr txBox="1"/>
      </xdr:nvSpPr>
      <xdr:spPr>
        <a:xfrm>
          <a:off x="93917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3" name="テキスト ボックス 29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4" name="直線コネクタ 2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5" name="テキスト ボックス 29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6" name="直線コネクタ 2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7" name="テキスト ボックス 2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8" name="直線コネクタ 2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9" name="テキスト ボックス 2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0" name="直線コネクタ 2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1" name="テキスト ボックス 3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2" name="直線コネクタ 3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3" name="テキスト ボックス 3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4" name="直線コネクタ 3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5" name="テキスト ボックス 30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7" name="テキスト ボックス 30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51707</xdr:rowOff>
    </xdr:to>
    <xdr:cxnSp macro="">
      <xdr:nvCxnSpPr>
        <xdr:cNvPr id="309" name="直線コネクタ 308"/>
        <xdr:cNvCxnSpPr/>
      </xdr:nvCxnSpPr>
      <xdr:spPr>
        <a:xfrm flipV="1">
          <a:off x="16318864" y="5732417"/>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55534</xdr:rowOff>
    </xdr:from>
    <xdr:ext cx="405111" cy="259045"/>
    <xdr:sp macro="" textlink="">
      <xdr:nvSpPr>
        <xdr:cNvPr id="310" name="【一般廃棄物処理施設】&#10;有形固定資産減価償却率最小値テキスト"/>
        <xdr:cNvSpPr txBox="1"/>
      </xdr:nvSpPr>
      <xdr:spPr>
        <a:xfrm>
          <a:off x="164084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41</xdr:row>
      <xdr:rowOff>51707</xdr:rowOff>
    </xdr:from>
    <xdr:to>
      <xdr:col>23</xdr:col>
      <xdr:colOff>606425</xdr:colOff>
      <xdr:row>41</xdr:row>
      <xdr:rowOff>51707</xdr:rowOff>
    </xdr:to>
    <xdr:cxnSp macro="">
      <xdr:nvCxnSpPr>
        <xdr:cNvPr id="311" name="直線コネクタ 310"/>
        <xdr:cNvCxnSpPr/>
      </xdr:nvCxnSpPr>
      <xdr:spPr>
        <a:xfrm>
          <a:off x="16230600" y="708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312" name="【一般廃棄物処理施設】&#10;有形固定資産減価償却率最大値テキスト"/>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313" name="直線コネクタ 312"/>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88735</xdr:rowOff>
    </xdr:from>
    <xdr:ext cx="405111" cy="259045"/>
    <xdr:sp macro="" textlink="">
      <xdr:nvSpPr>
        <xdr:cNvPr id="314" name="【一般廃棄物処理施設】&#10;有形固定資産減価償却率平均値テキスト"/>
        <xdr:cNvSpPr txBox="1"/>
      </xdr:nvSpPr>
      <xdr:spPr>
        <a:xfrm>
          <a:off x="164084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110308</xdr:rowOff>
    </xdr:from>
    <xdr:to>
      <xdr:col>23</xdr:col>
      <xdr:colOff>568325</xdr:colOff>
      <xdr:row>37</xdr:row>
      <xdr:rowOff>40458</xdr:rowOff>
    </xdr:to>
    <xdr:sp macro="" textlink="">
      <xdr:nvSpPr>
        <xdr:cNvPr id="315" name="フローチャート : 判断 314"/>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82550</xdr:rowOff>
    </xdr:from>
    <xdr:to>
      <xdr:col>22</xdr:col>
      <xdr:colOff>415925</xdr:colOff>
      <xdr:row>36</xdr:row>
      <xdr:rowOff>12700</xdr:rowOff>
    </xdr:to>
    <xdr:sp macro="" textlink="">
      <xdr:nvSpPr>
        <xdr:cNvPr id="316" name="フローチャート : 判断 315"/>
        <xdr:cNvSpPr/>
      </xdr:nvSpPr>
      <xdr:spPr>
        <a:xfrm>
          <a:off x="15430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29227</xdr:rowOff>
    </xdr:from>
    <xdr:ext cx="405111" cy="259045"/>
    <xdr:sp macro="" textlink="">
      <xdr:nvSpPr>
        <xdr:cNvPr id="317" name="n_1aveValue【一般廃棄物処理施設】&#10;有形固定資産減価償却率"/>
        <xdr:cNvSpPr txBox="1"/>
      </xdr:nvSpPr>
      <xdr:spPr>
        <a:xfrm>
          <a:off x="15266043"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165826</xdr:rowOff>
    </xdr:from>
    <xdr:to>
      <xdr:col>22</xdr:col>
      <xdr:colOff>415925</xdr:colOff>
      <xdr:row>37</xdr:row>
      <xdr:rowOff>95976</xdr:rowOff>
    </xdr:to>
    <xdr:sp macro="" textlink="">
      <xdr:nvSpPr>
        <xdr:cNvPr id="323" name="円/楕円 322"/>
        <xdr:cNvSpPr/>
      </xdr:nvSpPr>
      <xdr:spPr>
        <a:xfrm>
          <a:off x="15430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87103</xdr:rowOff>
    </xdr:from>
    <xdr:ext cx="405111" cy="259045"/>
    <xdr:sp macro="" textlink="">
      <xdr:nvSpPr>
        <xdr:cNvPr id="324" name="n_1mainValue【一般廃棄物処理施設】&#10;有形固定資産減価償却率"/>
        <xdr:cNvSpPr txBox="1"/>
      </xdr:nvSpPr>
      <xdr:spPr>
        <a:xfrm>
          <a:off x="15266043"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72,311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5" name="直線コネクタ 3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6" name="テキスト ボックス 33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7" name="直線コネクタ 3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8" name="テキスト ボックス 33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9" name="直線コネクタ 3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0" name="テキスト ボックス 33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1" name="直線コネクタ 3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2" name="テキスト ボックス 34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4" name="テキスト ボックス 34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96879</xdr:rowOff>
    </xdr:from>
    <xdr:to>
      <xdr:col>32</xdr:col>
      <xdr:colOff>186689</xdr:colOff>
      <xdr:row>41</xdr:row>
      <xdr:rowOff>1425</xdr:rowOff>
    </xdr:to>
    <xdr:cxnSp macro="">
      <xdr:nvCxnSpPr>
        <xdr:cNvPr id="346" name="直線コネクタ 345"/>
        <xdr:cNvCxnSpPr/>
      </xdr:nvCxnSpPr>
      <xdr:spPr>
        <a:xfrm flipV="1">
          <a:off x="22160864" y="6097629"/>
          <a:ext cx="0" cy="93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5252</xdr:rowOff>
    </xdr:from>
    <xdr:ext cx="534377" cy="259045"/>
    <xdr:sp macro="" textlink="">
      <xdr:nvSpPr>
        <xdr:cNvPr id="347" name="【一般廃棄物処理施設】&#10;一人当たり有形固定資産（償却資産）額最小値テキスト"/>
        <xdr:cNvSpPr txBox="1"/>
      </xdr:nvSpPr>
      <xdr:spPr>
        <a:xfrm>
          <a:off x="22250400" y="70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28,855</a:t>
          </a:r>
          <a:endParaRPr kumimoji="1" lang="ja-JP" altLang="en-US" sz="1000" b="1">
            <a:latin typeface="ＭＳ Ｐゴシック"/>
          </a:endParaRPr>
        </a:p>
      </xdr:txBody>
    </xdr:sp>
    <xdr:clientData/>
  </xdr:oneCellAnchor>
  <xdr:twoCellAnchor>
    <xdr:from>
      <xdr:col>32</xdr:col>
      <xdr:colOff>98425</xdr:colOff>
      <xdr:row>41</xdr:row>
      <xdr:rowOff>1425</xdr:rowOff>
    </xdr:from>
    <xdr:to>
      <xdr:col>32</xdr:col>
      <xdr:colOff>276225</xdr:colOff>
      <xdr:row>41</xdr:row>
      <xdr:rowOff>1425</xdr:rowOff>
    </xdr:to>
    <xdr:cxnSp macro="">
      <xdr:nvCxnSpPr>
        <xdr:cNvPr id="348" name="直線コネクタ 347"/>
        <xdr:cNvCxnSpPr/>
      </xdr:nvCxnSpPr>
      <xdr:spPr>
        <a:xfrm>
          <a:off x="22072600" y="70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43556</xdr:rowOff>
    </xdr:from>
    <xdr:ext cx="599010" cy="259045"/>
    <xdr:sp macro="" textlink="">
      <xdr:nvSpPr>
        <xdr:cNvPr id="349" name="【一般廃棄物処理施設】&#10;一人当たり有形固定資産（償却資産）額最大値テキスト"/>
        <xdr:cNvSpPr txBox="1"/>
      </xdr:nvSpPr>
      <xdr:spPr>
        <a:xfrm>
          <a:off x="22250400" y="587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232,977</a:t>
          </a:r>
          <a:endParaRPr kumimoji="1" lang="ja-JP" altLang="en-US" sz="1000" b="1">
            <a:latin typeface="ＭＳ Ｐゴシック"/>
          </a:endParaRPr>
        </a:p>
      </xdr:txBody>
    </xdr:sp>
    <xdr:clientData/>
  </xdr:oneCellAnchor>
  <xdr:twoCellAnchor>
    <xdr:from>
      <xdr:col>32</xdr:col>
      <xdr:colOff>98425</xdr:colOff>
      <xdr:row>35</xdr:row>
      <xdr:rowOff>96879</xdr:rowOff>
    </xdr:from>
    <xdr:to>
      <xdr:col>32</xdr:col>
      <xdr:colOff>276225</xdr:colOff>
      <xdr:row>35</xdr:row>
      <xdr:rowOff>96879</xdr:rowOff>
    </xdr:to>
    <xdr:cxnSp macro="">
      <xdr:nvCxnSpPr>
        <xdr:cNvPr id="350" name="直線コネクタ 349"/>
        <xdr:cNvCxnSpPr/>
      </xdr:nvCxnSpPr>
      <xdr:spPr>
        <a:xfrm>
          <a:off x="22072600" y="609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35538</xdr:rowOff>
    </xdr:from>
    <xdr:ext cx="599010" cy="259045"/>
    <xdr:sp macro="" textlink="">
      <xdr:nvSpPr>
        <xdr:cNvPr id="351" name="【一般廃棄物処理施設】&#10;一人当たり有形固定資産（償却資産）額平均値テキスト"/>
        <xdr:cNvSpPr txBox="1"/>
      </xdr:nvSpPr>
      <xdr:spPr>
        <a:xfrm>
          <a:off x="22250400" y="6550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118,064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57111</xdr:rowOff>
    </xdr:from>
    <xdr:to>
      <xdr:col>32</xdr:col>
      <xdr:colOff>238125</xdr:colOff>
      <xdr:row>38</xdr:row>
      <xdr:rowOff>158711</xdr:rowOff>
    </xdr:to>
    <xdr:sp macro="" textlink="">
      <xdr:nvSpPr>
        <xdr:cNvPr id="352" name="フローチャート : 判断 351"/>
        <xdr:cNvSpPr/>
      </xdr:nvSpPr>
      <xdr:spPr>
        <a:xfrm>
          <a:off x="22110700" y="65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127785</xdr:rowOff>
    </xdr:from>
    <xdr:to>
      <xdr:col>31</xdr:col>
      <xdr:colOff>85725</xdr:colOff>
      <xdr:row>39</xdr:row>
      <xdr:rowOff>57935</xdr:rowOff>
    </xdr:to>
    <xdr:sp macro="" textlink="">
      <xdr:nvSpPr>
        <xdr:cNvPr id="353" name="フローチャート : 判断 352"/>
        <xdr:cNvSpPr/>
      </xdr:nvSpPr>
      <xdr:spPr>
        <a:xfrm>
          <a:off x="21272500" y="664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49062</xdr:rowOff>
    </xdr:from>
    <xdr:ext cx="599010" cy="259045"/>
    <xdr:sp macro="" textlink="">
      <xdr:nvSpPr>
        <xdr:cNvPr id="354" name="n_1aveValue【一般廃棄物処理施設】&#10;一人当たり有形固定資産（償却資産）額"/>
        <xdr:cNvSpPr txBox="1"/>
      </xdr:nvSpPr>
      <xdr:spPr>
        <a:xfrm>
          <a:off x="21011094" y="673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102,606</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91749</xdr:rowOff>
    </xdr:from>
    <xdr:to>
      <xdr:col>31</xdr:col>
      <xdr:colOff>85725</xdr:colOff>
      <xdr:row>37</xdr:row>
      <xdr:rowOff>21899</xdr:rowOff>
    </xdr:to>
    <xdr:sp macro="" textlink="">
      <xdr:nvSpPr>
        <xdr:cNvPr id="360" name="円/楕円 359"/>
        <xdr:cNvSpPr/>
      </xdr:nvSpPr>
      <xdr:spPr>
        <a:xfrm>
          <a:off x="21272500" y="626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38426</xdr:rowOff>
    </xdr:from>
    <xdr:ext cx="599010" cy="259045"/>
    <xdr:sp macro="" textlink="">
      <xdr:nvSpPr>
        <xdr:cNvPr id="361" name="n_1mainValue【一般廃棄物処理施設】&#10;一人当たり有形固定資産（償却資産）額"/>
        <xdr:cNvSpPr txBox="1"/>
      </xdr:nvSpPr>
      <xdr:spPr>
        <a:xfrm>
          <a:off x="21011094" y="603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185,488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70" name="正方形/長方形 3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1" name="正方形/長方形 3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2" name="正方形/長方形 3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3" name="正方形/長方形 3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4" name="正方形/長方形 3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5" name="正方形/長方形 3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6" name="正方形/長方形 3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7" name="正方形/長方形 37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78" name="正方形/長方形 3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9" name="正方形/長方形 3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0" name="正方形/長方形 3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1" name="正方形/長方形 3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2" name="正方形/長方形 3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3" name="正方形/長方形 3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4" name="正方形/長方形 3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5" name="正方形/長方形 3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6" name="テキスト ボックス 3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7" name="直線コネクタ 3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88" name="テキスト ボックス 38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89" name="直線コネクタ 38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90" name="テキスト ボックス 38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91" name="直線コネクタ 39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92" name="テキスト ボックス 39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93" name="直線コネクタ 39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94" name="テキスト ボックス 39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95" name="直線コネクタ 39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396" name="テキスト ボックス 395"/>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7" name="直線コネクタ 3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8" name="テキスト ボックス 3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134113</xdr:rowOff>
    </xdr:from>
    <xdr:to>
      <xdr:col>23</xdr:col>
      <xdr:colOff>516889</xdr:colOff>
      <xdr:row>86</xdr:row>
      <xdr:rowOff>140970</xdr:rowOff>
    </xdr:to>
    <xdr:cxnSp macro="">
      <xdr:nvCxnSpPr>
        <xdr:cNvPr id="400" name="直線コネクタ 399"/>
        <xdr:cNvCxnSpPr/>
      </xdr:nvCxnSpPr>
      <xdr:spPr>
        <a:xfrm flipV="1">
          <a:off x="16318864" y="13507213"/>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401"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402" name="直線コネクタ 401"/>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80790</xdr:rowOff>
    </xdr:from>
    <xdr:ext cx="405111" cy="259045"/>
    <xdr:sp macro="" textlink="">
      <xdr:nvSpPr>
        <xdr:cNvPr id="403" name="【消防施設】&#10;有形固定資産減価償却率最大値テキスト"/>
        <xdr:cNvSpPr txBox="1"/>
      </xdr:nvSpPr>
      <xdr:spPr>
        <a:xfrm>
          <a:off x="16408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23</xdr:col>
      <xdr:colOff>428625</xdr:colOff>
      <xdr:row>78</xdr:row>
      <xdr:rowOff>134113</xdr:rowOff>
    </xdr:from>
    <xdr:to>
      <xdr:col>23</xdr:col>
      <xdr:colOff>606425</xdr:colOff>
      <xdr:row>78</xdr:row>
      <xdr:rowOff>134113</xdr:rowOff>
    </xdr:to>
    <xdr:cxnSp macro="">
      <xdr:nvCxnSpPr>
        <xdr:cNvPr id="404" name="直線コネクタ 403"/>
        <xdr:cNvCxnSpPr/>
      </xdr:nvCxnSpPr>
      <xdr:spPr>
        <a:xfrm>
          <a:off x="16230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43451</xdr:rowOff>
    </xdr:from>
    <xdr:ext cx="405111" cy="259045"/>
    <xdr:sp macro="" textlink="">
      <xdr:nvSpPr>
        <xdr:cNvPr id="405" name="【消防施設】&#10;有形固定資産減価償却率平均値テキスト"/>
        <xdr:cNvSpPr txBox="1"/>
      </xdr:nvSpPr>
      <xdr:spPr>
        <a:xfrm>
          <a:off x="164084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65024</xdr:rowOff>
    </xdr:from>
    <xdr:to>
      <xdr:col>23</xdr:col>
      <xdr:colOff>568325</xdr:colOff>
      <xdr:row>82</xdr:row>
      <xdr:rowOff>166624</xdr:rowOff>
    </xdr:to>
    <xdr:sp macro="" textlink="">
      <xdr:nvSpPr>
        <xdr:cNvPr id="406" name="フローチャート : 判断 405"/>
        <xdr:cNvSpPr/>
      </xdr:nvSpPr>
      <xdr:spPr>
        <a:xfrm>
          <a:off x="16268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55880</xdr:rowOff>
    </xdr:from>
    <xdr:to>
      <xdr:col>22</xdr:col>
      <xdr:colOff>415925</xdr:colOff>
      <xdr:row>83</xdr:row>
      <xdr:rowOff>157480</xdr:rowOff>
    </xdr:to>
    <xdr:sp macro="" textlink="">
      <xdr:nvSpPr>
        <xdr:cNvPr id="407" name="フローチャート : 判断 406"/>
        <xdr:cNvSpPr/>
      </xdr:nvSpPr>
      <xdr:spPr>
        <a:xfrm>
          <a:off x="1543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2557</xdr:rowOff>
    </xdr:from>
    <xdr:ext cx="405111" cy="259045"/>
    <xdr:sp macro="" textlink="">
      <xdr:nvSpPr>
        <xdr:cNvPr id="408" name="n_1aveValue【消防施設】&#10;有形固定資産減価償却率"/>
        <xdr:cNvSpPr txBox="1"/>
      </xdr:nvSpPr>
      <xdr:spPr>
        <a:xfrm>
          <a:off x="15266043"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09" name="テキスト ボックス 4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0" name="テキスト ボックス 4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1" name="テキスト ボックス 4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2" name="テキスト ボックス 4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3" name="テキスト ボックス 4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101600</xdr:rowOff>
    </xdr:from>
    <xdr:to>
      <xdr:col>22</xdr:col>
      <xdr:colOff>415925</xdr:colOff>
      <xdr:row>85</xdr:row>
      <xdr:rowOff>31750</xdr:rowOff>
    </xdr:to>
    <xdr:sp macro="" textlink="">
      <xdr:nvSpPr>
        <xdr:cNvPr id="414" name="円/楕円 413"/>
        <xdr:cNvSpPr/>
      </xdr:nvSpPr>
      <xdr:spPr>
        <a:xfrm>
          <a:off x="1543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22877</xdr:rowOff>
    </xdr:from>
    <xdr:ext cx="405111" cy="259045"/>
    <xdr:sp macro="" textlink="">
      <xdr:nvSpPr>
        <xdr:cNvPr id="415" name="n_1mainValue【消防施設】&#10;有形固定資産減価償却率"/>
        <xdr:cNvSpPr txBox="1"/>
      </xdr:nvSpPr>
      <xdr:spPr>
        <a:xfrm>
          <a:off x="15266043"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6" name="正方形/長方形 4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7" name="正方形/長方形 4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8" name="正方形/長方形 4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9" name="正方形/長方形 4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0" name="正方形/長方形 4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1" name="正方形/長方形 4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2" name="正方形/長方形 4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3" name="正方形/長方形 4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4" name="テキスト ボックス 4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5" name="直線コネクタ 4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26" name="直線コネクタ 42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27" name="テキスト ボックス 42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28" name="直線コネクタ 42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29" name="テキスト ボックス 42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30" name="直線コネクタ 42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31" name="テキスト ボックス 43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32" name="直線コネクタ 43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33" name="テキスト ボックス 43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4" name="直線コネクタ 4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5" name="テキスト ボックス 4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85</xdr:row>
      <xdr:rowOff>72389</xdr:rowOff>
    </xdr:to>
    <xdr:cxnSp macro="">
      <xdr:nvCxnSpPr>
        <xdr:cNvPr id="437" name="直線コネクタ 436"/>
        <xdr:cNvCxnSpPr/>
      </xdr:nvCxnSpPr>
      <xdr:spPr>
        <a:xfrm flipV="1">
          <a:off x="22160864" y="13658087"/>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76216</xdr:rowOff>
    </xdr:from>
    <xdr:ext cx="469744" cy="259045"/>
    <xdr:sp macro="" textlink="">
      <xdr:nvSpPr>
        <xdr:cNvPr id="438" name="【消防施設】&#10;一人当たり面積最小値テキスト"/>
        <xdr:cNvSpPr txBox="1"/>
      </xdr:nvSpPr>
      <xdr:spPr>
        <a:xfrm>
          <a:off x="22250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85</xdr:row>
      <xdr:rowOff>72389</xdr:rowOff>
    </xdr:from>
    <xdr:to>
      <xdr:col>32</xdr:col>
      <xdr:colOff>276225</xdr:colOff>
      <xdr:row>85</xdr:row>
      <xdr:rowOff>72389</xdr:rowOff>
    </xdr:to>
    <xdr:cxnSp macro="">
      <xdr:nvCxnSpPr>
        <xdr:cNvPr id="439" name="直線コネクタ 438"/>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440"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441" name="直線コネクタ 440"/>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150892</xdr:rowOff>
    </xdr:from>
    <xdr:ext cx="469744" cy="259045"/>
    <xdr:sp macro="" textlink="">
      <xdr:nvSpPr>
        <xdr:cNvPr id="442" name="【消防施設】&#10;一人当たり面積平均値テキスト"/>
        <xdr:cNvSpPr txBox="1"/>
      </xdr:nvSpPr>
      <xdr:spPr>
        <a:xfrm>
          <a:off x="22250400" y="14038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1015</xdr:rowOff>
    </xdr:from>
    <xdr:to>
      <xdr:col>32</xdr:col>
      <xdr:colOff>238125</xdr:colOff>
      <xdr:row>82</xdr:row>
      <xdr:rowOff>102615</xdr:rowOff>
    </xdr:to>
    <xdr:sp macro="" textlink="">
      <xdr:nvSpPr>
        <xdr:cNvPr id="443" name="フローチャート : 判断 442"/>
        <xdr:cNvSpPr/>
      </xdr:nvSpPr>
      <xdr:spPr>
        <a:xfrm>
          <a:off x="22110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444" name="フローチャート : 判断 443"/>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48277</xdr:rowOff>
    </xdr:from>
    <xdr:ext cx="469744" cy="259045"/>
    <xdr:sp macro="" textlink="">
      <xdr:nvSpPr>
        <xdr:cNvPr id="445" name="n_1aveValue【消防施設】&#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46" name="テキスト ボックス 4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7" name="テキスト ボックス 4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8" name="テキスト ボックス 4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49" name="テキスト ボックス 4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0" name="テキスト ボックス 4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90170</xdr:rowOff>
    </xdr:from>
    <xdr:to>
      <xdr:col>31</xdr:col>
      <xdr:colOff>85725</xdr:colOff>
      <xdr:row>86</xdr:row>
      <xdr:rowOff>20320</xdr:rowOff>
    </xdr:to>
    <xdr:sp macro="" textlink="">
      <xdr:nvSpPr>
        <xdr:cNvPr id="451" name="円/楕円 450"/>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11447</xdr:rowOff>
    </xdr:from>
    <xdr:ext cx="469744" cy="259045"/>
    <xdr:sp macro="" textlink="">
      <xdr:nvSpPr>
        <xdr:cNvPr id="452" name="n_1mainValue【消防施設】&#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3" name="正方形/長方形 4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4" name="正方形/長方形 4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5" name="正方形/長方形 4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6" name="正方形/長方形 4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7" name="正方形/長方形 4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8" name="正方形/長方形 4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9" name="正方形/長方形 4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0" name="正方形/長方形 4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1" name="テキスト ボックス 4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2" name="直線コネクタ 4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3" name="テキスト ボックス 46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64" name="直線コネクタ 46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65" name="テキスト ボックス 46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66" name="直線コネクタ 46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67" name="テキスト ボックス 46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68" name="直線コネクタ 46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69" name="テキスト ボックス 46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0" name="直線コネクタ 46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71" name="テキスト ボックス 47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2" name="直線コネクタ 4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3" name="テキスト ボックス 4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475" name="直線コネクタ 474"/>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476"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477" name="直線コネクタ 476"/>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78"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79" name="直線コネクタ 47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70121</xdr:rowOff>
    </xdr:from>
    <xdr:ext cx="405111" cy="259045"/>
    <xdr:sp macro="" textlink="">
      <xdr:nvSpPr>
        <xdr:cNvPr id="480" name="【庁舎】&#10;有形固定資産減価償却率平均値テキスト"/>
        <xdr:cNvSpPr txBox="1"/>
      </xdr:nvSpPr>
      <xdr:spPr>
        <a:xfrm>
          <a:off x="164084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481" name="フローチャート : 判断 480"/>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29972</xdr:rowOff>
    </xdr:from>
    <xdr:to>
      <xdr:col>22</xdr:col>
      <xdr:colOff>415925</xdr:colOff>
      <xdr:row>106</xdr:row>
      <xdr:rowOff>131572</xdr:rowOff>
    </xdr:to>
    <xdr:sp macro="" textlink="">
      <xdr:nvSpPr>
        <xdr:cNvPr id="482" name="フローチャート : 判断 481"/>
        <xdr:cNvSpPr/>
      </xdr:nvSpPr>
      <xdr:spPr>
        <a:xfrm>
          <a:off x="15430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148099</xdr:rowOff>
    </xdr:from>
    <xdr:ext cx="405111" cy="259045"/>
    <xdr:sp macro="" textlink="">
      <xdr:nvSpPr>
        <xdr:cNvPr id="483" name="n_1aveValue【庁舎】&#10;有形固定資産減価償却率"/>
        <xdr:cNvSpPr txBox="1"/>
      </xdr:nvSpPr>
      <xdr:spPr>
        <a:xfrm>
          <a:off x="15266043"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4" name="テキスト ボックス 4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5" name="テキスト ボックス 4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6" name="テキスト ボックス 4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7" name="テキスト ボックス 4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8" name="テキスト ボックス 4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93980</xdr:rowOff>
    </xdr:from>
    <xdr:to>
      <xdr:col>22</xdr:col>
      <xdr:colOff>415925</xdr:colOff>
      <xdr:row>107</xdr:row>
      <xdr:rowOff>24130</xdr:rowOff>
    </xdr:to>
    <xdr:sp macro="" textlink="">
      <xdr:nvSpPr>
        <xdr:cNvPr id="489" name="円/楕円 488"/>
        <xdr:cNvSpPr/>
      </xdr:nvSpPr>
      <xdr:spPr>
        <a:xfrm>
          <a:off x="1543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15257</xdr:rowOff>
    </xdr:from>
    <xdr:ext cx="405111" cy="259045"/>
    <xdr:sp macro="" textlink="">
      <xdr:nvSpPr>
        <xdr:cNvPr id="490" name="n_1mainValue【庁舎】&#10;有形固定資産減価償却率"/>
        <xdr:cNvSpPr txBox="1"/>
      </xdr:nvSpPr>
      <xdr:spPr>
        <a:xfrm>
          <a:off x="15266043"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1" name="正方形/長方形 4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2" name="正方形/長方形 4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3" name="正方形/長方形 4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4" name="正方形/長方形 4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5" name="正方形/長方形 4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6" name="正方形/長方形 4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7" name="正方形/長方形 4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8" name="正方形/長方形 4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9" name="テキスト ボックス 4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0" name="直線コネクタ 4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1" name="テキスト ボックス 50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02" name="直線コネクタ 5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3" name="テキスト ボックス 5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4" name="直線コネクタ 5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5" name="テキスト ボックス 5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6" name="直線コネクタ 5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7" name="テキスト ボックス 5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08" name="直線コネクタ 5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09" name="テキスト ボックス 5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0" name="直線コネクタ 5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1" name="テキスト ボックス 5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2" name="直線コネクタ 5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3" name="テキスト ボックス 5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515" name="直線コネクタ 514"/>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516"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517" name="直線コネクタ 516"/>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518"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519" name="直線コネクタ 518"/>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74313</xdr:rowOff>
    </xdr:from>
    <xdr:ext cx="469744" cy="259045"/>
    <xdr:sp macro="" textlink="">
      <xdr:nvSpPr>
        <xdr:cNvPr id="520" name="【庁舎】&#10;一人当たり面積平均値テキスト"/>
        <xdr:cNvSpPr txBox="1"/>
      </xdr:nvSpPr>
      <xdr:spPr>
        <a:xfrm>
          <a:off x="22250400" y="1790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521" name="フローチャート : 判断 520"/>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69214</xdr:rowOff>
    </xdr:from>
    <xdr:to>
      <xdr:col>31</xdr:col>
      <xdr:colOff>85725</xdr:colOff>
      <xdr:row>105</xdr:row>
      <xdr:rowOff>170814</xdr:rowOff>
    </xdr:to>
    <xdr:sp macro="" textlink="">
      <xdr:nvSpPr>
        <xdr:cNvPr id="522" name="フローチャート : 判断 521"/>
        <xdr:cNvSpPr/>
      </xdr:nvSpPr>
      <xdr:spPr>
        <a:xfrm>
          <a:off x="21272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15891</xdr:rowOff>
    </xdr:from>
    <xdr:ext cx="469744" cy="259045"/>
    <xdr:sp macro="" textlink="">
      <xdr:nvSpPr>
        <xdr:cNvPr id="523" name="n_1aveValue【庁舎】&#10;一人当たり面積"/>
        <xdr:cNvSpPr txBox="1"/>
      </xdr:nvSpPr>
      <xdr:spPr>
        <a:xfrm>
          <a:off x="210757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4" name="テキスト ボックス 5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5" name="テキスト ボックス 5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6" name="テキスト ボックス 5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7" name="テキスト ボックス 5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8" name="テキスト ボックス 5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113030</xdr:rowOff>
    </xdr:from>
    <xdr:to>
      <xdr:col>31</xdr:col>
      <xdr:colOff>85725</xdr:colOff>
      <xdr:row>106</xdr:row>
      <xdr:rowOff>43180</xdr:rowOff>
    </xdr:to>
    <xdr:sp macro="" textlink="">
      <xdr:nvSpPr>
        <xdr:cNvPr id="529" name="円/楕円 528"/>
        <xdr:cNvSpPr/>
      </xdr:nvSpPr>
      <xdr:spPr>
        <a:xfrm>
          <a:off x="21272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34307</xdr:rowOff>
    </xdr:from>
    <xdr:ext cx="469744" cy="259045"/>
    <xdr:sp macro="" textlink="">
      <xdr:nvSpPr>
        <xdr:cNvPr id="530" name="n_1mainValue【庁舎】&#10;一人当たり面積"/>
        <xdr:cNvSpPr txBox="1"/>
      </xdr:nvSpPr>
      <xdr:spPr>
        <a:xfrm>
          <a:off x="21075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0.464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1" name="正方形/長方形 5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2" name="正方形/長方形 5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3" name="テキスト ボックス 5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図書館は、建設から２５年が経過しており、類似団体よりも有形固定資産減価償却率は高くなっている。</a:t>
          </a:r>
          <a:endParaRPr lang="ja-JP" altLang="ja-JP" sz="1400">
            <a:effectLst/>
          </a:endParaRPr>
        </a:p>
        <a:p>
          <a:r>
            <a:rPr kumimoji="1" lang="ja-JP" altLang="ja-JP" sz="1100">
              <a:solidFill>
                <a:schemeClr val="dk1"/>
              </a:solidFill>
              <a:effectLst/>
              <a:latin typeface="+mn-lt"/>
              <a:ea typeface="+mn-ea"/>
              <a:cs typeface="+mn-cs"/>
            </a:rPr>
            <a:t>特に危険性のある施設ではないが、書架の振動対策等</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、利用者に危害が及ばないように常に点検を実施</a:t>
          </a:r>
          <a:r>
            <a:rPr kumimoji="1" lang="ja-JP" altLang="en-US" sz="1100">
              <a:solidFill>
                <a:schemeClr val="dk1"/>
              </a:solidFill>
              <a:effectLst/>
              <a:latin typeface="+mn-lt"/>
              <a:ea typeface="+mn-ea"/>
              <a:cs typeface="+mn-cs"/>
            </a:rPr>
            <a:t>することで</a:t>
          </a:r>
          <a:r>
            <a:rPr kumimoji="1" lang="ja-JP" altLang="ja-JP" sz="1100">
              <a:solidFill>
                <a:schemeClr val="dk1"/>
              </a:solidFill>
              <a:effectLst/>
              <a:latin typeface="+mn-lt"/>
              <a:ea typeface="+mn-ea"/>
              <a:cs typeface="+mn-cs"/>
            </a:rPr>
            <a:t>、安全性の確保に努める。</a:t>
          </a:r>
          <a:endParaRPr lang="ja-JP" altLang="ja-JP" sz="1400">
            <a:effectLst/>
          </a:endParaRPr>
        </a:p>
        <a:p>
          <a:r>
            <a:rPr kumimoji="1" lang="ja-JP" altLang="ja-JP" sz="1100">
              <a:solidFill>
                <a:schemeClr val="dk1"/>
              </a:solidFill>
              <a:effectLst/>
              <a:latin typeface="+mn-lt"/>
              <a:ea typeface="+mn-ea"/>
              <a:cs typeface="+mn-cs"/>
            </a:rPr>
            <a:t>また、福祉施設は２施設保有しているが、いずれも建設から３０年以上が経過している。老朽化が進む前に予防保全を実施し、現存ストックの延命措置を行いながらも、</a:t>
          </a:r>
          <a:endParaRPr lang="ja-JP" altLang="ja-JP" sz="1400">
            <a:effectLst/>
          </a:endParaRPr>
        </a:p>
        <a:p>
          <a:r>
            <a:rPr kumimoji="1" lang="ja-JP" altLang="ja-JP" sz="1100">
              <a:solidFill>
                <a:schemeClr val="dk1"/>
              </a:solidFill>
              <a:effectLst/>
              <a:latin typeface="+mn-lt"/>
              <a:ea typeface="+mn-ea"/>
              <a:cs typeface="+mn-cs"/>
            </a:rPr>
            <a:t>施設の利用実態に即し、今後の運営方針の検討を行う。</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鹿児島県瀬戸内町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9,133
9,121
239.65
9,571,996
9,052,893
473,650
5,220,605
9,872,219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35.6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本町は、外海離島でありながら更に属島の有人３島があり、</a:t>
          </a:r>
          <a:r>
            <a:rPr kumimoji="1" lang="en-US" altLang="ja-JP" sz="1300">
              <a:latin typeface="ＭＳ Ｐゴシック"/>
            </a:rPr>
            <a:t>240K㎡</a:t>
          </a:r>
          <a:r>
            <a:rPr kumimoji="1" lang="ja-JP" altLang="en-US" sz="1300">
              <a:latin typeface="ＭＳ Ｐゴシック"/>
            </a:rPr>
            <a:t>の行政区域は</a:t>
          </a:r>
          <a:r>
            <a:rPr kumimoji="1" lang="en-US" altLang="ja-JP" sz="1300">
              <a:latin typeface="ＭＳ Ｐゴシック"/>
            </a:rPr>
            <a:t>9</a:t>
          </a:r>
          <a:r>
            <a:rPr kumimoji="1" lang="ja-JP" altLang="en-US" sz="1300">
              <a:latin typeface="ＭＳ Ｐゴシック"/>
            </a:rPr>
            <a:t>割が山林を占め、その中に</a:t>
          </a:r>
          <a:r>
            <a:rPr kumimoji="1" lang="en-US" altLang="ja-JP" sz="1300">
              <a:latin typeface="ＭＳ Ｐゴシック"/>
            </a:rPr>
            <a:t>63</a:t>
          </a:r>
          <a:r>
            <a:rPr kumimoji="1" lang="ja-JP" altLang="en-US" sz="1300">
              <a:latin typeface="ＭＳ Ｐゴシック"/>
            </a:rPr>
            <a:t>の集落が点在している。単に類似団体と比較するのは困難な状況にある。そのような状況の中で、財政力指数の分母となる基準財政需要額は、</a:t>
          </a:r>
          <a:r>
            <a:rPr kumimoji="1" lang="en-US" altLang="ja-JP" sz="1300">
              <a:latin typeface="ＭＳ Ｐゴシック"/>
            </a:rPr>
            <a:t>48</a:t>
          </a:r>
          <a:r>
            <a:rPr kumimoji="1" lang="ja-JP" altLang="en-US" sz="1300">
              <a:latin typeface="ＭＳ Ｐゴシック"/>
            </a:rPr>
            <a:t>億円で通常の行政経費や公共基盤整備に発行した地方債償還額が嵩んでいる。また分子となる町税等の収入基盤は、高齢化により脆弱な状況にある。今後とも、公債費の縮減、投資的経費の適正化に努めるとともに地方税の徴収強化等の取組により財政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119138</xdr:rowOff>
    </xdr:from>
    <xdr:to>
      <xdr:col>7</xdr:col>
      <xdr:colOff>152400</xdr:colOff>
      <xdr:row>44</xdr:row>
      <xdr:rowOff>119138</xdr:rowOff>
    </xdr:to>
    <xdr:cxnSp macro="">
      <xdr:nvCxnSpPr>
        <xdr:cNvPr id="69" name="直線コネクタ 68"/>
        <xdr:cNvCxnSpPr/>
      </xdr:nvCxnSpPr>
      <xdr:spPr>
        <a:xfrm>
          <a:off x="4114800" y="7662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119138</xdr:rowOff>
    </xdr:from>
    <xdr:to>
      <xdr:col>6</xdr:col>
      <xdr:colOff>0</xdr:colOff>
      <xdr:row>44</xdr:row>
      <xdr:rowOff>130628</xdr:rowOff>
    </xdr:to>
    <xdr:cxnSp macro="">
      <xdr:nvCxnSpPr>
        <xdr:cNvPr id="72" name="直線コネクタ 71"/>
        <xdr:cNvCxnSpPr/>
      </xdr:nvCxnSpPr>
      <xdr:spPr>
        <a:xfrm flipV="1">
          <a:off x="3225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130628</xdr:rowOff>
    </xdr:from>
    <xdr:to>
      <xdr:col>4</xdr:col>
      <xdr:colOff>482600</xdr:colOff>
      <xdr:row>44</xdr:row>
      <xdr:rowOff>142119</xdr:rowOff>
    </xdr:to>
    <xdr:cxnSp macro="">
      <xdr:nvCxnSpPr>
        <xdr:cNvPr id="75" name="直線コネクタ 74"/>
        <xdr:cNvCxnSpPr/>
      </xdr:nvCxnSpPr>
      <xdr:spPr>
        <a:xfrm flipV="1">
          <a:off x="2336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142119</xdr:rowOff>
    </xdr:from>
    <xdr:to>
      <xdr:col>3</xdr:col>
      <xdr:colOff>279400</xdr:colOff>
      <xdr:row>44</xdr:row>
      <xdr:rowOff>142119</xdr:rowOff>
    </xdr:to>
    <xdr:cxnSp macro="">
      <xdr:nvCxnSpPr>
        <xdr:cNvPr id="78" name="直線コネクタ 77"/>
        <xdr:cNvCxnSpPr/>
      </xdr:nvCxnSpPr>
      <xdr:spPr>
        <a:xfrm>
          <a:off x="1447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68338</xdr:rowOff>
    </xdr:from>
    <xdr:to>
      <xdr:col>7</xdr:col>
      <xdr:colOff>203200</xdr:colOff>
      <xdr:row>44</xdr:row>
      <xdr:rowOff>169938</xdr:rowOff>
    </xdr:to>
    <xdr:sp macro="" textlink="">
      <xdr:nvSpPr>
        <xdr:cNvPr id="88" name="円/楕円 87"/>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135665</xdr:rowOff>
    </xdr:from>
    <xdr:ext cx="762000" cy="259045"/>
    <xdr:sp macro="" textlink="">
      <xdr:nvSpPr>
        <xdr:cNvPr id="89" name="財政力該当値テキスト"/>
        <xdr:cNvSpPr txBox="1"/>
      </xdr:nvSpPr>
      <xdr:spPr>
        <a:xfrm>
          <a:off x="5041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68338</xdr:rowOff>
    </xdr:from>
    <xdr:to>
      <xdr:col>6</xdr:col>
      <xdr:colOff>50800</xdr:colOff>
      <xdr:row>44</xdr:row>
      <xdr:rowOff>169938</xdr:rowOff>
    </xdr:to>
    <xdr:sp macro="" textlink="">
      <xdr:nvSpPr>
        <xdr:cNvPr id="90" name="円/楕円 89"/>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154715</xdr:rowOff>
    </xdr:from>
    <xdr:ext cx="736600" cy="259045"/>
    <xdr:sp macro="" textlink="">
      <xdr:nvSpPr>
        <xdr:cNvPr id="91" name="テキスト ボックス 90"/>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79828</xdr:rowOff>
    </xdr:from>
    <xdr:to>
      <xdr:col>4</xdr:col>
      <xdr:colOff>533400</xdr:colOff>
      <xdr:row>45</xdr:row>
      <xdr:rowOff>9978</xdr:rowOff>
    </xdr:to>
    <xdr:sp macro="" textlink="">
      <xdr:nvSpPr>
        <xdr:cNvPr id="92" name="円/楕円 91"/>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93" name="テキスト ボックス 92"/>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91319</xdr:rowOff>
    </xdr:from>
    <xdr:to>
      <xdr:col>3</xdr:col>
      <xdr:colOff>330200</xdr:colOff>
      <xdr:row>45</xdr:row>
      <xdr:rowOff>21469</xdr:rowOff>
    </xdr:to>
    <xdr:sp macro="" textlink="">
      <xdr:nvSpPr>
        <xdr:cNvPr id="94" name="円/楕円 93"/>
        <xdr:cNvSpPr/>
      </xdr:nvSpPr>
      <xdr:spPr>
        <a:xfrm>
          <a:off x="2286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6246</xdr:rowOff>
    </xdr:from>
    <xdr:ext cx="762000" cy="259045"/>
    <xdr:sp macro="" textlink="">
      <xdr:nvSpPr>
        <xdr:cNvPr id="95" name="テキスト ボックス 94"/>
        <xdr:cNvSpPr txBox="1"/>
      </xdr:nvSpPr>
      <xdr:spPr>
        <a:xfrm>
          <a:off x="1955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91319</xdr:rowOff>
    </xdr:from>
    <xdr:to>
      <xdr:col>2</xdr:col>
      <xdr:colOff>127000</xdr:colOff>
      <xdr:row>45</xdr:row>
      <xdr:rowOff>21469</xdr:rowOff>
    </xdr:to>
    <xdr:sp macro="" textlink="">
      <xdr:nvSpPr>
        <xdr:cNvPr id="96" name="円/楕円 95"/>
        <xdr:cNvSpPr/>
      </xdr:nvSpPr>
      <xdr:spPr>
        <a:xfrm>
          <a:off x="1397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6246</xdr:rowOff>
    </xdr:from>
    <xdr:ext cx="762000" cy="259045"/>
    <xdr:sp macro="" textlink="">
      <xdr:nvSpPr>
        <xdr:cNvPr id="97" name="テキスト ボックス 96"/>
        <xdr:cNvSpPr txBox="1"/>
      </xdr:nvSpPr>
      <xdr:spPr>
        <a:xfrm>
          <a:off x="1066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や人件費、物件費等の経常経費の減少により経常収支比率は年々改善の傾向にあったが、公共施設の老朽化による維持補修費の増加、地方債の償還方法を据置期間なしに変更したことによる元金の増加、また、赤字特別会計への操出金が増加したため、経常収支比率の分子となる一般財源が増となり悪化となった。今後も経常経費削減に努めるとともに、町税の徴収強化等を取組、更なる改善を目指す。</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91652</xdr:rowOff>
    </xdr:from>
    <xdr:to>
      <xdr:col>7</xdr:col>
      <xdr:colOff>152400</xdr:colOff>
      <xdr:row>66</xdr:row>
      <xdr:rowOff>66463</xdr:rowOff>
    </xdr:to>
    <xdr:cxnSp macro="">
      <xdr:nvCxnSpPr>
        <xdr:cNvPr id="132" name="直線コネクタ 131"/>
        <xdr:cNvCxnSpPr/>
      </xdr:nvCxnSpPr>
      <xdr:spPr>
        <a:xfrm>
          <a:off x="4114800" y="11064452"/>
          <a:ext cx="838200" cy="3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91652</xdr:rowOff>
    </xdr:from>
    <xdr:to>
      <xdr:col>6</xdr:col>
      <xdr:colOff>0</xdr:colOff>
      <xdr:row>65</xdr:row>
      <xdr:rowOff>635</xdr:rowOff>
    </xdr:to>
    <xdr:cxnSp macro="">
      <xdr:nvCxnSpPr>
        <xdr:cNvPr id="135" name="直線コネクタ 134"/>
        <xdr:cNvCxnSpPr/>
      </xdr:nvCxnSpPr>
      <xdr:spPr>
        <a:xfrm flipV="1">
          <a:off x="3225800" y="1106445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39370</xdr:rowOff>
    </xdr:from>
    <xdr:to>
      <xdr:col>4</xdr:col>
      <xdr:colOff>482600</xdr:colOff>
      <xdr:row>65</xdr:row>
      <xdr:rowOff>635</xdr:rowOff>
    </xdr:to>
    <xdr:cxnSp macro="">
      <xdr:nvCxnSpPr>
        <xdr:cNvPr id="138" name="直線コネクタ 137"/>
        <xdr:cNvCxnSpPr/>
      </xdr:nvCxnSpPr>
      <xdr:spPr>
        <a:xfrm>
          <a:off x="2336800" y="1101217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39370</xdr:rowOff>
    </xdr:from>
    <xdr:to>
      <xdr:col>3</xdr:col>
      <xdr:colOff>279400</xdr:colOff>
      <xdr:row>64</xdr:row>
      <xdr:rowOff>59479</xdr:rowOff>
    </xdr:to>
    <xdr:cxnSp macro="">
      <xdr:nvCxnSpPr>
        <xdr:cNvPr id="141" name="直線コネクタ 140"/>
        <xdr:cNvCxnSpPr/>
      </xdr:nvCxnSpPr>
      <xdr:spPr>
        <a:xfrm flipV="1">
          <a:off x="1447800" y="1101217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43" name="テキスト ボックス 142"/>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15663</xdr:rowOff>
    </xdr:from>
    <xdr:to>
      <xdr:col>7</xdr:col>
      <xdr:colOff>203200</xdr:colOff>
      <xdr:row>66</xdr:row>
      <xdr:rowOff>117263</xdr:rowOff>
    </xdr:to>
    <xdr:sp macro="" textlink="">
      <xdr:nvSpPr>
        <xdr:cNvPr id="151" name="円/楕円 150"/>
        <xdr:cNvSpPr/>
      </xdr:nvSpPr>
      <xdr:spPr>
        <a:xfrm>
          <a:off x="49022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159190</xdr:rowOff>
    </xdr:from>
    <xdr:ext cx="762000" cy="259045"/>
    <xdr:sp macro="" textlink="">
      <xdr:nvSpPr>
        <xdr:cNvPr id="152" name="財政構造の弾力性該当値テキスト"/>
        <xdr:cNvSpPr txBox="1"/>
      </xdr:nvSpPr>
      <xdr:spPr>
        <a:xfrm>
          <a:off x="5041900" y="1130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40852</xdr:rowOff>
    </xdr:from>
    <xdr:to>
      <xdr:col>6</xdr:col>
      <xdr:colOff>50800</xdr:colOff>
      <xdr:row>64</xdr:row>
      <xdr:rowOff>142452</xdr:rowOff>
    </xdr:to>
    <xdr:sp macro="" textlink="">
      <xdr:nvSpPr>
        <xdr:cNvPr id="153" name="円/楕円 152"/>
        <xdr:cNvSpPr/>
      </xdr:nvSpPr>
      <xdr:spPr>
        <a:xfrm>
          <a:off x="4064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127229</xdr:rowOff>
    </xdr:from>
    <xdr:ext cx="736600" cy="259045"/>
    <xdr:sp macro="" textlink="">
      <xdr:nvSpPr>
        <xdr:cNvPr id="154" name="テキスト ボックス 153"/>
        <xdr:cNvSpPr txBox="1"/>
      </xdr:nvSpPr>
      <xdr:spPr>
        <a:xfrm>
          <a:off x="3733800" y="11100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121285</xdr:rowOff>
    </xdr:from>
    <xdr:to>
      <xdr:col>4</xdr:col>
      <xdr:colOff>533400</xdr:colOff>
      <xdr:row>65</xdr:row>
      <xdr:rowOff>51435</xdr:rowOff>
    </xdr:to>
    <xdr:sp macro="" textlink="">
      <xdr:nvSpPr>
        <xdr:cNvPr id="155" name="円/楕円 154"/>
        <xdr:cNvSpPr/>
      </xdr:nvSpPr>
      <xdr:spPr>
        <a:xfrm>
          <a:off x="3175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36212</xdr:rowOff>
    </xdr:from>
    <xdr:ext cx="762000" cy="259045"/>
    <xdr:sp macro="" textlink="">
      <xdr:nvSpPr>
        <xdr:cNvPr id="156" name="テキスト ボックス 155"/>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160020</xdr:rowOff>
    </xdr:from>
    <xdr:to>
      <xdr:col>3</xdr:col>
      <xdr:colOff>330200</xdr:colOff>
      <xdr:row>64</xdr:row>
      <xdr:rowOff>90170</xdr:rowOff>
    </xdr:to>
    <xdr:sp macro="" textlink="">
      <xdr:nvSpPr>
        <xdr:cNvPr id="157" name="円/楕円 156"/>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100347</xdr:rowOff>
    </xdr:from>
    <xdr:ext cx="762000" cy="259045"/>
    <xdr:sp macro="" textlink="">
      <xdr:nvSpPr>
        <xdr:cNvPr id="158" name="テキスト ボックス 157"/>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8679</xdr:rowOff>
    </xdr:from>
    <xdr:to>
      <xdr:col>2</xdr:col>
      <xdr:colOff>127000</xdr:colOff>
      <xdr:row>64</xdr:row>
      <xdr:rowOff>110279</xdr:rowOff>
    </xdr:to>
    <xdr:sp macro="" textlink="">
      <xdr:nvSpPr>
        <xdr:cNvPr id="159" name="円/楕円 158"/>
        <xdr:cNvSpPr/>
      </xdr:nvSpPr>
      <xdr:spPr>
        <a:xfrm>
          <a:off x="1397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95056</xdr:rowOff>
    </xdr:from>
    <xdr:ext cx="762000" cy="259045"/>
    <xdr:sp macro="" textlink="">
      <xdr:nvSpPr>
        <xdr:cNvPr id="160" name="テキスト ボックス 159"/>
        <xdr:cNvSpPr txBox="1"/>
      </xdr:nvSpPr>
      <xdr:spPr>
        <a:xfrm>
          <a:off x="1066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[307,445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類似団体平均、全国平均及び県平均を大きく上回っている。これは、本町の特殊な地理的・地形的条件が関与している。有人属島</a:t>
          </a:r>
          <a:r>
            <a:rPr kumimoji="1" lang="en-US" altLang="ja-JP" sz="1300">
              <a:latin typeface="ＭＳ Ｐゴシック"/>
            </a:rPr>
            <a:t>3</a:t>
          </a:r>
          <a:r>
            <a:rPr kumimoji="1" lang="ja-JP" altLang="en-US" sz="1300">
              <a:latin typeface="ＭＳ Ｐゴシック"/>
            </a:rPr>
            <a:t>島を抱え、公共施設や公共交通機関及び水道設備等の運営など最低限のサービスを提供することそのものに多大な経費を要する。人口も減少しているため、人口一人あたりでの経費が大きくなっているが、今後は適正な職員定員管理を行い、行政サービス提供にかかるにかかるコスト意識を高め節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147154</xdr:rowOff>
    </xdr:from>
    <xdr:to>
      <xdr:col>7</xdr:col>
      <xdr:colOff>152400</xdr:colOff>
      <xdr:row>85</xdr:row>
      <xdr:rowOff>61691</xdr:rowOff>
    </xdr:to>
    <xdr:cxnSp macro="">
      <xdr:nvCxnSpPr>
        <xdr:cNvPr id="195" name="直線コネクタ 194"/>
        <xdr:cNvCxnSpPr/>
      </xdr:nvCxnSpPr>
      <xdr:spPr>
        <a:xfrm>
          <a:off x="4114800" y="14548954"/>
          <a:ext cx="838200" cy="8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68998</xdr:rowOff>
    </xdr:from>
    <xdr:ext cx="762000" cy="259045"/>
    <xdr:sp macro="" textlink="">
      <xdr:nvSpPr>
        <xdr:cNvPr id="196" name="人件費・物件費等の状況平均値テキスト"/>
        <xdr:cNvSpPr txBox="1"/>
      </xdr:nvSpPr>
      <xdr:spPr>
        <a:xfrm>
          <a:off x="5041900" y="14127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104001</xdr:rowOff>
    </xdr:from>
    <xdr:to>
      <xdr:col>6</xdr:col>
      <xdr:colOff>0</xdr:colOff>
      <xdr:row>84</xdr:row>
      <xdr:rowOff>147154</xdr:rowOff>
    </xdr:to>
    <xdr:cxnSp macro="">
      <xdr:nvCxnSpPr>
        <xdr:cNvPr id="198" name="直線コネクタ 197"/>
        <xdr:cNvCxnSpPr/>
      </xdr:nvCxnSpPr>
      <xdr:spPr>
        <a:xfrm>
          <a:off x="3225800" y="14505801"/>
          <a:ext cx="889000" cy="4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110202</xdr:rowOff>
    </xdr:from>
    <xdr:ext cx="736600" cy="259045"/>
    <xdr:sp macro="" textlink="">
      <xdr:nvSpPr>
        <xdr:cNvPr id="200" name="テキスト ボックス 199"/>
        <xdr:cNvSpPr txBox="1"/>
      </xdr:nvSpPr>
      <xdr:spPr>
        <a:xfrm>
          <a:off x="3733800" y="1399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62309</xdr:rowOff>
    </xdr:from>
    <xdr:to>
      <xdr:col>4</xdr:col>
      <xdr:colOff>482600</xdr:colOff>
      <xdr:row>84</xdr:row>
      <xdr:rowOff>104001</xdr:rowOff>
    </xdr:to>
    <xdr:cxnSp macro="">
      <xdr:nvCxnSpPr>
        <xdr:cNvPr id="201" name="直線コネクタ 200"/>
        <xdr:cNvCxnSpPr/>
      </xdr:nvCxnSpPr>
      <xdr:spPr>
        <a:xfrm>
          <a:off x="2336800" y="14464109"/>
          <a:ext cx="889000" cy="4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100300</xdr:rowOff>
    </xdr:from>
    <xdr:ext cx="762000" cy="259045"/>
    <xdr:sp macro="" textlink="">
      <xdr:nvSpPr>
        <xdr:cNvPr id="203" name="テキスト ボックス 202"/>
        <xdr:cNvSpPr txBox="1"/>
      </xdr:nvSpPr>
      <xdr:spPr>
        <a:xfrm>
          <a:off x="2844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49025</xdr:rowOff>
    </xdr:from>
    <xdr:to>
      <xdr:col>3</xdr:col>
      <xdr:colOff>279400</xdr:colOff>
      <xdr:row>84</xdr:row>
      <xdr:rowOff>62309</xdr:rowOff>
    </xdr:to>
    <xdr:cxnSp macro="">
      <xdr:nvCxnSpPr>
        <xdr:cNvPr id="204" name="直線コネクタ 203"/>
        <xdr:cNvCxnSpPr/>
      </xdr:nvCxnSpPr>
      <xdr:spPr>
        <a:xfrm>
          <a:off x="1447800" y="14450825"/>
          <a:ext cx="889000" cy="1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33058</xdr:rowOff>
    </xdr:from>
    <xdr:ext cx="762000" cy="259045"/>
    <xdr:sp macro="" textlink="">
      <xdr:nvSpPr>
        <xdr:cNvPr id="206" name="テキスト ボックス 205"/>
        <xdr:cNvSpPr txBox="1"/>
      </xdr:nvSpPr>
      <xdr:spPr>
        <a:xfrm>
          <a:off x="1955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69611</xdr:rowOff>
    </xdr:from>
    <xdr:ext cx="762000" cy="259045"/>
    <xdr:sp macro="" textlink="">
      <xdr:nvSpPr>
        <xdr:cNvPr id="208" name="テキスト ボックス 207"/>
        <xdr:cNvSpPr txBox="1"/>
      </xdr:nvSpPr>
      <xdr:spPr>
        <a:xfrm>
          <a:off x="1066800" y="139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10891</xdr:rowOff>
    </xdr:from>
    <xdr:to>
      <xdr:col>7</xdr:col>
      <xdr:colOff>203200</xdr:colOff>
      <xdr:row>85</xdr:row>
      <xdr:rowOff>112491</xdr:rowOff>
    </xdr:to>
    <xdr:sp macro="" textlink="">
      <xdr:nvSpPr>
        <xdr:cNvPr id="214" name="円/楕円 213"/>
        <xdr:cNvSpPr/>
      </xdr:nvSpPr>
      <xdr:spPr>
        <a:xfrm>
          <a:off x="4902200" y="1458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154418</xdr:rowOff>
    </xdr:from>
    <xdr:ext cx="762000" cy="259045"/>
    <xdr:sp macro="" textlink="">
      <xdr:nvSpPr>
        <xdr:cNvPr id="215" name="人件費・物件費等の状況該当値テキスト"/>
        <xdr:cNvSpPr txBox="1"/>
      </xdr:nvSpPr>
      <xdr:spPr>
        <a:xfrm>
          <a:off x="5041900" y="1455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307,445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96354</xdr:rowOff>
    </xdr:from>
    <xdr:to>
      <xdr:col>6</xdr:col>
      <xdr:colOff>50800</xdr:colOff>
      <xdr:row>85</xdr:row>
      <xdr:rowOff>26504</xdr:rowOff>
    </xdr:to>
    <xdr:sp macro="" textlink="">
      <xdr:nvSpPr>
        <xdr:cNvPr id="216" name="円/楕円 215"/>
        <xdr:cNvSpPr/>
      </xdr:nvSpPr>
      <xdr:spPr>
        <a:xfrm>
          <a:off x="4064000" y="1449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11281</xdr:rowOff>
    </xdr:from>
    <xdr:ext cx="736600" cy="259045"/>
    <xdr:sp macro="" textlink="">
      <xdr:nvSpPr>
        <xdr:cNvPr id="217" name="テキスト ボックス 216"/>
        <xdr:cNvSpPr txBox="1"/>
      </xdr:nvSpPr>
      <xdr:spPr>
        <a:xfrm>
          <a:off x="3733800" y="14584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286,064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53201</xdr:rowOff>
    </xdr:from>
    <xdr:to>
      <xdr:col>4</xdr:col>
      <xdr:colOff>533400</xdr:colOff>
      <xdr:row>84</xdr:row>
      <xdr:rowOff>154801</xdr:rowOff>
    </xdr:to>
    <xdr:sp macro="" textlink="">
      <xdr:nvSpPr>
        <xdr:cNvPr id="218" name="円/楕円 217"/>
        <xdr:cNvSpPr/>
      </xdr:nvSpPr>
      <xdr:spPr>
        <a:xfrm>
          <a:off x="3175000" y="1445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139578</xdr:rowOff>
    </xdr:from>
    <xdr:ext cx="762000" cy="259045"/>
    <xdr:sp macro="" textlink="">
      <xdr:nvSpPr>
        <xdr:cNvPr id="219" name="テキスト ボックス 218"/>
        <xdr:cNvSpPr txBox="1"/>
      </xdr:nvSpPr>
      <xdr:spPr>
        <a:xfrm>
          <a:off x="2844800" y="1454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275,334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11509</xdr:rowOff>
    </xdr:from>
    <xdr:to>
      <xdr:col>3</xdr:col>
      <xdr:colOff>330200</xdr:colOff>
      <xdr:row>84</xdr:row>
      <xdr:rowOff>113109</xdr:rowOff>
    </xdr:to>
    <xdr:sp macro="" textlink="">
      <xdr:nvSpPr>
        <xdr:cNvPr id="220" name="円/楕円 219"/>
        <xdr:cNvSpPr/>
      </xdr:nvSpPr>
      <xdr:spPr>
        <a:xfrm>
          <a:off x="2286000" y="1441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97886</xdr:rowOff>
    </xdr:from>
    <xdr:ext cx="762000" cy="259045"/>
    <xdr:sp macro="" textlink="">
      <xdr:nvSpPr>
        <xdr:cNvPr id="221" name="テキスト ボックス 220"/>
        <xdr:cNvSpPr txBox="1"/>
      </xdr:nvSpPr>
      <xdr:spPr>
        <a:xfrm>
          <a:off x="1955800" y="1449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264,967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169675</xdr:rowOff>
    </xdr:from>
    <xdr:to>
      <xdr:col>2</xdr:col>
      <xdr:colOff>127000</xdr:colOff>
      <xdr:row>84</xdr:row>
      <xdr:rowOff>99825</xdr:rowOff>
    </xdr:to>
    <xdr:sp macro="" textlink="">
      <xdr:nvSpPr>
        <xdr:cNvPr id="222" name="円/楕円 221"/>
        <xdr:cNvSpPr/>
      </xdr:nvSpPr>
      <xdr:spPr>
        <a:xfrm>
          <a:off x="1397000" y="1440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84602</xdr:rowOff>
    </xdr:from>
    <xdr:ext cx="762000" cy="259045"/>
    <xdr:sp macro="" textlink="">
      <xdr:nvSpPr>
        <xdr:cNvPr id="223" name="テキスト ボックス 222"/>
        <xdr:cNvSpPr txBox="1"/>
      </xdr:nvSpPr>
      <xdr:spPr>
        <a:xfrm>
          <a:off x="1066800" y="1448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261,664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類似団体及び全国市町村平均と比較して低水準にあり、前年度と比べほぼ横ばいである。</a:t>
          </a:r>
        </a:p>
        <a:p>
          <a:r>
            <a:rPr kumimoji="1" lang="ja-JP" altLang="en-US" sz="1300">
              <a:latin typeface="ＭＳ Ｐゴシック"/>
            </a:rPr>
            <a:t>今後も国家公務員を超えることが無いよう、人件費総額や職員数の適正化に努める。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69004</xdr:rowOff>
    </xdr:from>
    <xdr:to>
      <xdr:col>24</xdr:col>
      <xdr:colOff>558800</xdr:colOff>
      <xdr:row>83</xdr:row>
      <xdr:rowOff>141393</xdr:rowOff>
    </xdr:to>
    <xdr:cxnSp macro="">
      <xdr:nvCxnSpPr>
        <xdr:cNvPr id="257" name="直線コネクタ 256"/>
        <xdr:cNvCxnSpPr/>
      </xdr:nvCxnSpPr>
      <xdr:spPr>
        <a:xfrm>
          <a:off x="16179800" y="14299354"/>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8"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143934</xdr:rowOff>
    </xdr:from>
    <xdr:to>
      <xdr:col>23</xdr:col>
      <xdr:colOff>406400</xdr:colOff>
      <xdr:row>83</xdr:row>
      <xdr:rowOff>69004</xdr:rowOff>
    </xdr:to>
    <xdr:cxnSp macro="">
      <xdr:nvCxnSpPr>
        <xdr:cNvPr id="260" name="直線コネクタ 259"/>
        <xdr:cNvCxnSpPr/>
      </xdr:nvCxnSpPr>
      <xdr:spPr>
        <a:xfrm>
          <a:off x="15290800" y="1420283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119804</xdr:rowOff>
    </xdr:from>
    <xdr:to>
      <xdr:col>22</xdr:col>
      <xdr:colOff>203200</xdr:colOff>
      <xdr:row>82</xdr:row>
      <xdr:rowOff>143934</xdr:rowOff>
    </xdr:to>
    <xdr:cxnSp macro="">
      <xdr:nvCxnSpPr>
        <xdr:cNvPr id="263" name="直線コネクタ 262"/>
        <xdr:cNvCxnSpPr/>
      </xdr:nvCxnSpPr>
      <xdr:spPr>
        <a:xfrm>
          <a:off x="14401800" y="141787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119804</xdr:rowOff>
    </xdr:from>
    <xdr:to>
      <xdr:col>21</xdr:col>
      <xdr:colOff>0</xdr:colOff>
      <xdr:row>86</xdr:row>
      <xdr:rowOff>69427</xdr:rowOff>
    </xdr:to>
    <xdr:cxnSp macro="">
      <xdr:nvCxnSpPr>
        <xdr:cNvPr id="266" name="直線コネクタ 265"/>
        <xdr:cNvCxnSpPr/>
      </xdr:nvCxnSpPr>
      <xdr:spPr>
        <a:xfrm flipV="1">
          <a:off x="13512800" y="14178704"/>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0" name="テキスト ボックス 269"/>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90593</xdr:rowOff>
    </xdr:from>
    <xdr:to>
      <xdr:col>24</xdr:col>
      <xdr:colOff>609600</xdr:colOff>
      <xdr:row>84</xdr:row>
      <xdr:rowOff>20743</xdr:rowOff>
    </xdr:to>
    <xdr:sp macro="" textlink="">
      <xdr:nvSpPr>
        <xdr:cNvPr id="276" name="円/楕円 275"/>
        <xdr:cNvSpPr/>
      </xdr:nvSpPr>
      <xdr:spPr>
        <a:xfrm>
          <a:off x="169672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107120</xdr:rowOff>
    </xdr:from>
    <xdr:ext cx="762000" cy="259045"/>
    <xdr:sp macro="" textlink="">
      <xdr:nvSpPr>
        <xdr:cNvPr id="277" name="給与水準   （国との比較）該当値テキスト"/>
        <xdr:cNvSpPr txBox="1"/>
      </xdr:nvSpPr>
      <xdr:spPr>
        <a:xfrm>
          <a:off x="17106900" y="1416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18204</xdr:rowOff>
    </xdr:from>
    <xdr:to>
      <xdr:col>23</xdr:col>
      <xdr:colOff>457200</xdr:colOff>
      <xdr:row>83</xdr:row>
      <xdr:rowOff>119804</xdr:rowOff>
    </xdr:to>
    <xdr:sp macro="" textlink="">
      <xdr:nvSpPr>
        <xdr:cNvPr id="278" name="円/楕円 277"/>
        <xdr:cNvSpPr/>
      </xdr:nvSpPr>
      <xdr:spPr>
        <a:xfrm>
          <a:off x="16129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129981</xdr:rowOff>
    </xdr:from>
    <xdr:ext cx="736600" cy="259045"/>
    <xdr:sp macro="" textlink="">
      <xdr:nvSpPr>
        <xdr:cNvPr id="279" name="テキスト ボックス 278"/>
        <xdr:cNvSpPr txBox="1"/>
      </xdr:nvSpPr>
      <xdr:spPr>
        <a:xfrm>
          <a:off x="15798800" y="1401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93134</xdr:rowOff>
    </xdr:from>
    <xdr:to>
      <xdr:col>22</xdr:col>
      <xdr:colOff>254000</xdr:colOff>
      <xdr:row>83</xdr:row>
      <xdr:rowOff>23284</xdr:rowOff>
    </xdr:to>
    <xdr:sp macro="" textlink="">
      <xdr:nvSpPr>
        <xdr:cNvPr id="280" name="円/楕円 279"/>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81" name="テキスト ボックス 280"/>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69004</xdr:rowOff>
    </xdr:from>
    <xdr:to>
      <xdr:col>21</xdr:col>
      <xdr:colOff>50800</xdr:colOff>
      <xdr:row>82</xdr:row>
      <xdr:rowOff>170604</xdr:rowOff>
    </xdr:to>
    <xdr:sp macro="" textlink="">
      <xdr:nvSpPr>
        <xdr:cNvPr id="282" name="円/楕円 281"/>
        <xdr:cNvSpPr/>
      </xdr:nvSpPr>
      <xdr:spPr>
        <a:xfrm>
          <a:off x="14351000" y="1412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9331</xdr:rowOff>
    </xdr:from>
    <xdr:ext cx="762000" cy="259045"/>
    <xdr:sp macro="" textlink="">
      <xdr:nvSpPr>
        <xdr:cNvPr id="283" name="テキスト ボックス 282"/>
        <xdr:cNvSpPr txBox="1"/>
      </xdr:nvSpPr>
      <xdr:spPr>
        <a:xfrm>
          <a:off x="14020800" y="1389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84" name="円/楕円 283"/>
        <xdr:cNvSpPr/>
      </xdr:nvSpPr>
      <xdr:spPr>
        <a:xfrm>
          <a:off x="13462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130404</xdr:rowOff>
    </xdr:from>
    <xdr:ext cx="762000" cy="259045"/>
    <xdr:sp macro="" textlink="">
      <xdr:nvSpPr>
        <xdr:cNvPr id="285" name="テキスト ボックス 284"/>
        <xdr:cNvSpPr txBox="1"/>
      </xdr:nvSpPr>
      <xdr:spPr>
        <a:xfrm>
          <a:off x="13131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類似団体平均、全国平均及び県平均を大きく上回っている。これは、本町の特殊な地理的・地形的条件が関与している。有人属島</a:t>
          </a:r>
          <a:r>
            <a:rPr kumimoji="1" lang="en-US" altLang="ja-JP" sz="1300">
              <a:latin typeface="ＭＳ Ｐゴシック"/>
            </a:rPr>
            <a:t>3</a:t>
          </a:r>
          <a:r>
            <a:rPr kumimoji="1" lang="ja-JP" altLang="en-US" sz="1300">
              <a:latin typeface="ＭＳ Ｐゴシック"/>
            </a:rPr>
            <a:t>島を抱え、行政サービスを行うために職員数でカバーせざるを得ない状況にある。</a:t>
          </a:r>
          <a:endParaRPr kumimoji="1" lang="en-US" altLang="ja-JP" sz="1300">
            <a:latin typeface="ＭＳ Ｐゴシック"/>
          </a:endParaRPr>
        </a:p>
        <a:p>
          <a:r>
            <a:rPr kumimoji="1" lang="ja-JP" altLang="en-US" sz="1300">
              <a:latin typeface="ＭＳ Ｐゴシック"/>
            </a:rPr>
            <a:t>今後も機構改革を進めながら職員数の適正管理に努める。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165650</xdr:rowOff>
    </xdr:from>
    <xdr:to>
      <xdr:col>24</xdr:col>
      <xdr:colOff>558800</xdr:colOff>
      <xdr:row>65</xdr:row>
      <xdr:rowOff>10287</xdr:rowOff>
    </xdr:to>
    <xdr:cxnSp macro="">
      <xdr:nvCxnSpPr>
        <xdr:cNvPr id="320" name="直線コネクタ 319"/>
        <xdr:cNvCxnSpPr/>
      </xdr:nvCxnSpPr>
      <xdr:spPr>
        <a:xfrm flipV="1">
          <a:off x="16179800" y="111384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5351</xdr:rowOff>
    </xdr:from>
    <xdr:ext cx="762000" cy="259045"/>
    <xdr:sp macro="" textlink="">
      <xdr:nvSpPr>
        <xdr:cNvPr id="321" name="定員管理の状況平均値テキスト"/>
        <xdr:cNvSpPr txBox="1"/>
      </xdr:nvSpPr>
      <xdr:spPr>
        <a:xfrm>
          <a:off x="17106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119804</xdr:rowOff>
    </xdr:from>
    <xdr:to>
      <xdr:col>23</xdr:col>
      <xdr:colOff>406400</xdr:colOff>
      <xdr:row>65</xdr:row>
      <xdr:rowOff>10287</xdr:rowOff>
    </xdr:to>
    <xdr:cxnSp macro="">
      <xdr:nvCxnSpPr>
        <xdr:cNvPr id="323" name="直線コネクタ 322"/>
        <xdr:cNvCxnSpPr/>
      </xdr:nvCxnSpPr>
      <xdr:spPr>
        <a:xfrm>
          <a:off x="15290800" y="11092604"/>
          <a:ext cx="8890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70841</xdr:rowOff>
    </xdr:from>
    <xdr:ext cx="736600" cy="259045"/>
    <xdr:sp macro="" textlink="">
      <xdr:nvSpPr>
        <xdr:cNvPr id="325" name="テキスト ボックス 324"/>
        <xdr:cNvSpPr txBox="1"/>
      </xdr:nvSpPr>
      <xdr:spPr>
        <a:xfrm>
          <a:off x="15798800" y="103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119804</xdr:rowOff>
    </xdr:from>
    <xdr:to>
      <xdr:col>22</xdr:col>
      <xdr:colOff>203200</xdr:colOff>
      <xdr:row>64</xdr:row>
      <xdr:rowOff>119804</xdr:rowOff>
    </xdr:to>
    <xdr:cxnSp macro="">
      <xdr:nvCxnSpPr>
        <xdr:cNvPr id="326" name="直線コネクタ 325"/>
        <xdr:cNvCxnSpPr/>
      </xdr:nvCxnSpPr>
      <xdr:spPr>
        <a:xfrm>
          <a:off x="14401800" y="11092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20168</xdr:rowOff>
    </xdr:from>
    <xdr:ext cx="762000" cy="259045"/>
    <xdr:sp macro="" textlink="">
      <xdr:nvSpPr>
        <xdr:cNvPr id="328" name="テキスト ボックス 327"/>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119804</xdr:rowOff>
    </xdr:from>
    <xdr:to>
      <xdr:col>21</xdr:col>
      <xdr:colOff>0</xdr:colOff>
      <xdr:row>64</xdr:row>
      <xdr:rowOff>126238</xdr:rowOff>
    </xdr:to>
    <xdr:cxnSp macro="">
      <xdr:nvCxnSpPr>
        <xdr:cNvPr id="329" name="直線コネクタ 328"/>
        <xdr:cNvCxnSpPr/>
      </xdr:nvCxnSpPr>
      <xdr:spPr>
        <a:xfrm flipV="1">
          <a:off x="13512800" y="11092604"/>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5690</xdr:rowOff>
    </xdr:from>
    <xdr:ext cx="762000" cy="259045"/>
    <xdr:sp macro="" textlink="">
      <xdr:nvSpPr>
        <xdr:cNvPr id="331" name="テキスト ボックス 330"/>
        <xdr:cNvSpPr txBox="1"/>
      </xdr:nvSpPr>
      <xdr:spPr>
        <a:xfrm>
          <a:off x="14020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33" name="テキスト ボックス 332"/>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114850</xdr:rowOff>
    </xdr:from>
    <xdr:to>
      <xdr:col>24</xdr:col>
      <xdr:colOff>609600</xdr:colOff>
      <xdr:row>65</xdr:row>
      <xdr:rowOff>45000</xdr:rowOff>
    </xdr:to>
    <xdr:sp macro="" textlink="">
      <xdr:nvSpPr>
        <xdr:cNvPr id="339" name="円/楕円 338"/>
        <xdr:cNvSpPr/>
      </xdr:nvSpPr>
      <xdr:spPr>
        <a:xfrm>
          <a:off x="16967200" y="110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86927</xdr:rowOff>
    </xdr:from>
    <xdr:ext cx="762000" cy="259045"/>
    <xdr:sp macro="" textlink="">
      <xdr:nvSpPr>
        <xdr:cNvPr id="340" name="定員管理の状況該当値テキスト"/>
        <xdr:cNvSpPr txBox="1"/>
      </xdr:nvSpPr>
      <xdr:spPr>
        <a:xfrm>
          <a:off x="17106900" y="1105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130937</xdr:rowOff>
    </xdr:from>
    <xdr:to>
      <xdr:col>23</xdr:col>
      <xdr:colOff>457200</xdr:colOff>
      <xdr:row>65</xdr:row>
      <xdr:rowOff>61087</xdr:rowOff>
    </xdr:to>
    <xdr:sp macro="" textlink="">
      <xdr:nvSpPr>
        <xdr:cNvPr id="341" name="円/楕円 340"/>
        <xdr:cNvSpPr/>
      </xdr:nvSpPr>
      <xdr:spPr>
        <a:xfrm>
          <a:off x="16129000" y="111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45864</xdr:rowOff>
    </xdr:from>
    <xdr:ext cx="736600" cy="259045"/>
    <xdr:sp macro="" textlink="">
      <xdr:nvSpPr>
        <xdr:cNvPr id="342" name="テキスト ボックス 341"/>
        <xdr:cNvSpPr txBox="1"/>
      </xdr:nvSpPr>
      <xdr:spPr>
        <a:xfrm>
          <a:off x="15798800" y="1119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19.47</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69004</xdr:rowOff>
    </xdr:from>
    <xdr:to>
      <xdr:col>22</xdr:col>
      <xdr:colOff>254000</xdr:colOff>
      <xdr:row>64</xdr:row>
      <xdr:rowOff>170604</xdr:rowOff>
    </xdr:to>
    <xdr:sp macro="" textlink="">
      <xdr:nvSpPr>
        <xdr:cNvPr id="343" name="円/楕円 342"/>
        <xdr:cNvSpPr/>
      </xdr:nvSpPr>
      <xdr:spPr>
        <a:xfrm>
          <a:off x="15240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155381</xdr:rowOff>
    </xdr:from>
    <xdr:ext cx="762000" cy="259045"/>
    <xdr:sp macro="" textlink="">
      <xdr:nvSpPr>
        <xdr:cNvPr id="344" name="テキスト ボックス 343"/>
        <xdr:cNvSpPr txBox="1"/>
      </xdr:nvSpPr>
      <xdr:spPr>
        <a:xfrm>
          <a:off x="14909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18.70</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69004</xdr:rowOff>
    </xdr:from>
    <xdr:to>
      <xdr:col>21</xdr:col>
      <xdr:colOff>50800</xdr:colOff>
      <xdr:row>64</xdr:row>
      <xdr:rowOff>170604</xdr:rowOff>
    </xdr:to>
    <xdr:sp macro="" textlink="">
      <xdr:nvSpPr>
        <xdr:cNvPr id="345" name="円/楕円 344"/>
        <xdr:cNvSpPr/>
      </xdr:nvSpPr>
      <xdr:spPr>
        <a:xfrm>
          <a:off x="14351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155381</xdr:rowOff>
    </xdr:from>
    <xdr:ext cx="762000" cy="259045"/>
    <xdr:sp macro="" textlink="">
      <xdr:nvSpPr>
        <xdr:cNvPr id="346" name="テキスト ボックス 345"/>
        <xdr:cNvSpPr txBox="1"/>
      </xdr:nvSpPr>
      <xdr:spPr>
        <a:xfrm>
          <a:off x="14020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75438</xdr:rowOff>
    </xdr:from>
    <xdr:to>
      <xdr:col>19</xdr:col>
      <xdr:colOff>533400</xdr:colOff>
      <xdr:row>65</xdr:row>
      <xdr:rowOff>5588</xdr:rowOff>
    </xdr:to>
    <xdr:sp macro="" textlink="">
      <xdr:nvSpPr>
        <xdr:cNvPr id="347" name="円/楕円 346"/>
        <xdr:cNvSpPr/>
      </xdr:nvSpPr>
      <xdr:spPr>
        <a:xfrm>
          <a:off x="13462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161815</xdr:rowOff>
    </xdr:from>
    <xdr:ext cx="762000" cy="259045"/>
    <xdr:sp macro="" textlink="">
      <xdr:nvSpPr>
        <xdr:cNvPr id="348" name="テキスト ボックス 347"/>
        <xdr:cNvSpPr txBox="1"/>
      </xdr:nvSpPr>
      <xdr:spPr>
        <a:xfrm>
          <a:off x="13131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過去、遅れている社会資本整備に、多額の投資を行った。それにより公債費は多額に膨らんだが、近年は、事業費を抑えるとともに、繰上償還の実施により改善の傾向にある。</a:t>
          </a:r>
          <a:endParaRPr kumimoji="1" lang="en-US" altLang="ja-JP" sz="1300">
            <a:latin typeface="ＭＳ Ｐゴシック"/>
          </a:endParaRPr>
        </a:p>
        <a:p>
          <a:r>
            <a:rPr kumimoji="1" lang="ja-JP" altLang="en-US" sz="1300">
              <a:latin typeface="ＭＳ Ｐゴシック"/>
            </a:rPr>
            <a:t>今後予定している大型公共施設の更新に伴う地方債発行額の増加は、将来の公債費に大きく影響を及ぼすことが予想される。引き続き平準化による発行額の抑制や、有利な地方債の活用により、起債に大きく頼ることのない財政運営に努める。</a:t>
          </a: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41</xdr:row>
      <xdr:rowOff>106363</xdr:rowOff>
    </xdr:to>
    <xdr:cxnSp macro="">
      <xdr:nvCxnSpPr>
        <xdr:cNvPr id="386" name="直線コネクタ 385"/>
        <xdr:cNvCxnSpPr/>
      </xdr:nvCxnSpPr>
      <xdr:spPr>
        <a:xfrm flipV="1">
          <a:off x="16179800" y="710565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7"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106363</xdr:rowOff>
    </xdr:from>
    <xdr:to>
      <xdr:col>23</xdr:col>
      <xdr:colOff>406400</xdr:colOff>
      <xdr:row>41</xdr:row>
      <xdr:rowOff>166688</xdr:rowOff>
    </xdr:to>
    <xdr:cxnSp macro="">
      <xdr:nvCxnSpPr>
        <xdr:cNvPr id="389" name="直線コネクタ 388"/>
        <xdr:cNvCxnSpPr/>
      </xdr:nvCxnSpPr>
      <xdr:spPr>
        <a:xfrm flipV="1">
          <a:off x="15290800" y="713581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157815</xdr:rowOff>
    </xdr:from>
    <xdr:ext cx="736600" cy="259045"/>
    <xdr:sp macro="" textlink="">
      <xdr:nvSpPr>
        <xdr:cNvPr id="391" name="テキスト ボックス 390"/>
        <xdr:cNvSpPr txBox="1"/>
      </xdr:nvSpPr>
      <xdr:spPr>
        <a:xfrm>
          <a:off x="15798800" y="667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166688</xdr:rowOff>
    </xdr:from>
    <xdr:to>
      <xdr:col>22</xdr:col>
      <xdr:colOff>203200</xdr:colOff>
      <xdr:row>42</xdr:row>
      <xdr:rowOff>85725</xdr:rowOff>
    </xdr:to>
    <xdr:cxnSp macro="">
      <xdr:nvCxnSpPr>
        <xdr:cNvPr id="392" name="直線コネクタ 391"/>
        <xdr:cNvCxnSpPr/>
      </xdr:nvCxnSpPr>
      <xdr:spPr>
        <a:xfrm flipV="1">
          <a:off x="14401800" y="719613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66798</xdr:rowOff>
    </xdr:from>
    <xdr:ext cx="762000" cy="259045"/>
    <xdr:sp macro="" textlink="">
      <xdr:nvSpPr>
        <xdr:cNvPr id="394" name="テキスト ボックス 393"/>
        <xdr:cNvSpPr txBox="1"/>
      </xdr:nvSpPr>
      <xdr:spPr>
        <a:xfrm>
          <a:off x="14909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85725</xdr:rowOff>
    </xdr:from>
    <xdr:to>
      <xdr:col>21</xdr:col>
      <xdr:colOff>0</xdr:colOff>
      <xdr:row>43</xdr:row>
      <xdr:rowOff>34925</xdr:rowOff>
    </xdr:to>
    <xdr:cxnSp macro="">
      <xdr:nvCxnSpPr>
        <xdr:cNvPr id="395" name="直線コネクタ 394"/>
        <xdr:cNvCxnSpPr/>
      </xdr:nvCxnSpPr>
      <xdr:spPr>
        <a:xfrm flipV="1">
          <a:off x="13512800" y="728662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167340</xdr:rowOff>
    </xdr:from>
    <xdr:ext cx="762000" cy="259045"/>
    <xdr:sp macro="" textlink="">
      <xdr:nvSpPr>
        <xdr:cNvPr id="397" name="テキスト ボックス 396"/>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399" name="テキスト ボックス 398"/>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405" name="円/楕円 404"/>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168927</xdr:rowOff>
    </xdr:from>
    <xdr:ext cx="762000" cy="259045"/>
    <xdr:sp macro="" textlink="">
      <xdr:nvSpPr>
        <xdr:cNvPr id="406"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55563</xdr:rowOff>
    </xdr:from>
    <xdr:to>
      <xdr:col>23</xdr:col>
      <xdr:colOff>457200</xdr:colOff>
      <xdr:row>41</xdr:row>
      <xdr:rowOff>157163</xdr:rowOff>
    </xdr:to>
    <xdr:sp macro="" textlink="">
      <xdr:nvSpPr>
        <xdr:cNvPr id="407" name="円/楕円 406"/>
        <xdr:cNvSpPr/>
      </xdr:nvSpPr>
      <xdr:spPr>
        <a:xfrm>
          <a:off x="16129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141940</xdr:rowOff>
    </xdr:from>
    <xdr:ext cx="736600" cy="259045"/>
    <xdr:sp macro="" textlink="">
      <xdr:nvSpPr>
        <xdr:cNvPr id="408" name="テキスト ボックス 407"/>
        <xdr:cNvSpPr txBox="1"/>
      </xdr:nvSpPr>
      <xdr:spPr>
        <a:xfrm>
          <a:off x="15798800" y="717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115888</xdr:rowOff>
    </xdr:from>
    <xdr:to>
      <xdr:col>22</xdr:col>
      <xdr:colOff>254000</xdr:colOff>
      <xdr:row>42</xdr:row>
      <xdr:rowOff>46038</xdr:rowOff>
    </xdr:to>
    <xdr:sp macro="" textlink="">
      <xdr:nvSpPr>
        <xdr:cNvPr id="409" name="円/楕円 408"/>
        <xdr:cNvSpPr/>
      </xdr:nvSpPr>
      <xdr:spPr>
        <a:xfrm>
          <a:off x="15240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30815</xdr:rowOff>
    </xdr:from>
    <xdr:ext cx="762000" cy="259045"/>
    <xdr:sp macro="" textlink="">
      <xdr:nvSpPr>
        <xdr:cNvPr id="410" name="テキスト ボックス 409"/>
        <xdr:cNvSpPr txBox="1"/>
      </xdr:nvSpPr>
      <xdr:spPr>
        <a:xfrm>
          <a:off x="14909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34925</xdr:rowOff>
    </xdr:from>
    <xdr:to>
      <xdr:col>21</xdr:col>
      <xdr:colOff>50800</xdr:colOff>
      <xdr:row>42</xdr:row>
      <xdr:rowOff>136525</xdr:rowOff>
    </xdr:to>
    <xdr:sp macro="" textlink="">
      <xdr:nvSpPr>
        <xdr:cNvPr id="411" name="円/楕円 410"/>
        <xdr:cNvSpPr/>
      </xdr:nvSpPr>
      <xdr:spPr>
        <a:xfrm>
          <a:off x="14351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121302</xdr:rowOff>
    </xdr:from>
    <xdr:ext cx="762000" cy="259045"/>
    <xdr:sp macro="" textlink="">
      <xdr:nvSpPr>
        <xdr:cNvPr id="412" name="テキスト ボックス 411"/>
        <xdr:cNvSpPr txBox="1"/>
      </xdr:nvSpPr>
      <xdr:spPr>
        <a:xfrm>
          <a:off x="14020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155575</xdr:rowOff>
    </xdr:from>
    <xdr:to>
      <xdr:col>19</xdr:col>
      <xdr:colOff>533400</xdr:colOff>
      <xdr:row>43</xdr:row>
      <xdr:rowOff>85725</xdr:rowOff>
    </xdr:to>
    <xdr:sp macro="" textlink="">
      <xdr:nvSpPr>
        <xdr:cNvPr id="413" name="円/楕円 412"/>
        <xdr:cNvSpPr/>
      </xdr:nvSpPr>
      <xdr:spPr>
        <a:xfrm>
          <a:off x="13462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70502</xdr:rowOff>
    </xdr:from>
    <xdr:ext cx="762000" cy="259045"/>
    <xdr:sp macro="" textlink="">
      <xdr:nvSpPr>
        <xdr:cNvPr id="414" name="テキスト ボックス 413"/>
        <xdr:cNvSpPr txBox="1"/>
      </xdr:nvSpPr>
      <xdr:spPr>
        <a:xfrm>
          <a:off x="13131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改善の傾向が継続しているが、類似団体平均、全国平均及び県平均に比べると上回る結果となっている。改善の要因としては、地方債残高が繰上償還や新発債の抑制により減となったことと、基金残高が増となったことが大きい。しかし、これまで整備してきた社会資本の更新時期が到来しており、起債事業の増による地方債残高の増や基金残高の減により比率の増が想定される。</a:t>
          </a:r>
        </a:p>
        <a:p>
          <a:r>
            <a:rPr kumimoji="1" lang="ja-JP" altLang="en-US" sz="1300">
              <a:latin typeface="ＭＳ Ｐゴシック"/>
            </a:rPr>
            <a:t>今後は、長期的な公共工事計画のもと、多額の費用の平準化を行い、また、適正な職員定員の管理を行い退職金等の増嵩を抑えていきたい。</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51511</xdr:rowOff>
    </xdr:from>
    <xdr:to>
      <xdr:col>24</xdr:col>
      <xdr:colOff>558800</xdr:colOff>
      <xdr:row>17</xdr:row>
      <xdr:rowOff>104953</xdr:rowOff>
    </xdr:to>
    <xdr:cxnSp macro="">
      <xdr:nvCxnSpPr>
        <xdr:cNvPr id="446" name="直線コネクタ 445"/>
        <xdr:cNvCxnSpPr/>
      </xdr:nvCxnSpPr>
      <xdr:spPr>
        <a:xfrm flipV="1">
          <a:off x="16179800" y="2794711"/>
          <a:ext cx="838200" cy="2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7"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104953</xdr:rowOff>
    </xdr:from>
    <xdr:to>
      <xdr:col>23</xdr:col>
      <xdr:colOff>406400</xdr:colOff>
      <xdr:row>18</xdr:row>
      <xdr:rowOff>140056</xdr:rowOff>
    </xdr:to>
    <xdr:cxnSp macro="">
      <xdr:nvCxnSpPr>
        <xdr:cNvPr id="449" name="直線コネクタ 448"/>
        <xdr:cNvCxnSpPr/>
      </xdr:nvCxnSpPr>
      <xdr:spPr>
        <a:xfrm flipV="1">
          <a:off x="15290800" y="3019603"/>
          <a:ext cx="889000" cy="20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1" name="テキスト ボックス 450"/>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140056</xdr:rowOff>
    </xdr:from>
    <xdr:to>
      <xdr:col>22</xdr:col>
      <xdr:colOff>203200</xdr:colOff>
      <xdr:row>19</xdr:row>
      <xdr:rowOff>143307</xdr:rowOff>
    </xdr:to>
    <xdr:cxnSp macro="">
      <xdr:nvCxnSpPr>
        <xdr:cNvPr id="452" name="直線コネクタ 451"/>
        <xdr:cNvCxnSpPr/>
      </xdr:nvCxnSpPr>
      <xdr:spPr>
        <a:xfrm flipV="1">
          <a:off x="14401800" y="3226156"/>
          <a:ext cx="889000" cy="17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3" name="フローチャート : 判断 452"/>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4" name="テキスト ボックス 453"/>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143307</xdr:rowOff>
    </xdr:from>
    <xdr:to>
      <xdr:col>21</xdr:col>
      <xdr:colOff>0</xdr:colOff>
      <xdr:row>20</xdr:row>
      <xdr:rowOff>117602</xdr:rowOff>
    </xdr:to>
    <xdr:cxnSp macro="">
      <xdr:nvCxnSpPr>
        <xdr:cNvPr id="455" name="直線コネクタ 454"/>
        <xdr:cNvCxnSpPr/>
      </xdr:nvCxnSpPr>
      <xdr:spPr>
        <a:xfrm flipV="1">
          <a:off x="13512800" y="3400857"/>
          <a:ext cx="889000" cy="1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6" name="フローチャート : 判断 455"/>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7" name="テキスト ボックス 456"/>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8" name="フローチャート : 判断 457"/>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9" name="テキスト ボックス 458"/>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711</xdr:rowOff>
    </xdr:from>
    <xdr:to>
      <xdr:col>24</xdr:col>
      <xdr:colOff>609600</xdr:colOff>
      <xdr:row>16</xdr:row>
      <xdr:rowOff>102311</xdr:rowOff>
    </xdr:to>
    <xdr:sp macro="" textlink="">
      <xdr:nvSpPr>
        <xdr:cNvPr id="465" name="円/楕円 464"/>
        <xdr:cNvSpPr/>
      </xdr:nvSpPr>
      <xdr:spPr>
        <a:xfrm>
          <a:off x="16967200" y="27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144238</xdr:rowOff>
    </xdr:from>
    <xdr:ext cx="762000" cy="259045"/>
    <xdr:sp macro="" textlink="">
      <xdr:nvSpPr>
        <xdr:cNvPr id="466" name="将来負担の状況該当値テキスト"/>
        <xdr:cNvSpPr txBox="1"/>
      </xdr:nvSpPr>
      <xdr:spPr>
        <a:xfrm>
          <a:off x="17106900" y="271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54153</xdr:rowOff>
    </xdr:from>
    <xdr:to>
      <xdr:col>23</xdr:col>
      <xdr:colOff>457200</xdr:colOff>
      <xdr:row>17</xdr:row>
      <xdr:rowOff>155753</xdr:rowOff>
    </xdr:to>
    <xdr:sp macro="" textlink="">
      <xdr:nvSpPr>
        <xdr:cNvPr id="467" name="円/楕円 466"/>
        <xdr:cNvSpPr/>
      </xdr:nvSpPr>
      <xdr:spPr>
        <a:xfrm>
          <a:off x="16129000" y="29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140530</xdr:rowOff>
    </xdr:from>
    <xdr:ext cx="736600" cy="259045"/>
    <xdr:sp macro="" textlink="">
      <xdr:nvSpPr>
        <xdr:cNvPr id="468" name="テキスト ボックス 467"/>
        <xdr:cNvSpPr txBox="1"/>
      </xdr:nvSpPr>
      <xdr:spPr>
        <a:xfrm>
          <a:off x="15798800" y="3055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89256</xdr:rowOff>
    </xdr:from>
    <xdr:to>
      <xdr:col>22</xdr:col>
      <xdr:colOff>254000</xdr:colOff>
      <xdr:row>19</xdr:row>
      <xdr:rowOff>19406</xdr:rowOff>
    </xdr:to>
    <xdr:sp macro="" textlink="">
      <xdr:nvSpPr>
        <xdr:cNvPr id="469" name="円/楕円 468"/>
        <xdr:cNvSpPr/>
      </xdr:nvSpPr>
      <xdr:spPr>
        <a:xfrm>
          <a:off x="15240000" y="31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4183</xdr:rowOff>
    </xdr:from>
    <xdr:ext cx="762000" cy="259045"/>
    <xdr:sp macro="" textlink="">
      <xdr:nvSpPr>
        <xdr:cNvPr id="470" name="テキスト ボックス 469"/>
        <xdr:cNvSpPr txBox="1"/>
      </xdr:nvSpPr>
      <xdr:spPr>
        <a:xfrm>
          <a:off x="14909800" y="32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92507</xdr:rowOff>
    </xdr:from>
    <xdr:to>
      <xdr:col>21</xdr:col>
      <xdr:colOff>50800</xdr:colOff>
      <xdr:row>20</xdr:row>
      <xdr:rowOff>22657</xdr:rowOff>
    </xdr:to>
    <xdr:sp macro="" textlink="">
      <xdr:nvSpPr>
        <xdr:cNvPr id="471" name="円/楕円 470"/>
        <xdr:cNvSpPr/>
      </xdr:nvSpPr>
      <xdr:spPr>
        <a:xfrm>
          <a:off x="14351000" y="335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7434</xdr:rowOff>
    </xdr:from>
    <xdr:ext cx="762000" cy="259045"/>
    <xdr:sp macro="" textlink="">
      <xdr:nvSpPr>
        <xdr:cNvPr id="472" name="テキスト ボックス 471"/>
        <xdr:cNvSpPr txBox="1"/>
      </xdr:nvSpPr>
      <xdr:spPr>
        <a:xfrm>
          <a:off x="14020800" y="343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66802</xdr:rowOff>
    </xdr:from>
    <xdr:to>
      <xdr:col>19</xdr:col>
      <xdr:colOff>533400</xdr:colOff>
      <xdr:row>20</xdr:row>
      <xdr:rowOff>168402</xdr:rowOff>
    </xdr:to>
    <xdr:sp macro="" textlink="">
      <xdr:nvSpPr>
        <xdr:cNvPr id="473" name="円/楕円 472"/>
        <xdr:cNvSpPr/>
      </xdr:nvSpPr>
      <xdr:spPr>
        <a:xfrm>
          <a:off x="13462000" y="349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153179</xdr:rowOff>
    </xdr:from>
    <xdr:ext cx="762000" cy="259045"/>
    <xdr:sp macro="" textlink="">
      <xdr:nvSpPr>
        <xdr:cNvPr id="474" name="テキスト ボックス 473"/>
        <xdr:cNvSpPr txBox="1"/>
      </xdr:nvSpPr>
      <xdr:spPr>
        <a:xfrm>
          <a:off x="13131800" y="358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鹿児島県瀬戸内町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9,133
9,121
239.65
9,571,996
9,052,893
473,650
5,220,605
9,872,219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35.6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経常一般財源に占める人件費の割合は類似団体平均よりやや高めであり、人件費に準ずる費用</a:t>
          </a:r>
          <a:r>
            <a:rPr kumimoji="1" lang="en-US" altLang="ja-JP" sz="1300">
              <a:latin typeface="ＭＳ Ｐゴシック"/>
            </a:rPr>
            <a:t>(</a:t>
          </a:r>
          <a:r>
            <a:rPr kumimoji="1" lang="ja-JP" altLang="en-US" sz="1300">
              <a:latin typeface="ＭＳ Ｐゴシック"/>
            </a:rPr>
            <a:t>消防組合への人件費分分担金や賃金</a:t>
          </a:r>
          <a:r>
            <a:rPr kumimoji="1" lang="en-US" altLang="ja-JP" sz="1300">
              <a:latin typeface="ＭＳ Ｐゴシック"/>
            </a:rPr>
            <a:t>)</a:t>
          </a:r>
          <a:r>
            <a:rPr kumimoji="1" lang="ja-JP" altLang="en-US" sz="1300">
              <a:latin typeface="ＭＳ Ｐゴシック"/>
            </a:rPr>
            <a:t>を含めた場合は、更に高くなる。</a:t>
          </a:r>
        </a:p>
        <a:p>
          <a:r>
            <a:rPr kumimoji="1" lang="ja-JP" altLang="en-US" sz="1300">
              <a:latin typeface="ＭＳ Ｐゴシック"/>
            </a:rPr>
            <a:t>今後は、職員数の適正化も図りながら、こうした人件費に準ずる経費も含めた人件費関係経費全体について抑制していく。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104140</xdr:rowOff>
    </xdr:to>
    <xdr:cxnSp macro="">
      <xdr:nvCxnSpPr>
        <xdr:cNvPr id="66" name="直線コネクタ 65"/>
        <xdr:cNvCxnSpPr/>
      </xdr:nvCxnSpPr>
      <xdr:spPr>
        <a:xfrm>
          <a:off x="3987800" y="65278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xdr:rowOff>
    </xdr:from>
    <xdr:to>
      <xdr:col>5</xdr:col>
      <xdr:colOff>549275</xdr:colOff>
      <xdr:row>38</xdr:row>
      <xdr:rowOff>43180</xdr:rowOff>
    </xdr:to>
    <xdr:cxnSp macro="">
      <xdr:nvCxnSpPr>
        <xdr:cNvPr id="69" name="直線コネクタ 68"/>
        <xdr:cNvCxnSpPr/>
      </xdr:nvCxnSpPr>
      <xdr:spPr>
        <a:xfrm flipV="1">
          <a:off x="3098800" y="6527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153670</xdr:rowOff>
    </xdr:from>
    <xdr:to>
      <xdr:col>4</xdr:col>
      <xdr:colOff>346075</xdr:colOff>
      <xdr:row>38</xdr:row>
      <xdr:rowOff>43180</xdr:rowOff>
    </xdr:to>
    <xdr:cxnSp macro="">
      <xdr:nvCxnSpPr>
        <xdr:cNvPr id="72" name="直線コネクタ 71"/>
        <xdr:cNvCxnSpPr/>
      </xdr:nvCxnSpPr>
      <xdr:spPr>
        <a:xfrm>
          <a:off x="2209800" y="6497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153670</xdr:rowOff>
    </xdr:from>
    <xdr:to>
      <xdr:col>3</xdr:col>
      <xdr:colOff>142875</xdr:colOff>
      <xdr:row>38</xdr:row>
      <xdr:rowOff>5080</xdr:rowOff>
    </xdr:to>
    <xdr:cxnSp macro="">
      <xdr:nvCxnSpPr>
        <xdr:cNvPr id="75" name="直線コネクタ 74"/>
        <xdr:cNvCxnSpPr/>
      </xdr:nvCxnSpPr>
      <xdr:spPr>
        <a:xfrm flipV="1">
          <a:off x="1320800" y="6497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53340</xdr:rowOff>
    </xdr:from>
    <xdr:to>
      <xdr:col>7</xdr:col>
      <xdr:colOff>66675</xdr:colOff>
      <xdr:row>38</xdr:row>
      <xdr:rowOff>154940</xdr:rowOff>
    </xdr:to>
    <xdr:sp macro="" textlink="">
      <xdr:nvSpPr>
        <xdr:cNvPr id="85" name="円/楕円 84"/>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25417</xdr:rowOff>
    </xdr:from>
    <xdr:ext cx="762000" cy="259045"/>
    <xdr:sp macro="" textlink="">
      <xdr:nvSpPr>
        <xdr:cNvPr id="86"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7" name="円/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163830</xdr:rowOff>
    </xdr:from>
    <xdr:to>
      <xdr:col>4</xdr:col>
      <xdr:colOff>396875</xdr:colOff>
      <xdr:row>38</xdr:row>
      <xdr:rowOff>93980</xdr:rowOff>
    </xdr:to>
    <xdr:sp macro="" textlink="">
      <xdr:nvSpPr>
        <xdr:cNvPr id="89" name="円/楕円 88"/>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78757</xdr:rowOff>
    </xdr:from>
    <xdr:ext cx="762000" cy="259045"/>
    <xdr:sp macro="" textlink="">
      <xdr:nvSpPr>
        <xdr:cNvPr id="90" name="テキスト ボックス 89"/>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102870</xdr:rowOff>
    </xdr:from>
    <xdr:to>
      <xdr:col>3</xdr:col>
      <xdr:colOff>193675</xdr:colOff>
      <xdr:row>38</xdr:row>
      <xdr:rowOff>33020</xdr:rowOff>
    </xdr:to>
    <xdr:sp macro="" textlink="">
      <xdr:nvSpPr>
        <xdr:cNvPr id="91" name="円/楕円 90"/>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17797</xdr:rowOff>
    </xdr:from>
    <xdr:ext cx="762000" cy="259045"/>
    <xdr:sp macro="" textlink="">
      <xdr:nvSpPr>
        <xdr:cNvPr id="92" name="テキスト ボックス 91"/>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125730</xdr:rowOff>
    </xdr:from>
    <xdr:to>
      <xdr:col>1</xdr:col>
      <xdr:colOff>676275</xdr:colOff>
      <xdr:row>38</xdr:row>
      <xdr:rowOff>55880</xdr:rowOff>
    </xdr:to>
    <xdr:sp macro="" textlink="">
      <xdr:nvSpPr>
        <xdr:cNvPr id="93" name="円/楕円 92"/>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40657</xdr:rowOff>
    </xdr:from>
    <xdr:ext cx="762000" cy="259045"/>
    <xdr:sp macro="" textlink="">
      <xdr:nvSpPr>
        <xdr:cNvPr id="94" name="テキスト ボックス 93"/>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経常一般財源に占める物件費の割合としては前年度に引き続き類似団体、全国、県平均よりも低い比率となっている。</a:t>
          </a:r>
        </a:p>
        <a:p>
          <a:r>
            <a:rPr kumimoji="1" lang="ja-JP" altLang="en-US" sz="1300">
              <a:latin typeface="ＭＳ Ｐゴシック"/>
            </a:rPr>
            <a:t>今後も引き続き、コスト意識を高め、更なる節減に努める。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72136</xdr:rowOff>
    </xdr:from>
    <xdr:to>
      <xdr:col>24</xdr:col>
      <xdr:colOff>31750</xdr:colOff>
      <xdr:row>16</xdr:row>
      <xdr:rowOff>149860</xdr:rowOff>
    </xdr:to>
    <xdr:cxnSp macro="">
      <xdr:nvCxnSpPr>
        <xdr:cNvPr id="124" name="直線コネクタ 123"/>
        <xdr:cNvCxnSpPr/>
      </xdr:nvCxnSpPr>
      <xdr:spPr>
        <a:xfrm>
          <a:off x="15671800" y="281533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72136</xdr:rowOff>
    </xdr:from>
    <xdr:to>
      <xdr:col>22</xdr:col>
      <xdr:colOff>565150</xdr:colOff>
      <xdr:row>16</xdr:row>
      <xdr:rowOff>81280</xdr:rowOff>
    </xdr:to>
    <xdr:cxnSp macro="">
      <xdr:nvCxnSpPr>
        <xdr:cNvPr id="127" name="直線コネクタ 126"/>
        <xdr:cNvCxnSpPr/>
      </xdr:nvCxnSpPr>
      <xdr:spPr>
        <a:xfrm flipV="1">
          <a:off x="14782800" y="2815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26416</xdr:rowOff>
    </xdr:from>
    <xdr:to>
      <xdr:col>21</xdr:col>
      <xdr:colOff>361950</xdr:colOff>
      <xdr:row>16</xdr:row>
      <xdr:rowOff>81280</xdr:rowOff>
    </xdr:to>
    <xdr:cxnSp macro="">
      <xdr:nvCxnSpPr>
        <xdr:cNvPr id="130" name="直線コネクタ 129"/>
        <xdr:cNvCxnSpPr/>
      </xdr:nvCxnSpPr>
      <xdr:spPr>
        <a:xfrm>
          <a:off x="13893800" y="27696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32" name="テキスト ボックス 131"/>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26416</xdr:rowOff>
    </xdr:from>
    <xdr:to>
      <xdr:col>20</xdr:col>
      <xdr:colOff>158750</xdr:colOff>
      <xdr:row>16</xdr:row>
      <xdr:rowOff>44704</xdr:rowOff>
    </xdr:to>
    <xdr:cxnSp macro="">
      <xdr:nvCxnSpPr>
        <xdr:cNvPr id="133" name="直線コネクタ 132"/>
        <xdr:cNvCxnSpPr/>
      </xdr:nvCxnSpPr>
      <xdr:spPr>
        <a:xfrm flipV="1">
          <a:off x="13004800" y="2769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35" name="テキスト ボックス 134"/>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7" name="テキスト ボックス 136"/>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43" name="円/楕円 142"/>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115587</xdr:rowOff>
    </xdr:from>
    <xdr:ext cx="762000" cy="259045"/>
    <xdr:sp macro="" textlink="">
      <xdr:nvSpPr>
        <xdr:cNvPr id="144" name="物件費該当値テキスト"/>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21336</xdr:rowOff>
    </xdr:from>
    <xdr:to>
      <xdr:col>22</xdr:col>
      <xdr:colOff>615950</xdr:colOff>
      <xdr:row>16</xdr:row>
      <xdr:rowOff>122936</xdr:rowOff>
    </xdr:to>
    <xdr:sp macro="" textlink="">
      <xdr:nvSpPr>
        <xdr:cNvPr id="145" name="円/楕円 144"/>
        <xdr:cNvSpPr/>
      </xdr:nvSpPr>
      <xdr:spPr>
        <a:xfrm>
          <a:off x="15621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133113</xdr:rowOff>
    </xdr:from>
    <xdr:ext cx="736600" cy="259045"/>
    <xdr:sp macro="" textlink="">
      <xdr:nvSpPr>
        <xdr:cNvPr id="146" name="テキスト ボックス 145"/>
        <xdr:cNvSpPr txBox="1"/>
      </xdr:nvSpPr>
      <xdr:spPr>
        <a:xfrm>
          <a:off x="15290800" y="2533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30480</xdr:rowOff>
    </xdr:from>
    <xdr:to>
      <xdr:col>21</xdr:col>
      <xdr:colOff>412750</xdr:colOff>
      <xdr:row>16</xdr:row>
      <xdr:rowOff>132080</xdr:rowOff>
    </xdr:to>
    <xdr:sp macro="" textlink="">
      <xdr:nvSpPr>
        <xdr:cNvPr id="147" name="円/楕円 146"/>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48" name="テキスト ボックス 14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147066</xdr:rowOff>
    </xdr:from>
    <xdr:to>
      <xdr:col>20</xdr:col>
      <xdr:colOff>209550</xdr:colOff>
      <xdr:row>16</xdr:row>
      <xdr:rowOff>77216</xdr:rowOff>
    </xdr:to>
    <xdr:sp macro="" textlink="">
      <xdr:nvSpPr>
        <xdr:cNvPr id="149" name="円/楕円 148"/>
        <xdr:cNvSpPr/>
      </xdr:nvSpPr>
      <xdr:spPr>
        <a:xfrm>
          <a:off x="13843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87393</xdr:rowOff>
    </xdr:from>
    <xdr:ext cx="762000" cy="259045"/>
    <xdr:sp macro="" textlink="">
      <xdr:nvSpPr>
        <xdr:cNvPr id="150" name="テキスト ボックス 149"/>
        <xdr:cNvSpPr txBox="1"/>
      </xdr:nvSpPr>
      <xdr:spPr>
        <a:xfrm>
          <a:off x="13512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51" name="円/楕円 150"/>
        <xdr:cNvSpPr/>
      </xdr:nvSpPr>
      <xdr:spPr>
        <a:xfrm>
          <a:off x="12954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52" name="テキスト ボックス 151"/>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障害者自立支援費の増額に伴い、前年度より増加傾向である。</a:t>
          </a:r>
        </a:p>
        <a:p>
          <a:r>
            <a:rPr kumimoji="1" lang="ja-JP" altLang="en-US" sz="1300">
              <a:latin typeface="ＭＳ Ｐゴシック"/>
            </a:rPr>
            <a:t>少子高齢化と過疎化の進行により、今後は増大していくことが予想される。</a:t>
          </a:r>
        </a:p>
        <a:p>
          <a:r>
            <a:rPr kumimoji="1" lang="ja-JP" altLang="en-US" sz="1300">
              <a:latin typeface="ＭＳ Ｐゴシック"/>
            </a:rPr>
            <a:t>町単独で行っている各種支給事業の見直しを進めることにより、財政を圧迫する上昇傾向に歯止めをかけるよう努める。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88900</xdr:rowOff>
    </xdr:to>
    <xdr:cxnSp macro="">
      <xdr:nvCxnSpPr>
        <xdr:cNvPr id="185" name="直線コネクタ 184"/>
        <xdr:cNvCxnSpPr/>
      </xdr:nvCxnSpPr>
      <xdr:spPr>
        <a:xfrm>
          <a:off x="3987800" y="9480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50800</xdr:rowOff>
    </xdr:to>
    <xdr:cxnSp macro="">
      <xdr:nvCxnSpPr>
        <xdr:cNvPr id="188" name="直線コネクタ 187"/>
        <xdr:cNvCxnSpPr/>
      </xdr:nvCxnSpPr>
      <xdr:spPr>
        <a:xfrm>
          <a:off x="3098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31750</xdr:rowOff>
    </xdr:to>
    <xdr:cxnSp macro="">
      <xdr:nvCxnSpPr>
        <xdr:cNvPr id="191" name="直線コネクタ 190"/>
        <xdr:cNvCxnSpPr/>
      </xdr:nvCxnSpPr>
      <xdr:spPr>
        <a:xfrm flipV="1">
          <a:off x="2209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3" name="テキスト ボックス 192"/>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55</xdr:row>
      <xdr:rowOff>31750</xdr:rowOff>
    </xdr:to>
    <xdr:cxnSp macro="">
      <xdr:nvCxnSpPr>
        <xdr:cNvPr id="194" name="直線コネクタ 193"/>
        <xdr:cNvCxnSpPr/>
      </xdr:nvCxnSpPr>
      <xdr:spPr>
        <a:xfrm>
          <a:off x="1320800" y="934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6" name="テキスト ボックス 19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8" name="テキスト ボックス 19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04" name="円/楕円 203"/>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54627</xdr:rowOff>
    </xdr:from>
    <xdr:ext cx="762000" cy="259045"/>
    <xdr:sp macro="" textlink="">
      <xdr:nvSpPr>
        <xdr:cNvPr id="205"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06" name="円/楕円 205"/>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207" name="テキスト ボックス 206"/>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08" name="円/楕円 207"/>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09" name="テキスト ボックス 208"/>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0" name="円/楕円 209"/>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1" name="テキスト ボックス 210"/>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12" name="円/楕円 211"/>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149877</xdr:rowOff>
    </xdr:from>
    <xdr:ext cx="762000" cy="259045"/>
    <xdr:sp macro="" textlink="">
      <xdr:nvSpPr>
        <xdr:cNvPr id="213" name="テキスト ボックス 212"/>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その他の主なものは繰出金であり、特別会計への赤字補てん繰出が多額になっている。</a:t>
          </a:r>
        </a:p>
        <a:p>
          <a:r>
            <a:rPr kumimoji="1" lang="ja-JP" altLang="en-US" sz="1300">
              <a:latin typeface="ＭＳ Ｐゴシック"/>
            </a:rPr>
            <a:t>今後は、各会計における更なる自助努力を促し、独立採算の原則に立ち返った財政運営を進めることにより、繰出金の縮減に努める。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72136</xdr:rowOff>
    </xdr:from>
    <xdr:to>
      <xdr:col>24</xdr:col>
      <xdr:colOff>31750</xdr:colOff>
      <xdr:row>56</xdr:row>
      <xdr:rowOff>99568</xdr:rowOff>
    </xdr:to>
    <xdr:cxnSp macro="">
      <xdr:nvCxnSpPr>
        <xdr:cNvPr id="243" name="直線コネクタ 242"/>
        <xdr:cNvCxnSpPr/>
      </xdr:nvCxnSpPr>
      <xdr:spPr>
        <a:xfrm>
          <a:off x="15671800" y="96733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72136</xdr:rowOff>
    </xdr:from>
    <xdr:to>
      <xdr:col>22</xdr:col>
      <xdr:colOff>565150</xdr:colOff>
      <xdr:row>56</xdr:row>
      <xdr:rowOff>90424</xdr:rowOff>
    </xdr:to>
    <xdr:cxnSp macro="">
      <xdr:nvCxnSpPr>
        <xdr:cNvPr id="246" name="直線コネクタ 245"/>
        <xdr:cNvCxnSpPr/>
      </xdr:nvCxnSpPr>
      <xdr:spPr>
        <a:xfrm flipV="1">
          <a:off x="14782800" y="9673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67564</xdr:rowOff>
    </xdr:from>
    <xdr:to>
      <xdr:col>21</xdr:col>
      <xdr:colOff>361950</xdr:colOff>
      <xdr:row>56</xdr:row>
      <xdr:rowOff>90424</xdr:rowOff>
    </xdr:to>
    <xdr:cxnSp macro="">
      <xdr:nvCxnSpPr>
        <xdr:cNvPr id="249" name="直線コネクタ 248"/>
        <xdr:cNvCxnSpPr/>
      </xdr:nvCxnSpPr>
      <xdr:spPr>
        <a:xfrm>
          <a:off x="13893800" y="96687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1" name="テキスト ボックス 25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44704</xdr:rowOff>
    </xdr:from>
    <xdr:to>
      <xdr:col>20</xdr:col>
      <xdr:colOff>158750</xdr:colOff>
      <xdr:row>56</xdr:row>
      <xdr:rowOff>67564</xdr:rowOff>
    </xdr:to>
    <xdr:cxnSp macro="">
      <xdr:nvCxnSpPr>
        <xdr:cNvPr id="252" name="直線コネクタ 251"/>
        <xdr:cNvCxnSpPr/>
      </xdr:nvCxnSpPr>
      <xdr:spPr>
        <a:xfrm>
          <a:off x="13004800" y="9645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4" name="テキスト ボックス 253"/>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6" name="テキスト ボックス 255"/>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48768</xdr:rowOff>
    </xdr:from>
    <xdr:to>
      <xdr:col>24</xdr:col>
      <xdr:colOff>82550</xdr:colOff>
      <xdr:row>56</xdr:row>
      <xdr:rowOff>150368</xdr:rowOff>
    </xdr:to>
    <xdr:sp macro="" textlink="">
      <xdr:nvSpPr>
        <xdr:cNvPr id="262" name="円/楕円 261"/>
        <xdr:cNvSpPr/>
      </xdr:nvSpPr>
      <xdr:spPr>
        <a:xfrm>
          <a:off x="164592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65295</xdr:rowOff>
    </xdr:from>
    <xdr:ext cx="762000" cy="259045"/>
    <xdr:sp macro="" textlink="">
      <xdr:nvSpPr>
        <xdr:cNvPr id="263" name="その他該当値テキスト"/>
        <xdr:cNvSpPr txBox="1"/>
      </xdr:nvSpPr>
      <xdr:spPr>
        <a:xfrm>
          <a:off x="16598900" y="949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21336</xdr:rowOff>
    </xdr:from>
    <xdr:to>
      <xdr:col>22</xdr:col>
      <xdr:colOff>615950</xdr:colOff>
      <xdr:row>56</xdr:row>
      <xdr:rowOff>122936</xdr:rowOff>
    </xdr:to>
    <xdr:sp macro="" textlink="">
      <xdr:nvSpPr>
        <xdr:cNvPr id="264" name="円/楕円 263"/>
        <xdr:cNvSpPr/>
      </xdr:nvSpPr>
      <xdr:spPr>
        <a:xfrm>
          <a:off x="15621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65" name="テキスト ボックス 264"/>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39624</xdr:rowOff>
    </xdr:from>
    <xdr:to>
      <xdr:col>21</xdr:col>
      <xdr:colOff>412750</xdr:colOff>
      <xdr:row>56</xdr:row>
      <xdr:rowOff>141224</xdr:rowOff>
    </xdr:to>
    <xdr:sp macro="" textlink="">
      <xdr:nvSpPr>
        <xdr:cNvPr id="266" name="円/楕円 265"/>
        <xdr:cNvSpPr/>
      </xdr:nvSpPr>
      <xdr:spPr>
        <a:xfrm>
          <a:off x="14732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151401</xdr:rowOff>
    </xdr:from>
    <xdr:ext cx="762000" cy="259045"/>
    <xdr:sp macro="" textlink="">
      <xdr:nvSpPr>
        <xdr:cNvPr id="267" name="テキスト ボックス 266"/>
        <xdr:cNvSpPr txBox="1"/>
      </xdr:nvSpPr>
      <xdr:spPr>
        <a:xfrm>
          <a:off x="14401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xdr:rowOff>
    </xdr:from>
    <xdr:to>
      <xdr:col>20</xdr:col>
      <xdr:colOff>209550</xdr:colOff>
      <xdr:row>56</xdr:row>
      <xdr:rowOff>118364</xdr:rowOff>
    </xdr:to>
    <xdr:sp macro="" textlink="">
      <xdr:nvSpPr>
        <xdr:cNvPr id="268" name="円/楕円 267"/>
        <xdr:cNvSpPr/>
      </xdr:nvSpPr>
      <xdr:spPr>
        <a:xfrm>
          <a:off x="13843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128541</xdr:rowOff>
    </xdr:from>
    <xdr:ext cx="762000" cy="259045"/>
    <xdr:sp macro="" textlink="">
      <xdr:nvSpPr>
        <xdr:cNvPr id="269" name="テキスト ボックス 268"/>
        <xdr:cNvSpPr txBox="1"/>
      </xdr:nvSpPr>
      <xdr:spPr>
        <a:xfrm>
          <a:off x="13512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70" name="円/楕円 269"/>
        <xdr:cNvSpPr/>
      </xdr:nvSpPr>
      <xdr:spPr>
        <a:xfrm>
          <a:off x="12954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105681</xdr:rowOff>
    </xdr:from>
    <xdr:ext cx="762000" cy="259045"/>
    <xdr:sp macro="" textlink="">
      <xdr:nvSpPr>
        <xdr:cNvPr id="271" name="テキスト ボックス 270"/>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補助費等にかかる比率が類似団体に比べ大きく下回っている。標準財政規模に比べ負担金や補助交付金の割合が相対的に低いためである。</a:t>
          </a:r>
        </a:p>
        <a:p>
          <a:r>
            <a:rPr kumimoji="1" lang="ja-JP" altLang="en-US" sz="1300">
              <a:latin typeface="ＭＳ Ｐゴシック"/>
            </a:rPr>
            <a:t>今後も引き続き、補助交付基準の順守により、補助金等の適正な管理を行う。</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65278</xdr:rowOff>
    </xdr:from>
    <xdr:to>
      <xdr:col>24</xdr:col>
      <xdr:colOff>31750</xdr:colOff>
      <xdr:row>35</xdr:row>
      <xdr:rowOff>156718</xdr:rowOff>
    </xdr:to>
    <xdr:cxnSp macro="">
      <xdr:nvCxnSpPr>
        <xdr:cNvPr id="301" name="直線コネクタ 300"/>
        <xdr:cNvCxnSpPr/>
      </xdr:nvCxnSpPr>
      <xdr:spPr>
        <a:xfrm>
          <a:off x="15671800" y="60660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65278</xdr:rowOff>
    </xdr:from>
    <xdr:to>
      <xdr:col>22</xdr:col>
      <xdr:colOff>565150</xdr:colOff>
      <xdr:row>35</xdr:row>
      <xdr:rowOff>115570</xdr:rowOff>
    </xdr:to>
    <xdr:cxnSp macro="">
      <xdr:nvCxnSpPr>
        <xdr:cNvPr id="304" name="直線コネクタ 303"/>
        <xdr:cNvCxnSpPr/>
      </xdr:nvCxnSpPr>
      <xdr:spPr>
        <a:xfrm flipV="1">
          <a:off x="14782800" y="60660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51562</xdr:rowOff>
    </xdr:from>
    <xdr:to>
      <xdr:col>21</xdr:col>
      <xdr:colOff>361950</xdr:colOff>
      <xdr:row>35</xdr:row>
      <xdr:rowOff>115570</xdr:rowOff>
    </xdr:to>
    <xdr:cxnSp macro="">
      <xdr:nvCxnSpPr>
        <xdr:cNvPr id="307" name="直線コネクタ 306"/>
        <xdr:cNvCxnSpPr/>
      </xdr:nvCxnSpPr>
      <xdr:spPr>
        <a:xfrm>
          <a:off x="13893800" y="60523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09" name="テキスト ボックス 308"/>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37846</xdr:rowOff>
    </xdr:from>
    <xdr:to>
      <xdr:col>20</xdr:col>
      <xdr:colOff>158750</xdr:colOff>
      <xdr:row>35</xdr:row>
      <xdr:rowOff>51562</xdr:rowOff>
    </xdr:to>
    <xdr:cxnSp macro="">
      <xdr:nvCxnSpPr>
        <xdr:cNvPr id="310" name="直線コネクタ 309"/>
        <xdr:cNvCxnSpPr/>
      </xdr:nvCxnSpPr>
      <xdr:spPr>
        <a:xfrm>
          <a:off x="13004800" y="6038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2" name="テキスト ボックス 311"/>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4" name="テキスト ボックス 313"/>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105918</xdr:rowOff>
    </xdr:from>
    <xdr:to>
      <xdr:col>24</xdr:col>
      <xdr:colOff>82550</xdr:colOff>
      <xdr:row>36</xdr:row>
      <xdr:rowOff>36068</xdr:rowOff>
    </xdr:to>
    <xdr:sp macro="" textlink="">
      <xdr:nvSpPr>
        <xdr:cNvPr id="320" name="円/楕円 319"/>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122445</xdr:rowOff>
    </xdr:from>
    <xdr:ext cx="762000" cy="259045"/>
    <xdr:sp macro="" textlink="">
      <xdr:nvSpPr>
        <xdr:cNvPr id="321"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14478</xdr:rowOff>
    </xdr:from>
    <xdr:to>
      <xdr:col>22</xdr:col>
      <xdr:colOff>615950</xdr:colOff>
      <xdr:row>35</xdr:row>
      <xdr:rowOff>116078</xdr:rowOff>
    </xdr:to>
    <xdr:sp macro="" textlink="">
      <xdr:nvSpPr>
        <xdr:cNvPr id="322" name="円/楕円 321"/>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126255</xdr:rowOff>
    </xdr:from>
    <xdr:ext cx="736600" cy="259045"/>
    <xdr:sp macro="" textlink="">
      <xdr:nvSpPr>
        <xdr:cNvPr id="323" name="テキスト ボックス 322"/>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64770</xdr:rowOff>
    </xdr:from>
    <xdr:to>
      <xdr:col>21</xdr:col>
      <xdr:colOff>412750</xdr:colOff>
      <xdr:row>35</xdr:row>
      <xdr:rowOff>166370</xdr:rowOff>
    </xdr:to>
    <xdr:sp macro="" textlink="">
      <xdr:nvSpPr>
        <xdr:cNvPr id="324" name="円/楕円 323"/>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5097</xdr:rowOff>
    </xdr:from>
    <xdr:ext cx="762000" cy="259045"/>
    <xdr:sp macro="" textlink="">
      <xdr:nvSpPr>
        <xdr:cNvPr id="325" name="テキスト ボックス 324"/>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762</xdr:rowOff>
    </xdr:from>
    <xdr:to>
      <xdr:col>20</xdr:col>
      <xdr:colOff>209550</xdr:colOff>
      <xdr:row>35</xdr:row>
      <xdr:rowOff>102362</xdr:rowOff>
    </xdr:to>
    <xdr:sp macro="" textlink="">
      <xdr:nvSpPr>
        <xdr:cNvPr id="326" name="円/楕円 325"/>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112539</xdr:rowOff>
    </xdr:from>
    <xdr:ext cx="762000" cy="259045"/>
    <xdr:sp macro="" textlink="">
      <xdr:nvSpPr>
        <xdr:cNvPr id="327" name="テキスト ボックス 326"/>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158496</xdr:rowOff>
    </xdr:from>
    <xdr:to>
      <xdr:col>19</xdr:col>
      <xdr:colOff>6350</xdr:colOff>
      <xdr:row>35</xdr:row>
      <xdr:rowOff>88646</xdr:rowOff>
    </xdr:to>
    <xdr:sp macro="" textlink="">
      <xdr:nvSpPr>
        <xdr:cNvPr id="328" name="円/楕円 327"/>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98823</xdr:rowOff>
    </xdr:from>
    <xdr:ext cx="762000" cy="259045"/>
    <xdr:sp macro="" textlink="">
      <xdr:nvSpPr>
        <xdr:cNvPr id="329" name="テキスト ボックス 328"/>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償還方法を据置期間なしと変更したことから、元金償還額が増となり、公債費の占める率も高くなっているが、一時的なものであり、今後は、減少に転じることが想定される。また、今後も大型公共施設の更新に伴う地方債発行を予定しているが、事業の平準化による地方債発行額の抑制、有利な地方債の活用により、起債に大きく頼ることのない財政運営に努め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130811</xdr:rowOff>
    </xdr:from>
    <xdr:to>
      <xdr:col>7</xdr:col>
      <xdr:colOff>15875</xdr:colOff>
      <xdr:row>79</xdr:row>
      <xdr:rowOff>43180</xdr:rowOff>
    </xdr:to>
    <xdr:cxnSp macro="">
      <xdr:nvCxnSpPr>
        <xdr:cNvPr id="361" name="直線コネクタ 360"/>
        <xdr:cNvCxnSpPr/>
      </xdr:nvCxnSpPr>
      <xdr:spPr>
        <a:xfrm>
          <a:off x="3987800" y="1350391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66057</xdr:rowOff>
    </xdr:from>
    <xdr:ext cx="762000" cy="259045"/>
    <xdr:sp macro="" textlink="">
      <xdr:nvSpPr>
        <xdr:cNvPr id="362" name="公債費平均値テキスト"/>
        <xdr:cNvSpPr txBox="1"/>
      </xdr:nvSpPr>
      <xdr:spPr>
        <a:xfrm>
          <a:off x="4914900" y="12924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130811</xdr:rowOff>
    </xdr:from>
    <xdr:to>
      <xdr:col>5</xdr:col>
      <xdr:colOff>549275</xdr:colOff>
      <xdr:row>78</xdr:row>
      <xdr:rowOff>138430</xdr:rowOff>
    </xdr:to>
    <xdr:cxnSp macro="">
      <xdr:nvCxnSpPr>
        <xdr:cNvPr id="364" name="直線コネクタ 363"/>
        <xdr:cNvCxnSpPr/>
      </xdr:nvCxnSpPr>
      <xdr:spPr>
        <a:xfrm flipV="1">
          <a:off x="3098800" y="135039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66" name="テキスト ボックス 365"/>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138430</xdr:rowOff>
    </xdr:from>
    <xdr:to>
      <xdr:col>4</xdr:col>
      <xdr:colOff>346075</xdr:colOff>
      <xdr:row>78</xdr:row>
      <xdr:rowOff>153670</xdr:rowOff>
    </xdr:to>
    <xdr:cxnSp macro="">
      <xdr:nvCxnSpPr>
        <xdr:cNvPr id="367" name="直線コネクタ 366"/>
        <xdr:cNvCxnSpPr/>
      </xdr:nvCxnSpPr>
      <xdr:spPr>
        <a:xfrm flipV="1">
          <a:off x="2209800" y="135115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12717</xdr:rowOff>
    </xdr:from>
    <xdr:ext cx="762000" cy="259045"/>
    <xdr:sp macro="" textlink="">
      <xdr:nvSpPr>
        <xdr:cNvPr id="369" name="テキスト ボックス 368"/>
        <xdr:cNvSpPr txBox="1"/>
      </xdr:nvSpPr>
      <xdr:spPr>
        <a:xfrm>
          <a:off x="2717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153670</xdr:rowOff>
    </xdr:from>
    <xdr:to>
      <xdr:col>3</xdr:col>
      <xdr:colOff>142875</xdr:colOff>
      <xdr:row>79</xdr:row>
      <xdr:rowOff>27939</xdr:rowOff>
    </xdr:to>
    <xdr:cxnSp macro="">
      <xdr:nvCxnSpPr>
        <xdr:cNvPr id="370" name="直線コネクタ 369"/>
        <xdr:cNvCxnSpPr/>
      </xdr:nvCxnSpPr>
      <xdr:spPr>
        <a:xfrm flipV="1">
          <a:off x="1320800" y="135267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27957</xdr:rowOff>
    </xdr:from>
    <xdr:ext cx="762000" cy="259045"/>
    <xdr:sp macro="" textlink="">
      <xdr:nvSpPr>
        <xdr:cNvPr id="372" name="テキスト ボックス 371"/>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4" name="テキスト ボックス 373"/>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163830</xdr:rowOff>
    </xdr:from>
    <xdr:to>
      <xdr:col>7</xdr:col>
      <xdr:colOff>66675</xdr:colOff>
      <xdr:row>79</xdr:row>
      <xdr:rowOff>93980</xdr:rowOff>
    </xdr:to>
    <xdr:sp macro="" textlink="">
      <xdr:nvSpPr>
        <xdr:cNvPr id="380" name="円/楕円 379"/>
        <xdr:cNvSpPr/>
      </xdr:nvSpPr>
      <xdr:spPr>
        <a:xfrm>
          <a:off x="47752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135907</xdr:rowOff>
    </xdr:from>
    <xdr:ext cx="762000" cy="259045"/>
    <xdr:sp macro="" textlink="">
      <xdr:nvSpPr>
        <xdr:cNvPr id="381" name="公債費該当値テキスト"/>
        <xdr:cNvSpPr txBox="1"/>
      </xdr:nvSpPr>
      <xdr:spPr>
        <a:xfrm>
          <a:off x="49149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80011</xdr:rowOff>
    </xdr:from>
    <xdr:to>
      <xdr:col>5</xdr:col>
      <xdr:colOff>600075</xdr:colOff>
      <xdr:row>79</xdr:row>
      <xdr:rowOff>10161</xdr:rowOff>
    </xdr:to>
    <xdr:sp macro="" textlink="">
      <xdr:nvSpPr>
        <xdr:cNvPr id="382" name="円/楕円 381"/>
        <xdr:cNvSpPr/>
      </xdr:nvSpPr>
      <xdr:spPr>
        <a:xfrm>
          <a:off x="3937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166388</xdr:rowOff>
    </xdr:from>
    <xdr:ext cx="736600" cy="259045"/>
    <xdr:sp macro="" textlink="">
      <xdr:nvSpPr>
        <xdr:cNvPr id="383" name="テキスト ボックス 382"/>
        <xdr:cNvSpPr txBox="1"/>
      </xdr:nvSpPr>
      <xdr:spPr>
        <a:xfrm>
          <a:off x="3606800" y="135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87630</xdr:rowOff>
    </xdr:from>
    <xdr:to>
      <xdr:col>4</xdr:col>
      <xdr:colOff>396875</xdr:colOff>
      <xdr:row>79</xdr:row>
      <xdr:rowOff>17780</xdr:rowOff>
    </xdr:to>
    <xdr:sp macro="" textlink="">
      <xdr:nvSpPr>
        <xdr:cNvPr id="384" name="円/楕円 383"/>
        <xdr:cNvSpPr/>
      </xdr:nvSpPr>
      <xdr:spPr>
        <a:xfrm>
          <a:off x="3048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2557</xdr:rowOff>
    </xdr:from>
    <xdr:ext cx="762000" cy="259045"/>
    <xdr:sp macro="" textlink="">
      <xdr:nvSpPr>
        <xdr:cNvPr id="385" name="テキスト ボックス 384"/>
        <xdr:cNvSpPr txBox="1"/>
      </xdr:nvSpPr>
      <xdr:spPr>
        <a:xfrm>
          <a:off x="2717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102870</xdr:rowOff>
    </xdr:from>
    <xdr:to>
      <xdr:col>3</xdr:col>
      <xdr:colOff>193675</xdr:colOff>
      <xdr:row>79</xdr:row>
      <xdr:rowOff>33020</xdr:rowOff>
    </xdr:to>
    <xdr:sp macro="" textlink="">
      <xdr:nvSpPr>
        <xdr:cNvPr id="386" name="円/楕円 385"/>
        <xdr:cNvSpPr/>
      </xdr:nvSpPr>
      <xdr:spPr>
        <a:xfrm>
          <a:off x="2159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17797</xdr:rowOff>
    </xdr:from>
    <xdr:ext cx="762000" cy="259045"/>
    <xdr:sp macro="" textlink="">
      <xdr:nvSpPr>
        <xdr:cNvPr id="387" name="テキスト ボックス 386"/>
        <xdr:cNvSpPr txBox="1"/>
      </xdr:nvSpPr>
      <xdr:spPr>
        <a:xfrm>
          <a:off x="1828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148589</xdr:rowOff>
    </xdr:from>
    <xdr:to>
      <xdr:col>1</xdr:col>
      <xdr:colOff>676275</xdr:colOff>
      <xdr:row>79</xdr:row>
      <xdr:rowOff>78739</xdr:rowOff>
    </xdr:to>
    <xdr:sp macro="" textlink="">
      <xdr:nvSpPr>
        <xdr:cNvPr id="388" name="円/楕円 387"/>
        <xdr:cNvSpPr/>
      </xdr:nvSpPr>
      <xdr:spPr>
        <a:xfrm>
          <a:off x="1270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63516</xdr:rowOff>
    </xdr:from>
    <xdr:ext cx="762000" cy="259045"/>
    <xdr:sp macro="" textlink="">
      <xdr:nvSpPr>
        <xdr:cNvPr id="389" name="テキスト ボックス 388"/>
        <xdr:cNvSpPr txBox="1"/>
      </xdr:nvSpPr>
      <xdr:spPr>
        <a:xfrm>
          <a:off x="939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類似団体平均より低い推移となっている。経年推移で見ても、ほぼ同じ比率となっている。</a:t>
          </a:r>
        </a:p>
        <a:p>
          <a:r>
            <a:rPr kumimoji="1" lang="ja-JP" altLang="en-US" sz="1300">
              <a:latin typeface="ＭＳ Ｐゴシック"/>
            </a:rPr>
            <a:t>今後、経常一般財源の伸びは期待できない状況にあるので、相対的な意識改革のもと、業務の効率化・スリム化を進め、低い経費で大きな結果につながるよう努めたい。</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54610</xdr:rowOff>
    </xdr:from>
    <xdr:to>
      <xdr:col>24</xdr:col>
      <xdr:colOff>31750</xdr:colOff>
      <xdr:row>76</xdr:row>
      <xdr:rowOff>100330</xdr:rowOff>
    </xdr:to>
    <xdr:cxnSp macro="">
      <xdr:nvCxnSpPr>
        <xdr:cNvPr id="422" name="直線コネクタ 421"/>
        <xdr:cNvCxnSpPr/>
      </xdr:nvCxnSpPr>
      <xdr:spPr>
        <a:xfrm>
          <a:off x="15671800" y="1291336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71138</xdr:rowOff>
    </xdr:from>
    <xdr:ext cx="762000" cy="259045"/>
    <xdr:sp macro="" textlink="">
      <xdr:nvSpPr>
        <xdr:cNvPr id="423" name="公債費以外平均値テキスト"/>
        <xdr:cNvSpPr txBox="1"/>
      </xdr:nvSpPr>
      <xdr:spPr>
        <a:xfrm>
          <a:off x="16598900" y="13272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54610</xdr:rowOff>
    </xdr:from>
    <xdr:to>
      <xdr:col>22</xdr:col>
      <xdr:colOff>565150</xdr:colOff>
      <xdr:row>75</xdr:row>
      <xdr:rowOff>123190</xdr:rowOff>
    </xdr:to>
    <xdr:cxnSp macro="">
      <xdr:nvCxnSpPr>
        <xdr:cNvPr id="425" name="直線コネクタ 424"/>
        <xdr:cNvCxnSpPr/>
      </xdr:nvCxnSpPr>
      <xdr:spPr>
        <a:xfrm flipV="1">
          <a:off x="14782800" y="12913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154957</xdr:rowOff>
    </xdr:from>
    <xdr:ext cx="736600" cy="259045"/>
    <xdr:sp macro="" textlink="">
      <xdr:nvSpPr>
        <xdr:cNvPr id="427" name="テキスト ボックス 426"/>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153670</xdr:rowOff>
    </xdr:from>
    <xdr:to>
      <xdr:col>21</xdr:col>
      <xdr:colOff>361950</xdr:colOff>
      <xdr:row>75</xdr:row>
      <xdr:rowOff>123190</xdr:rowOff>
    </xdr:to>
    <xdr:cxnSp macro="">
      <xdr:nvCxnSpPr>
        <xdr:cNvPr id="428" name="直線コネクタ 427"/>
        <xdr:cNvCxnSpPr/>
      </xdr:nvCxnSpPr>
      <xdr:spPr>
        <a:xfrm>
          <a:off x="13893800" y="1284097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30" name="テキスト ボックス 429"/>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127000</xdr:rowOff>
    </xdr:from>
    <xdr:to>
      <xdr:col>20</xdr:col>
      <xdr:colOff>158750</xdr:colOff>
      <xdr:row>74</xdr:row>
      <xdr:rowOff>153670</xdr:rowOff>
    </xdr:to>
    <xdr:cxnSp macro="">
      <xdr:nvCxnSpPr>
        <xdr:cNvPr id="431" name="直線コネクタ 430"/>
        <xdr:cNvCxnSpPr/>
      </xdr:nvCxnSpPr>
      <xdr:spPr>
        <a:xfrm>
          <a:off x="13004800" y="128143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36847</xdr:rowOff>
    </xdr:from>
    <xdr:ext cx="762000" cy="259045"/>
    <xdr:sp macro="" textlink="">
      <xdr:nvSpPr>
        <xdr:cNvPr id="433" name="テキスト ボックス 432"/>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35" name="テキスト ボックス 434"/>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49530</xdr:rowOff>
    </xdr:from>
    <xdr:to>
      <xdr:col>24</xdr:col>
      <xdr:colOff>82550</xdr:colOff>
      <xdr:row>76</xdr:row>
      <xdr:rowOff>151130</xdr:rowOff>
    </xdr:to>
    <xdr:sp macro="" textlink="">
      <xdr:nvSpPr>
        <xdr:cNvPr id="441" name="円/楕円 440"/>
        <xdr:cNvSpPr/>
      </xdr:nvSpPr>
      <xdr:spPr>
        <a:xfrm>
          <a:off x="16459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66057</xdr:rowOff>
    </xdr:from>
    <xdr:ext cx="762000" cy="259045"/>
    <xdr:sp macro="" textlink="">
      <xdr:nvSpPr>
        <xdr:cNvPr id="442" name="公債費以外該当値テキスト"/>
        <xdr:cNvSpPr txBox="1"/>
      </xdr:nvSpPr>
      <xdr:spPr>
        <a:xfrm>
          <a:off x="16598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3810</xdr:rowOff>
    </xdr:from>
    <xdr:to>
      <xdr:col>22</xdr:col>
      <xdr:colOff>615950</xdr:colOff>
      <xdr:row>75</xdr:row>
      <xdr:rowOff>105410</xdr:rowOff>
    </xdr:to>
    <xdr:sp macro="" textlink="">
      <xdr:nvSpPr>
        <xdr:cNvPr id="443" name="円/楕円 442"/>
        <xdr:cNvSpPr/>
      </xdr:nvSpPr>
      <xdr:spPr>
        <a:xfrm>
          <a:off x="15621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115587</xdr:rowOff>
    </xdr:from>
    <xdr:ext cx="736600" cy="259045"/>
    <xdr:sp macro="" textlink="">
      <xdr:nvSpPr>
        <xdr:cNvPr id="444" name="テキスト ボックス 443"/>
        <xdr:cNvSpPr txBox="1"/>
      </xdr:nvSpPr>
      <xdr:spPr>
        <a:xfrm>
          <a:off x="15290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72390</xdr:rowOff>
    </xdr:from>
    <xdr:to>
      <xdr:col>21</xdr:col>
      <xdr:colOff>412750</xdr:colOff>
      <xdr:row>76</xdr:row>
      <xdr:rowOff>2539</xdr:rowOff>
    </xdr:to>
    <xdr:sp macro="" textlink="">
      <xdr:nvSpPr>
        <xdr:cNvPr id="445" name="円/楕円 444"/>
        <xdr:cNvSpPr/>
      </xdr:nvSpPr>
      <xdr:spPr>
        <a:xfrm>
          <a:off x="14732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46" name="テキスト ボックス 445"/>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102870</xdr:rowOff>
    </xdr:from>
    <xdr:to>
      <xdr:col>20</xdr:col>
      <xdr:colOff>209550</xdr:colOff>
      <xdr:row>75</xdr:row>
      <xdr:rowOff>33020</xdr:rowOff>
    </xdr:to>
    <xdr:sp macro="" textlink="">
      <xdr:nvSpPr>
        <xdr:cNvPr id="447" name="円/楕円 446"/>
        <xdr:cNvSpPr/>
      </xdr:nvSpPr>
      <xdr:spPr>
        <a:xfrm>
          <a:off x="13843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43197</xdr:rowOff>
    </xdr:from>
    <xdr:ext cx="762000" cy="259045"/>
    <xdr:sp macro="" textlink="">
      <xdr:nvSpPr>
        <xdr:cNvPr id="448" name="テキスト ボックス 447"/>
        <xdr:cNvSpPr txBox="1"/>
      </xdr:nvSpPr>
      <xdr:spPr>
        <a:xfrm>
          <a:off x="13512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76200</xdr:rowOff>
    </xdr:from>
    <xdr:to>
      <xdr:col>19</xdr:col>
      <xdr:colOff>6350</xdr:colOff>
      <xdr:row>75</xdr:row>
      <xdr:rowOff>6350</xdr:rowOff>
    </xdr:to>
    <xdr:sp macro="" textlink="">
      <xdr:nvSpPr>
        <xdr:cNvPr id="449" name="円/楕円 448"/>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16527</xdr:rowOff>
    </xdr:from>
    <xdr:ext cx="762000" cy="259045"/>
    <xdr:sp macro="" textlink="">
      <xdr:nvSpPr>
        <xdr:cNvPr id="450" name="テキスト ボックス 449"/>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鹿児島県瀬戸内町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13523</xdr:rowOff>
    </xdr:from>
    <xdr:to>
      <xdr:col>4</xdr:col>
      <xdr:colOff>1117600</xdr:colOff>
      <xdr:row>13</xdr:row>
      <xdr:rowOff>100200</xdr:rowOff>
    </xdr:to>
    <xdr:cxnSp macro="">
      <xdr:nvCxnSpPr>
        <xdr:cNvPr id="50" name="直線コネクタ 49"/>
        <xdr:cNvCxnSpPr/>
      </xdr:nvCxnSpPr>
      <xdr:spPr bwMode="auto">
        <a:xfrm flipV="1">
          <a:off x="5003800" y="2289998"/>
          <a:ext cx="647700" cy="86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160238</xdr:rowOff>
    </xdr:from>
    <xdr:ext cx="762000" cy="259045"/>
    <xdr:sp macro="" textlink="">
      <xdr:nvSpPr>
        <xdr:cNvPr id="51" name="人口1人当たり決算額の推移平均値テキスト130"/>
        <xdr:cNvSpPr txBox="1"/>
      </xdr:nvSpPr>
      <xdr:spPr>
        <a:xfrm>
          <a:off x="5740400" y="2779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63335</xdr:rowOff>
    </xdr:from>
    <xdr:to>
      <xdr:col>4</xdr:col>
      <xdr:colOff>469900</xdr:colOff>
      <xdr:row>13</xdr:row>
      <xdr:rowOff>100200</xdr:rowOff>
    </xdr:to>
    <xdr:cxnSp macro="">
      <xdr:nvCxnSpPr>
        <xdr:cNvPr id="53" name="直線コネクタ 52"/>
        <xdr:cNvCxnSpPr/>
      </xdr:nvCxnSpPr>
      <xdr:spPr bwMode="auto">
        <a:xfrm>
          <a:off x="4305300" y="2339810"/>
          <a:ext cx="698500" cy="36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117886</xdr:rowOff>
    </xdr:from>
    <xdr:ext cx="736600" cy="259045"/>
    <xdr:sp macro="" textlink="">
      <xdr:nvSpPr>
        <xdr:cNvPr id="55" name="テキスト ボックス 54"/>
        <xdr:cNvSpPr txBox="1"/>
      </xdr:nvSpPr>
      <xdr:spPr>
        <a:xfrm>
          <a:off x="4622800" y="290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63335</xdr:rowOff>
    </xdr:from>
    <xdr:to>
      <xdr:col>3</xdr:col>
      <xdr:colOff>904875</xdr:colOff>
      <xdr:row>13</xdr:row>
      <xdr:rowOff>118466</xdr:rowOff>
    </xdr:to>
    <xdr:cxnSp macro="">
      <xdr:nvCxnSpPr>
        <xdr:cNvPr id="56" name="直線コネクタ 55"/>
        <xdr:cNvCxnSpPr/>
      </xdr:nvCxnSpPr>
      <xdr:spPr bwMode="auto">
        <a:xfrm flipV="1">
          <a:off x="3606800" y="2339810"/>
          <a:ext cx="698500" cy="55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159323</xdr:rowOff>
    </xdr:from>
    <xdr:ext cx="762000" cy="259045"/>
    <xdr:sp macro="" textlink="">
      <xdr:nvSpPr>
        <xdr:cNvPr id="58" name="テキスト ボックス 57"/>
        <xdr:cNvSpPr txBox="1"/>
      </xdr:nvSpPr>
      <xdr:spPr>
        <a:xfrm>
          <a:off x="39243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118466</xdr:rowOff>
    </xdr:from>
    <xdr:to>
      <xdr:col>3</xdr:col>
      <xdr:colOff>206375</xdr:colOff>
      <xdr:row>13</xdr:row>
      <xdr:rowOff>137874</xdr:rowOff>
    </xdr:to>
    <xdr:cxnSp macro="">
      <xdr:nvCxnSpPr>
        <xdr:cNvPr id="59" name="直線コネクタ 58"/>
        <xdr:cNvCxnSpPr/>
      </xdr:nvCxnSpPr>
      <xdr:spPr bwMode="auto">
        <a:xfrm flipV="1">
          <a:off x="2908300" y="2394941"/>
          <a:ext cx="698500" cy="19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17721</xdr:rowOff>
    </xdr:from>
    <xdr:ext cx="762000" cy="259045"/>
    <xdr:sp macro="" textlink="">
      <xdr:nvSpPr>
        <xdr:cNvPr id="61" name="テキスト ボックス 60"/>
        <xdr:cNvSpPr txBox="1"/>
      </xdr:nvSpPr>
      <xdr:spPr>
        <a:xfrm>
          <a:off x="32258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13103</xdr:rowOff>
    </xdr:from>
    <xdr:ext cx="762000" cy="259045"/>
    <xdr:sp macro="" textlink="">
      <xdr:nvSpPr>
        <xdr:cNvPr id="63" name="テキスト ボックス 62"/>
        <xdr:cNvSpPr txBox="1"/>
      </xdr:nvSpPr>
      <xdr:spPr>
        <a:xfrm>
          <a:off x="25273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134173</xdr:rowOff>
    </xdr:from>
    <xdr:to>
      <xdr:col>5</xdr:col>
      <xdr:colOff>34925</xdr:colOff>
      <xdr:row>13</xdr:row>
      <xdr:rowOff>64323</xdr:rowOff>
    </xdr:to>
    <xdr:sp macro="" textlink="">
      <xdr:nvSpPr>
        <xdr:cNvPr id="69" name="円/楕円 68"/>
        <xdr:cNvSpPr/>
      </xdr:nvSpPr>
      <xdr:spPr bwMode="auto">
        <a:xfrm>
          <a:off x="5600700" y="2239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150700</xdr:rowOff>
    </xdr:from>
    <xdr:ext cx="762000" cy="259045"/>
    <xdr:sp macro="" textlink="">
      <xdr:nvSpPr>
        <xdr:cNvPr id="70" name="人口1人当たり決算額の推移該当値テキスト130"/>
        <xdr:cNvSpPr txBox="1"/>
      </xdr:nvSpPr>
      <xdr:spPr>
        <a:xfrm>
          <a:off x="5740400" y="208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216,142</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49400</xdr:rowOff>
    </xdr:from>
    <xdr:to>
      <xdr:col>4</xdr:col>
      <xdr:colOff>520700</xdr:colOff>
      <xdr:row>13</xdr:row>
      <xdr:rowOff>151000</xdr:rowOff>
    </xdr:to>
    <xdr:sp macro="" textlink="">
      <xdr:nvSpPr>
        <xdr:cNvPr id="71" name="円/楕円 70"/>
        <xdr:cNvSpPr/>
      </xdr:nvSpPr>
      <xdr:spPr bwMode="auto">
        <a:xfrm>
          <a:off x="4953000" y="232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161177</xdr:rowOff>
    </xdr:from>
    <xdr:ext cx="736600" cy="259045"/>
    <xdr:sp macro="" textlink="">
      <xdr:nvSpPr>
        <xdr:cNvPr id="72" name="テキスト ボックス 71"/>
        <xdr:cNvSpPr txBox="1"/>
      </xdr:nvSpPr>
      <xdr:spPr>
        <a:xfrm>
          <a:off x="4622800" y="209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204,767</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12535</xdr:rowOff>
    </xdr:from>
    <xdr:to>
      <xdr:col>3</xdr:col>
      <xdr:colOff>955675</xdr:colOff>
      <xdr:row>13</xdr:row>
      <xdr:rowOff>114135</xdr:rowOff>
    </xdr:to>
    <xdr:sp macro="" textlink="">
      <xdr:nvSpPr>
        <xdr:cNvPr id="73" name="円/楕円 72"/>
        <xdr:cNvSpPr/>
      </xdr:nvSpPr>
      <xdr:spPr bwMode="auto">
        <a:xfrm>
          <a:off x="4254500" y="2289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124312</xdr:rowOff>
    </xdr:from>
    <xdr:ext cx="762000" cy="259045"/>
    <xdr:sp macro="" textlink="">
      <xdr:nvSpPr>
        <xdr:cNvPr id="74" name="テキスト ボックス 73"/>
        <xdr:cNvSpPr txBox="1"/>
      </xdr:nvSpPr>
      <xdr:spPr>
        <a:xfrm>
          <a:off x="3924300" y="205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209,605</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67666</xdr:rowOff>
    </xdr:from>
    <xdr:to>
      <xdr:col>3</xdr:col>
      <xdr:colOff>257175</xdr:colOff>
      <xdr:row>13</xdr:row>
      <xdr:rowOff>169266</xdr:rowOff>
    </xdr:to>
    <xdr:sp macro="" textlink="">
      <xdr:nvSpPr>
        <xdr:cNvPr id="75" name="円/楕円 74"/>
        <xdr:cNvSpPr/>
      </xdr:nvSpPr>
      <xdr:spPr bwMode="auto">
        <a:xfrm>
          <a:off x="3556000" y="2344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7993</xdr:rowOff>
    </xdr:from>
    <xdr:ext cx="762000" cy="259045"/>
    <xdr:sp macro="" textlink="">
      <xdr:nvSpPr>
        <xdr:cNvPr id="76" name="テキスト ボックス 75"/>
        <xdr:cNvSpPr txBox="1"/>
      </xdr:nvSpPr>
      <xdr:spPr>
        <a:xfrm>
          <a:off x="3225800" y="211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202,370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87074</xdr:rowOff>
    </xdr:from>
    <xdr:to>
      <xdr:col>2</xdr:col>
      <xdr:colOff>692150</xdr:colOff>
      <xdr:row>14</xdr:row>
      <xdr:rowOff>17224</xdr:rowOff>
    </xdr:to>
    <xdr:sp macro="" textlink="">
      <xdr:nvSpPr>
        <xdr:cNvPr id="77" name="円/楕円 76"/>
        <xdr:cNvSpPr/>
      </xdr:nvSpPr>
      <xdr:spPr bwMode="auto">
        <a:xfrm>
          <a:off x="2857500" y="2363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27401</xdr:rowOff>
    </xdr:from>
    <xdr:ext cx="762000" cy="259045"/>
    <xdr:sp macro="" textlink="">
      <xdr:nvSpPr>
        <xdr:cNvPr id="78" name="テキスト ボックス 77"/>
        <xdr:cNvSpPr txBox="1"/>
      </xdr:nvSpPr>
      <xdr:spPr>
        <a:xfrm>
          <a:off x="2527300" y="213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199,823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72441</xdr:rowOff>
    </xdr:from>
    <xdr:to>
      <xdr:col>4</xdr:col>
      <xdr:colOff>1117600</xdr:colOff>
      <xdr:row>35</xdr:row>
      <xdr:rowOff>96006</xdr:rowOff>
    </xdr:to>
    <xdr:cxnSp macro="">
      <xdr:nvCxnSpPr>
        <xdr:cNvPr id="112" name="直線コネクタ 111"/>
        <xdr:cNvCxnSpPr/>
      </xdr:nvCxnSpPr>
      <xdr:spPr bwMode="auto">
        <a:xfrm flipV="1">
          <a:off x="5003800" y="6682791"/>
          <a:ext cx="647700" cy="23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314444</xdr:rowOff>
    </xdr:from>
    <xdr:ext cx="762000" cy="259045"/>
    <xdr:sp macro="" textlink="">
      <xdr:nvSpPr>
        <xdr:cNvPr id="113" name="人口1人当たり決算額の推移平均値テキスト445"/>
        <xdr:cNvSpPr txBox="1"/>
      </xdr:nvSpPr>
      <xdr:spPr>
        <a:xfrm>
          <a:off x="5740400" y="6924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42513</xdr:rowOff>
    </xdr:from>
    <xdr:to>
      <xdr:col>4</xdr:col>
      <xdr:colOff>469900</xdr:colOff>
      <xdr:row>35</xdr:row>
      <xdr:rowOff>96006</xdr:rowOff>
    </xdr:to>
    <xdr:cxnSp macro="">
      <xdr:nvCxnSpPr>
        <xdr:cNvPr id="115" name="直線コネクタ 114"/>
        <xdr:cNvCxnSpPr/>
      </xdr:nvCxnSpPr>
      <xdr:spPr bwMode="auto">
        <a:xfrm>
          <a:off x="4305300" y="6652863"/>
          <a:ext cx="698500" cy="53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128497</xdr:rowOff>
    </xdr:from>
    <xdr:ext cx="736600" cy="259045"/>
    <xdr:sp macro="" textlink="">
      <xdr:nvSpPr>
        <xdr:cNvPr id="117" name="テキスト ボックス 116"/>
        <xdr:cNvSpPr txBox="1"/>
      </xdr:nvSpPr>
      <xdr:spPr>
        <a:xfrm>
          <a:off x="4622800" y="7081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42513</xdr:rowOff>
    </xdr:from>
    <xdr:to>
      <xdr:col>3</xdr:col>
      <xdr:colOff>904875</xdr:colOff>
      <xdr:row>35</xdr:row>
      <xdr:rowOff>72841</xdr:rowOff>
    </xdr:to>
    <xdr:cxnSp macro="">
      <xdr:nvCxnSpPr>
        <xdr:cNvPr id="118" name="直線コネクタ 117"/>
        <xdr:cNvCxnSpPr/>
      </xdr:nvCxnSpPr>
      <xdr:spPr bwMode="auto">
        <a:xfrm flipV="1">
          <a:off x="3606800" y="6652863"/>
          <a:ext cx="698500" cy="30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104189</xdr:rowOff>
    </xdr:from>
    <xdr:ext cx="762000" cy="259045"/>
    <xdr:sp macro="" textlink="">
      <xdr:nvSpPr>
        <xdr:cNvPr id="120" name="テキスト ボックス 119"/>
        <xdr:cNvSpPr txBox="1"/>
      </xdr:nvSpPr>
      <xdr:spPr>
        <a:xfrm>
          <a:off x="3924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342703</xdr:rowOff>
    </xdr:from>
    <xdr:to>
      <xdr:col>3</xdr:col>
      <xdr:colOff>206375</xdr:colOff>
      <xdr:row>35</xdr:row>
      <xdr:rowOff>72841</xdr:rowOff>
    </xdr:to>
    <xdr:cxnSp macro="">
      <xdr:nvCxnSpPr>
        <xdr:cNvPr id="121" name="直線コネクタ 120"/>
        <xdr:cNvCxnSpPr/>
      </xdr:nvCxnSpPr>
      <xdr:spPr bwMode="auto">
        <a:xfrm>
          <a:off x="2908300" y="6610153"/>
          <a:ext cx="698500" cy="73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41915</xdr:rowOff>
    </xdr:from>
    <xdr:ext cx="762000" cy="259045"/>
    <xdr:sp macro="" textlink="">
      <xdr:nvSpPr>
        <xdr:cNvPr id="123" name="テキスト ボックス 122"/>
        <xdr:cNvSpPr txBox="1"/>
      </xdr:nvSpPr>
      <xdr:spPr>
        <a:xfrm>
          <a:off x="32258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336884</xdr:rowOff>
    </xdr:from>
    <xdr:ext cx="762000" cy="259045"/>
    <xdr:sp macro="" textlink="">
      <xdr:nvSpPr>
        <xdr:cNvPr id="125" name="テキスト ボックス 124"/>
        <xdr:cNvSpPr txBox="1"/>
      </xdr:nvSpPr>
      <xdr:spPr>
        <a:xfrm>
          <a:off x="2527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21641</xdr:rowOff>
    </xdr:from>
    <xdr:to>
      <xdr:col>5</xdr:col>
      <xdr:colOff>34925</xdr:colOff>
      <xdr:row>35</xdr:row>
      <xdr:rowOff>123241</xdr:rowOff>
    </xdr:to>
    <xdr:sp macro="" textlink="">
      <xdr:nvSpPr>
        <xdr:cNvPr id="131" name="円/楕円 130"/>
        <xdr:cNvSpPr/>
      </xdr:nvSpPr>
      <xdr:spPr bwMode="auto">
        <a:xfrm>
          <a:off x="5600700" y="6631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209618</xdr:rowOff>
    </xdr:from>
    <xdr:ext cx="762000" cy="259045"/>
    <xdr:sp macro="" textlink="">
      <xdr:nvSpPr>
        <xdr:cNvPr id="132" name="人口1人当たり決算額の推移該当値テキスト445"/>
        <xdr:cNvSpPr txBox="1"/>
      </xdr:nvSpPr>
      <xdr:spPr>
        <a:xfrm>
          <a:off x="5740400" y="647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45,864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45206</xdr:rowOff>
    </xdr:from>
    <xdr:to>
      <xdr:col>4</xdr:col>
      <xdr:colOff>520700</xdr:colOff>
      <xdr:row>35</xdr:row>
      <xdr:rowOff>146806</xdr:rowOff>
    </xdr:to>
    <xdr:sp macro="" textlink="">
      <xdr:nvSpPr>
        <xdr:cNvPr id="133" name="円/楕円 132"/>
        <xdr:cNvSpPr/>
      </xdr:nvSpPr>
      <xdr:spPr bwMode="auto">
        <a:xfrm>
          <a:off x="4953000" y="6655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156983</xdr:rowOff>
    </xdr:from>
    <xdr:ext cx="736600" cy="259045"/>
    <xdr:sp macro="" textlink="">
      <xdr:nvSpPr>
        <xdr:cNvPr id="134" name="テキスト ボックス 133"/>
        <xdr:cNvSpPr txBox="1"/>
      </xdr:nvSpPr>
      <xdr:spPr>
        <a:xfrm>
          <a:off x="4622800" y="6424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44,627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334613</xdr:rowOff>
    </xdr:from>
    <xdr:to>
      <xdr:col>3</xdr:col>
      <xdr:colOff>955675</xdr:colOff>
      <xdr:row>35</xdr:row>
      <xdr:rowOff>93313</xdr:rowOff>
    </xdr:to>
    <xdr:sp macro="" textlink="">
      <xdr:nvSpPr>
        <xdr:cNvPr id="135" name="円/楕円 134"/>
        <xdr:cNvSpPr/>
      </xdr:nvSpPr>
      <xdr:spPr bwMode="auto">
        <a:xfrm>
          <a:off x="4254500" y="6602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103490</xdr:rowOff>
    </xdr:from>
    <xdr:ext cx="762000" cy="259045"/>
    <xdr:sp macro="" textlink="">
      <xdr:nvSpPr>
        <xdr:cNvPr id="136" name="テキスト ボックス 135"/>
        <xdr:cNvSpPr txBox="1"/>
      </xdr:nvSpPr>
      <xdr:spPr>
        <a:xfrm>
          <a:off x="3924300" y="637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47,435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22041</xdr:rowOff>
    </xdr:from>
    <xdr:to>
      <xdr:col>3</xdr:col>
      <xdr:colOff>257175</xdr:colOff>
      <xdr:row>35</xdr:row>
      <xdr:rowOff>123641</xdr:rowOff>
    </xdr:to>
    <xdr:sp macro="" textlink="">
      <xdr:nvSpPr>
        <xdr:cNvPr id="137" name="円/楕円 136"/>
        <xdr:cNvSpPr/>
      </xdr:nvSpPr>
      <xdr:spPr bwMode="auto">
        <a:xfrm>
          <a:off x="3556000" y="6632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133818</xdr:rowOff>
    </xdr:from>
    <xdr:ext cx="762000" cy="259045"/>
    <xdr:sp macro="" textlink="">
      <xdr:nvSpPr>
        <xdr:cNvPr id="138" name="テキスト ボックス 137"/>
        <xdr:cNvSpPr txBox="1"/>
      </xdr:nvSpPr>
      <xdr:spPr>
        <a:xfrm>
          <a:off x="3225800" y="640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45,843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291903</xdr:rowOff>
    </xdr:from>
    <xdr:to>
      <xdr:col>2</xdr:col>
      <xdr:colOff>692150</xdr:colOff>
      <xdr:row>35</xdr:row>
      <xdr:rowOff>50603</xdr:rowOff>
    </xdr:to>
    <xdr:sp macro="" textlink="">
      <xdr:nvSpPr>
        <xdr:cNvPr id="139" name="円/楕円 138"/>
        <xdr:cNvSpPr/>
      </xdr:nvSpPr>
      <xdr:spPr bwMode="auto">
        <a:xfrm>
          <a:off x="2857500" y="6559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60780</xdr:rowOff>
    </xdr:from>
    <xdr:ext cx="762000" cy="259045"/>
    <xdr:sp macro="" textlink="">
      <xdr:nvSpPr>
        <xdr:cNvPr id="140" name="テキスト ボックス 139"/>
        <xdr:cNvSpPr txBox="1"/>
      </xdr:nvSpPr>
      <xdr:spPr>
        <a:xfrm>
          <a:off x="2527300" y="6328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鹿児島県瀬戸内町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9,133
9,121
239.65
9,571,996
9,052,893
473,650
5,220,605
9,872,219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35.6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166762</xdr:rowOff>
    </xdr:from>
    <xdr:to>
      <xdr:col>6</xdr:col>
      <xdr:colOff>511175</xdr:colOff>
      <xdr:row>33</xdr:row>
      <xdr:rowOff>29373</xdr:rowOff>
    </xdr:to>
    <xdr:cxnSp macro="">
      <xdr:nvCxnSpPr>
        <xdr:cNvPr id="63" name="直線コネクタ 62"/>
        <xdr:cNvCxnSpPr/>
      </xdr:nvCxnSpPr>
      <xdr:spPr>
        <a:xfrm flipV="1">
          <a:off x="3797300" y="5653162"/>
          <a:ext cx="8382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104055</xdr:rowOff>
    </xdr:from>
    <xdr:ext cx="599010" cy="259045"/>
    <xdr:sp macro="" textlink="">
      <xdr:nvSpPr>
        <xdr:cNvPr id="64" name="人件費平均値テキスト"/>
        <xdr:cNvSpPr txBox="1"/>
      </xdr:nvSpPr>
      <xdr:spPr>
        <a:xfrm>
          <a:off x="4686300" y="6104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169516</xdr:rowOff>
    </xdr:from>
    <xdr:to>
      <xdr:col>5</xdr:col>
      <xdr:colOff>358775</xdr:colOff>
      <xdr:row>33</xdr:row>
      <xdr:rowOff>29373</xdr:rowOff>
    </xdr:to>
    <xdr:cxnSp macro="">
      <xdr:nvCxnSpPr>
        <xdr:cNvPr id="66" name="直線コネクタ 65"/>
        <xdr:cNvCxnSpPr/>
      </xdr:nvCxnSpPr>
      <xdr:spPr>
        <a:xfrm>
          <a:off x="2908300" y="5655916"/>
          <a:ext cx="889000" cy="3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65738</xdr:rowOff>
    </xdr:from>
    <xdr:ext cx="599010" cy="259045"/>
    <xdr:sp macro="" textlink="">
      <xdr:nvSpPr>
        <xdr:cNvPr id="68" name="テキスト ボックス 67"/>
        <xdr:cNvSpPr txBox="1"/>
      </xdr:nvSpPr>
      <xdr:spPr>
        <a:xfrm>
          <a:off x="3497794"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169516</xdr:rowOff>
    </xdr:from>
    <xdr:to>
      <xdr:col>4</xdr:col>
      <xdr:colOff>155575</xdr:colOff>
      <xdr:row>33</xdr:row>
      <xdr:rowOff>62270</xdr:rowOff>
    </xdr:to>
    <xdr:cxnSp macro="">
      <xdr:nvCxnSpPr>
        <xdr:cNvPr id="69" name="直線コネクタ 68"/>
        <xdr:cNvCxnSpPr/>
      </xdr:nvCxnSpPr>
      <xdr:spPr>
        <a:xfrm flipV="1">
          <a:off x="2019300" y="5655916"/>
          <a:ext cx="889000" cy="6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108693</xdr:rowOff>
    </xdr:from>
    <xdr:ext cx="599010" cy="259045"/>
    <xdr:sp macro="" textlink="">
      <xdr:nvSpPr>
        <xdr:cNvPr id="71" name="テキスト ボックス 70"/>
        <xdr:cNvSpPr txBox="1"/>
      </xdr:nvSpPr>
      <xdr:spPr>
        <a:xfrm>
          <a:off x="2608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49283</xdr:rowOff>
    </xdr:from>
    <xdr:to>
      <xdr:col>2</xdr:col>
      <xdr:colOff>638175</xdr:colOff>
      <xdr:row>33</xdr:row>
      <xdr:rowOff>62270</xdr:rowOff>
    </xdr:to>
    <xdr:cxnSp macro="">
      <xdr:nvCxnSpPr>
        <xdr:cNvPr id="72" name="直線コネクタ 71"/>
        <xdr:cNvCxnSpPr/>
      </xdr:nvCxnSpPr>
      <xdr:spPr>
        <a:xfrm>
          <a:off x="1130300" y="5707133"/>
          <a:ext cx="889000" cy="1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134165</xdr:rowOff>
    </xdr:from>
    <xdr:ext cx="599010" cy="259045"/>
    <xdr:sp macro="" textlink="">
      <xdr:nvSpPr>
        <xdr:cNvPr id="74" name="テキスト ボックス 73"/>
        <xdr:cNvSpPr txBox="1"/>
      </xdr:nvSpPr>
      <xdr:spPr>
        <a:xfrm>
          <a:off x="1719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128069</xdr:rowOff>
    </xdr:from>
    <xdr:ext cx="599010" cy="259045"/>
    <xdr:sp macro="" textlink="">
      <xdr:nvSpPr>
        <xdr:cNvPr id="76" name="テキスト ボックス 75"/>
        <xdr:cNvSpPr txBox="1"/>
      </xdr:nvSpPr>
      <xdr:spPr>
        <a:xfrm>
          <a:off x="830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115962</xdr:rowOff>
    </xdr:from>
    <xdr:to>
      <xdr:col>6</xdr:col>
      <xdr:colOff>561975</xdr:colOff>
      <xdr:row>33</xdr:row>
      <xdr:rowOff>46112</xdr:rowOff>
    </xdr:to>
    <xdr:sp macro="" textlink="">
      <xdr:nvSpPr>
        <xdr:cNvPr id="82" name="円/楕円 81"/>
        <xdr:cNvSpPr/>
      </xdr:nvSpPr>
      <xdr:spPr>
        <a:xfrm>
          <a:off x="4584700" y="56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138839</xdr:rowOff>
    </xdr:from>
    <xdr:ext cx="599010" cy="259045"/>
    <xdr:sp macro="" textlink="">
      <xdr:nvSpPr>
        <xdr:cNvPr id="83" name="人件費該当値テキスト"/>
        <xdr:cNvSpPr txBox="1"/>
      </xdr:nvSpPr>
      <xdr:spPr>
        <a:xfrm>
          <a:off x="4686300" y="545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164,014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150023</xdr:rowOff>
    </xdr:from>
    <xdr:to>
      <xdr:col>5</xdr:col>
      <xdr:colOff>409575</xdr:colOff>
      <xdr:row>33</xdr:row>
      <xdr:rowOff>80173</xdr:rowOff>
    </xdr:to>
    <xdr:sp macro="" textlink="">
      <xdr:nvSpPr>
        <xdr:cNvPr id="84" name="円/楕円 83"/>
        <xdr:cNvSpPr/>
      </xdr:nvSpPr>
      <xdr:spPr>
        <a:xfrm>
          <a:off x="3746500" y="56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96700</xdr:rowOff>
    </xdr:from>
    <xdr:ext cx="599010" cy="259045"/>
    <xdr:sp macro="" textlink="">
      <xdr:nvSpPr>
        <xdr:cNvPr id="85" name="テキスト ボックス 84"/>
        <xdr:cNvSpPr txBox="1"/>
      </xdr:nvSpPr>
      <xdr:spPr>
        <a:xfrm>
          <a:off x="3497794" y="541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160,885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118716</xdr:rowOff>
    </xdr:from>
    <xdr:to>
      <xdr:col>4</xdr:col>
      <xdr:colOff>206375</xdr:colOff>
      <xdr:row>33</xdr:row>
      <xdr:rowOff>48866</xdr:rowOff>
    </xdr:to>
    <xdr:sp macro="" textlink="">
      <xdr:nvSpPr>
        <xdr:cNvPr id="86" name="円/楕円 85"/>
        <xdr:cNvSpPr/>
      </xdr:nvSpPr>
      <xdr:spPr>
        <a:xfrm>
          <a:off x="2857500" y="560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65393</xdr:rowOff>
    </xdr:from>
    <xdr:ext cx="599010" cy="259045"/>
    <xdr:sp macro="" textlink="">
      <xdr:nvSpPr>
        <xdr:cNvPr id="87" name="テキスト ボックス 86"/>
        <xdr:cNvSpPr txBox="1"/>
      </xdr:nvSpPr>
      <xdr:spPr>
        <a:xfrm>
          <a:off x="2608794" y="538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163,761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11470</xdr:rowOff>
    </xdr:from>
    <xdr:to>
      <xdr:col>3</xdr:col>
      <xdr:colOff>3175</xdr:colOff>
      <xdr:row>33</xdr:row>
      <xdr:rowOff>113070</xdr:rowOff>
    </xdr:to>
    <xdr:sp macro="" textlink="">
      <xdr:nvSpPr>
        <xdr:cNvPr id="88" name="円/楕円 87"/>
        <xdr:cNvSpPr/>
      </xdr:nvSpPr>
      <xdr:spPr>
        <a:xfrm>
          <a:off x="1968500" y="566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129597</xdr:rowOff>
    </xdr:from>
    <xdr:ext cx="599010" cy="259045"/>
    <xdr:sp macro="" textlink="">
      <xdr:nvSpPr>
        <xdr:cNvPr id="89" name="テキスト ボックス 88"/>
        <xdr:cNvSpPr txBox="1"/>
      </xdr:nvSpPr>
      <xdr:spPr>
        <a:xfrm>
          <a:off x="1719794" y="544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157,863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169933</xdr:rowOff>
    </xdr:from>
    <xdr:to>
      <xdr:col>1</xdr:col>
      <xdr:colOff>485775</xdr:colOff>
      <xdr:row>33</xdr:row>
      <xdr:rowOff>100083</xdr:rowOff>
    </xdr:to>
    <xdr:sp macro="" textlink="">
      <xdr:nvSpPr>
        <xdr:cNvPr id="90" name="円/楕円 89"/>
        <xdr:cNvSpPr/>
      </xdr:nvSpPr>
      <xdr:spPr>
        <a:xfrm>
          <a:off x="1079500" y="56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116610</xdr:rowOff>
    </xdr:from>
    <xdr:ext cx="599010" cy="259045"/>
    <xdr:sp macro="" textlink="">
      <xdr:nvSpPr>
        <xdr:cNvPr id="91" name="テキスト ボックス 90"/>
        <xdr:cNvSpPr txBox="1"/>
      </xdr:nvSpPr>
      <xdr:spPr>
        <a:xfrm>
          <a:off x="830794" y="543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160717</xdr:rowOff>
    </xdr:from>
    <xdr:to>
      <xdr:col>6</xdr:col>
      <xdr:colOff>511175</xdr:colOff>
      <xdr:row>55</xdr:row>
      <xdr:rowOff>78152</xdr:rowOff>
    </xdr:to>
    <xdr:cxnSp macro="">
      <xdr:nvCxnSpPr>
        <xdr:cNvPr id="118" name="直線コネクタ 117"/>
        <xdr:cNvCxnSpPr/>
      </xdr:nvCxnSpPr>
      <xdr:spPr>
        <a:xfrm flipV="1">
          <a:off x="3797300" y="9419017"/>
          <a:ext cx="838200" cy="8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46941</xdr:rowOff>
    </xdr:from>
    <xdr:ext cx="599010" cy="259045"/>
    <xdr:sp macro="" textlink="">
      <xdr:nvSpPr>
        <xdr:cNvPr id="119" name="物件費平均値テキスト"/>
        <xdr:cNvSpPr txBox="1"/>
      </xdr:nvSpPr>
      <xdr:spPr>
        <a:xfrm>
          <a:off x="4686300" y="9476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78152</xdr:rowOff>
    </xdr:from>
    <xdr:to>
      <xdr:col>5</xdr:col>
      <xdr:colOff>358775</xdr:colOff>
      <xdr:row>55</xdr:row>
      <xdr:rowOff>133857</xdr:rowOff>
    </xdr:to>
    <xdr:cxnSp macro="">
      <xdr:nvCxnSpPr>
        <xdr:cNvPr id="121" name="直線コネクタ 120"/>
        <xdr:cNvCxnSpPr/>
      </xdr:nvCxnSpPr>
      <xdr:spPr>
        <a:xfrm flipV="1">
          <a:off x="2908300" y="9507902"/>
          <a:ext cx="889000" cy="5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38848</xdr:rowOff>
    </xdr:from>
    <xdr:ext cx="599010" cy="259045"/>
    <xdr:sp macro="" textlink="">
      <xdr:nvSpPr>
        <xdr:cNvPr id="123" name="テキスト ボックス 122"/>
        <xdr:cNvSpPr txBox="1"/>
      </xdr:nvSpPr>
      <xdr:spPr>
        <a:xfrm>
          <a:off x="3497794"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133857</xdr:rowOff>
    </xdr:from>
    <xdr:to>
      <xdr:col>4</xdr:col>
      <xdr:colOff>155575</xdr:colOff>
      <xdr:row>55</xdr:row>
      <xdr:rowOff>145968</xdr:rowOff>
    </xdr:to>
    <xdr:cxnSp macro="">
      <xdr:nvCxnSpPr>
        <xdr:cNvPr id="124" name="直線コネクタ 123"/>
        <xdr:cNvCxnSpPr/>
      </xdr:nvCxnSpPr>
      <xdr:spPr>
        <a:xfrm flipV="1">
          <a:off x="2019300" y="9563607"/>
          <a:ext cx="889000" cy="1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32986</xdr:rowOff>
    </xdr:from>
    <xdr:ext cx="599010" cy="259045"/>
    <xdr:sp macro="" textlink="">
      <xdr:nvSpPr>
        <xdr:cNvPr id="126" name="テキスト ボックス 125"/>
        <xdr:cNvSpPr txBox="1"/>
      </xdr:nvSpPr>
      <xdr:spPr>
        <a:xfrm>
          <a:off x="2608794"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145968</xdr:rowOff>
    </xdr:from>
    <xdr:to>
      <xdr:col>2</xdr:col>
      <xdr:colOff>638175</xdr:colOff>
      <xdr:row>55</xdr:row>
      <xdr:rowOff>150618</xdr:rowOff>
    </xdr:to>
    <xdr:cxnSp macro="">
      <xdr:nvCxnSpPr>
        <xdr:cNvPr id="127" name="直線コネクタ 126"/>
        <xdr:cNvCxnSpPr/>
      </xdr:nvCxnSpPr>
      <xdr:spPr>
        <a:xfrm flipV="1">
          <a:off x="1130300" y="9575718"/>
          <a:ext cx="889000" cy="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92244</xdr:rowOff>
    </xdr:from>
    <xdr:ext cx="534377" cy="259045"/>
    <xdr:sp macro="" textlink="">
      <xdr:nvSpPr>
        <xdr:cNvPr id="129" name="テキスト ボックス 128"/>
        <xdr:cNvSpPr txBox="1"/>
      </xdr:nvSpPr>
      <xdr:spPr>
        <a:xfrm>
          <a:off x="1752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56327</xdr:rowOff>
    </xdr:from>
    <xdr:ext cx="599010" cy="259045"/>
    <xdr:sp macro="" textlink="">
      <xdr:nvSpPr>
        <xdr:cNvPr id="131" name="テキスト ボックス 130"/>
        <xdr:cNvSpPr txBox="1"/>
      </xdr:nvSpPr>
      <xdr:spPr>
        <a:xfrm>
          <a:off x="830794" y="96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109917</xdr:rowOff>
    </xdr:from>
    <xdr:to>
      <xdr:col>6</xdr:col>
      <xdr:colOff>561975</xdr:colOff>
      <xdr:row>55</xdr:row>
      <xdr:rowOff>40067</xdr:rowOff>
    </xdr:to>
    <xdr:sp macro="" textlink="">
      <xdr:nvSpPr>
        <xdr:cNvPr id="137" name="円/楕円 136"/>
        <xdr:cNvSpPr/>
      </xdr:nvSpPr>
      <xdr:spPr>
        <a:xfrm>
          <a:off x="4584700" y="936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132794</xdr:rowOff>
    </xdr:from>
    <xdr:ext cx="599010" cy="259045"/>
    <xdr:sp macro="" textlink="">
      <xdr:nvSpPr>
        <xdr:cNvPr id="138" name="物件費該当値テキスト"/>
        <xdr:cNvSpPr txBox="1"/>
      </xdr:nvSpPr>
      <xdr:spPr>
        <a:xfrm>
          <a:off x="4686300" y="921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145,403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27352</xdr:rowOff>
    </xdr:from>
    <xdr:to>
      <xdr:col>5</xdr:col>
      <xdr:colOff>409575</xdr:colOff>
      <xdr:row>55</xdr:row>
      <xdr:rowOff>128952</xdr:rowOff>
    </xdr:to>
    <xdr:sp macro="" textlink="">
      <xdr:nvSpPr>
        <xdr:cNvPr id="139" name="円/楕円 138"/>
        <xdr:cNvSpPr/>
      </xdr:nvSpPr>
      <xdr:spPr>
        <a:xfrm>
          <a:off x="3746500" y="94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145479</xdr:rowOff>
    </xdr:from>
    <xdr:ext cx="599010" cy="259045"/>
    <xdr:sp macro="" textlink="">
      <xdr:nvSpPr>
        <xdr:cNvPr id="140" name="テキスト ボックス 139"/>
        <xdr:cNvSpPr txBox="1"/>
      </xdr:nvSpPr>
      <xdr:spPr>
        <a:xfrm>
          <a:off x="3497794" y="923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125,962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83057</xdr:rowOff>
    </xdr:from>
    <xdr:to>
      <xdr:col>4</xdr:col>
      <xdr:colOff>206375</xdr:colOff>
      <xdr:row>56</xdr:row>
      <xdr:rowOff>13207</xdr:rowOff>
    </xdr:to>
    <xdr:sp macro="" textlink="">
      <xdr:nvSpPr>
        <xdr:cNvPr id="141" name="円/楕円 140"/>
        <xdr:cNvSpPr/>
      </xdr:nvSpPr>
      <xdr:spPr>
        <a:xfrm>
          <a:off x="2857500" y="951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29734</xdr:rowOff>
    </xdr:from>
    <xdr:ext cx="599010" cy="259045"/>
    <xdr:sp macro="" textlink="">
      <xdr:nvSpPr>
        <xdr:cNvPr id="142" name="テキスト ボックス 141"/>
        <xdr:cNvSpPr txBox="1"/>
      </xdr:nvSpPr>
      <xdr:spPr>
        <a:xfrm>
          <a:off x="2608794" y="928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113,778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95168</xdr:rowOff>
    </xdr:from>
    <xdr:to>
      <xdr:col>3</xdr:col>
      <xdr:colOff>3175</xdr:colOff>
      <xdr:row>56</xdr:row>
      <xdr:rowOff>25318</xdr:rowOff>
    </xdr:to>
    <xdr:sp macro="" textlink="">
      <xdr:nvSpPr>
        <xdr:cNvPr id="143" name="円/楕円 142"/>
        <xdr:cNvSpPr/>
      </xdr:nvSpPr>
      <xdr:spPr>
        <a:xfrm>
          <a:off x="1968500" y="952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41845</xdr:rowOff>
    </xdr:from>
    <xdr:ext cx="599010" cy="259045"/>
    <xdr:sp macro="" textlink="">
      <xdr:nvSpPr>
        <xdr:cNvPr id="144" name="テキスト ボックス 143"/>
        <xdr:cNvSpPr txBox="1"/>
      </xdr:nvSpPr>
      <xdr:spPr>
        <a:xfrm>
          <a:off x="1719794" y="93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111,129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99818</xdr:rowOff>
    </xdr:from>
    <xdr:to>
      <xdr:col>1</xdr:col>
      <xdr:colOff>485775</xdr:colOff>
      <xdr:row>56</xdr:row>
      <xdr:rowOff>29968</xdr:rowOff>
    </xdr:to>
    <xdr:sp macro="" textlink="">
      <xdr:nvSpPr>
        <xdr:cNvPr id="145" name="円/楕円 144"/>
        <xdr:cNvSpPr/>
      </xdr:nvSpPr>
      <xdr:spPr>
        <a:xfrm>
          <a:off x="1079500" y="952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46495</xdr:rowOff>
    </xdr:from>
    <xdr:ext cx="599010" cy="259045"/>
    <xdr:sp macro="" textlink="">
      <xdr:nvSpPr>
        <xdr:cNvPr id="146" name="テキスト ボックス 145"/>
        <xdr:cNvSpPr txBox="1"/>
      </xdr:nvSpPr>
      <xdr:spPr>
        <a:xfrm>
          <a:off x="830794" y="930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47182</xdr:rowOff>
    </xdr:from>
    <xdr:to>
      <xdr:col>6</xdr:col>
      <xdr:colOff>511175</xdr:colOff>
      <xdr:row>77</xdr:row>
      <xdr:rowOff>61519</xdr:rowOff>
    </xdr:to>
    <xdr:cxnSp macro="">
      <xdr:nvCxnSpPr>
        <xdr:cNvPr id="177" name="直線コネクタ 176"/>
        <xdr:cNvCxnSpPr/>
      </xdr:nvCxnSpPr>
      <xdr:spPr>
        <a:xfrm flipV="1">
          <a:off x="3797300" y="13248832"/>
          <a:ext cx="8382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64518</xdr:rowOff>
    </xdr:from>
    <xdr:ext cx="469744" cy="259045"/>
    <xdr:sp macro="" textlink="">
      <xdr:nvSpPr>
        <xdr:cNvPr id="178" name="維持補修費平均値テキスト"/>
        <xdr:cNvSpPr txBox="1"/>
      </xdr:nvSpPr>
      <xdr:spPr>
        <a:xfrm>
          <a:off x="4686300" y="13266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61519</xdr:rowOff>
    </xdr:from>
    <xdr:to>
      <xdr:col>5</xdr:col>
      <xdr:colOff>358775</xdr:colOff>
      <xdr:row>77</xdr:row>
      <xdr:rowOff>110472</xdr:rowOff>
    </xdr:to>
    <xdr:cxnSp macro="">
      <xdr:nvCxnSpPr>
        <xdr:cNvPr id="180" name="直線コネクタ 179"/>
        <xdr:cNvCxnSpPr/>
      </xdr:nvCxnSpPr>
      <xdr:spPr>
        <a:xfrm flipV="1">
          <a:off x="2908300" y="13263169"/>
          <a:ext cx="889000" cy="4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48713</xdr:rowOff>
    </xdr:from>
    <xdr:ext cx="469744" cy="259045"/>
    <xdr:sp macro="" textlink="">
      <xdr:nvSpPr>
        <xdr:cNvPr id="182" name="テキスト ボックス 181"/>
        <xdr:cNvSpPr txBox="1"/>
      </xdr:nvSpPr>
      <xdr:spPr>
        <a:xfrm>
          <a:off x="3562427"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110472</xdr:rowOff>
    </xdr:from>
    <xdr:to>
      <xdr:col>4</xdr:col>
      <xdr:colOff>155575</xdr:colOff>
      <xdr:row>78</xdr:row>
      <xdr:rowOff>18281</xdr:rowOff>
    </xdr:to>
    <xdr:cxnSp macro="">
      <xdr:nvCxnSpPr>
        <xdr:cNvPr id="183" name="直線コネクタ 182"/>
        <xdr:cNvCxnSpPr/>
      </xdr:nvCxnSpPr>
      <xdr:spPr>
        <a:xfrm flipV="1">
          <a:off x="2019300" y="13312122"/>
          <a:ext cx="889000" cy="7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58608</xdr:rowOff>
    </xdr:from>
    <xdr:ext cx="469744" cy="259045"/>
    <xdr:sp macro="" textlink="">
      <xdr:nvSpPr>
        <xdr:cNvPr id="185" name="テキスト ボックス 184"/>
        <xdr:cNvSpPr txBox="1"/>
      </xdr:nvSpPr>
      <xdr:spPr>
        <a:xfrm>
          <a:off x="2673427"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18281</xdr:rowOff>
    </xdr:from>
    <xdr:to>
      <xdr:col>2</xdr:col>
      <xdr:colOff>638175</xdr:colOff>
      <xdr:row>78</xdr:row>
      <xdr:rowOff>33924</xdr:rowOff>
    </xdr:to>
    <xdr:cxnSp macro="">
      <xdr:nvCxnSpPr>
        <xdr:cNvPr id="186" name="直線コネクタ 185"/>
        <xdr:cNvCxnSpPr/>
      </xdr:nvCxnSpPr>
      <xdr:spPr>
        <a:xfrm flipV="1">
          <a:off x="1130300" y="13391381"/>
          <a:ext cx="8890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77516</xdr:rowOff>
    </xdr:from>
    <xdr:ext cx="469744" cy="259045"/>
    <xdr:sp macro="" textlink="">
      <xdr:nvSpPr>
        <xdr:cNvPr id="188" name="テキスト ボックス 187"/>
        <xdr:cNvSpPr txBox="1"/>
      </xdr:nvSpPr>
      <xdr:spPr>
        <a:xfrm>
          <a:off x="1784427"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77223</xdr:rowOff>
    </xdr:from>
    <xdr:ext cx="469744" cy="259045"/>
    <xdr:sp macro="" textlink="">
      <xdr:nvSpPr>
        <xdr:cNvPr id="190" name="テキスト ボックス 189"/>
        <xdr:cNvSpPr txBox="1"/>
      </xdr:nvSpPr>
      <xdr:spPr>
        <a:xfrm>
          <a:off x="895427" y="13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167832</xdr:rowOff>
    </xdr:from>
    <xdr:to>
      <xdr:col>6</xdr:col>
      <xdr:colOff>561975</xdr:colOff>
      <xdr:row>77</xdr:row>
      <xdr:rowOff>97982</xdr:rowOff>
    </xdr:to>
    <xdr:sp macro="" textlink="">
      <xdr:nvSpPr>
        <xdr:cNvPr id="196" name="円/楕円 195"/>
        <xdr:cNvSpPr/>
      </xdr:nvSpPr>
      <xdr:spPr>
        <a:xfrm>
          <a:off x="4584700" y="131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19259</xdr:rowOff>
    </xdr:from>
    <xdr:ext cx="534377" cy="259045"/>
    <xdr:sp macro="" textlink="">
      <xdr:nvSpPr>
        <xdr:cNvPr id="197" name="維持補修費該当値テキスト"/>
        <xdr:cNvSpPr txBox="1"/>
      </xdr:nvSpPr>
      <xdr:spPr>
        <a:xfrm>
          <a:off x="4686300" y="1304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10719</xdr:rowOff>
    </xdr:from>
    <xdr:to>
      <xdr:col>5</xdr:col>
      <xdr:colOff>409575</xdr:colOff>
      <xdr:row>77</xdr:row>
      <xdr:rowOff>112319</xdr:rowOff>
    </xdr:to>
    <xdr:sp macro="" textlink="">
      <xdr:nvSpPr>
        <xdr:cNvPr id="198" name="円/楕円 197"/>
        <xdr:cNvSpPr/>
      </xdr:nvSpPr>
      <xdr:spPr>
        <a:xfrm>
          <a:off x="3746500" y="132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128846</xdr:rowOff>
    </xdr:from>
    <xdr:ext cx="534377" cy="259045"/>
    <xdr:sp macro="" textlink="">
      <xdr:nvSpPr>
        <xdr:cNvPr id="199" name="テキスト ボックス 198"/>
        <xdr:cNvSpPr txBox="1"/>
      </xdr:nvSpPr>
      <xdr:spPr>
        <a:xfrm>
          <a:off x="3530111" y="1298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59672</xdr:rowOff>
    </xdr:from>
    <xdr:to>
      <xdr:col>4</xdr:col>
      <xdr:colOff>206375</xdr:colOff>
      <xdr:row>77</xdr:row>
      <xdr:rowOff>161272</xdr:rowOff>
    </xdr:to>
    <xdr:sp macro="" textlink="">
      <xdr:nvSpPr>
        <xdr:cNvPr id="200" name="円/楕円 199"/>
        <xdr:cNvSpPr/>
      </xdr:nvSpPr>
      <xdr:spPr>
        <a:xfrm>
          <a:off x="2857500" y="1326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6349</xdr:rowOff>
    </xdr:from>
    <xdr:ext cx="534377" cy="259045"/>
    <xdr:sp macro="" textlink="">
      <xdr:nvSpPr>
        <xdr:cNvPr id="201" name="テキスト ボックス 200"/>
        <xdr:cNvSpPr txBox="1"/>
      </xdr:nvSpPr>
      <xdr:spPr>
        <a:xfrm>
          <a:off x="2641111" y="1303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138931</xdr:rowOff>
    </xdr:from>
    <xdr:to>
      <xdr:col>3</xdr:col>
      <xdr:colOff>3175</xdr:colOff>
      <xdr:row>78</xdr:row>
      <xdr:rowOff>69081</xdr:rowOff>
    </xdr:to>
    <xdr:sp macro="" textlink="">
      <xdr:nvSpPr>
        <xdr:cNvPr id="202" name="円/楕円 201"/>
        <xdr:cNvSpPr/>
      </xdr:nvSpPr>
      <xdr:spPr>
        <a:xfrm>
          <a:off x="1968500" y="1334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85608</xdr:rowOff>
    </xdr:from>
    <xdr:ext cx="469744" cy="259045"/>
    <xdr:sp macro="" textlink="">
      <xdr:nvSpPr>
        <xdr:cNvPr id="203" name="テキスト ボックス 202"/>
        <xdr:cNvSpPr txBox="1"/>
      </xdr:nvSpPr>
      <xdr:spPr>
        <a:xfrm>
          <a:off x="1784427" y="1311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154574</xdr:rowOff>
    </xdr:from>
    <xdr:to>
      <xdr:col>1</xdr:col>
      <xdr:colOff>485775</xdr:colOff>
      <xdr:row>78</xdr:row>
      <xdr:rowOff>84724</xdr:rowOff>
    </xdr:to>
    <xdr:sp macro="" textlink="">
      <xdr:nvSpPr>
        <xdr:cNvPr id="204" name="円/楕円 203"/>
        <xdr:cNvSpPr/>
      </xdr:nvSpPr>
      <xdr:spPr>
        <a:xfrm>
          <a:off x="1079500" y="1335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101251</xdr:rowOff>
    </xdr:from>
    <xdr:ext cx="469744" cy="259045"/>
    <xdr:sp macro="" textlink="">
      <xdr:nvSpPr>
        <xdr:cNvPr id="205" name="テキスト ボックス 204"/>
        <xdr:cNvSpPr txBox="1"/>
      </xdr:nvSpPr>
      <xdr:spPr>
        <a:xfrm>
          <a:off x="895427" y="1313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17647</xdr:rowOff>
    </xdr:from>
    <xdr:to>
      <xdr:col>6</xdr:col>
      <xdr:colOff>511175</xdr:colOff>
      <xdr:row>95</xdr:row>
      <xdr:rowOff>129566</xdr:rowOff>
    </xdr:to>
    <xdr:cxnSp macro="">
      <xdr:nvCxnSpPr>
        <xdr:cNvPr id="235" name="直線コネクタ 234"/>
        <xdr:cNvCxnSpPr/>
      </xdr:nvCxnSpPr>
      <xdr:spPr>
        <a:xfrm flipV="1">
          <a:off x="3797300" y="16305397"/>
          <a:ext cx="838200" cy="11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142822</xdr:rowOff>
    </xdr:from>
    <xdr:ext cx="534377" cy="259045"/>
    <xdr:sp macro="" textlink="">
      <xdr:nvSpPr>
        <xdr:cNvPr id="236" name="扶助費平均値テキスト"/>
        <xdr:cNvSpPr txBox="1"/>
      </xdr:nvSpPr>
      <xdr:spPr>
        <a:xfrm>
          <a:off x="4686300" y="1643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129566</xdr:rowOff>
    </xdr:from>
    <xdr:to>
      <xdr:col>5</xdr:col>
      <xdr:colOff>358775</xdr:colOff>
      <xdr:row>96</xdr:row>
      <xdr:rowOff>37097</xdr:rowOff>
    </xdr:to>
    <xdr:cxnSp macro="">
      <xdr:nvCxnSpPr>
        <xdr:cNvPr id="238" name="直線コネクタ 237"/>
        <xdr:cNvCxnSpPr/>
      </xdr:nvCxnSpPr>
      <xdr:spPr>
        <a:xfrm flipV="1">
          <a:off x="2908300" y="16417316"/>
          <a:ext cx="8890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38924</xdr:rowOff>
    </xdr:from>
    <xdr:ext cx="534377" cy="259045"/>
    <xdr:sp macro="" textlink="">
      <xdr:nvSpPr>
        <xdr:cNvPr id="240" name="テキスト ボックス 239"/>
        <xdr:cNvSpPr txBox="1"/>
      </xdr:nvSpPr>
      <xdr:spPr>
        <a:xfrm>
          <a:off x="3530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37097</xdr:rowOff>
    </xdr:from>
    <xdr:to>
      <xdr:col>4</xdr:col>
      <xdr:colOff>155575</xdr:colOff>
      <xdr:row>97</xdr:row>
      <xdr:rowOff>38545</xdr:rowOff>
    </xdr:to>
    <xdr:cxnSp macro="">
      <xdr:nvCxnSpPr>
        <xdr:cNvPr id="241" name="直線コネクタ 240"/>
        <xdr:cNvCxnSpPr/>
      </xdr:nvCxnSpPr>
      <xdr:spPr>
        <a:xfrm flipV="1">
          <a:off x="2019300" y="16496297"/>
          <a:ext cx="889000" cy="17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90073</xdr:rowOff>
    </xdr:from>
    <xdr:ext cx="534377" cy="259045"/>
    <xdr:sp macro="" textlink="">
      <xdr:nvSpPr>
        <xdr:cNvPr id="243" name="テキスト ボックス 242"/>
        <xdr:cNvSpPr txBox="1"/>
      </xdr:nvSpPr>
      <xdr:spPr>
        <a:xfrm>
          <a:off x="2641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38545</xdr:rowOff>
    </xdr:from>
    <xdr:to>
      <xdr:col>2</xdr:col>
      <xdr:colOff>638175</xdr:colOff>
      <xdr:row>97</xdr:row>
      <xdr:rowOff>72758</xdr:rowOff>
    </xdr:to>
    <xdr:cxnSp macro="">
      <xdr:nvCxnSpPr>
        <xdr:cNvPr id="244" name="直線コネクタ 243"/>
        <xdr:cNvCxnSpPr/>
      </xdr:nvCxnSpPr>
      <xdr:spPr>
        <a:xfrm flipV="1">
          <a:off x="1130300" y="16669195"/>
          <a:ext cx="8890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3167</xdr:rowOff>
    </xdr:from>
    <xdr:ext cx="534377" cy="259045"/>
    <xdr:sp macro="" textlink="">
      <xdr:nvSpPr>
        <xdr:cNvPr id="246" name="テキスト ボックス 245"/>
        <xdr:cNvSpPr txBox="1"/>
      </xdr:nvSpPr>
      <xdr:spPr>
        <a:xfrm>
          <a:off x="1752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37819</xdr:rowOff>
    </xdr:from>
    <xdr:ext cx="534377" cy="259045"/>
    <xdr:sp macro="" textlink="">
      <xdr:nvSpPr>
        <xdr:cNvPr id="248" name="テキスト ボックス 247"/>
        <xdr:cNvSpPr txBox="1"/>
      </xdr:nvSpPr>
      <xdr:spPr>
        <a:xfrm>
          <a:off x="863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138297</xdr:rowOff>
    </xdr:from>
    <xdr:to>
      <xdr:col>6</xdr:col>
      <xdr:colOff>561975</xdr:colOff>
      <xdr:row>95</xdr:row>
      <xdr:rowOff>68447</xdr:rowOff>
    </xdr:to>
    <xdr:sp macro="" textlink="">
      <xdr:nvSpPr>
        <xdr:cNvPr id="254" name="円/楕円 253"/>
        <xdr:cNvSpPr/>
      </xdr:nvSpPr>
      <xdr:spPr>
        <a:xfrm>
          <a:off x="4584700" y="162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161174</xdr:rowOff>
    </xdr:from>
    <xdr:ext cx="534377" cy="259045"/>
    <xdr:sp macro="" textlink="">
      <xdr:nvSpPr>
        <xdr:cNvPr id="255" name="扶助費該当値テキスト"/>
        <xdr:cNvSpPr txBox="1"/>
      </xdr:nvSpPr>
      <xdr:spPr>
        <a:xfrm>
          <a:off x="4686300" y="1610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77,407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78766</xdr:rowOff>
    </xdr:from>
    <xdr:to>
      <xdr:col>5</xdr:col>
      <xdr:colOff>409575</xdr:colOff>
      <xdr:row>96</xdr:row>
      <xdr:rowOff>8916</xdr:rowOff>
    </xdr:to>
    <xdr:sp macro="" textlink="">
      <xdr:nvSpPr>
        <xdr:cNvPr id="256" name="円/楕円 255"/>
        <xdr:cNvSpPr/>
      </xdr:nvSpPr>
      <xdr:spPr>
        <a:xfrm>
          <a:off x="3746500" y="163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25443</xdr:rowOff>
    </xdr:from>
    <xdr:ext cx="534377" cy="259045"/>
    <xdr:sp macro="" textlink="">
      <xdr:nvSpPr>
        <xdr:cNvPr id="257" name="テキスト ボックス 256"/>
        <xdr:cNvSpPr txBox="1"/>
      </xdr:nvSpPr>
      <xdr:spPr>
        <a:xfrm>
          <a:off x="3530111" y="1614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71,532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157747</xdr:rowOff>
    </xdr:from>
    <xdr:to>
      <xdr:col>4</xdr:col>
      <xdr:colOff>206375</xdr:colOff>
      <xdr:row>96</xdr:row>
      <xdr:rowOff>87897</xdr:rowOff>
    </xdr:to>
    <xdr:sp macro="" textlink="">
      <xdr:nvSpPr>
        <xdr:cNvPr id="258" name="円/楕円 257"/>
        <xdr:cNvSpPr/>
      </xdr:nvSpPr>
      <xdr:spPr>
        <a:xfrm>
          <a:off x="2857500" y="1644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104424</xdr:rowOff>
    </xdr:from>
    <xdr:ext cx="534377" cy="259045"/>
    <xdr:sp macro="" textlink="">
      <xdr:nvSpPr>
        <xdr:cNvPr id="259" name="テキスト ボックス 258"/>
        <xdr:cNvSpPr txBox="1"/>
      </xdr:nvSpPr>
      <xdr:spPr>
        <a:xfrm>
          <a:off x="2641111" y="1622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67,386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159195</xdr:rowOff>
    </xdr:from>
    <xdr:to>
      <xdr:col>3</xdr:col>
      <xdr:colOff>3175</xdr:colOff>
      <xdr:row>97</xdr:row>
      <xdr:rowOff>89345</xdr:rowOff>
    </xdr:to>
    <xdr:sp macro="" textlink="">
      <xdr:nvSpPr>
        <xdr:cNvPr id="260" name="円/楕円 259"/>
        <xdr:cNvSpPr/>
      </xdr:nvSpPr>
      <xdr:spPr>
        <a:xfrm>
          <a:off x="1968500" y="166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105872</xdr:rowOff>
    </xdr:from>
    <xdr:ext cx="534377" cy="259045"/>
    <xdr:sp macro="" textlink="">
      <xdr:nvSpPr>
        <xdr:cNvPr id="261" name="テキスト ボックス 260"/>
        <xdr:cNvSpPr txBox="1"/>
      </xdr:nvSpPr>
      <xdr:spPr>
        <a:xfrm>
          <a:off x="1752111" y="163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58,310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21958</xdr:rowOff>
    </xdr:from>
    <xdr:to>
      <xdr:col>1</xdr:col>
      <xdr:colOff>485775</xdr:colOff>
      <xdr:row>97</xdr:row>
      <xdr:rowOff>123558</xdr:rowOff>
    </xdr:to>
    <xdr:sp macro="" textlink="">
      <xdr:nvSpPr>
        <xdr:cNvPr id="262" name="円/楕円 261"/>
        <xdr:cNvSpPr/>
      </xdr:nvSpPr>
      <xdr:spPr>
        <a:xfrm>
          <a:off x="1079500" y="1665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140085</xdr:rowOff>
    </xdr:from>
    <xdr:ext cx="534377" cy="259045"/>
    <xdr:sp macro="" textlink="">
      <xdr:nvSpPr>
        <xdr:cNvPr id="263" name="テキスト ボックス 262"/>
        <xdr:cNvSpPr txBox="1"/>
      </xdr:nvSpPr>
      <xdr:spPr>
        <a:xfrm>
          <a:off x="863111" y="1642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9737</xdr:rowOff>
    </xdr:from>
    <xdr:to>
      <xdr:col>15</xdr:col>
      <xdr:colOff>180975</xdr:colOff>
      <xdr:row>37</xdr:row>
      <xdr:rowOff>68579</xdr:rowOff>
    </xdr:to>
    <xdr:cxnSp macro="">
      <xdr:nvCxnSpPr>
        <xdr:cNvPr id="292" name="直線コネクタ 291"/>
        <xdr:cNvCxnSpPr/>
      </xdr:nvCxnSpPr>
      <xdr:spPr>
        <a:xfrm flipV="1">
          <a:off x="9639300" y="6353387"/>
          <a:ext cx="838200" cy="5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3"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68579</xdr:rowOff>
    </xdr:from>
    <xdr:to>
      <xdr:col>14</xdr:col>
      <xdr:colOff>28575</xdr:colOff>
      <xdr:row>37</xdr:row>
      <xdr:rowOff>123092</xdr:rowOff>
    </xdr:to>
    <xdr:cxnSp macro="">
      <xdr:nvCxnSpPr>
        <xdr:cNvPr id="295" name="直線コネクタ 294"/>
        <xdr:cNvCxnSpPr/>
      </xdr:nvCxnSpPr>
      <xdr:spPr>
        <a:xfrm flipV="1">
          <a:off x="8750300" y="6412229"/>
          <a:ext cx="889000" cy="5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123092</xdr:rowOff>
    </xdr:from>
    <xdr:to>
      <xdr:col>12</xdr:col>
      <xdr:colOff>511175</xdr:colOff>
      <xdr:row>37</xdr:row>
      <xdr:rowOff>154532</xdr:rowOff>
    </xdr:to>
    <xdr:cxnSp macro="">
      <xdr:nvCxnSpPr>
        <xdr:cNvPr id="298" name="直線コネクタ 297"/>
        <xdr:cNvCxnSpPr/>
      </xdr:nvCxnSpPr>
      <xdr:spPr>
        <a:xfrm flipV="1">
          <a:off x="7861300" y="6466742"/>
          <a:ext cx="889000" cy="3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0" name="テキスト ボックス 299"/>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71470</xdr:rowOff>
    </xdr:from>
    <xdr:to>
      <xdr:col>11</xdr:col>
      <xdr:colOff>307975</xdr:colOff>
      <xdr:row>37</xdr:row>
      <xdr:rowOff>154532</xdr:rowOff>
    </xdr:to>
    <xdr:cxnSp macro="">
      <xdr:nvCxnSpPr>
        <xdr:cNvPr id="301" name="直線コネクタ 300"/>
        <xdr:cNvCxnSpPr/>
      </xdr:nvCxnSpPr>
      <xdr:spPr>
        <a:xfrm>
          <a:off x="6972300" y="6415120"/>
          <a:ext cx="889000" cy="8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3" name="テキスト ボックス 302"/>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5" name="テキスト ボックス 304"/>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130387</xdr:rowOff>
    </xdr:from>
    <xdr:to>
      <xdr:col>15</xdr:col>
      <xdr:colOff>231775</xdr:colOff>
      <xdr:row>37</xdr:row>
      <xdr:rowOff>60537</xdr:rowOff>
    </xdr:to>
    <xdr:sp macro="" textlink="">
      <xdr:nvSpPr>
        <xdr:cNvPr id="311" name="円/楕円 310"/>
        <xdr:cNvSpPr/>
      </xdr:nvSpPr>
      <xdr:spPr>
        <a:xfrm>
          <a:off x="10426700" y="630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108814</xdr:rowOff>
    </xdr:from>
    <xdr:ext cx="534377" cy="259045"/>
    <xdr:sp macro="" textlink="">
      <xdr:nvSpPr>
        <xdr:cNvPr id="312" name="補助費等該当値テキスト"/>
        <xdr:cNvSpPr txBox="1"/>
      </xdr:nvSpPr>
      <xdr:spPr>
        <a:xfrm>
          <a:off x="10528300" y="628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99,111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17779</xdr:rowOff>
    </xdr:from>
    <xdr:to>
      <xdr:col>14</xdr:col>
      <xdr:colOff>79375</xdr:colOff>
      <xdr:row>37</xdr:row>
      <xdr:rowOff>119379</xdr:rowOff>
    </xdr:to>
    <xdr:sp macro="" textlink="">
      <xdr:nvSpPr>
        <xdr:cNvPr id="313" name="円/楕円 312"/>
        <xdr:cNvSpPr/>
      </xdr:nvSpPr>
      <xdr:spPr>
        <a:xfrm>
          <a:off x="9588500" y="63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110506</xdr:rowOff>
    </xdr:from>
    <xdr:ext cx="534377" cy="259045"/>
    <xdr:sp macro="" textlink="">
      <xdr:nvSpPr>
        <xdr:cNvPr id="314" name="テキスト ボックス 313"/>
        <xdr:cNvSpPr txBox="1"/>
      </xdr:nvSpPr>
      <xdr:spPr>
        <a:xfrm>
          <a:off x="9372111" y="645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83,667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72292</xdr:rowOff>
    </xdr:from>
    <xdr:to>
      <xdr:col>12</xdr:col>
      <xdr:colOff>561975</xdr:colOff>
      <xdr:row>38</xdr:row>
      <xdr:rowOff>2442</xdr:rowOff>
    </xdr:to>
    <xdr:sp macro="" textlink="">
      <xdr:nvSpPr>
        <xdr:cNvPr id="315" name="円/楕円 314"/>
        <xdr:cNvSpPr/>
      </xdr:nvSpPr>
      <xdr:spPr>
        <a:xfrm>
          <a:off x="8699500" y="641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165019</xdr:rowOff>
    </xdr:from>
    <xdr:ext cx="534377" cy="259045"/>
    <xdr:sp macro="" textlink="">
      <xdr:nvSpPr>
        <xdr:cNvPr id="316" name="テキスト ボックス 315"/>
        <xdr:cNvSpPr txBox="1"/>
      </xdr:nvSpPr>
      <xdr:spPr>
        <a:xfrm>
          <a:off x="8483111" y="650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69,359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103732</xdr:rowOff>
    </xdr:from>
    <xdr:to>
      <xdr:col>11</xdr:col>
      <xdr:colOff>358775</xdr:colOff>
      <xdr:row>38</xdr:row>
      <xdr:rowOff>33882</xdr:rowOff>
    </xdr:to>
    <xdr:sp macro="" textlink="">
      <xdr:nvSpPr>
        <xdr:cNvPr id="317" name="円/楕円 316"/>
        <xdr:cNvSpPr/>
      </xdr:nvSpPr>
      <xdr:spPr>
        <a:xfrm>
          <a:off x="7810500" y="644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25009</xdr:rowOff>
    </xdr:from>
    <xdr:ext cx="534377" cy="259045"/>
    <xdr:sp macro="" textlink="">
      <xdr:nvSpPr>
        <xdr:cNvPr id="318" name="テキスト ボックス 317"/>
        <xdr:cNvSpPr txBox="1"/>
      </xdr:nvSpPr>
      <xdr:spPr>
        <a:xfrm>
          <a:off x="7594111" y="654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20670</xdr:rowOff>
    </xdr:from>
    <xdr:to>
      <xdr:col>10</xdr:col>
      <xdr:colOff>155575</xdr:colOff>
      <xdr:row>37</xdr:row>
      <xdr:rowOff>122270</xdr:rowOff>
    </xdr:to>
    <xdr:sp macro="" textlink="">
      <xdr:nvSpPr>
        <xdr:cNvPr id="319" name="円/楕円 318"/>
        <xdr:cNvSpPr/>
      </xdr:nvSpPr>
      <xdr:spPr>
        <a:xfrm>
          <a:off x="6921500" y="636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113397</xdr:rowOff>
    </xdr:from>
    <xdr:ext cx="534377" cy="259045"/>
    <xdr:sp macro="" textlink="">
      <xdr:nvSpPr>
        <xdr:cNvPr id="320" name="テキスト ボックス 319"/>
        <xdr:cNvSpPr txBox="1"/>
      </xdr:nvSpPr>
      <xdr:spPr>
        <a:xfrm>
          <a:off x="6705111" y="645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75523</xdr:rowOff>
    </xdr:from>
    <xdr:to>
      <xdr:col>15</xdr:col>
      <xdr:colOff>180975</xdr:colOff>
      <xdr:row>56</xdr:row>
      <xdr:rowOff>81486</xdr:rowOff>
    </xdr:to>
    <xdr:cxnSp macro="">
      <xdr:nvCxnSpPr>
        <xdr:cNvPr id="351" name="直線コネクタ 350"/>
        <xdr:cNvCxnSpPr/>
      </xdr:nvCxnSpPr>
      <xdr:spPr>
        <a:xfrm>
          <a:off x="9639300" y="9676723"/>
          <a:ext cx="8382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149355</xdr:rowOff>
    </xdr:from>
    <xdr:ext cx="599010" cy="259045"/>
    <xdr:sp macro="" textlink="">
      <xdr:nvSpPr>
        <xdr:cNvPr id="352" name="普通建設事業費平均値テキスト"/>
        <xdr:cNvSpPr txBox="1"/>
      </xdr:nvSpPr>
      <xdr:spPr>
        <a:xfrm>
          <a:off x="10528300" y="975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148423</xdr:rowOff>
    </xdr:from>
    <xdr:to>
      <xdr:col>14</xdr:col>
      <xdr:colOff>28575</xdr:colOff>
      <xdr:row>56</xdr:row>
      <xdr:rowOff>75523</xdr:rowOff>
    </xdr:to>
    <xdr:cxnSp macro="">
      <xdr:nvCxnSpPr>
        <xdr:cNvPr id="354" name="直線コネクタ 353"/>
        <xdr:cNvCxnSpPr/>
      </xdr:nvCxnSpPr>
      <xdr:spPr>
        <a:xfrm>
          <a:off x="8750300" y="9578173"/>
          <a:ext cx="889000" cy="9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124738</xdr:rowOff>
    </xdr:from>
    <xdr:ext cx="599010" cy="259045"/>
    <xdr:sp macro="" textlink="">
      <xdr:nvSpPr>
        <xdr:cNvPr id="356" name="テキスト ボックス 355"/>
        <xdr:cNvSpPr txBox="1"/>
      </xdr:nvSpPr>
      <xdr:spPr>
        <a:xfrm>
          <a:off x="9339794" y="989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148423</xdr:rowOff>
    </xdr:from>
    <xdr:to>
      <xdr:col>12</xdr:col>
      <xdr:colOff>511175</xdr:colOff>
      <xdr:row>56</xdr:row>
      <xdr:rowOff>30906</xdr:rowOff>
    </xdr:to>
    <xdr:cxnSp macro="">
      <xdr:nvCxnSpPr>
        <xdr:cNvPr id="357" name="直線コネクタ 356"/>
        <xdr:cNvCxnSpPr/>
      </xdr:nvCxnSpPr>
      <xdr:spPr>
        <a:xfrm flipV="1">
          <a:off x="7861300" y="9578173"/>
          <a:ext cx="889000" cy="5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92849</xdr:rowOff>
    </xdr:from>
    <xdr:ext cx="599010" cy="259045"/>
    <xdr:sp macro="" textlink="">
      <xdr:nvSpPr>
        <xdr:cNvPr id="359" name="テキスト ボックス 358"/>
        <xdr:cNvSpPr txBox="1"/>
      </xdr:nvSpPr>
      <xdr:spPr>
        <a:xfrm>
          <a:off x="8450794" y="986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30906</xdr:rowOff>
    </xdr:from>
    <xdr:to>
      <xdr:col>11</xdr:col>
      <xdr:colOff>307975</xdr:colOff>
      <xdr:row>57</xdr:row>
      <xdr:rowOff>4656</xdr:rowOff>
    </xdr:to>
    <xdr:cxnSp macro="">
      <xdr:nvCxnSpPr>
        <xdr:cNvPr id="360" name="直線コネクタ 359"/>
        <xdr:cNvCxnSpPr/>
      </xdr:nvCxnSpPr>
      <xdr:spPr>
        <a:xfrm flipV="1">
          <a:off x="6972300" y="9632106"/>
          <a:ext cx="889000" cy="14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92884</xdr:rowOff>
    </xdr:from>
    <xdr:ext cx="599010" cy="259045"/>
    <xdr:sp macro="" textlink="">
      <xdr:nvSpPr>
        <xdr:cNvPr id="362" name="テキスト ボックス 361"/>
        <xdr:cNvSpPr txBox="1"/>
      </xdr:nvSpPr>
      <xdr:spPr>
        <a:xfrm>
          <a:off x="7561794" y="98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2574</xdr:rowOff>
    </xdr:from>
    <xdr:ext cx="534377" cy="259045"/>
    <xdr:sp macro="" textlink="">
      <xdr:nvSpPr>
        <xdr:cNvPr id="364" name="テキスト ボックス 363"/>
        <xdr:cNvSpPr txBox="1"/>
      </xdr:nvSpPr>
      <xdr:spPr>
        <a:xfrm>
          <a:off x="6705111" y="99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30686</xdr:rowOff>
    </xdr:from>
    <xdr:to>
      <xdr:col>15</xdr:col>
      <xdr:colOff>231775</xdr:colOff>
      <xdr:row>56</xdr:row>
      <xdr:rowOff>132286</xdr:rowOff>
    </xdr:to>
    <xdr:sp macro="" textlink="">
      <xdr:nvSpPr>
        <xdr:cNvPr id="370" name="円/楕円 369"/>
        <xdr:cNvSpPr/>
      </xdr:nvSpPr>
      <xdr:spPr>
        <a:xfrm>
          <a:off x="10426700" y="963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53563</xdr:rowOff>
    </xdr:from>
    <xdr:ext cx="599010" cy="259045"/>
    <xdr:sp macro="" textlink="">
      <xdr:nvSpPr>
        <xdr:cNvPr id="371" name="普通建設事業費該当値テキスト"/>
        <xdr:cNvSpPr txBox="1"/>
      </xdr:nvSpPr>
      <xdr:spPr>
        <a:xfrm>
          <a:off x="10528300" y="948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162,826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24723</xdr:rowOff>
    </xdr:from>
    <xdr:to>
      <xdr:col>14</xdr:col>
      <xdr:colOff>79375</xdr:colOff>
      <xdr:row>56</xdr:row>
      <xdr:rowOff>126323</xdr:rowOff>
    </xdr:to>
    <xdr:sp macro="" textlink="">
      <xdr:nvSpPr>
        <xdr:cNvPr id="372" name="円/楕円 371"/>
        <xdr:cNvSpPr/>
      </xdr:nvSpPr>
      <xdr:spPr>
        <a:xfrm>
          <a:off x="9588500" y="962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142850</xdr:rowOff>
    </xdr:from>
    <xdr:ext cx="599010" cy="259045"/>
    <xdr:sp macro="" textlink="">
      <xdr:nvSpPr>
        <xdr:cNvPr id="373" name="テキスト ボックス 372"/>
        <xdr:cNvSpPr txBox="1"/>
      </xdr:nvSpPr>
      <xdr:spPr>
        <a:xfrm>
          <a:off x="9339794" y="940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164,652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97623</xdr:rowOff>
    </xdr:from>
    <xdr:to>
      <xdr:col>12</xdr:col>
      <xdr:colOff>561975</xdr:colOff>
      <xdr:row>56</xdr:row>
      <xdr:rowOff>27773</xdr:rowOff>
    </xdr:to>
    <xdr:sp macro="" textlink="">
      <xdr:nvSpPr>
        <xdr:cNvPr id="374" name="円/楕円 373"/>
        <xdr:cNvSpPr/>
      </xdr:nvSpPr>
      <xdr:spPr>
        <a:xfrm>
          <a:off x="8699500" y="952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44300</xdr:rowOff>
    </xdr:from>
    <xdr:ext cx="599010" cy="259045"/>
    <xdr:sp macro="" textlink="">
      <xdr:nvSpPr>
        <xdr:cNvPr id="375" name="テキスト ボックス 374"/>
        <xdr:cNvSpPr txBox="1"/>
      </xdr:nvSpPr>
      <xdr:spPr>
        <a:xfrm>
          <a:off x="8450794" y="930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194,829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151556</xdr:rowOff>
    </xdr:from>
    <xdr:to>
      <xdr:col>11</xdr:col>
      <xdr:colOff>358775</xdr:colOff>
      <xdr:row>56</xdr:row>
      <xdr:rowOff>81706</xdr:rowOff>
    </xdr:to>
    <xdr:sp macro="" textlink="">
      <xdr:nvSpPr>
        <xdr:cNvPr id="376" name="円/楕円 375"/>
        <xdr:cNvSpPr/>
      </xdr:nvSpPr>
      <xdr:spPr>
        <a:xfrm>
          <a:off x="7810500" y="958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98233</xdr:rowOff>
    </xdr:from>
    <xdr:ext cx="599010" cy="259045"/>
    <xdr:sp macro="" textlink="">
      <xdr:nvSpPr>
        <xdr:cNvPr id="377" name="テキスト ボックス 376"/>
        <xdr:cNvSpPr txBox="1"/>
      </xdr:nvSpPr>
      <xdr:spPr>
        <a:xfrm>
          <a:off x="7561794" y="935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178,314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125306</xdr:rowOff>
    </xdr:from>
    <xdr:to>
      <xdr:col>10</xdr:col>
      <xdr:colOff>155575</xdr:colOff>
      <xdr:row>57</xdr:row>
      <xdr:rowOff>55456</xdr:rowOff>
    </xdr:to>
    <xdr:sp macro="" textlink="">
      <xdr:nvSpPr>
        <xdr:cNvPr id="378" name="円/楕円 377"/>
        <xdr:cNvSpPr/>
      </xdr:nvSpPr>
      <xdr:spPr>
        <a:xfrm>
          <a:off x="6921500" y="972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71983</xdr:rowOff>
    </xdr:from>
    <xdr:ext cx="599010" cy="259045"/>
    <xdr:sp macro="" textlink="">
      <xdr:nvSpPr>
        <xdr:cNvPr id="379" name="テキスト ボックス 378"/>
        <xdr:cNvSpPr txBox="1"/>
      </xdr:nvSpPr>
      <xdr:spPr>
        <a:xfrm>
          <a:off x="6672794" y="950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159652</xdr:rowOff>
    </xdr:from>
    <xdr:to>
      <xdr:col>15</xdr:col>
      <xdr:colOff>180975</xdr:colOff>
      <xdr:row>75</xdr:row>
      <xdr:rowOff>167086</xdr:rowOff>
    </xdr:to>
    <xdr:cxnSp macro="">
      <xdr:nvCxnSpPr>
        <xdr:cNvPr id="406" name="直線コネクタ 405"/>
        <xdr:cNvCxnSpPr/>
      </xdr:nvCxnSpPr>
      <xdr:spPr>
        <a:xfrm flipV="1">
          <a:off x="9639300" y="13018402"/>
          <a:ext cx="838200" cy="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42043</xdr:rowOff>
    </xdr:from>
    <xdr:ext cx="534377" cy="259045"/>
    <xdr:sp macro="" textlink="">
      <xdr:nvSpPr>
        <xdr:cNvPr id="407" name="普通建設事業費 （ うち新規整備　）平均値テキスト"/>
        <xdr:cNvSpPr txBox="1"/>
      </xdr:nvSpPr>
      <xdr:spPr>
        <a:xfrm>
          <a:off x="10528300" y="13243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41059</xdr:rowOff>
    </xdr:from>
    <xdr:to>
      <xdr:col>14</xdr:col>
      <xdr:colOff>28575</xdr:colOff>
      <xdr:row>75</xdr:row>
      <xdr:rowOff>167086</xdr:rowOff>
    </xdr:to>
    <xdr:cxnSp macro="">
      <xdr:nvCxnSpPr>
        <xdr:cNvPr id="409" name="直線コネクタ 408"/>
        <xdr:cNvCxnSpPr/>
      </xdr:nvCxnSpPr>
      <xdr:spPr>
        <a:xfrm>
          <a:off x="8750300" y="12899809"/>
          <a:ext cx="889000" cy="12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104236</xdr:rowOff>
    </xdr:from>
    <xdr:ext cx="534377" cy="259045"/>
    <xdr:sp macro="" textlink="">
      <xdr:nvSpPr>
        <xdr:cNvPr id="411" name="テキスト ボックス 410"/>
        <xdr:cNvSpPr txBox="1"/>
      </xdr:nvSpPr>
      <xdr:spPr>
        <a:xfrm>
          <a:off x="9372111" y="1330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106463</xdr:rowOff>
    </xdr:from>
    <xdr:ext cx="534377" cy="259045"/>
    <xdr:sp macro="" textlink="">
      <xdr:nvSpPr>
        <xdr:cNvPr id="413" name="テキスト ボックス 412"/>
        <xdr:cNvSpPr txBox="1"/>
      </xdr:nvSpPr>
      <xdr:spPr>
        <a:xfrm>
          <a:off x="8483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108852</xdr:rowOff>
    </xdr:from>
    <xdr:to>
      <xdr:col>15</xdr:col>
      <xdr:colOff>231775</xdr:colOff>
      <xdr:row>76</xdr:row>
      <xdr:rowOff>39002</xdr:rowOff>
    </xdr:to>
    <xdr:sp macro="" textlink="">
      <xdr:nvSpPr>
        <xdr:cNvPr id="419" name="円/楕円 418"/>
        <xdr:cNvSpPr/>
      </xdr:nvSpPr>
      <xdr:spPr>
        <a:xfrm>
          <a:off x="10426700" y="129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131729</xdr:rowOff>
    </xdr:from>
    <xdr:ext cx="599010" cy="259045"/>
    <xdr:sp macro="" textlink="">
      <xdr:nvSpPr>
        <xdr:cNvPr id="420" name="普通建設事業費 （ うち新規整備　）該当値テキスト"/>
        <xdr:cNvSpPr txBox="1"/>
      </xdr:nvSpPr>
      <xdr:spPr>
        <a:xfrm>
          <a:off x="10528300" y="1281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108,136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116286</xdr:rowOff>
    </xdr:from>
    <xdr:to>
      <xdr:col>14</xdr:col>
      <xdr:colOff>79375</xdr:colOff>
      <xdr:row>76</xdr:row>
      <xdr:rowOff>46436</xdr:rowOff>
    </xdr:to>
    <xdr:sp macro="" textlink="">
      <xdr:nvSpPr>
        <xdr:cNvPr id="421" name="円/楕円 420"/>
        <xdr:cNvSpPr/>
      </xdr:nvSpPr>
      <xdr:spPr>
        <a:xfrm>
          <a:off x="9588500" y="1297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62963</xdr:rowOff>
    </xdr:from>
    <xdr:ext cx="599010" cy="259045"/>
    <xdr:sp macro="" textlink="">
      <xdr:nvSpPr>
        <xdr:cNvPr id="422" name="テキスト ボックス 421"/>
        <xdr:cNvSpPr txBox="1"/>
      </xdr:nvSpPr>
      <xdr:spPr>
        <a:xfrm>
          <a:off x="9339794" y="1275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106,510</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161709</xdr:rowOff>
    </xdr:from>
    <xdr:to>
      <xdr:col>12</xdr:col>
      <xdr:colOff>561975</xdr:colOff>
      <xdr:row>75</xdr:row>
      <xdr:rowOff>91859</xdr:rowOff>
    </xdr:to>
    <xdr:sp macro="" textlink="">
      <xdr:nvSpPr>
        <xdr:cNvPr id="423" name="円/楕円 422"/>
        <xdr:cNvSpPr/>
      </xdr:nvSpPr>
      <xdr:spPr>
        <a:xfrm>
          <a:off x="8699500" y="128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73</xdr:row>
      <xdr:rowOff>108386</xdr:rowOff>
    </xdr:from>
    <xdr:ext cx="599010" cy="259045"/>
    <xdr:sp macro="" textlink="">
      <xdr:nvSpPr>
        <xdr:cNvPr id="424" name="テキスト ボックス 423"/>
        <xdr:cNvSpPr txBox="1"/>
      </xdr:nvSpPr>
      <xdr:spPr>
        <a:xfrm>
          <a:off x="8450794" y="1262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122157</xdr:rowOff>
    </xdr:from>
    <xdr:to>
      <xdr:col>15</xdr:col>
      <xdr:colOff>180975</xdr:colOff>
      <xdr:row>97</xdr:row>
      <xdr:rowOff>125349</xdr:rowOff>
    </xdr:to>
    <xdr:cxnSp macro="">
      <xdr:nvCxnSpPr>
        <xdr:cNvPr id="451" name="直線コネクタ 450"/>
        <xdr:cNvCxnSpPr/>
      </xdr:nvCxnSpPr>
      <xdr:spPr>
        <a:xfrm>
          <a:off x="9639300" y="16752807"/>
          <a:ext cx="8382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122157</xdr:rowOff>
    </xdr:from>
    <xdr:to>
      <xdr:col>14</xdr:col>
      <xdr:colOff>28575</xdr:colOff>
      <xdr:row>97</xdr:row>
      <xdr:rowOff>127648</xdr:rowOff>
    </xdr:to>
    <xdr:cxnSp macro="">
      <xdr:nvCxnSpPr>
        <xdr:cNvPr id="454" name="直線コネクタ 453"/>
        <xdr:cNvCxnSpPr/>
      </xdr:nvCxnSpPr>
      <xdr:spPr>
        <a:xfrm flipV="1">
          <a:off x="8750300" y="16752807"/>
          <a:ext cx="889000" cy="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6" name="テキスト ボックス 455"/>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58" name="テキスト ボックス 457"/>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74549</xdr:rowOff>
    </xdr:from>
    <xdr:to>
      <xdr:col>15</xdr:col>
      <xdr:colOff>231775</xdr:colOff>
      <xdr:row>98</xdr:row>
      <xdr:rowOff>4699</xdr:rowOff>
    </xdr:to>
    <xdr:sp macro="" textlink="">
      <xdr:nvSpPr>
        <xdr:cNvPr id="464" name="円/楕円 463"/>
        <xdr:cNvSpPr/>
      </xdr:nvSpPr>
      <xdr:spPr>
        <a:xfrm>
          <a:off x="10426700" y="167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52976</xdr:rowOff>
    </xdr:from>
    <xdr:ext cx="534377" cy="259045"/>
    <xdr:sp macro="" textlink="">
      <xdr:nvSpPr>
        <xdr:cNvPr id="465" name="普通建設事業費 （ うち更新整備　）該当値テキスト"/>
        <xdr:cNvSpPr txBox="1"/>
      </xdr:nvSpPr>
      <xdr:spPr>
        <a:xfrm>
          <a:off x="10528300" y="166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40,639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71357</xdr:rowOff>
    </xdr:from>
    <xdr:to>
      <xdr:col>14</xdr:col>
      <xdr:colOff>79375</xdr:colOff>
      <xdr:row>98</xdr:row>
      <xdr:rowOff>1507</xdr:rowOff>
    </xdr:to>
    <xdr:sp macro="" textlink="">
      <xdr:nvSpPr>
        <xdr:cNvPr id="466" name="円/楕円 465"/>
        <xdr:cNvSpPr/>
      </xdr:nvSpPr>
      <xdr:spPr>
        <a:xfrm>
          <a:off x="9588500" y="1670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164084</xdr:rowOff>
    </xdr:from>
    <xdr:ext cx="534377" cy="259045"/>
    <xdr:sp macro="" textlink="">
      <xdr:nvSpPr>
        <xdr:cNvPr id="467" name="テキスト ボックス 466"/>
        <xdr:cNvSpPr txBox="1"/>
      </xdr:nvSpPr>
      <xdr:spPr>
        <a:xfrm>
          <a:off x="9372111" y="1679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76848</xdr:rowOff>
    </xdr:from>
    <xdr:to>
      <xdr:col>12</xdr:col>
      <xdr:colOff>561975</xdr:colOff>
      <xdr:row>98</xdr:row>
      <xdr:rowOff>6998</xdr:rowOff>
    </xdr:to>
    <xdr:sp macro="" textlink="">
      <xdr:nvSpPr>
        <xdr:cNvPr id="468" name="円/楕円 467"/>
        <xdr:cNvSpPr/>
      </xdr:nvSpPr>
      <xdr:spPr>
        <a:xfrm>
          <a:off x="8699500" y="167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169575</xdr:rowOff>
    </xdr:from>
    <xdr:ext cx="534377" cy="259045"/>
    <xdr:sp macro="" textlink="">
      <xdr:nvSpPr>
        <xdr:cNvPr id="469" name="テキスト ボックス 468"/>
        <xdr:cNvSpPr txBox="1"/>
      </xdr:nvSpPr>
      <xdr:spPr>
        <a:xfrm>
          <a:off x="8483111" y="168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5" name="テキスト ボックス 48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7" name="テキスト ボックス 48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117541</xdr:rowOff>
    </xdr:from>
    <xdr:to>
      <xdr:col>23</xdr:col>
      <xdr:colOff>516889</xdr:colOff>
      <xdr:row>39</xdr:row>
      <xdr:rowOff>44450</xdr:rowOff>
    </xdr:to>
    <xdr:cxnSp macro="">
      <xdr:nvCxnSpPr>
        <xdr:cNvPr id="493" name="直線コネクタ 492"/>
        <xdr:cNvCxnSpPr/>
      </xdr:nvCxnSpPr>
      <xdr:spPr>
        <a:xfrm flipV="1">
          <a:off x="16317595" y="5775391"/>
          <a:ext cx="1269" cy="95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64218</xdr:rowOff>
    </xdr:from>
    <xdr:ext cx="599010" cy="259045"/>
    <xdr:sp macro="" textlink="">
      <xdr:nvSpPr>
        <xdr:cNvPr id="496" name="災害復旧事業費最大値テキスト"/>
        <xdr:cNvSpPr txBox="1"/>
      </xdr:nvSpPr>
      <xdr:spPr>
        <a:xfrm>
          <a:off x="16370300" y="5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33</xdr:row>
      <xdr:rowOff>117541</xdr:rowOff>
    </xdr:from>
    <xdr:to>
      <xdr:col>23</xdr:col>
      <xdr:colOff>606425</xdr:colOff>
      <xdr:row>33</xdr:row>
      <xdr:rowOff>117541</xdr:rowOff>
    </xdr:to>
    <xdr:cxnSp macro="">
      <xdr:nvCxnSpPr>
        <xdr:cNvPr id="497" name="直線コネクタ 496"/>
        <xdr:cNvCxnSpPr/>
      </xdr:nvCxnSpPr>
      <xdr:spPr>
        <a:xfrm>
          <a:off x="16230600" y="5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160617</xdr:rowOff>
    </xdr:from>
    <xdr:to>
      <xdr:col>23</xdr:col>
      <xdr:colOff>517525</xdr:colOff>
      <xdr:row>38</xdr:row>
      <xdr:rowOff>113083</xdr:rowOff>
    </xdr:to>
    <xdr:cxnSp macro="">
      <xdr:nvCxnSpPr>
        <xdr:cNvPr id="498" name="直線コネクタ 497"/>
        <xdr:cNvCxnSpPr/>
      </xdr:nvCxnSpPr>
      <xdr:spPr>
        <a:xfrm>
          <a:off x="15481300" y="6504267"/>
          <a:ext cx="838200" cy="12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45328</xdr:rowOff>
    </xdr:from>
    <xdr:ext cx="534377" cy="259045"/>
    <xdr:sp macro="" textlink="">
      <xdr:nvSpPr>
        <xdr:cNvPr id="499" name="災害復旧事業費平均値テキスト"/>
        <xdr:cNvSpPr txBox="1"/>
      </xdr:nvSpPr>
      <xdr:spPr>
        <a:xfrm>
          <a:off x="16370300" y="6560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66901</xdr:rowOff>
    </xdr:from>
    <xdr:to>
      <xdr:col>23</xdr:col>
      <xdr:colOff>568325</xdr:colOff>
      <xdr:row>38</xdr:row>
      <xdr:rowOff>168501</xdr:rowOff>
    </xdr:to>
    <xdr:sp macro="" textlink="">
      <xdr:nvSpPr>
        <xdr:cNvPr id="500" name="フローチャート : 判断 499"/>
        <xdr:cNvSpPr/>
      </xdr:nvSpPr>
      <xdr:spPr>
        <a:xfrm>
          <a:off x="16268700" y="658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142398</xdr:rowOff>
    </xdr:from>
    <xdr:to>
      <xdr:col>22</xdr:col>
      <xdr:colOff>365125</xdr:colOff>
      <xdr:row>37</xdr:row>
      <xdr:rowOff>160617</xdr:rowOff>
    </xdr:to>
    <xdr:cxnSp macro="">
      <xdr:nvCxnSpPr>
        <xdr:cNvPr id="501" name="直線コネクタ 500"/>
        <xdr:cNvCxnSpPr/>
      </xdr:nvCxnSpPr>
      <xdr:spPr>
        <a:xfrm>
          <a:off x="14592300" y="6486048"/>
          <a:ext cx="8890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91560</xdr:rowOff>
    </xdr:from>
    <xdr:to>
      <xdr:col>22</xdr:col>
      <xdr:colOff>415925</xdr:colOff>
      <xdr:row>39</xdr:row>
      <xdr:rowOff>21710</xdr:rowOff>
    </xdr:to>
    <xdr:sp macro="" textlink="">
      <xdr:nvSpPr>
        <xdr:cNvPr id="502" name="フローチャート : 判断 501"/>
        <xdr:cNvSpPr/>
      </xdr:nvSpPr>
      <xdr:spPr>
        <a:xfrm>
          <a:off x="154305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12837</xdr:rowOff>
    </xdr:from>
    <xdr:ext cx="469744" cy="259045"/>
    <xdr:sp macro="" textlink="">
      <xdr:nvSpPr>
        <xdr:cNvPr id="503" name="テキスト ボックス 502"/>
        <xdr:cNvSpPr txBox="1"/>
      </xdr:nvSpPr>
      <xdr:spPr>
        <a:xfrm>
          <a:off x="15246427" y="669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2167</xdr:rowOff>
    </xdr:from>
    <xdr:to>
      <xdr:col>21</xdr:col>
      <xdr:colOff>161925</xdr:colOff>
      <xdr:row>37</xdr:row>
      <xdr:rowOff>142398</xdr:rowOff>
    </xdr:to>
    <xdr:cxnSp macro="">
      <xdr:nvCxnSpPr>
        <xdr:cNvPr id="504" name="直線コネクタ 503"/>
        <xdr:cNvCxnSpPr/>
      </xdr:nvCxnSpPr>
      <xdr:spPr>
        <a:xfrm>
          <a:off x="13703300" y="5488567"/>
          <a:ext cx="889000" cy="99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71625</xdr:rowOff>
    </xdr:from>
    <xdr:to>
      <xdr:col>21</xdr:col>
      <xdr:colOff>212725</xdr:colOff>
      <xdr:row>39</xdr:row>
      <xdr:rowOff>1775</xdr:rowOff>
    </xdr:to>
    <xdr:sp macro="" textlink="">
      <xdr:nvSpPr>
        <xdr:cNvPr id="505" name="フローチャート : 判断 504"/>
        <xdr:cNvSpPr/>
      </xdr:nvSpPr>
      <xdr:spPr>
        <a:xfrm>
          <a:off x="14541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164352</xdr:rowOff>
    </xdr:from>
    <xdr:ext cx="534377" cy="259045"/>
    <xdr:sp macro="" textlink="">
      <xdr:nvSpPr>
        <xdr:cNvPr id="506" name="テキスト ボックス 505"/>
        <xdr:cNvSpPr txBox="1"/>
      </xdr:nvSpPr>
      <xdr:spPr>
        <a:xfrm>
          <a:off x="14325111" y="667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131006</xdr:rowOff>
    </xdr:from>
    <xdr:to>
      <xdr:col>19</xdr:col>
      <xdr:colOff>644525</xdr:colOff>
      <xdr:row>32</xdr:row>
      <xdr:rowOff>2167</xdr:rowOff>
    </xdr:to>
    <xdr:cxnSp macro="">
      <xdr:nvCxnSpPr>
        <xdr:cNvPr id="507" name="直線コネクタ 506"/>
        <xdr:cNvCxnSpPr/>
      </xdr:nvCxnSpPr>
      <xdr:spPr>
        <a:xfrm>
          <a:off x="12814300" y="5445956"/>
          <a:ext cx="8890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95079</xdr:rowOff>
    </xdr:from>
    <xdr:to>
      <xdr:col>20</xdr:col>
      <xdr:colOff>9525</xdr:colOff>
      <xdr:row>39</xdr:row>
      <xdr:rowOff>25229</xdr:rowOff>
    </xdr:to>
    <xdr:sp macro="" textlink="">
      <xdr:nvSpPr>
        <xdr:cNvPr id="508" name="フローチャート : 判断 507"/>
        <xdr:cNvSpPr/>
      </xdr:nvSpPr>
      <xdr:spPr>
        <a:xfrm>
          <a:off x="13652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16356</xdr:rowOff>
    </xdr:from>
    <xdr:ext cx="469744" cy="259045"/>
    <xdr:sp macro="" textlink="">
      <xdr:nvSpPr>
        <xdr:cNvPr id="509" name="テキスト ボックス 508"/>
        <xdr:cNvSpPr txBox="1"/>
      </xdr:nvSpPr>
      <xdr:spPr>
        <a:xfrm>
          <a:off x="13468427" y="670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93891</xdr:rowOff>
    </xdr:from>
    <xdr:to>
      <xdr:col>18</xdr:col>
      <xdr:colOff>492125</xdr:colOff>
      <xdr:row>39</xdr:row>
      <xdr:rowOff>24041</xdr:rowOff>
    </xdr:to>
    <xdr:sp macro="" textlink="">
      <xdr:nvSpPr>
        <xdr:cNvPr id="510" name="フローチャート : 判断 509"/>
        <xdr:cNvSpPr/>
      </xdr:nvSpPr>
      <xdr:spPr>
        <a:xfrm>
          <a:off x="12763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15168</xdr:rowOff>
    </xdr:from>
    <xdr:ext cx="469744" cy="259045"/>
    <xdr:sp macro="" textlink="">
      <xdr:nvSpPr>
        <xdr:cNvPr id="511" name="テキスト ボックス 510"/>
        <xdr:cNvSpPr txBox="1"/>
      </xdr:nvSpPr>
      <xdr:spPr>
        <a:xfrm>
          <a:off x="12579427" y="670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62283</xdr:rowOff>
    </xdr:from>
    <xdr:to>
      <xdr:col>23</xdr:col>
      <xdr:colOff>568325</xdr:colOff>
      <xdr:row>38</xdr:row>
      <xdr:rowOff>163883</xdr:rowOff>
    </xdr:to>
    <xdr:sp macro="" textlink="">
      <xdr:nvSpPr>
        <xdr:cNvPr id="517" name="円/楕円 516"/>
        <xdr:cNvSpPr/>
      </xdr:nvSpPr>
      <xdr:spPr>
        <a:xfrm>
          <a:off x="16268700" y="657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21660</xdr:rowOff>
    </xdr:from>
    <xdr:ext cx="534377" cy="259045"/>
    <xdr:sp macro="" textlink="">
      <xdr:nvSpPr>
        <xdr:cNvPr id="518" name="災害復旧事業費該当値テキスト"/>
        <xdr:cNvSpPr txBox="1"/>
      </xdr:nvSpPr>
      <xdr:spPr>
        <a:xfrm>
          <a:off x="16370300" y="636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13,493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109817</xdr:rowOff>
    </xdr:from>
    <xdr:to>
      <xdr:col>22</xdr:col>
      <xdr:colOff>415925</xdr:colOff>
      <xdr:row>38</xdr:row>
      <xdr:rowOff>39967</xdr:rowOff>
    </xdr:to>
    <xdr:sp macro="" textlink="">
      <xdr:nvSpPr>
        <xdr:cNvPr id="519" name="円/楕円 518"/>
        <xdr:cNvSpPr/>
      </xdr:nvSpPr>
      <xdr:spPr>
        <a:xfrm>
          <a:off x="15430500" y="64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56494</xdr:rowOff>
    </xdr:from>
    <xdr:ext cx="534377" cy="259045"/>
    <xdr:sp macro="" textlink="">
      <xdr:nvSpPr>
        <xdr:cNvPr id="520" name="テキスト ボックス 519"/>
        <xdr:cNvSpPr txBox="1"/>
      </xdr:nvSpPr>
      <xdr:spPr>
        <a:xfrm>
          <a:off x="15214111" y="622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91598</xdr:rowOff>
    </xdr:from>
    <xdr:to>
      <xdr:col>21</xdr:col>
      <xdr:colOff>212725</xdr:colOff>
      <xdr:row>38</xdr:row>
      <xdr:rowOff>21748</xdr:rowOff>
    </xdr:to>
    <xdr:sp macro="" textlink="">
      <xdr:nvSpPr>
        <xdr:cNvPr id="521" name="円/楕円 520"/>
        <xdr:cNvSpPr/>
      </xdr:nvSpPr>
      <xdr:spPr>
        <a:xfrm>
          <a:off x="14541500" y="64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38275</xdr:rowOff>
    </xdr:from>
    <xdr:ext cx="534377" cy="259045"/>
    <xdr:sp macro="" textlink="">
      <xdr:nvSpPr>
        <xdr:cNvPr id="522" name="テキスト ボックス 521"/>
        <xdr:cNvSpPr txBox="1"/>
      </xdr:nvSpPr>
      <xdr:spPr>
        <a:xfrm>
          <a:off x="14325111" y="621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32,146</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122817</xdr:rowOff>
    </xdr:from>
    <xdr:to>
      <xdr:col>20</xdr:col>
      <xdr:colOff>9525</xdr:colOff>
      <xdr:row>32</xdr:row>
      <xdr:rowOff>52967</xdr:rowOff>
    </xdr:to>
    <xdr:sp macro="" textlink="">
      <xdr:nvSpPr>
        <xdr:cNvPr id="523" name="円/楕円 522"/>
        <xdr:cNvSpPr/>
      </xdr:nvSpPr>
      <xdr:spPr>
        <a:xfrm>
          <a:off x="13652500" y="54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30</xdr:row>
      <xdr:rowOff>69494</xdr:rowOff>
    </xdr:from>
    <xdr:ext cx="599010" cy="259045"/>
    <xdr:sp macro="" textlink="">
      <xdr:nvSpPr>
        <xdr:cNvPr id="524" name="テキスト ボックス 523"/>
        <xdr:cNvSpPr txBox="1"/>
      </xdr:nvSpPr>
      <xdr:spPr>
        <a:xfrm>
          <a:off x="13403794" y="521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163,049</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80206</xdr:rowOff>
    </xdr:from>
    <xdr:to>
      <xdr:col>18</xdr:col>
      <xdr:colOff>492125</xdr:colOff>
      <xdr:row>32</xdr:row>
      <xdr:rowOff>10356</xdr:rowOff>
    </xdr:to>
    <xdr:sp macro="" textlink="">
      <xdr:nvSpPr>
        <xdr:cNvPr id="525" name="円/楕円 524"/>
        <xdr:cNvSpPr/>
      </xdr:nvSpPr>
      <xdr:spPr>
        <a:xfrm>
          <a:off x="12763500" y="53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30</xdr:row>
      <xdr:rowOff>26883</xdr:rowOff>
    </xdr:from>
    <xdr:ext cx="599010" cy="259045"/>
    <xdr:sp macro="" textlink="">
      <xdr:nvSpPr>
        <xdr:cNvPr id="526" name="テキスト ボックス 525"/>
        <xdr:cNvSpPr txBox="1"/>
      </xdr:nvSpPr>
      <xdr:spPr>
        <a:xfrm>
          <a:off x="12514794" y="517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25137</xdr:rowOff>
    </xdr:from>
    <xdr:to>
      <xdr:col>23</xdr:col>
      <xdr:colOff>517525</xdr:colOff>
      <xdr:row>73</xdr:row>
      <xdr:rowOff>54226</xdr:rowOff>
    </xdr:to>
    <xdr:cxnSp macro="">
      <xdr:nvCxnSpPr>
        <xdr:cNvPr id="600" name="直線コネクタ 599"/>
        <xdr:cNvCxnSpPr/>
      </xdr:nvCxnSpPr>
      <xdr:spPr>
        <a:xfrm flipV="1">
          <a:off x="15481300" y="12369537"/>
          <a:ext cx="838200" cy="20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56257</xdr:rowOff>
    </xdr:from>
    <xdr:ext cx="534377" cy="259045"/>
    <xdr:sp macro="" textlink="">
      <xdr:nvSpPr>
        <xdr:cNvPr id="601" name="公債費平均値テキスト"/>
        <xdr:cNvSpPr txBox="1"/>
      </xdr:nvSpPr>
      <xdr:spPr>
        <a:xfrm>
          <a:off x="16370300" y="1291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54226</xdr:rowOff>
    </xdr:from>
    <xdr:to>
      <xdr:col>22</xdr:col>
      <xdr:colOff>365125</xdr:colOff>
      <xdr:row>73</xdr:row>
      <xdr:rowOff>63645</xdr:rowOff>
    </xdr:to>
    <xdr:cxnSp macro="">
      <xdr:nvCxnSpPr>
        <xdr:cNvPr id="603" name="直線コネクタ 602"/>
        <xdr:cNvCxnSpPr/>
      </xdr:nvCxnSpPr>
      <xdr:spPr>
        <a:xfrm flipV="1">
          <a:off x="14592300" y="12570076"/>
          <a:ext cx="889000" cy="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23996</xdr:rowOff>
    </xdr:from>
    <xdr:ext cx="534377" cy="259045"/>
    <xdr:sp macro="" textlink="">
      <xdr:nvSpPr>
        <xdr:cNvPr id="605" name="テキスト ボックス 604"/>
        <xdr:cNvSpPr txBox="1"/>
      </xdr:nvSpPr>
      <xdr:spPr>
        <a:xfrm>
          <a:off x="15214111" y="130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49786</xdr:rowOff>
    </xdr:from>
    <xdr:to>
      <xdr:col>21</xdr:col>
      <xdr:colOff>161925</xdr:colOff>
      <xdr:row>73</xdr:row>
      <xdr:rowOff>63645</xdr:rowOff>
    </xdr:to>
    <xdr:cxnSp macro="">
      <xdr:nvCxnSpPr>
        <xdr:cNvPr id="606" name="直線コネクタ 605"/>
        <xdr:cNvCxnSpPr/>
      </xdr:nvCxnSpPr>
      <xdr:spPr>
        <a:xfrm>
          <a:off x="13703300" y="12565636"/>
          <a:ext cx="889000" cy="1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3736</xdr:rowOff>
    </xdr:from>
    <xdr:ext cx="534377" cy="259045"/>
    <xdr:sp macro="" textlink="">
      <xdr:nvSpPr>
        <xdr:cNvPr id="608" name="テキスト ボックス 607"/>
        <xdr:cNvSpPr txBox="1"/>
      </xdr:nvSpPr>
      <xdr:spPr>
        <a:xfrm>
          <a:off x="14325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4969</xdr:rowOff>
    </xdr:from>
    <xdr:to>
      <xdr:col>19</xdr:col>
      <xdr:colOff>644525</xdr:colOff>
      <xdr:row>73</xdr:row>
      <xdr:rowOff>49786</xdr:rowOff>
    </xdr:to>
    <xdr:cxnSp macro="">
      <xdr:nvCxnSpPr>
        <xdr:cNvPr id="609" name="直線コネクタ 608"/>
        <xdr:cNvCxnSpPr/>
      </xdr:nvCxnSpPr>
      <xdr:spPr>
        <a:xfrm>
          <a:off x="12814300" y="12520819"/>
          <a:ext cx="889000" cy="4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162082</xdr:rowOff>
    </xdr:from>
    <xdr:ext cx="534377" cy="259045"/>
    <xdr:sp macro="" textlink="">
      <xdr:nvSpPr>
        <xdr:cNvPr id="611" name="テキスト ボックス 610"/>
        <xdr:cNvSpPr txBox="1"/>
      </xdr:nvSpPr>
      <xdr:spPr>
        <a:xfrm>
          <a:off x="13436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149463</xdr:rowOff>
    </xdr:from>
    <xdr:ext cx="534377" cy="259045"/>
    <xdr:sp macro="" textlink="">
      <xdr:nvSpPr>
        <xdr:cNvPr id="613" name="テキスト ボックス 612"/>
        <xdr:cNvSpPr txBox="1"/>
      </xdr:nvSpPr>
      <xdr:spPr>
        <a:xfrm>
          <a:off x="12547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145787</xdr:rowOff>
    </xdr:from>
    <xdr:to>
      <xdr:col>23</xdr:col>
      <xdr:colOff>568325</xdr:colOff>
      <xdr:row>72</xdr:row>
      <xdr:rowOff>75937</xdr:rowOff>
    </xdr:to>
    <xdr:sp macro="" textlink="">
      <xdr:nvSpPr>
        <xdr:cNvPr id="619" name="円/楕円 618"/>
        <xdr:cNvSpPr/>
      </xdr:nvSpPr>
      <xdr:spPr>
        <a:xfrm>
          <a:off x="16268700" y="1231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168664</xdr:rowOff>
    </xdr:from>
    <xdr:ext cx="599010" cy="259045"/>
    <xdr:sp macro="" textlink="">
      <xdr:nvSpPr>
        <xdr:cNvPr id="620" name="公債費該当値テキスト"/>
        <xdr:cNvSpPr txBox="1"/>
      </xdr:nvSpPr>
      <xdr:spPr>
        <a:xfrm>
          <a:off x="16370300" y="1217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180,046</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3426</xdr:rowOff>
    </xdr:from>
    <xdr:to>
      <xdr:col>22</xdr:col>
      <xdr:colOff>415925</xdr:colOff>
      <xdr:row>73</xdr:row>
      <xdr:rowOff>105026</xdr:rowOff>
    </xdr:to>
    <xdr:sp macro="" textlink="">
      <xdr:nvSpPr>
        <xdr:cNvPr id="621" name="円/楕円 620"/>
        <xdr:cNvSpPr/>
      </xdr:nvSpPr>
      <xdr:spPr>
        <a:xfrm>
          <a:off x="15430500" y="1251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121553</xdr:rowOff>
    </xdr:from>
    <xdr:ext cx="599010" cy="259045"/>
    <xdr:sp macro="" textlink="">
      <xdr:nvSpPr>
        <xdr:cNvPr id="622" name="テキスト ボックス 621"/>
        <xdr:cNvSpPr txBox="1"/>
      </xdr:nvSpPr>
      <xdr:spPr>
        <a:xfrm>
          <a:off x="15181794" y="12294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144,956</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12845</xdr:rowOff>
    </xdr:from>
    <xdr:to>
      <xdr:col>21</xdr:col>
      <xdr:colOff>212725</xdr:colOff>
      <xdr:row>73</xdr:row>
      <xdr:rowOff>114445</xdr:rowOff>
    </xdr:to>
    <xdr:sp macro="" textlink="">
      <xdr:nvSpPr>
        <xdr:cNvPr id="623" name="円/楕円 622"/>
        <xdr:cNvSpPr/>
      </xdr:nvSpPr>
      <xdr:spPr>
        <a:xfrm>
          <a:off x="14541500" y="125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130972</xdr:rowOff>
    </xdr:from>
    <xdr:ext cx="599010" cy="259045"/>
    <xdr:sp macro="" textlink="">
      <xdr:nvSpPr>
        <xdr:cNvPr id="624" name="テキスト ボックス 623"/>
        <xdr:cNvSpPr txBox="1"/>
      </xdr:nvSpPr>
      <xdr:spPr>
        <a:xfrm>
          <a:off x="14292794" y="1230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143,308</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170436</xdr:rowOff>
    </xdr:from>
    <xdr:to>
      <xdr:col>20</xdr:col>
      <xdr:colOff>9525</xdr:colOff>
      <xdr:row>73</xdr:row>
      <xdr:rowOff>100586</xdr:rowOff>
    </xdr:to>
    <xdr:sp macro="" textlink="">
      <xdr:nvSpPr>
        <xdr:cNvPr id="625" name="円/楕円 624"/>
        <xdr:cNvSpPr/>
      </xdr:nvSpPr>
      <xdr:spPr>
        <a:xfrm>
          <a:off x="13652500" y="1251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117113</xdr:rowOff>
    </xdr:from>
    <xdr:ext cx="599010" cy="259045"/>
    <xdr:sp macro="" textlink="">
      <xdr:nvSpPr>
        <xdr:cNvPr id="626" name="テキスト ボックス 625"/>
        <xdr:cNvSpPr txBox="1"/>
      </xdr:nvSpPr>
      <xdr:spPr>
        <a:xfrm>
          <a:off x="13403794" y="1229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145,733</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125619</xdr:rowOff>
    </xdr:from>
    <xdr:to>
      <xdr:col>18</xdr:col>
      <xdr:colOff>492125</xdr:colOff>
      <xdr:row>73</xdr:row>
      <xdr:rowOff>55769</xdr:rowOff>
    </xdr:to>
    <xdr:sp macro="" textlink="">
      <xdr:nvSpPr>
        <xdr:cNvPr id="627" name="円/楕円 626"/>
        <xdr:cNvSpPr/>
      </xdr:nvSpPr>
      <xdr:spPr>
        <a:xfrm>
          <a:off x="12763500" y="1247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72296</xdr:rowOff>
    </xdr:from>
    <xdr:ext cx="599010" cy="259045"/>
    <xdr:sp macro="" textlink="">
      <xdr:nvSpPr>
        <xdr:cNvPr id="628" name="テキスト ボックス 627"/>
        <xdr:cNvSpPr txBox="1"/>
      </xdr:nvSpPr>
      <xdr:spPr>
        <a:xfrm>
          <a:off x="12514794" y="1224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19498</xdr:rowOff>
    </xdr:from>
    <xdr:to>
      <xdr:col>23</xdr:col>
      <xdr:colOff>517525</xdr:colOff>
      <xdr:row>98</xdr:row>
      <xdr:rowOff>43636</xdr:rowOff>
    </xdr:to>
    <xdr:cxnSp macro="">
      <xdr:nvCxnSpPr>
        <xdr:cNvPr id="655" name="直線コネクタ 654"/>
        <xdr:cNvCxnSpPr/>
      </xdr:nvCxnSpPr>
      <xdr:spPr>
        <a:xfrm flipV="1">
          <a:off x="15481300" y="16821598"/>
          <a:ext cx="838200" cy="2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125497</xdr:rowOff>
    </xdr:from>
    <xdr:ext cx="534377" cy="259045"/>
    <xdr:sp macro="" textlink="">
      <xdr:nvSpPr>
        <xdr:cNvPr id="656" name="積立金平均値テキスト"/>
        <xdr:cNvSpPr txBox="1"/>
      </xdr:nvSpPr>
      <xdr:spPr>
        <a:xfrm>
          <a:off x="16370300" y="1675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3466</xdr:rowOff>
    </xdr:from>
    <xdr:to>
      <xdr:col>22</xdr:col>
      <xdr:colOff>365125</xdr:colOff>
      <xdr:row>98</xdr:row>
      <xdr:rowOff>43636</xdr:rowOff>
    </xdr:to>
    <xdr:cxnSp macro="">
      <xdr:nvCxnSpPr>
        <xdr:cNvPr id="658" name="直線コネクタ 657"/>
        <xdr:cNvCxnSpPr/>
      </xdr:nvCxnSpPr>
      <xdr:spPr>
        <a:xfrm>
          <a:off x="14592300" y="16805566"/>
          <a:ext cx="889000" cy="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0" name="テキスト ボックス 659"/>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1902</xdr:rowOff>
    </xdr:from>
    <xdr:to>
      <xdr:col>21</xdr:col>
      <xdr:colOff>161925</xdr:colOff>
      <xdr:row>98</xdr:row>
      <xdr:rowOff>3466</xdr:rowOff>
    </xdr:to>
    <xdr:cxnSp macro="">
      <xdr:nvCxnSpPr>
        <xdr:cNvPr id="661" name="直線コネクタ 660"/>
        <xdr:cNvCxnSpPr/>
      </xdr:nvCxnSpPr>
      <xdr:spPr>
        <a:xfrm>
          <a:off x="13703300" y="16804002"/>
          <a:ext cx="889000" cy="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1902</xdr:rowOff>
    </xdr:from>
    <xdr:to>
      <xdr:col>19</xdr:col>
      <xdr:colOff>644525</xdr:colOff>
      <xdr:row>98</xdr:row>
      <xdr:rowOff>48165</xdr:rowOff>
    </xdr:to>
    <xdr:cxnSp macro="">
      <xdr:nvCxnSpPr>
        <xdr:cNvPr id="664" name="直線コネクタ 663"/>
        <xdr:cNvCxnSpPr/>
      </xdr:nvCxnSpPr>
      <xdr:spPr>
        <a:xfrm flipV="1">
          <a:off x="12814300" y="16804002"/>
          <a:ext cx="889000" cy="4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88068</xdr:rowOff>
    </xdr:from>
    <xdr:ext cx="534377" cy="259045"/>
    <xdr:sp macro="" textlink="">
      <xdr:nvSpPr>
        <xdr:cNvPr id="666" name="テキスト ボックス 665"/>
        <xdr:cNvSpPr txBox="1"/>
      </xdr:nvSpPr>
      <xdr:spPr>
        <a:xfrm>
          <a:off x="13436111"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8" name="テキスト ボックス 667"/>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140148</xdr:rowOff>
    </xdr:from>
    <xdr:to>
      <xdr:col>23</xdr:col>
      <xdr:colOff>568325</xdr:colOff>
      <xdr:row>98</xdr:row>
      <xdr:rowOff>70298</xdr:rowOff>
    </xdr:to>
    <xdr:sp macro="" textlink="">
      <xdr:nvSpPr>
        <xdr:cNvPr id="674" name="円/楕円 673"/>
        <xdr:cNvSpPr/>
      </xdr:nvSpPr>
      <xdr:spPr>
        <a:xfrm>
          <a:off x="16268700" y="1677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99525</xdr:rowOff>
    </xdr:from>
    <xdr:ext cx="534377" cy="259045"/>
    <xdr:sp macro="" textlink="">
      <xdr:nvSpPr>
        <xdr:cNvPr id="675" name="積立金該当値テキスト"/>
        <xdr:cNvSpPr txBox="1"/>
      </xdr:nvSpPr>
      <xdr:spPr>
        <a:xfrm>
          <a:off x="16370300" y="1655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52,582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164286</xdr:rowOff>
    </xdr:from>
    <xdr:to>
      <xdr:col>22</xdr:col>
      <xdr:colOff>415925</xdr:colOff>
      <xdr:row>98</xdr:row>
      <xdr:rowOff>94436</xdr:rowOff>
    </xdr:to>
    <xdr:sp macro="" textlink="">
      <xdr:nvSpPr>
        <xdr:cNvPr id="676" name="円/楕円 675"/>
        <xdr:cNvSpPr/>
      </xdr:nvSpPr>
      <xdr:spPr>
        <a:xfrm>
          <a:off x="15430500" y="1679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85563</xdr:rowOff>
    </xdr:from>
    <xdr:ext cx="534377" cy="259045"/>
    <xdr:sp macro="" textlink="">
      <xdr:nvSpPr>
        <xdr:cNvPr id="677" name="テキスト ボックス 676"/>
        <xdr:cNvSpPr txBox="1"/>
      </xdr:nvSpPr>
      <xdr:spPr>
        <a:xfrm>
          <a:off x="15214111" y="1688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124116</xdr:rowOff>
    </xdr:from>
    <xdr:to>
      <xdr:col>21</xdr:col>
      <xdr:colOff>212725</xdr:colOff>
      <xdr:row>98</xdr:row>
      <xdr:rowOff>54266</xdr:rowOff>
    </xdr:to>
    <xdr:sp macro="" textlink="">
      <xdr:nvSpPr>
        <xdr:cNvPr id="678" name="円/楕円 677"/>
        <xdr:cNvSpPr/>
      </xdr:nvSpPr>
      <xdr:spPr>
        <a:xfrm>
          <a:off x="14541500" y="167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45393</xdr:rowOff>
    </xdr:from>
    <xdr:ext cx="534377" cy="259045"/>
    <xdr:sp macro="" textlink="">
      <xdr:nvSpPr>
        <xdr:cNvPr id="679" name="テキスト ボックス 678"/>
        <xdr:cNvSpPr txBox="1"/>
      </xdr:nvSpPr>
      <xdr:spPr>
        <a:xfrm>
          <a:off x="14325111" y="1684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122552</xdr:rowOff>
    </xdr:from>
    <xdr:to>
      <xdr:col>20</xdr:col>
      <xdr:colOff>9525</xdr:colOff>
      <xdr:row>98</xdr:row>
      <xdr:rowOff>52702</xdr:rowOff>
    </xdr:to>
    <xdr:sp macro="" textlink="">
      <xdr:nvSpPr>
        <xdr:cNvPr id="680" name="円/楕円 679"/>
        <xdr:cNvSpPr/>
      </xdr:nvSpPr>
      <xdr:spPr>
        <a:xfrm>
          <a:off x="13652500" y="1675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69229</xdr:rowOff>
    </xdr:from>
    <xdr:ext cx="534377" cy="259045"/>
    <xdr:sp macro="" textlink="">
      <xdr:nvSpPr>
        <xdr:cNvPr id="681" name="テキスト ボックス 680"/>
        <xdr:cNvSpPr txBox="1"/>
      </xdr:nvSpPr>
      <xdr:spPr>
        <a:xfrm>
          <a:off x="13436111" y="165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60,279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168815</xdr:rowOff>
    </xdr:from>
    <xdr:to>
      <xdr:col>18</xdr:col>
      <xdr:colOff>492125</xdr:colOff>
      <xdr:row>98</xdr:row>
      <xdr:rowOff>98965</xdr:rowOff>
    </xdr:to>
    <xdr:sp macro="" textlink="">
      <xdr:nvSpPr>
        <xdr:cNvPr id="682" name="円/楕円 681"/>
        <xdr:cNvSpPr/>
      </xdr:nvSpPr>
      <xdr:spPr>
        <a:xfrm>
          <a:off x="12763500" y="167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90092</xdr:rowOff>
    </xdr:from>
    <xdr:ext cx="534377" cy="259045"/>
    <xdr:sp macro="" textlink="">
      <xdr:nvSpPr>
        <xdr:cNvPr id="683" name="テキスト ボックス 682"/>
        <xdr:cNvSpPr txBox="1"/>
      </xdr:nvSpPr>
      <xdr:spPr>
        <a:xfrm>
          <a:off x="12547111" y="1689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14478</xdr:rowOff>
    </xdr:from>
    <xdr:to>
      <xdr:col>32</xdr:col>
      <xdr:colOff>187325</xdr:colOff>
      <xdr:row>39</xdr:row>
      <xdr:rowOff>43053</xdr:rowOff>
    </xdr:to>
    <xdr:cxnSp macro="">
      <xdr:nvCxnSpPr>
        <xdr:cNvPr id="712" name="直線コネクタ 711"/>
        <xdr:cNvCxnSpPr/>
      </xdr:nvCxnSpPr>
      <xdr:spPr>
        <a:xfrm>
          <a:off x="21323300" y="6701028"/>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14478</xdr:rowOff>
    </xdr:from>
    <xdr:to>
      <xdr:col>31</xdr:col>
      <xdr:colOff>34925</xdr:colOff>
      <xdr:row>39</xdr:row>
      <xdr:rowOff>16764</xdr:rowOff>
    </xdr:to>
    <xdr:cxnSp macro="">
      <xdr:nvCxnSpPr>
        <xdr:cNvPr id="715" name="直線コネクタ 714"/>
        <xdr:cNvCxnSpPr/>
      </xdr:nvCxnSpPr>
      <xdr:spPr>
        <a:xfrm flipV="1">
          <a:off x="20434300" y="67010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15240</xdr:rowOff>
    </xdr:from>
    <xdr:to>
      <xdr:col>29</xdr:col>
      <xdr:colOff>517525</xdr:colOff>
      <xdr:row>39</xdr:row>
      <xdr:rowOff>16764</xdr:rowOff>
    </xdr:to>
    <xdr:cxnSp macro="">
      <xdr:nvCxnSpPr>
        <xdr:cNvPr id="718" name="直線コネクタ 717"/>
        <xdr:cNvCxnSpPr/>
      </xdr:nvCxnSpPr>
      <xdr:spPr>
        <a:xfrm>
          <a:off x="19545300" y="670179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15240</xdr:rowOff>
    </xdr:from>
    <xdr:to>
      <xdr:col>28</xdr:col>
      <xdr:colOff>314325</xdr:colOff>
      <xdr:row>39</xdr:row>
      <xdr:rowOff>16002</xdr:rowOff>
    </xdr:to>
    <xdr:cxnSp macro="">
      <xdr:nvCxnSpPr>
        <xdr:cNvPr id="721" name="直線コネクタ 720"/>
        <xdr:cNvCxnSpPr/>
      </xdr:nvCxnSpPr>
      <xdr:spPr>
        <a:xfrm flipV="1">
          <a:off x="18656300" y="670179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163703</xdr:rowOff>
    </xdr:from>
    <xdr:to>
      <xdr:col>32</xdr:col>
      <xdr:colOff>238125</xdr:colOff>
      <xdr:row>39</xdr:row>
      <xdr:rowOff>93853</xdr:rowOff>
    </xdr:to>
    <xdr:sp macro="" textlink="">
      <xdr:nvSpPr>
        <xdr:cNvPr id="731" name="円/楕円 730"/>
        <xdr:cNvSpPr/>
      </xdr:nvSpPr>
      <xdr:spPr>
        <a:xfrm>
          <a:off x="221107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78630</xdr:rowOff>
    </xdr:from>
    <xdr:ext cx="313932" cy="259045"/>
    <xdr:sp macro="" textlink="">
      <xdr:nvSpPr>
        <xdr:cNvPr id="732" name="投資及び出資金該当値テキスト"/>
        <xdr:cNvSpPr txBox="1"/>
      </xdr:nvSpPr>
      <xdr:spPr>
        <a:xfrm>
          <a:off x="22212300" y="65937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135128</xdr:rowOff>
    </xdr:from>
    <xdr:to>
      <xdr:col>31</xdr:col>
      <xdr:colOff>85725</xdr:colOff>
      <xdr:row>39</xdr:row>
      <xdr:rowOff>65278</xdr:rowOff>
    </xdr:to>
    <xdr:sp macro="" textlink="">
      <xdr:nvSpPr>
        <xdr:cNvPr id="733" name="円/楕円 732"/>
        <xdr:cNvSpPr/>
      </xdr:nvSpPr>
      <xdr:spPr>
        <a:xfrm>
          <a:off x="21272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56405</xdr:rowOff>
    </xdr:from>
    <xdr:ext cx="378565" cy="259045"/>
    <xdr:sp macro="" textlink="">
      <xdr:nvSpPr>
        <xdr:cNvPr id="734" name="テキスト ボックス 733"/>
        <xdr:cNvSpPr txBox="1"/>
      </xdr:nvSpPr>
      <xdr:spPr>
        <a:xfrm>
          <a:off x="21134017" y="6742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137414</xdr:rowOff>
    </xdr:from>
    <xdr:to>
      <xdr:col>29</xdr:col>
      <xdr:colOff>568325</xdr:colOff>
      <xdr:row>39</xdr:row>
      <xdr:rowOff>67564</xdr:rowOff>
    </xdr:to>
    <xdr:sp macro="" textlink="">
      <xdr:nvSpPr>
        <xdr:cNvPr id="735" name="円/楕円 734"/>
        <xdr:cNvSpPr/>
      </xdr:nvSpPr>
      <xdr:spPr>
        <a:xfrm>
          <a:off x="20383500" y="66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58691</xdr:rowOff>
    </xdr:from>
    <xdr:ext cx="378565" cy="259045"/>
    <xdr:sp macro="" textlink="">
      <xdr:nvSpPr>
        <xdr:cNvPr id="736" name="テキスト ボックス 735"/>
        <xdr:cNvSpPr txBox="1"/>
      </xdr:nvSpPr>
      <xdr:spPr>
        <a:xfrm>
          <a:off x="20245017" y="6745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135890</xdr:rowOff>
    </xdr:from>
    <xdr:to>
      <xdr:col>28</xdr:col>
      <xdr:colOff>365125</xdr:colOff>
      <xdr:row>39</xdr:row>
      <xdr:rowOff>66040</xdr:rowOff>
    </xdr:to>
    <xdr:sp macro="" textlink="">
      <xdr:nvSpPr>
        <xdr:cNvPr id="737" name="円/楕円 736"/>
        <xdr:cNvSpPr/>
      </xdr:nvSpPr>
      <xdr:spPr>
        <a:xfrm>
          <a:off x="19494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57167</xdr:rowOff>
    </xdr:from>
    <xdr:ext cx="378565" cy="259045"/>
    <xdr:sp macro="" textlink="">
      <xdr:nvSpPr>
        <xdr:cNvPr id="738" name="テキスト ボックス 737"/>
        <xdr:cNvSpPr txBox="1"/>
      </xdr:nvSpPr>
      <xdr:spPr>
        <a:xfrm>
          <a:off x="19356017" y="6743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136652</xdr:rowOff>
    </xdr:from>
    <xdr:to>
      <xdr:col>27</xdr:col>
      <xdr:colOff>161925</xdr:colOff>
      <xdr:row>39</xdr:row>
      <xdr:rowOff>66802</xdr:rowOff>
    </xdr:to>
    <xdr:sp macro="" textlink="">
      <xdr:nvSpPr>
        <xdr:cNvPr id="739" name="円/楕円 738"/>
        <xdr:cNvSpPr/>
      </xdr:nvSpPr>
      <xdr:spPr>
        <a:xfrm>
          <a:off x="18605500" y="66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57929</xdr:rowOff>
    </xdr:from>
    <xdr:ext cx="378565" cy="259045"/>
    <xdr:sp macro="" textlink="">
      <xdr:nvSpPr>
        <xdr:cNvPr id="740" name="テキスト ボックス 739"/>
        <xdr:cNvSpPr txBox="1"/>
      </xdr:nvSpPr>
      <xdr:spPr>
        <a:xfrm>
          <a:off x="18467017" y="6744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106020</xdr:rowOff>
    </xdr:from>
    <xdr:to>
      <xdr:col>32</xdr:col>
      <xdr:colOff>187325</xdr:colOff>
      <xdr:row>59</xdr:row>
      <xdr:rowOff>16332</xdr:rowOff>
    </xdr:to>
    <xdr:cxnSp macro="">
      <xdr:nvCxnSpPr>
        <xdr:cNvPr id="769" name="直線コネクタ 768"/>
        <xdr:cNvCxnSpPr/>
      </xdr:nvCxnSpPr>
      <xdr:spPr>
        <a:xfrm>
          <a:off x="21323300" y="10050120"/>
          <a:ext cx="838200" cy="8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106020</xdr:rowOff>
    </xdr:from>
    <xdr:to>
      <xdr:col>31</xdr:col>
      <xdr:colOff>34925</xdr:colOff>
      <xdr:row>58</xdr:row>
      <xdr:rowOff>163246</xdr:rowOff>
    </xdr:to>
    <xdr:cxnSp macro="">
      <xdr:nvCxnSpPr>
        <xdr:cNvPr id="772" name="直線コネクタ 771"/>
        <xdr:cNvCxnSpPr/>
      </xdr:nvCxnSpPr>
      <xdr:spPr>
        <a:xfrm flipV="1">
          <a:off x="20434300" y="10050120"/>
          <a:ext cx="8890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101905</xdr:rowOff>
    </xdr:from>
    <xdr:to>
      <xdr:col>29</xdr:col>
      <xdr:colOff>517525</xdr:colOff>
      <xdr:row>58</xdr:row>
      <xdr:rowOff>163246</xdr:rowOff>
    </xdr:to>
    <xdr:cxnSp macro="">
      <xdr:nvCxnSpPr>
        <xdr:cNvPr id="775" name="直線コネクタ 774"/>
        <xdr:cNvCxnSpPr/>
      </xdr:nvCxnSpPr>
      <xdr:spPr>
        <a:xfrm>
          <a:off x="19545300" y="10046005"/>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94209</xdr:rowOff>
    </xdr:from>
    <xdr:to>
      <xdr:col>28</xdr:col>
      <xdr:colOff>314325</xdr:colOff>
      <xdr:row>58</xdr:row>
      <xdr:rowOff>101905</xdr:rowOff>
    </xdr:to>
    <xdr:cxnSp macro="">
      <xdr:nvCxnSpPr>
        <xdr:cNvPr id="778" name="直線コネクタ 777"/>
        <xdr:cNvCxnSpPr/>
      </xdr:nvCxnSpPr>
      <xdr:spPr>
        <a:xfrm>
          <a:off x="18656300" y="10038309"/>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2" name="テキスト ボックス 781"/>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136982</xdr:rowOff>
    </xdr:from>
    <xdr:to>
      <xdr:col>32</xdr:col>
      <xdr:colOff>238125</xdr:colOff>
      <xdr:row>59</xdr:row>
      <xdr:rowOff>67132</xdr:rowOff>
    </xdr:to>
    <xdr:sp macro="" textlink="">
      <xdr:nvSpPr>
        <xdr:cNvPr id="788" name="円/楕円 787"/>
        <xdr:cNvSpPr/>
      </xdr:nvSpPr>
      <xdr:spPr>
        <a:xfrm>
          <a:off x="22110700" y="1008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51909</xdr:rowOff>
    </xdr:from>
    <xdr:ext cx="378565" cy="259045"/>
    <xdr:sp macro="" textlink="">
      <xdr:nvSpPr>
        <xdr:cNvPr id="789" name="貸付金該当値テキスト"/>
        <xdr:cNvSpPr txBox="1"/>
      </xdr:nvSpPr>
      <xdr:spPr>
        <a:xfrm>
          <a:off x="22212300" y="9996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55220</xdr:rowOff>
    </xdr:from>
    <xdr:to>
      <xdr:col>31</xdr:col>
      <xdr:colOff>85725</xdr:colOff>
      <xdr:row>58</xdr:row>
      <xdr:rowOff>156820</xdr:rowOff>
    </xdr:to>
    <xdr:sp macro="" textlink="">
      <xdr:nvSpPr>
        <xdr:cNvPr id="790" name="円/楕円 789"/>
        <xdr:cNvSpPr/>
      </xdr:nvSpPr>
      <xdr:spPr>
        <a:xfrm>
          <a:off x="21272500" y="99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147947</xdr:rowOff>
    </xdr:from>
    <xdr:ext cx="469744" cy="259045"/>
    <xdr:sp macro="" textlink="">
      <xdr:nvSpPr>
        <xdr:cNvPr id="791" name="テキスト ボックス 790"/>
        <xdr:cNvSpPr txBox="1"/>
      </xdr:nvSpPr>
      <xdr:spPr>
        <a:xfrm>
          <a:off x="21088427" y="1009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112446</xdr:rowOff>
    </xdr:from>
    <xdr:to>
      <xdr:col>29</xdr:col>
      <xdr:colOff>568325</xdr:colOff>
      <xdr:row>59</xdr:row>
      <xdr:rowOff>42596</xdr:rowOff>
    </xdr:to>
    <xdr:sp macro="" textlink="">
      <xdr:nvSpPr>
        <xdr:cNvPr id="792" name="円/楕円 791"/>
        <xdr:cNvSpPr/>
      </xdr:nvSpPr>
      <xdr:spPr>
        <a:xfrm>
          <a:off x="20383500" y="100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33723</xdr:rowOff>
    </xdr:from>
    <xdr:ext cx="378565" cy="259045"/>
    <xdr:sp macro="" textlink="">
      <xdr:nvSpPr>
        <xdr:cNvPr id="793" name="テキスト ボックス 792"/>
        <xdr:cNvSpPr txBox="1"/>
      </xdr:nvSpPr>
      <xdr:spPr>
        <a:xfrm>
          <a:off x="20245017" y="10149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51105</xdr:rowOff>
    </xdr:from>
    <xdr:to>
      <xdr:col>28</xdr:col>
      <xdr:colOff>365125</xdr:colOff>
      <xdr:row>58</xdr:row>
      <xdr:rowOff>152705</xdr:rowOff>
    </xdr:to>
    <xdr:sp macro="" textlink="">
      <xdr:nvSpPr>
        <xdr:cNvPr id="794" name="円/楕円 793"/>
        <xdr:cNvSpPr/>
      </xdr:nvSpPr>
      <xdr:spPr>
        <a:xfrm>
          <a:off x="19494500" y="99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143832</xdr:rowOff>
    </xdr:from>
    <xdr:ext cx="469744" cy="259045"/>
    <xdr:sp macro="" textlink="">
      <xdr:nvSpPr>
        <xdr:cNvPr id="795" name="テキスト ボックス 794"/>
        <xdr:cNvSpPr txBox="1"/>
      </xdr:nvSpPr>
      <xdr:spPr>
        <a:xfrm>
          <a:off x="19310427" y="1008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43409</xdr:rowOff>
    </xdr:from>
    <xdr:to>
      <xdr:col>27</xdr:col>
      <xdr:colOff>161925</xdr:colOff>
      <xdr:row>58</xdr:row>
      <xdr:rowOff>145009</xdr:rowOff>
    </xdr:to>
    <xdr:sp macro="" textlink="">
      <xdr:nvSpPr>
        <xdr:cNvPr id="796" name="円/楕円 795"/>
        <xdr:cNvSpPr/>
      </xdr:nvSpPr>
      <xdr:spPr>
        <a:xfrm>
          <a:off x="18605500" y="998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136136</xdr:rowOff>
    </xdr:from>
    <xdr:ext cx="469744" cy="259045"/>
    <xdr:sp macro="" textlink="">
      <xdr:nvSpPr>
        <xdr:cNvPr id="797" name="テキスト ボックス 796"/>
        <xdr:cNvSpPr txBox="1"/>
      </xdr:nvSpPr>
      <xdr:spPr>
        <a:xfrm>
          <a:off x="18421427" y="1008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45936</xdr:rowOff>
    </xdr:from>
    <xdr:to>
      <xdr:col>32</xdr:col>
      <xdr:colOff>187325</xdr:colOff>
      <xdr:row>75</xdr:row>
      <xdr:rowOff>77178</xdr:rowOff>
    </xdr:to>
    <xdr:cxnSp macro="">
      <xdr:nvCxnSpPr>
        <xdr:cNvPr id="827" name="直線コネクタ 826"/>
        <xdr:cNvCxnSpPr/>
      </xdr:nvCxnSpPr>
      <xdr:spPr>
        <a:xfrm flipV="1">
          <a:off x="21323300" y="12904686"/>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90619</xdr:rowOff>
    </xdr:from>
    <xdr:ext cx="534377" cy="259045"/>
    <xdr:sp macro="" textlink="">
      <xdr:nvSpPr>
        <xdr:cNvPr id="828" name="繰出金平均値テキスト"/>
        <xdr:cNvSpPr txBox="1"/>
      </xdr:nvSpPr>
      <xdr:spPr>
        <a:xfrm>
          <a:off x="22212300" y="12949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134862</xdr:rowOff>
    </xdr:from>
    <xdr:to>
      <xdr:col>31</xdr:col>
      <xdr:colOff>34925</xdr:colOff>
      <xdr:row>75</xdr:row>
      <xdr:rowOff>77178</xdr:rowOff>
    </xdr:to>
    <xdr:cxnSp macro="">
      <xdr:nvCxnSpPr>
        <xdr:cNvPr id="830" name="直線コネクタ 829"/>
        <xdr:cNvCxnSpPr/>
      </xdr:nvCxnSpPr>
      <xdr:spPr>
        <a:xfrm>
          <a:off x="20434300" y="12822162"/>
          <a:ext cx="889000" cy="11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45051</xdr:rowOff>
    </xdr:from>
    <xdr:ext cx="534377" cy="259045"/>
    <xdr:sp macro="" textlink="">
      <xdr:nvSpPr>
        <xdr:cNvPr id="832" name="テキスト ボックス 831"/>
        <xdr:cNvSpPr txBox="1"/>
      </xdr:nvSpPr>
      <xdr:spPr>
        <a:xfrm>
          <a:off x="21056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43980</xdr:rowOff>
    </xdr:from>
    <xdr:to>
      <xdr:col>29</xdr:col>
      <xdr:colOff>517525</xdr:colOff>
      <xdr:row>74</xdr:row>
      <xdr:rowOff>134862</xdr:rowOff>
    </xdr:to>
    <xdr:cxnSp macro="">
      <xdr:nvCxnSpPr>
        <xdr:cNvPr id="833" name="直線コネクタ 832"/>
        <xdr:cNvCxnSpPr/>
      </xdr:nvCxnSpPr>
      <xdr:spPr>
        <a:xfrm>
          <a:off x="19545300" y="12731280"/>
          <a:ext cx="889000" cy="9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90567</xdr:rowOff>
    </xdr:from>
    <xdr:ext cx="534377" cy="259045"/>
    <xdr:sp macro="" textlink="">
      <xdr:nvSpPr>
        <xdr:cNvPr id="835" name="テキスト ボックス 834"/>
        <xdr:cNvSpPr txBox="1"/>
      </xdr:nvSpPr>
      <xdr:spPr>
        <a:xfrm>
          <a:off x="20167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25374</xdr:rowOff>
    </xdr:from>
    <xdr:to>
      <xdr:col>28</xdr:col>
      <xdr:colOff>314325</xdr:colOff>
      <xdr:row>74</xdr:row>
      <xdr:rowOff>43980</xdr:rowOff>
    </xdr:to>
    <xdr:cxnSp macro="">
      <xdr:nvCxnSpPr>
        <xdr:cNvPr id="836" name="直線コネクタ 835"/>
        <xdr:cNvCxnSpPr/>
      </xdr:nvCxnSpPr>
      <xdr:spPr>
        <a:xfrm>
          <a:off x="18656300" y="12712674"/>
          <a:ext cx="889000" cy="1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119435</xdr:rowOff>
    </xdr:from>
    <xdr:ext cx="534377" cy="259045"/>
    <xdr:sp macro="" textlink="">
      <xdr:nvSpPr>
        <xdr:cNvPr id="838" name="テキスト ボックス 837"/>
        <xdr:cNvSpPr txBox="1"/>
      </xdr:nvSpPr>
      <xdr:spPr>
        <a:xfrm>
          <a:off x="19278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130191</xdr:rowOff>
    </xdr:from>
    <xdr:ext cx="534377" cy="259045"/>
    <xdr:sp macro="" textlink="">
      <xdr:nvSpPr>
        <xdr:cNvPr id="840" name="テキスト ボックス 839"/>
        <xdr:cNvSpPr txBox="1"/>
      </xdr:nvSpPr>
      <xdr:spPr>
        <a:xfrm>
          <a:off x="18389111" y="131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166586</xdr:rowOff>
    </xdr:from>
    <xdr:to>
      <xdr:col>32</xdr:col>
      <xdr:colOff>238125</xdr:colOff>
      <xdr:row>75</xdr:row>
      <xdr:rowOff>96736</xdr:rowOff>
    </xdr:to>
    <xdr:sp macro="" textlink="">
      <xdr:nvSpPr>
        <xdr:cNvPr id="846" name="円/楕円 845"/>
        <xdr:cNvSpPr/>
      </xdr:nvSpPr>
      <xdr:spPr>
        <a:xfrm>
          <a:off x="22110700" y="128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18013</xdr:rowOff>
    </xdr:from>
    <xdr:ext cx="534377" cy="259045"/>
    <xdr:sp macro="" textlink="">
      <xdr:nvSpPr>
        <xdr:cNvPr id="847" name="繰出金該当値テキスト"/>
        <xdr:cNvSpPr txBox="1"/>
      </xdr:nvSpPr>
      <xdr:spPr>
        <a:xfrm>
          <a:off x="22212300" y="127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83,883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26378</xdr:rowOff>
    </xdr:from>
    <xdr:to>
      <xdr:col>31</xdr:col>
      <xdr:colOff>85725</xdr:colOff>
      <xdr:row>75</xdr:row>
      <xdr:rowOff>127978</xdr:rowOff>
    </xdr:to>
    <xdr:sp macro="" textlink="">
      <xdr:nvSpPr>
        <xdr:cNvPr id="848" name="円/楕円 847"/>
        <xdr:cNvSpPr/>
      </xdr:nvSpPr>
      <xdr:spPr>
        <a:xfrm>
          <a:off x="21272500" y="128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144505</xdr:rowOff>
    </xdr:from>
    <xdr:ext cx="534377" cy="259045"/>
    <xdr:sp macro="" textlink="">
      <xdr:nvSpPr>
        <xdr:cNvPr id="849" name="テキスト ボックス 848"/>
        <xdr:cNvSpPr txBox="1"/>
      </xdr:nvSpPr>
      <xdr:spPr>
        <a:xfrm>
          <a:off x="21056111" y="126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81,423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84062</xdr:rowOff>
    </xdr:from>
    <xdr:to>
      <xdr:col>29</xdr:col>
      <xdr:colOff>568325</xdr:colOff>
      <xdr:row>75</xdr:row>
      <xdr:rowOff>14212</xdr:rowOff>
    </xdr:to>
    <xdr:sp macro="" textlink="">
      <xdr:nvSpPr>
        <xdr:cNvPr id="850" name="円/楕円 849"/>
        <xdr:cNvSpPr/>
      </xdr:nvSpPr>
      <xdr:spPr>
        <a:xfrm>
          <a:off x="20383500" y="127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30739</xdr:rowOff>
    </xdr:from>
    <xdr:ext cx="534377" cy="259045"/>
    <xdr:sp macro="" textlink="">
      <xdr:nvSpPr>
        <xdr:cNvPr id="851" name="テキスト ボックス 850"/>
        <xdr:cNvSpPr txBox="1"/>
      </xdr:nvSpPr>
      <xdr:spPr>
        <a:xfrm>
          <a:off x="20167111" y="1254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90,381</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164630</xdr:rowOff>
    </xdr:from>
    <xdr:to>
      <xdr:col>28</xdr:col>
      <xdr:colOff>365125</xdr:colOff>
      <xdr:row>74</xdr:row>
      <xdr:rowOff>94780</xdr:rowOff>
    </xdr:to>
    <xdr:sp macro="" textlink="">
      <xdr:nvSpPr>
        <xdr:cNvPr id="852" name="円/楕円 851"/>
        <xdr:cNvSpPr/>
      </xdr:nvSpPr>
      <xdr:spPr>
        <a:xfrm>
          <a:off x="19494500" y="126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111307</xdr:rowOff>
    </xdr:from>
    <xdr:ext cx="534377" cy="259045"/>
    <xdr:sp macro="" textlink="">
      <xdr:nvSpPr>
        <xdr:cNvPr id="853" name="テキスト ボックス 852"/>
        <xdr:cNvSpPr txBox="1"/>
      </xdr:nvSpPr>
      <xdr:spPr>
        <a:xfrm>
          <a:off x="19278111" y="1245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97,537</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146024</xdr:rowOff>
    </xdr:from>
    <xdr:to>
      <xdr:col>27</xdr:col>
      <xdr:colOff>161925</xdr:colOff>
      <xdr:row>74</xdr:row>
      <xdr:rowOff>76174</xdr:rowOff>
    </xdr:to>
    <xdr:sp macro="" textlink="">
      <xdr:nvSpPr>
        <xdr:cNvPr id="854" name="円/楕円 853"/>
        <xdr:cNvSpPr/>
      </xdr:nvSpPr>
      <xdr:spPr>
        <a:xfrm>
          <a:off x="18605500" y="126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92701</xdr:rowOff>
    </xdr:from>
    <xdr:ext cx="534377" cy="259045"/>
    <xdr:sp macro="" textlink="">
      <xdr:nvSpPr>
        <xdr:cNvPr id="855" name="テキスト ボックス 854"/>
        <xdr:cNvSpPr txBox="1"/>
      </xdr:nvSpPr>
      <xdr:spPr>
        <a:xfrm>
          <a:off x="18389111" y="1243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991,228</a:t>
          </a:r>
          <a:r>
            <a:rPr kumimoji="1" lang="ja-JP" altLang="en-US" sz="1300">
              <a:latin typeface="ＭＳ Ｐゴシック"/>
            </a:rPr>
            <a:t>円となっている。主な構成項目の公債費は、遅れていた社会資本整備を多額の借入金により実施してきたことで類似団体平均の倍以上の数値となっている。また、繰上償還の実施や起債償還方法を変更したことで、一時的に元金償還額が増額となり住民一人当たりの公債費は前年数値より増加となっている。しかし、起債発行額の抑制等により起債残高は減少しているので、今後も、地方債発行額と基金残高のバランスを考慮しながら公債費を抑制し、財政健全化に努める。</a:t>
          </a:r>
          <a:endParaRPr kumimoji="1" lang="en-US" altLang="ja-JP" sz="1300">
            <a:latin typeface="ＭＳ Ｐゴシック"/>
          </a:endParaRPr>
        </a:p>
        <a:p>
          <a:r>
            <a:rPr kumimoji="1" lang="ja-JP" altLang="en-US" sz="1300">
              <a:latin typeface="ＭＳ Ｐゴシック"/>
            </a:rPr>
            <a:t>また、町有地売却に伴い施設の解体工事を行ったため、物件費は増加となっているが、解体工事費を除いた物件費総額は節減等により下回っている。今後も引き続き、コスト意識を高め、更なる節減に努める。</a:t>
          </a:r>
        </a:p>
        <a:p>
          <a:endParaRPr kumimoji="1" lang="ja-JP" altLang="en-US" sz="1300">
            <a:latin typeface="ＭＳ Ｐゴシック"/>
          </a:endParaRPr>
        </a:p>
        <a:p>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鹿児島県瀬戸内町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9,133
9,121
239.65
9,571,996
9,052,893
473,650
5,220,605
9,872,219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35.6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102362</xdr:rowOff>
    </xdr:from>
    <xdr:to>
      <xdr:col>6</xdr:col>
      <xdr:colOff>511175</xdr:colOff>
      <xdr:row>36</xdr:row>
      <xdr:rowOff>126619</xdr:rowOff>
    </xdr:to>
    <xdr:cxnSp macro="">
      <xdr:nvCxnSpPr>
        <xdr:cNvPr id="61" name="直線コネクタ 60"/>
        <xdr:cNvCxnSpPr/>
      </xdr:nvCxnSpPr>
      <xdr:spPr>
        <a:xfrm>
          <a:off x="3797300" y="6274562"/>
          <a:ext cx="8382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102362</xdr:rowOff>
    </xdr:from>
    <xdr:to>
      <xdr:col>5</xdr:col>
      <xdr:colOff>358775</xdr:colOff>
      <xdr:row>36</xdr:row>
      <xdr:rowOff>128397</xdr:rowOff>
    </xdr:to>
    <xdr:cxnSp macro="">
      <xdr:nvCxnSpPr>
        <xdr:cNvPr id="64" name="直線コネクタ 63"/>
        <xdr:cNvCxnSpPr/>
      </xdr:nvCxnSpPr>
      <xdr:spPr>
        <a:xfrm flipV="1">
          <a:off x="2908300" y="6274562"/>
          <a:ext cx="8890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120921</xdr:rowOff>
    </xdr:from>
    <xdr:ext cx="469744" cy="259045"/>
    <xdr:sp macro="" textlink="">
      <xdr:nvSpPr>
        <xdr:cNvPr id="66" name="テキスト ボックス 65"/>
        <xdr:cNvSpPr txBox="1"/>
      </xdr:nvSpPr>
      <xdr:spPr>
        <a:xfrm>
          <a:off x="3562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128397</xdr:rowOff>
    </xdr:from>
    <xdr:to>
      <xdr:col>4</xdr:col>
      <xdr:colOff>155575</xdr:colOff>
      <xdr:row>36</xdr:row>
      <xdr:rowOff>139827</xdr:rowOff>
    </xdr:to>
    <xdr:cxnSp macro="">
      <xdr:nvCxnSpPr>
        <xdr:cNvPr id="67" name="直線コネクタ 66"/>
        <xdr:cNvCxnSpPr/>
      </xdr:nvCxnSpPr>
      <xdr:spPr>
        <a:xfrm flipV="1">
          <a:off x="2019300" y="630059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133858</xdr:rowOff>
    </xdr:from>
    <xdr:to>
      <xdr:col>2</xdr:col>
      <xdr:colOff>638175</xdr:colOff>
      <xdr:row>36</xdr:row>
      <xdr:rowOff>139827</xdr:rowOff>
    </xdr:to>
    <xdr:cxnSp macro="">
      <xdr:nvCxnSpPr>
        <xdr:cNvPr id="70" name="直線コネクタ 69"/>
        <xdr:cNvCxnSpPr/>
      </xdr:nvCxnSpPr>
      <xdr:spPr>
        <a:xfrm>
          <a:off x="1130300" y="6306058"/>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169181</xdr:rowOff>
    </xdr:from>
    <xdr:ext cx="469744" cy="259045"/>
    <xdr:sp macro="" textlink="">
      <xdr:nvSpPr>
        <xdr:cNvPr id="72" name="テキスト ボックス 71"/>
        <xdr:cNvSpPr txBox="1"/>
      </xdr:nvSpPr>
      <xdr:spPr>
        <a:xfrm>
          <a:off x="1784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139717</xdr:rowOff>
    </xdr:from>
    <xdr:ext cx="469744" cy="259045"/>
    <xdr:sp macro="" textlink="">
      <xdr:nvSpPr>
        <xdr:cNvPr id="74" name="テキスト ボックス 73"/>
        <xdr:cNvSpPr txBox="1"/>
      </xdr:nvSpPr>
      <xdr:spPr>
        <a:xfrm>
          <a:off x="895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75819</xdr:rowOff>
    </xdr:from>
    <xdr:to>
      <xdr:col>6</xdr:col>
      <xdr:colOff>561975</xdr:colOff>
      <xdr:row>37</xdr:row>
      <xdr:rowOff>5969</xdr:rowOff>
    </xdr:to>
    <xdr:sp macro="" textlink="">
      <xdr:nvSpPr>
        <xdr:cNvPr id="80" name="円/楕円 79"/>
        <xdr:cNvSpPr/>
      </xdr:nvSpPr>
      <xdr:spPr>
        <a:xfrm>
          <a:off x="4584700" y="62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98696</xdr:rowOff>
    </xdr:from>
    <xdr:ext cx="469744" cy="259045"/>
    <xdr:sp macro="" textlink="">
      <xdr:nvSpPr>
        <xdr:cNvPr id="81" name="議会費該当値テキスト"/>
        <xdr:cNvSpPr txBox="1"/>
      </xdr:nvSpPr>
      <xdr:spPr>
        <a:xfrm>
          <a:off x="4686300" y="609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51562</xdr:rowOff>
    </xdr:from>
    <xdr:to>
      <xdr:col>5</xdr:col>
      <xdr:colOff>409575</xdr:colOff>
      <xdr:row>36</xdr:row>
      <xdr:rowOff>153162</xdr:rowOff>
    </xdr:to>
    <xdr:sp macro="" textlink="">
      <xdr:nvSpPr>
        <xdr:cNvPr id="82" name="円/楕円 81"/>
        <xdr:cNvSpPr/>
      </xdr:nvSpPr>
      <xdr:spPr>
        <a:xfrm>
          <a:off x="3746500" y="62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144289</xdr:rowOff>
    </xdr:from>
    <xdr:ext cx="469744" cy="259045"/>
    <xdr:sp macro="" textlink="">
      <xdr:nvSpPr>
        <xdr:cNvPr id="83" name="テキスト ボックス 82"/>
        <xdr:cNvSpPr txBox="1"/>
      </xdr:nvSpPr>
      <xdr:spPr>
        <a:xfrm>
          <a:off x="3562427" y="63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77597</xdr:rowOff>
    </xdr:from>
    <xdr:to>
      <xdr:col>4</xdr:col>
      <xdr:colOff>206375</xdr:colOff>
      <xdr:row>37</xdr:row>
      <xdr:rowOff>7747</xdr:rowOff>
    </xdr:to>
    <xdr:sp macro="" textlink="">
      <xdr:nvSpPr>
        <xdr:cNvPr id="84" name="円/楕円 83"/>
        <xdr:cNvSpPr/>
      </xdr:nvSpPr>
      <xdr:spPr>
        <a:xfrm>
          <a:off x="2857500" y="62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170324</xdr:rowOff>
    </xdr:from>
    <xdr:ext cx="469744" cy="259045"/>
    <xdr:sp macro="" textlink="">
      <xdr:nvSpPr>
        <xdr:cNvPr id="85" name="テキスト ボックス 84"/>
        <xdr:cNvSpPr txBox="1"/>
      </xdr:nvSpPr>
      <xdr:spPr>
        <a:xfrm>
          <a:off x="2673427" y="634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89027</xdr:rowOff>
    </xdr:from>
    <xdr:to>
      <xdr:col>3</xdr:col>
      <xdr:colOff>3175</xdr:colOff>
      <xdr:row>37</xdr:row>
      <xdr:rowOff>19177</xdr:rowOff>
    </xdr:to>
    <xdr:sp macro="" textlink="">
      <xdr:nvSpPr>
        <xdr:cNvPr id="86" name="円/楕円 85"/>
        <xdr:cNvSpPr/>
      </xdr:nvSpPr>
      <xdr:spPr>
        <a:xfrm>
          <a:off x="1968500" y="626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10304</xdr:rowOff>
    </xdr:from>
    <xdr:ext cx="469744" cy="259045"/>
    <xdr:sp macro="" textlink="">
      <xdr:nvSpPr>
        <xdr:cNvPr id="87" name="テキスト ボックス 86"/>
        <xdr:cNvSpPr txBox="1"/>
      </xdr:nvSpPr>
      <xdr:spPr>
        <a:xfrm>
          <a:off x="1784427" y="635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83058</xdr:rowOff>
    </xdr:from>
    <xdr:to>
      <xdr:col>1</xdr:col>
      <xdr:colOff>485775</xdr:colOff>
      <xdr:row>37</xdr:row>
      <xdr:rowOff>13208</xdr:rowOff>
    </xdr:to>
    <xdr:sp macro="" textlink="">
      <xdr:nvSpPr>
        <xdr:cNvPr id="88" name="円/楕円 87"/>
        <xdr:cNvSpPr/>
      </xdr:nvSpPr>
      <xdr:spPr>
        <a:xfrm>
          <a:off x="1079500" y="62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4335</xdr:rowOff>
    </xdr:from>
    <xdr:ext cx="469744" cy="259045"/>
    <xdr:sp macro="" textlink="">
      <xdr:nvSpPr>
        <xdr:cNvPr id="89" name="テキスト ボックス 88"/>
        <xdr:cNvSpPr txBox="1"/>
      </xdr:nvSpPr>
      <xdr:spPr>
        <a:xfrm>
          <a:off x="895427" y="634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140922</xdr:rowOff>
    </xdr:from>
    <xdr:to>
      <xdr:col>6</xdr:col>
      <xdr:colOff>511175</xdr:colOff>
      <xdr:row>58</xdr:row>
      <xdr:rowOff>17623</xdr:rowOff>
    </xdr:to>
    <xdr:cxnSp macro="">
      <xdr:nvCxnSpPr>
        <xdr:cNvPr id="120" name="直線コネクタ 119"/>
        <xdr:cNvCxnSpPr/>
      </xdr:nvCxnSpPr>
      <xdr:spPr>
        <a:xfrm flipV="1">
          <a:off x="3797300" y="9913572"/>
          <a:ext cx="838200" cy="4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90246</xdr:rowOff>
    </xdr:from>
    <xdr:ext cx="599010" cy="259045"/>
    <xdr:sp macro="" textlink="">
      <xdr:nvSpPr>
        <xdr:cNvPr id="121" name="総務費平均値テキスト"/>
        <xdr:cNvSpPr txBox="1"/>
      </xdr:nvSpPr>
      <xdr:spPr>
        <a:xfrm>
          <a:off x="4686300" y="9862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10940</xdr:rowOff>
    </xdr:from>
    <xdr:to>
      <xdr:col>5</xdr:col>
      <xdr:colOff>358775</xdr:colOff>
      <xdr:row>58</xdr:row>
      <xdr:rowOff>17623</xdr:rowOff>
    </xdr:to>
    <xdr:cxnSp macro="">
      <xdr:nvCxnSpPr>
        <xdr:cNvPr id="123" name="直線コネクタ 122"/>
        <xdr:cNvCxnSpPr/>
      </xdr:nvCxnSpPr>
      <xdr:spPr>
        <a:xfrm>
          <a:off x="2908300" y="9955040"/>
          <a:ext cx="889000" cy="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77173</xdr:rowOff>
    </xdr:from>
    <xdr:ext cx="599010" cy="259045"/>
    <xdr:sp macro="" textlink="">
      <xdr:nvSpPr>
        <xdr:cNvPr id="125" name="テキスト ボックス 124"/>
        <xdr:cNvSpPr txBox="1"/>
      </xdr:nvSpPr>
      <xdr:spPr>
        <a:xfrm>
          <a:off x="3497794"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10940</xdr:rowOff>
    </xdr:from>
    <xdr:to>
      <xdr:col>4</xdr:col>
      <xdr:colOff>155575</xdr:colOff>
      <xdr:row>58</xdr:row>
      <xdr:rowOff>23821</xdr:rowOff>
    </xdr:to>
    <xdr:cxnSp macro="">
      <xdr:nvCxnSpPr>
        <xdr:cNvPr id="126" name="直線コネクタ 125"/>
        <xdr:cNvCxnSpPr/>
      </xdr:nvCxnSpPr>
      <xdr:spPr>
        <a:xfrm flipV="1">
          <a:off x="2019300" y="9955040"/>
          <a:ext cx="889000" cy="1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23821</xdr:rowOff>
    </xdr:from>
    <xdr:to>
      <xdr:col>2</xdr:col>
      <xdr:colOff>638175</xdr:colOff>
      <xdr:row>58</xdr:row>
      <xdr:rowOff>35192</xdr:rowOff>
    </xdr:to>
    <xdr:cxnSp macro="">
      <xdr:nvCxnSpPr>
        <xdr:cNvPr id="129" name="直線コネクタ 128"/>
        <xdr:cNvCxnSpPr/>
      </xdr:nvCxnSpPr>
      <xdr:spPr>
        <a:xfrm flipV="1">
          <a:off x="1130300" y="9967921"/>
          <a:ext cx="889000" cy="1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106091</xdr:rowOff>
    </xdr:from>
    <xdr:ext cx="599010" cy="259045"/>
    <xdr:sp macro="" textlink="">
      <xdr:nvSpPr>
        <xdr:cNvPr id="131" name="テキスト ボックス 130"/>
        <xdr:cNvSpPr txBox="1"/>
      </xdr:nvSpPr>
      <xdr:spPr>
        <a:xfrm>
          <a:off x="1719794" y="1005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112471</xdr:rowOff>
    </xdr:from>
    <xdr:ext cx="599010" cy="259045"/>
    <xdr:sp macro="" textlink="">
      <xdr:nvSpPr>
        <xdr:cNvPr id="133" name="テキスト ボックス 132"/>
        <xdr:cNvSpPr txBox="1"/>
      </xdr:nvSpPr>
      <xdr:spPr>
        <a:xfrm>
          <a:off x="830794" y="1005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90122</xdr:rowOff>
    </xdr:from>
    <xdr:to>
      <xdr:col>6</xdr:col>
      <xdr:colOff>561975</xdr:colOff>
      <xdr:row>58</xdr:row>
      <xdr:rowOff>20272</xdr:rowOff>
    </xdr:to>
    <xdr:sp macro="" textlink="">
      <xdr:nvSpPr>
        <xdr:cNvPr id="139" name="円/楕円 138"/>
        <xdr:cNvSpPr/>
      </xdr:nvSpPr>
      <xdr:spPr>
        <a:xfrm>
          <a:off x="4584700" y="98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112999</xdr:rowOff>
    </xdr:from>
    <xdr:ext cx="599010" cy="259045"/>
    <xdr:sp macro="" textlink="">
      <xdr:nvSpPr>
        <xdr:cNvPr id="140" name="総務費該当値テキスト"/>
        <xdr:cNvSpPr txBox="1"/>
      </xdr:nvSpPr>
      <xdr:spPr>
        <a:xfrm>
          <a:off x="4686300" y="971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184,252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138273</xdr:rowOff>
    </xdr:from>
    <xdr:to>
      <xdr:col>5</xdr:col>
      <xdr:colOff>409575</xdr:colOff>
      <xdr:row>58</xdr:row>
      <xdr:rowOff>68423</xdr:rowOff>
    </xdr:to>
    <xdr:sp macro="" textlink="">
      <xdr:nvSpPr>
        <xdr:cNvPr id="141" name="円/楕円 140"/>
        <xdr:cNvSpPr/>
      </xdr:nvSpPr>
      <xdr:spPr>
        <a:xfrm>
          <a:off x="3746500" y="991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84950</xdr:rowOff>
    </xdr:from>
    <xdr:ext cx="599010" cy="259045"/>
    <xdr:sp macro="" textlink="">
      <xdr:nvSpPr>
        <xdr:cNvPr id="142" name="テキスト ボックス 141"/>
        <xdr:cNvSpPr txBox="1"/>
      </xdr:nvSpPr>
      <xdr:spPr>
        <a:xfrm>
          <a:off x="3497794" y="968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154,763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131590</xdr:rowOff>
    </xdr:from>
    <xdr:to>
      <xdr:col>4</xdr:col>
      <xdr:colOff>206375</xdr:colOff>
      <xdr:row>58</xdr:row>
      <xdr:rowOff>61740</xdr:rowOff>
    </xdr:to>
    <xdr:sp macro="" textlink="">
      <xdr:nvSpPr>
        <xdr:cNvPr id="143" name="円/楕円 142"/>
        <xdr:cNvSpPr/>
      </xdr:nvSpPr>
      <xdr:spPr>
        <a:xfrm>
          <a:off x="2857500" y="99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52867</xdr:rowOff>
    </xdr:from>
    <xdr:ext cx="599010" cy="259045"/>
    <xdr:sp macro="" textlink="">
      <xdr:nvSpPr>
        <xdr:cNvPr id="144" name="テキスト ボックス 143"/>
        <xdr:cNvSpPr txBox="1"/>
      </xdr:nvSpPr>
      <xdr:spPr>
        <a:xfrm>
          <a:off x="2608794" y="9996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158,856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144471</xdr:rowOff>
    </xdr:from>
    <xdr:to>
      <xdr:col>3</xdr:col>
      <xdr:colOff>3175</xdr:colOff>
      <xdr:row>58</xdr:row>
      <xdr:rowOff>74621</xdr:rowOff>
    </xdr:to>
    <xdr:sp macro="" textlink="">
      <xdr:nvSpPr>
        <xdr:cNvPr id="145" name="円/楕円 144"/>
        <xdr:cNvSpPr/>
      </xdr:nvSpPr>
      <xdr:spPr>
        <a:xfrm>
          <a:off x="1968500" y="991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91148</xdr:rowOff>
    </xdr:from>
    <xdr:ext cx="599010" cy="259045"/>
    <xdr:sp macro="" textlink="">
      <xdr:nvSpPr>
        <xdr:cNvPr id="146" name="テキスト ボックス 145"/>
        <xdr:cNvSpPr txBox="1"/>
      </xdr:nvSpPr>
      <xdr:spPr>
        <a:xfrm>
          <a:off x="1719794" y="969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150,967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155842</xdr:rowOff>
    </xdr:from>
    <xdr:to>
      <xdr:col>1</xdr:col>
      <xdr:colOff>485775</xdr:colOff>
      <xdr:row>58</xdr:row>
      <xdr:rowOff>85992</xdr:rowOff>
    </xdr:to>
    <xdr:sp macro="" textlink="">
      <xdr:nvSpPr>
        <xdr:cNvPr id="147" name="円/楕円 146"/>
        <xdr:cNvSpPr/>
      </xdr:nvSpPr>
      <xdr:spPr>
        <a:xfrm>
          <a:off x="1079500" y="99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102519</xdr:rowOff>
    </xdr:from>
    <xdr:ext cx="599010" cy="259045"/>
    <xdr:sp macro="" textlink="">
      <xdr:nvSpPr>
        <xdr:cNvPr id="148" name="テキスト ボックス 147"/>
        <xdr:cNvSpPr txBox="1"/>
      </xdr:nvSpPr>
      <xdr:spPr>
        <a:xfrm>
          <a:off x="830794" y="970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33183</xdr:rowOff>
    </xdr:from>
    <xdr:to>
      <xdr:col>6</xdr:col>
      <xdr:colOff>511175</xdr:colOff>
      <xdr:row>74</xdr:row>
      <xdr:rowOff>149182</xdr:rowOff>
    </xdr:to>
    <xdr:cxnSp macro="">
      <xdr:nvCxnSpPr>
        <xdr:cNvPr id="180" name="直線コネクタ 179"/>
        <xdr:cNvCxnSpPr/>
      </xdr:nvCxnSpPr>
      <xdr:spPr>
        <a:xfrm flipV="1">
          <a:off x="3797300" y="12720483"/>
          <a:ext cx="838200" cy="11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89055</xdr:rowOff>
    </xdr:from>
    <xdr:ext cx="599010" cy="259045"/>
    <xdr:sp macro="" textlink="">
      <xdr:nvSpPr>
        <xdr:cNvPr id="181" name="民生費平均値テキスト"/>
        <xdr:cNvSpPr txBox="1"/>
      </xdr:nvSpPr>
      <xdr:spPr>
        <a:xfrm>
          <a:off x="4686300" y="12776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112420</xdr:rowOff>
    </xdr:from>
    <xdr:to>
      <xdr:col>5</xdr:col>
      <xdr:colOff>358775</xdr:colOff>
      <xdr:row>74</xdr:row>
      <xdr:rowOff>149182</xdr:rowOff>
    </xdr:to>
    <xdr:cxnSp macro="">
      <xdr:nvCxnSpPr>
        <xdr:cNvPr id="183" name="直線コネクタ 182"/>
        <xdr:cNvCxnSpPr/>
      </xdr:nvCxnSpPr>
      <xdr:spPr>
        <a:xfrm>
          <a:off x="2908300" y="12799720"/>
          <a:ext cx="889000" cy="3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133196</xdr:rowOff>
    </xdr:from>
    <xdr:ext cx="599010" cy="259045"/>
    <xdr:sp macro="" textlink="">
      <xdr:nvSpPr>
        <xdr:cNvPr id="185" name="テキスト ボックス 184"/>
        <xdr:cNvSpPr txBox="1"/>
      </xdr:nvSpPr>
      <xdr:spPr>
        <a:xfrm>
          <a:off x="3497794"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112420</xdr:rowOff>
    </xdr:from>
    <xdr:to>
      <xdr:col>4</xdr:col>
      <xdr:colOff>155575</xdr:colOff>
      <xdr:row>74</xdr:row>
      <xdr:rowOff>153851</xdr:rowOff>
    </xdr:to>
    <xdr:cxnSp macro="">
      <xdr:nvCxnSpPr>
        <xdr:cNvPr id="186" name="直線コネクタ 185"/>
        <xdr:cNvCxnSpPr/>
      </xdr:nvCxnSpPr>
      <xdr:spPr>
        <a:xfrm flipV="1">
          <a:off x="2019300" y="12799720"/>
          <a:ext cx="889000" cy="4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148361</xdr:rowOff>
    </xdr:from>
    <xdr:ext cx="599010" cy="259045"/>
    <xdr:sp macro="" textlink="">
      <xdr:nvSpPr>
        <xdr:cNvPr id="188" name="テキスト ボックス 187"/>
        <xdr:cNvSpPr txBox="1"/>
      </xdr:nvSpPr>
      <xdr:spPr>
        <a:xfrm>
          <a:off x="2608794"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153851</xdr:rowOff>
    </xdr:from>
    <xdr:to>
      <xdr:col>2</xdr:col>
      <xdr:colOff>638175</xdr:colOff>
      <xdr:row>75</xdr:row>
      <xdr:rowOff>54901</xdr:rowOff>
    </xdr:to>
    <xdr:cxnSp macro="">
      <xdr:nvCxnSpPr>
        <xdr:cNvPr id="189" name="直線コネクタ 188"/>
        <xdr:cNvCxnSpPr/>
      </xdr:nvCxnSpPr>
      <xdr:spPr>
        <a:xfrm flipV="1">
          <a:off x="1130300" y="12841151"/>
          <a:ext cx="889000" cy="7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133066</xdr:rowOff>
    </xdr:from>
    <xdr:ext cx="599010" cy="259045"/>
    <xdr:sp macro="" textlink="">
      <xdr:nvSpPr>
        <xdr:cNvPr id="191" name="テキスト ボックス 190"/>
        <xdr:cNvSpPr txBox="1"/>
      </xdr:nvSpPr>
      <xdr:spPr>
        <a:xfrm>
          <a:off x="1719794"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22990</xdr:rowOff>
    </xdr:from>
    <xdr:ext cx="599010" cy="259045"/>
    <xdr:sp macro="" textlink="">
      <xdr:nvSpPr>
        <xdr:cNvPr id="193" name="テキスト ボックス 192"/>
        <xdr:cNvSpPr txBox="1"/>
      </xdr:nvSpPr>
      <xdr:spPr>
        <a:xfrm>
          <a:off x="830794" y="1305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153833</xdr:rowOff>
    </xdr:from>
    <xdr:to>
      <xdr:col>6</xdr:col>
      <xdr:colOff>561975</xdr:colOff>
      <xdr:row>74</xdr:row>
      <xdr:rowOff>83983</xdr:rowOff>
    </xdr:to>
    <xdr:sp macro="" textlink="">
      <xdr:nvSpPr>
        <xdr:cNvPr id="199" name="円/楕円 198"/>
        <xdr:cNvSpPr/>
      </xdr:nvSpPr>
      <xdr:spPr>
        <a:xfrm>
          <a:off x="4584700" y="1266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5260</xdr:rowOff>
    </xdr:from>
    <xdr:ext cx="599010" cy="259045"/>
    <xdr:sp macro="" textlink="">
      <xdr:nvSpPr>
        <xdr:cNvPr id="200" name="民生費該当値テキスト"/>
        <xdr:cNvSpPr txBox="1"/>
      </xdr:nvSpPr>
      <xdr:spPr>
        <a:xfrm>
          <a:off x="4686300" y="1252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174,785</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98382</xdr:rowOff>
    </xdr:from>
    <xdr:to>
      <xdr:col>5</xdr:col>
      <xdr:colOff>409575</xdr:colOff>
      <xdr:row>75</xdr:row>
      <xdr:rowOff>28532</xdr:rowOff>
    </xdr:to>
    <xdr:sp macro="" textlink="">
      <xdr:nvSpPr>
        <xdr:cNvPr id="201" name="円/楕円 200"/>
        <xdr:cNvSpPr/>
      </xdr:nvSpPr>
      <xdr:spPr>
        <a:xfrm>
          <a:off x="3746500" y="1278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45059</xdr:rowOff>
    </xdr:from>
    <xdr:ext cx="599010" cy="259045"/>
    <xdr:sp macro="" textlink="">
      <xdr:nvSpPr>
        <xdr:cNvPr id="202" name="テキスト ボックス 201"/>
        <xdr:cNvSpPr txBox="1"/>
      </xdr:nvSpPr>
      <xdr:spPr>
        <a:xfrm>
          <a:off x="3497794" y="1256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164,129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61620</xdr:rowOff>
    </xdr:from>
    <xdr:to>
      <xdr:col>4</xdr:col>
      <xdr:colOff>206375</xdr:colOff>
      <xdr:row>74</xdr:row>
      <xdr:rowOff>163220</xdr:rowOff>
    </xdr:to>
    <xdr:sp macro="" textlink="">
      <xdr:nvSpPr>
        <xdr:cNvPr id="203" name="円/楕円 202"/>
        <xdr:cNvSpPr/>
      </xdr:nvSpPr>
      <xdr:spPr>
        <a:xfrm>
          <a:off x="2857500" y="127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8297</xdr:rowOff>
    </xdr:from>
    <xdr:ext cx="599010" cy="259045"/>
    <xdr:sp macro="" textlink="">
      <xdr:nvSpPr>
        <xdr:cNvPr id="204" name="テキスト ボックス 203"/>
        <xdr:cNvSpPr txBox="1"/>
      </xdr:nvSpPr>
      <xdr:spPr>
        <a:xfrm>
          <a:off x="2608794" y="1252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167,506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103051</xdr:rowOff>
    </xdr:from>
    <xdr:to>
      <xdr:col>3</xdr:col>
      <xdr:colOff>3175</xdr:colOff>
      <xdr:row>75</xdr:row>
      <xdr:rowOff>33201</xdr:rowOff>
    </xdr:to>
    <xdr:sp macro="" textlink="">
      <xdr:nvSpPr>
        <xdr:cNvPr id="205" name="円/楕円 204"/>
        <xdr:cNvSpPr/>
      </xdr:nvSpPr>
      <xdr:spPr>
        <a:xfrm>
          <a:off x="1968500" y="1279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49728</xdr:rowOff>
    </xdr:from>
    <xdr:ext cx="599010" cy="259045"/>
    <xdr:sp macro="" textlink="">
      <xdr:nvSpPr>
        <xdr:cNvPr id="206" name="テキスト ボックス 205"/>
        <xdr:cNvSpPr txBox="1"/>
      </xdr:nvSpPr>
      <xdr:spPr>
        <a:xfrm>
          <a:off x="1719794" y="1256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163,700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4101</xdr:rowOff>
    </xdr:from>
    <xdr:to>
      <xdr:col>1</xdr:col>
      <xdr:colOff>485775</xdr:colOff>
      <xdr:row>75</xdr:row>
      <xdr:rowOff>105701</xdr:rowOff>
    </xdr:to>
    <xdr:sp macro="" textlink="">
      <xdr:nvSpPr>
        <xdr:cNvPr id="207" name="円/楕円 206"/>
        <xdr:cNvSpPr/>
      </xdr:nvSpPr>
      <xdr:spPr>
        <a:xfrm>
          <a:off x="1079500" y="1286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122228</xdr:rowOff>
    </xdr:from>
    <xdr:ext cx="599010" cy="259045"/>
    <xdr:sp macro="" textlink="">
      <xdr:nvSpPr>
        <xdr:cNvPr id="208" name="テキスト ボックス 207"/>
        <xdr:cNvSpPr txBox="1"/>
      </xdr:nvSpPr>
      <xdr:spPr>
        <a:xfrm>
          <a:off x="830794" y="1263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58122</xdr:rowOff>
    </xdr:from>
    <xdr:to>
      <xdr:col>6</xdr:col>
      <xdr:colOff>511175</xdr:colOff>
      <xdr:row>96</xdr:row>
      <xdr:rowOff>81283</xdr:rowOff>
    </xdr:to>
    <xdr:cxnSp macro="">
      <xdr:nvCxnSpPr>
        <xdr:cNvPr id="235" name="直線コネクタ 234"/>
        <xdr:cNvCxnSpPr/>
      </xdr:nvCxnSpPr>
      <xdr:spPr>
        <a:xfrm flipV="1">
          <a:off x="3797300" y="16517322"/>
          <a:ext cx="838200" cy="2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53684</xdr:rowOff>
    </xdr:from>
    <xdr:ext cx="534377" cy="259045"/>
    <xdr:sp macro="" textlink="">
      <xdr:nvSpPr>
        <xdr:cNvPr id="236" name="衛生費平均値テキスト"/>
        <xdr:cNvSpPr txBox="1"/>
      </xdr:nvSpPr>
      <xdr:spPr>
        <a:xfrm>
          <a:off x="4686300" y="1651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81283</xdr:rowOff>
    </xdr:from>
    <xdr:to>
      <xdr:col>5</xdr:col>
      <xdr:colOff>358775</xdr:colOff>
      <xdr:row>96</xdr:row>
      <xdr:rowOff>145163</xdr:rowOff>
    </xdr:to>
    <xdr:cxnSp macro="">
      <xdr:nvCxnSpPr>
        <xdr:cNvPr id="238" name="直線コネクタ 237"/>
        <xdr:cNvCxnSpPr/>
      </xdr:nvCxnSpPr>
      <xdr:spPr>
        <a:xfrm flipV="1">
          <a:off x="2908300" y="16540483"/>
          <a:ext cx="889000" cy="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29622</xdr:rowOff>
    </xdr:from>
    <xdr:ext cx="534377" cy="259045"/>
    <xdr:sp macro="" textlink="">
      <xdr:nvSpPr>
        <xdr:cNvPr id="240" name="テキスト ボックス 239"/>
        <xdr:cNvSpPr txBox="1"/>
      </xdr:nvSpPr>
      <xdr:spPr>
        <a:xfrm>
          <a:off x="3530111" y="166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138675</xdr:rowOff>
    </xdr:from>
    <xdr:to>
      <xdr:col>4</xdr:col>
      <xdr:colOff>155575</xdr:colOff>
      <xdr:row>96</xdr:row>
      <xdr:rowOff>145163</xdr:rowOff>
    </xdr:to>
    <xdr:cxnSp macro="">
      <xdr:nvCxnSpPr>
        <xdr:cNvPr id="241" name="直線コネクタ 240"/>
        <xdr:cNvCxnSpPr/>
      </xdr:nvCxnSpPr>
      <xdr:spPr>
        <a:xfrm>
          <a:off x="2019300" y="16597875"/>
          <a:ext cx="8890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27390</xdr:rowOff>
    </xdr:from>
    <xdr:ext cx="534377" cy="259045"/>
    <xdr:sp macro="" textlink="">
      <xdr:nvSpPr>
        <xdr:cNvPr id="243" name="テキスト ボックス 242"/>
        <xdr:cNvSpPr txBox="1"/>
      </xdr:nvSpPr>
      <xdr:spPr>
        <a:xfrm>
          <a:off x="2641111" y="1665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26885</xdr:rowOff>
    </xdr:from>
    <xdr:to>
      <xdr:col>2</xdr:col>
      <xdr:colOff>638175</xdr:colOff>
      <xdr:row>96</xdr:row>
      <xdr:rowOff>138675</xdr:rowOff>
    </xdr:to>
    <xdr:cxnSp macro="">
      <xdr:nvCxnSpPr>
        <xdr:cNvPr id="244" name="直線コネクタ 243"/>
        <xdr:cNvCxnSpPr/>
      </xdr:nvCxnSpPr>
      <xdr:spPr>
        <a:xfrm>
          <a:off x="1130300" y="16486085"/>
          <a:ext cx="889000" cy="1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52249</xdr:rowOff>
    </xdr:from>
    <xdr:ext cx="534377" cy="259045"/>
    <xdr:sp macro="" textlink="">
      <xdr:nvSpPr>
        <xdr:cNvPr id="246" name="テキスト ボックス 245"/>
        <xdr:cNvSpPr txBox="1"/>
      </xdr:nvSpPr>
      <xdr:spPr>
        <a:xfrm>
          <a:off x="1752111" y="166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77395</xdr:rowOff>
    </xdr:from>
    <xdr:ext cx="534377" cy="259045"/>
    <xdr:sp macro="" textlink="">
      <xdr:nvSpPr>
        <xdr:cNvPr id="248" name="テキスト ボックス 247"/>
        <xdr:cNvSpPr txBox="1"/>
      </xdr:nvSpPr>
      <xdr:spPr>
        <a:xfrm>
          <a:off x="863111" y="1670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7322</xdr:rowOff>
    </xdr:from>
    <xdr:to>
      <xdr:col>6</xdr:col>
      <xdr:colOff>561975</xdr:colOff>
      <xdr:row>96</xdr:row>
      <xdr:rowOff>108922</xdr:rowOff>
    </xdr:to>
    <xdr:sp macro="" textlink="">
      <xdr:nvSpPr>
        <xdr:cNvPr id="254" name="円/楕円 253"/>
        <xdr:cNvSpPr/>
      </xdr:nvSpPr>
      <xdr:spPr>
        <a:xfrm>
          <a:off x="4584700" y="164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30199</xdr:rowOff>
    </xdr:from>
    <xdr:ext cx="534377" cy="259045"/>
    <xdr:sp macro="" textlink="">
      <xdr:nvSpPr>
        <xdr:cNvPr id="255" name="衛生費該当値テキスト"/>
        <xdr:cNvSpPr txBox="1"/>
      </xdr:nvSpPr>
      <xdr:spPr>
        <a:xfrm>
          <a:off x="4686300" y="163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92,843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30483</xdr:rowOff>
    </xdr:from>
    <xdr:to>
      <xdr:col>5</xdr:col>
      <xdr:colOff>409575</xdr:colOff>
      <xdr:row>96</xdr:row>
      <xdr:rowOff>132083</xdr:rowOff>
    </xdr:to>
    <xdr:sp macro="" textlink="">
      <xdr:nvSpPr>
        <xdr:cNvPr id="256" name="円/楕円 255"/>
        <xdr:cNvSpPr/>
      </xdr:nvSpPr>
      <xdr:spPr>
        <a:xfrm>
          <a:off x="3746500" y="1648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148610</xdr:rowOff>
    </xdr:from>
    <xdr:ext cx="534377" cy="259045"/>
    <xdr:sp macro="" textlink="">
      <xdr:nvSpPr>
        <xdr:cNvPr id="257" name="テキスト ボックス 256"/>
        <xdr:cNvSpPr txBox="1"/>
      </xdr:nvSpPr>
      <xdr:spPr>
        <a:xfrm>
          <a:off x="3530111" y="162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87,777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94363</xdr:rowOff>
    </xdr:from>
    <xdr:to>
      <xdr:col>4</xdr:col>
      <xdr:colOff>206375</xdr:colOff>
      <xdr:row>97</xdr:row>
      <xdr:rowOff>24513</xdr:rowOff>
    </xdr:to>
    <xdr:sp macro="" textlink="">
      <xdr:nvSpPr>
        <xdr:cNvPr id="258" name="円/楕円 257"/>
        <xdr:cNvSpPr/>
      </xdr:nvSpPr>
      <xdr:spPr>
        <a:xfrm>
          <a:off x="2857500" y="1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41040</xdr:rowOff>
    </xdr:from>
    <xdr:ext cx="534377" cy="259045"/>
    <xdr:sp macro="" textlink="">
      <xdr:nvSpPr>
        <xdr:cNvPr id="259" name="テキスト ボックス 258"/>
        <xdr:cNvSpPr txBox="1"/>
      </xdr:nvSpPr>
      <xdr:spPr>
        <a:xfrm>
          <a:off x="2641111" y="163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87875</xdr:rowOff>
    </xdr:from>
    <xdr:to>
      <xdr:col>3</xdr:col>
      <xdr:colOff>3175</xdr:colOff>
      <xdr:row>97</xdr:row>
      <xdr:rowOff>18025</xdr:rowOff>
    </xdr:to>
    <xdr:sp macro="" textlink="">
      <xdr:nvSpPr>
        <xdr:cNvPr id="260" name="円/楕円 259"/>
        <xdr:cNvSpPr/>
      </xdr:nvSpPr>
      <xdr:spPr>
        <a:xfrm>
          <a:off x="1968500" y="1654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34552</xdr:rowOff>
    </xdr:from>
    <xdr:ext cx="534377" cy="259045"/>
    <xdr:sp macro="" textlink="">
      <xdr:nvSpPr>
        <xdr:cNvPr id="261" name="テキスト ボックス 260"/>
        <xdr:cNvSpPr txBox="1"/>
      </xdr:nvSpPr>
      <xdr:spPr>
        <a:xfrm>
          <a:off x="1752111" y="1632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147535</xdr:rowOff>
    </xdr:from>
    <xdr:to>
      <xdr:col>1</xdr:col>
      <xdr:colOff>485775</xdr:colOff>
      <xdr:row>96</xdr:row>
      <xdr:rowOff>77685</xdr:rowOff>
    </xdr:to>
    <xdr:sp macro="" textlink="">
      <xdr:nvSpPr>
        <xdr:cNvPr id="262" name="円/楕円 261"/>
        <xdr:cNvSpPr/>
      </xdr:nvSpPr>
      <xdr:spPr>
        <a:xfrm>
          <a:off x="1079500" y="164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94212</xdr:rowOff>
    </xdr:from>
    <xdr:ext cx="534377" cy="259045"/>
    <xdr:sp macro="" textlink="">
      <xdr:nvSpPr>
        <xdr:cNvPr id="263" name="テキスト ボックス 262"/>
        <xdr:cNvSpPr txBox="1"/>
      </xdr:nvSpPr>
      <xdr:spPr>
        <a:xfrm>
          <a:off x="863111" y="1621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21361</xdr:rowOff>
    </xdr:from>
    <xdr:to>
      <xdr:col>12</xdr:col>
      <xdr:colOff>511175</xdr:colOff>
      <xdr:row>39</xdr:row>
      <xdr:rowOff>44450</xdr:rowOff>
    </xdr:to>
    <xdr:cxnSp macro="">
      <xdr:nvCxnSpPr>
        <xdr:cNvPr id="298" name="直線コネクタ 297"/>
        <xdr:cNvCxnSpPr/>
      </xdr:nvCxnSpPr>
      <xdr:spPr>
        <a:xfrm>
          <a:off x="7861300" y="6365011"/>
          <a:ext cx="889000" cy="36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21361</xdr:rowOff>
    </xdr:from>
    <xdr:to>
      <xdr:col>11</xdr:col>
      <xdr:colOff>307975</xdr:colOff>
      <xdr:row>37</xdr:row>
      <xdr:rowOff>142215</xdr:rowOff>
    </xdr:to>
    <xdr:cxnSp macro="">
      <xdr:nvCxnSpPr>
        <xdr:cNvPr id="301" name="直線コネクタ 300"/>
        <xdr:cNvCxnSpPr/>
      </xdr:nvCxnSpPr>
      <xdr:spPr>
        <a:xfrm flipV="1">
          <a:off x="6972300" y="6365011"/>
          <a:ext cx="889000" cy="12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33266</xdr:rowOff>
    </xdr:from>
    <xdr:ext cx="469744" cy="259045"/>
    <xdr:sp macro="" textlink="">
      <xdr:nvSpPr>
        <xdr:cNvPr id="303" name="テキスト ボックス 302"/>
        <xdr:cNvSpPr txBox="1"/>
      </xdr:nvSpPr>
      <xdr:spPr>
        <a:xfrm>
          <a:off x="7626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12844</xdr:rowOff>
    </xdr:from>
    <xdr:ext cx="469744" cy="259045"/>
    <xdr:sp macro="" textlink="">
      <xdr:nvSpPr>
        <xdr:cNvPr id="305" name="テキスト ボックス 304"/>
        <xdr:cNvSpPr txBox="1"/>
      </xdr:nvSpPr>
      <xdr:spPr>
        <a:xfrm>
          <a:off x="6737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142011</xdr:rowOff>
    </xdr:from>
    <xdr:to>
      <xdr:col>11</xdr:col>
      <xdr:colOff>358775</xdr:colOff>
      <xdr:row>37</xdr:row>
      <xdr:rowOff>72161</xdr:rowOff>
    </xdr:to>
    <xdr:sp macro="" textlink="">
      <xdr:nvSpPr>
        <xdr:cNvPr id="317" name="円/楕円 316"/>
        <xdr:cNvSpPr/>
      </xdr:nvSpPr>
      <xdr:spPr>
        <a:xfrm>
          <a:off x="7810500" y="631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88688</xdr:rowOff>
    </xdr:from>
    <xdr:ext cx="469744" cy="259045"/>
    <xdr:sp macro="" textlink="">
      <xdr:nvSpPr>
        <xdr:cNvPr id="318" name="テキスト ボックス 317"/>
        <xdr:cNvSpPr txBox="1"/>
      </xdr:nvSpPr>
      <xdr:spPr>
        <a:xfrm>
          <a:off x="7626427" y="608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91415</xdr:rowOff>
    </xdr:from>
    <xdr:to>
      <xdr:col>10</xdr:col>
      <xdr:colOff>155575</xdr:colOff>
      <xdr:row>38</xdr:row>
      <xdr:rowOff>21565</xdr:rowOff>
    </xdr:to>
    <xdr:sp macro="" textlink="">
      <xdr:nvSpPr>
        <xdr:cNvPr id="319" name="円/楕円 318"/>
        <xdr:cNvSpPr/>
      </xdr:nvSpPr>
      <xdr:spPr>
        <a:xfrm>
          <a:off x="6921500" y="64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38092</xdr:rowOff>
    </xdr:from>
    <xdr:ext cx="469744" cy="259045"/>
    <xdr:sp macro="" textlink="">
      <xdr:nvSpPr>
        <xdr:cNvPr id="320" name="テキスト ボックス 319"/>
        <xdr:cNvSpPr txBox="1"/>
      </xdr:nvSpPr>
      <xdr:spPr>
        <a:xfrm>
          <a:off x="6737427" y="621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127624</xdr:rowOff>
    </xdr:from>
    <xdr:to>
      <xdr:col>15</xdr:col>
      <xdr:colOff>180975</xdr:colOff>
      <xdr:row>55</xdr:row>
      <xdr:rowOff>7552</xdr:rowOff>
    </xdr:to>
    <xdr:cxnSp macro="">
      <xdr:nvCxnSpPr>
        <xdr:cNvPr id="345" name="直線コネクタ 344"/>
        <xdr:cNvCxnSpPr/>
      </xdr:nvCxnSpPr>
      <xdr:spPr>
        <a:xfrm flipV="1">
          <a:off x="9639300" y="9385924"/>
          <a:ext cx="838200" cy="5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69825</xdr:rowOff>
    </xdr:from>
    <xdr:ext cx="534377" cy="259045"/>
    <xdr:sp macro="" textlink="">
      <xdr:nvSpPr>
        <xdr:cNvPr id="346" name="農林水産業費平均値テキスト"/>
        <xdr:cNvSpPr txBox="1"/>
      </xdr:nvSpPr>
      <xdr:spPr>
        <a:xfrm>
          <a:off x="10528300" y="9671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7552</xdr:rowOff>
    </xdr:from>
    <xdr:to>
      <xdr:col>14</xdr:col>
      <xdr:colOff>28575</xdr:colOff>
      <xdr:row>55</xdr:row>
      <xdr:rowOff>56118</xdr:rowOff>
    </xdr:to>
    <xdr:cxnSp macro="">
      <xdr:nvCxnSpPr>
        <xdr:cNvPr id="348" name="直線コネクタ 347"/>
        <xdr:cNvCxnSpPr/>
      </xdr:nvCxnSpPr>
      <xdr:spPr>
        <a:xfrm flipV="1">
          <a:off x="8750300" y="9437302"/>
          <a:ext cx="889000" cy="4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15195</xdr:rowOff>
    </xdr:from>
    <xdr:ext cx="534377" cy="259045"/>
    <xdr:sp macro="" textlink="">
      <xdr:nvSpPr>
        <xdr:cNvPr id="350" name="テキスト ボックス 349"/>
        <xdr:cNvSpPr txBox="1"/>
      </xdr:nvSpPr>
      <xdr:spPr>
        <a:xfrm>
          <a:off x="9372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56118</xdr:rowOff>
    </xdr:from>
    <xdr:to>
      <xdr:col>12</xdr:col>
      <xdr:colOff>511175</xdr:colOff>
      <xdr:row>55</xdr:row>
      <xdr:rowOff>56673</xdr:rowOff>
    </xdr:to>
    <xdr:cxnSp macro="">
      <xdr:nvCxnSpPr>
        <xdr:cNvPr id="351" name="直線コネクタ 350"/>
        <xdr:cNvCxnSpPr/>
      </xdr:nvCxnSpPr>
      <xdr:spPr>
        <a:xfrm flipV="1">
          <a:off x="7861300" y="9485868"/>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19315</xdr:rowOff>
    </xdr:from>
    <xdr:ext cx="534377" cy="259045"/>
    <xdr:sp macro="" textlink="">
      <xdr:nvSpPr>
        <xdr:cNvPr id="353" name="テキスト ボックス 352"/>
        <xdr:cNvSpPr txBox="1"/>
      </xdr:nvSpPr>
      <xdr:spPr>
        <a:xfrm>
          <a:off x="8483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56673</xdr:rowOff>
    </xdr:from>
    <xdr:to>
      <xdr:col>11</xdr:col>
      <xdr:colOff>307975</xdr:colOff>
      <xdr:row>55</xdr:row>
      <xdr:rowOff>135557</xdr:rowOff>
    </xdr:to>
    <xdr:cxnSp macro="">
      <xdr:nvCxnSpPr>
        <xdr:cNvPr id="354" name="直線コネクタ 353"/>
        <xdr:cNvCxnSpPr/>
      </xdr:nvCxnSpPr>
      <xdr:spPr>
        <a:xfrm flipV="1">
          <a:off x="6972300" y="9486423"/>
          <a:ext cx="889000" cy="7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16309</xdr:rowOff>
    </xdr:from>
    <xdr:ext cx="534377" cy="259045"/>
    <xdr:sp macro="" textlink="">
      <xdr:nvSpPr>
        <xdr:cNvPr id="356" name="テキスト ボックス 355"/>
        <xdr:cNvSpPr txBox="1"/>
      </xdr:nvSpPr>
      <xdr:spPr>
        <a:xfrm>
          <a:off x="7594111" y="9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37735</xdr:rowOff>
    </xdr:from>
    <xdr:ext cx="534377" cy="259045"/>
    <xdr:sp macro="" textlink="">
      <xdr:nvSpPr>
        <xdr:cNvPr id="358" name="テキスト ボックス 357"/>
        <xdr:cNvSpPr txBox="1"/>
      </xdr:nvSpPr>
      <xdr:spPr>
        <a:xfrm>
          <a:off x="6705111" y="98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76824</xdr:rowOff>
    </xdr:from>
    <xdr:to>
      <xdr:col>15</xdr:col>
      <xdr:colOff>231775</xdr:colOff>
      <xdr:row>55</xdr:row>
      <xdr:rowOff>6974</xdr:rowOff>
    </xdr:to>
    <xdr:sp macro="" textlink="">
      <xdr:nvSpPr>
        <xdr:cNvPr id="364" name="円/楕円 363"/>
        <xdr:cNvSpPr/>
      </xdr:nvSpPr>
      <xdr:spPr>
        <a:xfrm>
          <a:off x="10426700" y="933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99701</xdr:rowOff>
    </xdr:from>
    <xdr:ext cx="599010" cy="259045"/>
    <xdr:sp macro="" textlink="">
      <xdr:nvSpPr>
        <xdr:cNvPr id="365" name="農林水産業費該当値テキスト"/>
        <xdr:cNvSpPr txBox="1"/>
      </xdr:nvSpPr>
      <xdr:spPr>
        <a:xfrm>
          <a:off x="10528300" y="918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102,113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128202</xdr:rowOff>
    </xdr:from>
    <xdr:to>
      <xdr:col>14</xdr:col>
      <xdr:colOff>79375</xdr:colOff>
      <xdr:row>55</xdr:row>
      <xdr:rowOff>58352</xdr:rowOff>
    </xdr:to>
    <xdr:sp macro="" textlink="">
      <xdr:nvSpPr>
        <xdr:cNvPr id="366" name="円/楕円 365"/>
        <xdr:cNvSpPr/>
      </xdr:nvSpPr>
      <xdr:spPr>
        <a:xfrm>
          <a:off x="9588500" y="93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74879</xdr:rowOff>
    </xdr:from>
    <xdr:ext cx="534377" cy="259045"/>
    <xdr:sp macro="" textlink="">
      <xdr:nvSpPr>
        <xdr:cNvPr id="367" name="テキスト ボックス 366"/>
        <xdr:cNvSpPr txBox="1"/>
      </xdr:nvSpPr>
      <xdr:spPr>
        <a:xfrm>
          <a:off x="9372111" y="916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93,123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5318</xdr:rowOff>
    </xdr:from>
    <xdr:to>
      <xdr:col>12</xdr:col>
      <xdr:colOff>561975</xdr:colOff>
      <xdr:row>55</xdr:row>
      <xdr:rowOff>106918</xdr:rowOff>
    </xdr:to>
    <xdr:sp macro="" textlink="">
      <xdr:nvSpPr>
        <xdr:cNvPr id="368" name="円/楕円 367"/>
        <xdr:cNvSpPr/>
      </xdr:nvSpPr>
      <xdr:spPr>
        <a:xfrm>
          <a:off x="8699500" y="943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123445</xdr:rowOff>
    </xdr:from>
    <xdr:ext cx="534377" cy="259045"/>
    <xdr:sp macro="" textlink="">
      <xdr:nvSpPr>
        <xdr:cNvPr id="369" name="テキスト ボックス 368"/>
        <xdr:cNvSpPr txBox="1"/>
      </xdr:nvSpPr>
      <xdr:spPr>
        <a:xfrm>
          <a:off x="8483111" y="921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84,625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5873</xdr:rowOff>
    </xdr:from>
    <xdr:to>
      <xdr:col>11</xdr:col>
      <xdr:colOff>358775</xdr:colOff>
      <xdr:row>55</xdr:row>
      <xdr:rowOff>107473</xdr:rowOff>
    </xdr:to>
    <xdr:sp macro="" textlink="">
      <xdr:nvSpPr>
        <xdr:cNvPr id="370" name="円/楕円 369"/>
        <xdr:cNvSpPr/>
      </xdr:nvSpPr>
      <xdr:spPr>
        <a:xfrm>
          <a:off x="7810500" y="943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124000</xdr:rowOff>
    </xdr:from>
    <xdr:ext cx="534377" cy="259045"/>
    <xdr:sp macro="" textlink="">
      <xdr:nvSpPr>
        <xdr:cNvPr id="371" name="テキスト ボックス 370"/>
        <xdr:cNvSpPr txBox="1"/>
      </xdr:nvSpPr>
      <xdr:spPr>
        <a:xfrm>
          <a:off x="7594111" y="92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84,528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84757</xdr:rowOff>
    </xdr:from>
    <xdr:to>
      <xdr:col>10</xdr:col>
      <xdr:colOff>155575</xdr:colOff>
      <xdr:row>56</xdr:row>
      <xdr:rowOff>14907</xdr:rowOff>
    </xdr:to>
    <xdr:sp macro="" textlink="">
      <xdr:nvSpPr>
        <xdr:cNvPr id="372" name="円/楕円 371"/>
        <xdr:cNvSpPr/>
      </xdr:nvSpPr>
      <xdr:spPr>
        <a:xfrm>
          <a:off x="6921500" y="95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31434</xdr:rowOff>
    </xdr:from>
    <xdr:ext cx="534377" cy="259045"/>
    <xdr:sp macro="" textlink="">
      <xdr:nvSpPr>
        <xdr:cNvPr id="373" name="テキスト ボックス 372"/>
        <xdr:cNvSpPr txBox="1"/>
      </xdr:nvSpPr>
      <xdr:spPr>
        <a:xfrm>
          <a:off x="6705111" y="928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113019</xdr:rowOff>
    </xdr:from>
    <xdr:to>
      <xdr:col>15</xdr:col>
      <xdr:colOff>180975</xdr:colOff>
      <xdr:row>77</xdr:row>
      <xdr:rowOff>161401</xdr:rowOff>
    </xdr:to>
    <xdr:cxnSp macro="">
      <xdr:nvCxnSpPr>
        <xdr:cNvPr id="404" name="直線コネクタ 403"/>
        <xdr:cNvCxnSpPr/>
      </xdr:nvCxnSpPr>
      <xdr:spPr>
        <a:xfrm flipV="1">
          <a:off x="9639300" y="13314669"/>
          <a:ext cx="838200" cy="4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90029</xdr:rowOff>
    </xdr:from>
    <xdr:to>
      <xdr:col>14</xdr:col>
      <xdr:colOff>28575</xdr:colOff>
      <xdr:row>77</xdr:row>
      <xdr:rowOff>161401</xdr:rowOff>
    </xdr:to>
    <xdr:cxnSp macro="">
      <xdr:nvCxnSpPr>
        <xdr:cNvPr id="407" name="直線コネクタ 406"/>
        <xdr:cNvCxnSpPr/>
      </xdr:nvCxnSpPr>
      <xdr:spPr>
        <a:xfrm>
          <a:off x="8750300" y="13120229"/>
          <a:ext cx="889000" cy="24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90029</xdr:rowOff>
    </xdr:from>
    <xdr:to>
      <xdr:col>12</xdr:col>
      <xdr:colOff>511175</xdr:colOff>
      <xdr:row>76</xdr:row>
      <xdr:rowOff>121478</xdr:rowOff>
    </xdr:to>
    <xdr:cxnSp macro="">
      <xdr:nvCxnSpPr>
        <xdr:cNvPr id="410" name="直線コネクタ 409"/>
        <xdr:cNvCxnSpPr/>
      </xdr:nvCxnSpPr>
      <xdr:spPr>
        <a:xfrm flipV="1">
          <a:off x="7861300" y="13120229"/>
          <a:ext cx="889000" cy="3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142977</xdr:rowOff>
    </xdr:from>
    <xdr:ext cx="534377" cy="259045"/>
    <xdr:sp macro="" textlink="">
      <xdr:nvSpPr>
        <xdr:cNvPr id="412" name="テキスト ボックス 411"/>
        <xdr:cNvSpPr txBox="1"/>
      </xdr:nvSpPr>
      <xdr:spPr>
        <a:xfrm>
          <a:off x="8483111" y="1334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121478</xdr:rowOff>
    </xdr:from>
    <xdr:to>
      <xdr:col>11</xdr:col>
      <xdr:colOff>307975</xdr:colOff>
      <xdr:row>78</xdr:row>
      <xdr:rowOff>49616</xdr:rowOff>
    </xdr:to>
    <xdr:cxnSp macro="">
      <xdr:nvCxnSpPr>
        <xdr:cNvPr id="413" name="直線コネクタ 412"/>
        <xdr:cNvCxnSpPr/>
      </xdr:nvCxnSpPr>
      <xdr:spPr>
        <a:xfrm flipV="1">
          <a:off x="6972300" y="13151678"/>
          <a:ext cx="889000" cy="27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22848</xdr:rowOff>
    </xdr:from>
    <xdr:ext cx="534377" cy="259045"/>
    <xdr:sp macro="" textlink="">
      <xdr:nvSpPr>
        <xdr:cNvPr id="415" name="テキスト ボックス 414"/>
        <xdr:cNvSpPr txBox="1"/>
      </xdr:nvSpPr>
      <xdr:spPr>
        <a:xfrm>
          <a:off x="7594111" y="1339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62219</xdr:rowOff>
    </xdr:from>
    <xdr:to>
      <xdr:col>15</xdr:col>
      <xdr:colOff>231775</xdr:colOff>
      <xdr:row>77</xdr:row>
      <xdr:rowOff>163819</xdr:rowOff>
    </xdr:to>
    <xdr:sp macro="" textlink="">
      <xdr:nvSpPr>
        <xdr:cNvPr id="423" name="円/楕円 422"/>
        <xdr:cNvSpPr/>
      </xdr:nvSpPr>
      <xdr:spPr>
        <a:xfrm>
          <a:off x="10426700" y="132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40646</xdr:rowOff>
    </xdr:from>
    <xdr:ext cx="534377" cy="259045"/>
    <xdr:sp macro="" textlink="">
      <xdr:nvSpPr>
        <xdr:cNvPr id="424" name="商工費該当値テキスト"/>
        <xdr:cNvSpPr txBox="1"/>
      </xdr:nvSpPr>
      <xdr:spPr>
        <a:xfrm>
          <a:off x="10528300" y="1324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20,134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110601</xdr:rowOff>
    </xdr:from>
    <xdr:to>
      <xdr:col>14</xdr:col>
      <xdr:colOff>79375</xdr:colOff>
      <xdr:row>78</xdr:row>
      <xdr:rowOff>40751</xdr:rowOff>
    </xdr:to>
    <xdr:sp macro="" textlink="">
      <xdr:nvSpPr>
        <xdr:cNvPr id="425" name="円/楕円 424"/>
        <xdr:cNvSpPr/>
      </xdr:nvSpPr>
      <xdr:spPr>
        <a:xfrm>
          <a:off x="9588500" y="1331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31878</xdr:rowOff>
    </xdr:from>
    <xdr:ext cx="534377" cy="259045"/>
    <xdr:sp macro="" textlink="">
      <xdr:nvSpPr>
        <xdr:cNvPr id="426" name="テキスト ボックス 425"/>
        <xdr:cNvSpPr txBox="1"/>
      </xdr:nvSpPr>
      <xdr:spPr>
        <a:xfrm>
          <a:off x="9372111" y="1340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39229</xdr:rowOff>
    </xdr:from>
    <xdr:to>
      <xdr:col>12</xdr:col>
      <xdr:colOff>561975</xdr:colOff>
      <xdr:row>76</xdr:row>
      <xdr:rowOff>140829</xdr:rowOff>
    </xdr:to>
    <xdr:sp macro="" textlink="">
      <xdr:nvSpPr>
        <xdr:cNvPr id="427" name="円/楕円 426"/>
        <xdr:cNvSpPr/>
      </xdr:nvSpPr>
      <xdr:spPr>
        <a:xfrm>
          <a:off x="8699500" y="1306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157356</xdr:rowOff>
    </xdr:from>
    <xdr:ext cx="534377" cy="259045"/>
    <xdr:sp macro="" textlink="">
      <xdr:nvSpPr>
        <xdr:cNvPr id="428" name="テキスト ボックス 427"/>
        <xdr:cNvSpPr txBox="1"/>
      </xdr:nvSpPr>
      <xdr:spPr>
        <a:xfrm>
          <a:off x="8483111" y="1284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32,042</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70678</xdr:rowOff>
    </xdr:from>
    <xdr:to>
      <xdr:col>11</xdr:col>
      <xdr:colOff>358775</xdr:colOff>
      <xdr:row>77</xdr:row>
      <xdr:rowOff>828</xdr:rowOff>
    </xdr:to>
    <xdr:sp macro="" textlink="">
      <xdr:nvSpPr>
        <xdr:cNvPr id="429" name="円/楕円 428"/>
        <xdr:cNvSpPr/>
      </xdr:nvSpPr>
      <xdr:spPr>
        <a:xfrm>
          <a:off x="7810500" y="1310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17354</xdr:rowOff>
    </xdr:from>
    <xdr:ext cx="534377" cy="259045"/>
    <xdr:sp macro="" textlink="">
      <xdr:nvSpPr>
        <xdr:cNvPr id="430" name="テキスト ボックス 429"/>
        <xdr:cNvSpPr txBox="1"/>
      </xdr:nvSpPr>
      <xdr:spPr>
        <a:xfrm>
          <a:off x="7594111" y="1287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170266</xdr:rowOff>
    </xdr:from>
    <xdr:to>
      <xdr:col>10</xdr:col>
      <xdr:colOff>155575</xdr:colOff>
      <xdr:row>78</xdr:row>
      <xdr:rowOff>100416</xdr:rowOff>
    </xdr:to>
    <xdr:sp macro="" textlink="">
      <xdr:nvSpPr>
        <xdr:cNvPr id="431" name="円/楕円 430"/>
        <xdr:cNvSpPr/>
      </xdr:nvSpPr>
      <xdr:spPr>
        <a:xfrm>
          <a:off x="6921500" y="1337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91543</xdr:rowOff>
    </xdr:from>
    <xdr:ext cx="534377" cy="259045"/>
    <xdr:sp macro="" textlink="">
      <xdr:nvSpPr>
        <xdr:cNvPr id="432" name="テキスト ボックス 431"/>
        <xdr:cNvSpPr txBox="1"/>
      </xdr:nvSpPr>
      <xdr:spPr>
        <a:xfrm>
          <a:off x="6705111" y="1346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18926</xdr:rowOff>
    </xdr:from>
    <xdr:to>
      <xdr:col>15</xdr:col>
      <xdr:colOff>180975</xdr:colOff>
      <xdr:row>96</xdr:row>
      <xdr:rowOff>77305</xdr:rowOff>
    </xdr:to>
    <xdr:cxnSp macro="">
      <xdr:nvCxnSpPr>
        <xdr:cNvPr id="459" name="直線コネクタ 458"/>
        <xdr:cNvCxnSpPr/>
      </xdr:nvCxnSpPr>
      <xdr:spPr>
        <a:xfrm>
          <a:off x="9639300" y="16478126"/>
          <a:ext cx="838200" cy="5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53232</xdr:rowOff>
    </xdr:from>
    <xdr:ext cx="534377" cy="259045"/>
    <xdr:sp macro="" textlink="">
      <xdr:nvSpPr>
        <xdr:cNvPr id="460" name="土木費平均値テキスト"/>
        <xdr:cNvSpPr txBox="1"/>
      </xdr:nvSpPr>
      <xdr:spPr>
        <a:xfrm>
          <a:off x="10528300" y="1651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139836</xdr:rowOff>
    </xdr:from>
    <xdr:to>
      <xdr:col>14</xdr:col>
      <xdr:colOff>28575</xdr:colOff>
      <xdr:row>96</xdr:row>
      <xdr:rowOff>18926</xdr:rowOff>
    </xdr:to>
    <xdr:cxnSp macro="">
      <xdr:nvCxnSpPr>
        <xdr:cNvPr id="462" name="直線コネクタ 461"/>
        <xdr:cNvCxnSpPr/>
      </xdr:nvCxnSpPr>
      <xdr:spPr>
        <a:xfrm>
          <a:off x="8750300" y="16427586"/>
          <a:ext cx="889000" cy="5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18910</xdr:rowOff>
    </xdr:from>
    <xdr:ext cx="534377" cy="259045"/>
    <xdr:sp macro="" textlink="">
      <xdr:nvSpPr>
        <xdr:cNvPr id="464" name="テキスト ボックス 463"/>
        <xdr:cNvSpPr txBox="1"/>
      </xdr:nvSpPr>
      <xdr:spPr>
        <a:xfrm>
          <a:off x="9372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139836</xdr:rowOff>
    </xdr:from>
    <xdr:to>
      <xdr:col>12</xdr:col>
      <xdr:colOff>511175</xdr:colOff>
      <xdr:row>96</xdr:row>
      <xdr:rowOff>37140</xdr:rowOff>
    </xdr:to>
    <xdr:cxnSp macro="">
      <xdr:nvCxnSpPr>
        <xdr:cNvPr id="465" name="直線コネクタ 464"/>
        <xdr:cNvCxnSpPr/>
      </xdr:nvCxnSpPr>
      <xdr:spPr>
        <a:xfrm flipV="1">
          <a:off x="7861300" y="16427586"/>
          <a:ext cx="889000" cy="6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11667</xdr:rowOff>
    </xdr:from>
    <xdr:ext cx="534377" cy="259045"/>
    <xdr:sp macro="" textlink="">
      <xdr:nvSpPr>
        <xdr:cNvPr id="467" name="テキスト ボックス 466"/>
        <xdr:cNvSpPr txBox="1"/>
      </xdr:nvSpPr>
      <xdr:spPr>
        <a:xfrm>
          <a:off x="8483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37140</xdr:rowOff>
    </xdr:from>
    <xdr:to>
      <xdr:col>11</xdr:col>
      <xdr:colOff>307975</xdr:colOff>
      <xdr:row>96</xdr:row>
      <xdr:rowOff>93528</xdr:rowOff>
    </xdr:to>
    <xdr:cxnSp macro="">
      <xdr:nvCxnSpPr>
        <xdr:cNvPr id="468" name="直線コネクタ 467"/>
        <xdr:cNvCxnSpPr/>
      </xdr:nvCxnSpPr>
      <xdr:spPr>
        <a:xfrm flipV="1">
          <a:off x="6972300" y="16496340"/>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7466</xdr:rowOff>
    </xdr:from>
    <xdr:ext cx="534377" cy="259045"/>
    <xdr:sp macro="" textlink="">
      <xdr:nvSpPr>
        <xdr:cNvPr id="470" name="テキスト ボックス 469"/>
        <xdr:cNvSpPr txBox="1"/>
      </xdr:nvSpPr>
      <xdr:spPr>
        <a:xfrm>
          <a:off x="7594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60309</xdr:rowOff>
    </xdr:from>
    <xdr:ext cx="534377" cy="259045"/>
    <xdr:sp macro="" textlink="">
      <xdr:nvSpPr>
        <xdr:cNvPr id="472" name="テキスト ボックス 471"/>
        <xdr:cNvSpPr txBox="1"/>
      </xdr:nvSpPr>
      <xdr:spPr>
        <a:xfrm>
          <a:off x="6705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26505</xdr:rowOff>
    </xdr:from>
    <xdr:to>
      <xdr:col>15</xdr:col>
      <xdr:colOff>231775</xdr:colOff>
      <xdr:row>96</xdr:row>
      <xdr:rowOff>128105</xdr:rowOff>
    </xdr:to>
    <xdr:sp macro="" textlink="">
      <xdr:nvSpPr>
        <xdr:cNvPr id="478" name="円/楕円 477"/>
        <xdr:cNvSpPr/>
      </xdr:nvSpPr>
      <xdr:spPr>
        <a:xfrm>
          <a:off x="10426700" y="164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49382</xdr:rowOff>
    </xdr:from>
    <xdr:ext cx="534377" cy="259045"/>
    <xdr:sp macro="" textlink="">
      <xdr:nvSpPr>
        <xdr:cNvPr id="479" name="土木費該当値テキスト"/>
        <xdr:cNvSpPr txBox="1"/>
      </xdr:nvSpPr>
      <xdr:spPr>
        <a:xfrm>
          <a:off x="10528300" y="1633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88,647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139576</xdr:rowOff>
    </xdr:from>
    <xdr:to>
      <xdr:col>14</xdr:col>
      <xdr:colOff>79375</xdr:colOff>
      <xdr:row>96</xdr:row>
      <xdr:rowOff>69726</xdr:rowOff>
    </xdr:to>
    <xdr:sp macro="" textlink="">
      <xdr:nvSpPr>
        <xdr:cNvPr id="480" name="円/楕円 479"/>
        <xdr:cNvSpPr/>
      </xdr:nvSpPr>
      <xdr:spPr>
        <a:xfrm>
          <a:off x="9588500" y="164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86253</xdr:rowOff>
    </xdr:from>
    <xdr:ext cx="599010" cy="259045"/>
    <xdr:sp macro="" textlink="">
      <xdr:nvSpPr>
        <xdr:cNvPr id="481" name="テキスト ボックス 480"/>
        <xdr:cNvSpPr txBox="1"/>
      </xdr:nvSpPr>
      <xdr:spPr>
        <a:xfrm>
          <a:off x="9339794" y="1620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101,416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89036</xdr:rowOff>
    </xdr:from>
    <xdr:to>
      <xdr:col>12</xdr:col>
      <xdr:colOff>561975</xdr:colOff>
      <xdr:row>96</xdr:row>
      <xdr:rowOff>19186</xdr:rowOff>
    </xdr:to>
    <xdr:sp macro="" textlink="">
      <xdr:nvSpPr>
        <xdr:cNvPr id="482" name="円/楕円 481"/>
        <xdr:cNvSpPr/>
      </xdr:nvSpPr>
      <xdr:spPr>
        <a:xfrm>
          <a:off x="8699500" y="1637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35713</xdr:rowOff>
    </xdr:from>
    <xdr:ext cx="599010" cy="259045"/>
    <xdr:sp macro="" textlink="">
      <xdr:nvSpPr>
        <xdr:cNvPr id="483" name="テキスト ボックス 482"/>
        <xdr:cNvSpPr txBox="1"/>
      </xdr:nvSpPr>
      <xdr:spPr>
        <a:xfrm>
          <a:off x="8450794" y="1615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112,470</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157790</xdr:rowOff>
    </xdr:from>
    <xdr:to>
      <xdr:col>11</xdr:col>
      <xdr:colOff>358775</xdr:colOff>
      <xdr:row>96</xdr:row>
      <xdr:rowOff>87940</xdr:rowOff>
    </xdr:to>
    <xdr:sp macro="" textlink="">
      <xdr:nvSpPr>
        <xdr:cNvPr id="484" name="円/楕円 483"/>
        <xdr:cNvSpPr/>
      </xdr:nvSpPr>
      <xdr:spPr>
        <a:xfrm>
          <a:off x="7810500" y="164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104467</xdr:rowOff>
    </xdr:from>
    <xdr:ext cx="534377" cy="259045"/>
    <xdr:sp macro="" textlink="">
      <xdr:nvSpPr>
        <xdr:cNvPr id="485" name="テキスト ボックス 484"/>
        <xdr:cNvSpPr txBox="1"/>
      </xdr:nvSpPr>
      <xdr:spPr>
        <a:xfrm>
          <a:off x="7594111" y="162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97,432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42728</xdr:rowOff>
    </xdr:from>
    <xdr:to>
      <xdr:col>10</xdr:col>
      <xdr:colOff>155575</xdr:colOff>
      <xdr:row>96</xdr:row>
      <xdr:rowOff>144328</xdr:rowOff>
    </xdr:to>
    <xdr:sp macro="" textlink="">
      <xdr:nvSpPr>
        <xdr:cNvPr id="486" name="円/楕円 485"/>
        <xdr:cNvSpPr/>
      </xdr:nvSpPr>
      <xdr:spPr>
        <a:xfrm>
          <a:off x="6921500" y="165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160855</xdr:rowOff>
    </xdr:from>
    <xdr:ext cx="534377" cy="259045"/>
    <xdr:sp macro="" textlink="">
      <xdr:nvSpPr>
        <xdr:cNvPr id="487" name="テキスト ボックス 486"/>
        <xdr:cNvSpPr txBox="1"/>
      </xdr:nvSpPr>
      <xdr:spPr>
        <a:xfrm>
          <a:off x="6705111" y="1627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89340</xdr:rowOff>
    </xdr:from>
    <xdr:to>
      <xdr:col>23</xdr:col>
      <xdr:colOff>517525</xdr:colOff>
      <xdr:row>37</xdr:row>
      <xdr:rowOff>34315</xdr:rowOff>
    </xdr:to>
    <xdr:cxnSp macro="">
      <xdr:nvCxnSpPr>
        <xdr:cNvPr id="515" name="直線コネクタ 514"/>
        <xdr:cNvCxnSpPr/>
      </xdr:nvCxnSpPr>
      <xdr:spPr>
        <a:xfrm>
          <a:off x="15481300" y="6261540"/>
          <a:ext cx="838200" cy="11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69840</xdr:rowOff>
    </xdr:from>
    <xdr:to>
      <xdr:col>22</xdr:col>
      <xdr:colOff>365125</xdr:colOff>
      <xdr:row>36</xdr:row>
      <xdr:rowOff>89340</xdr:rowOff>
    </xdr:to>
    <xdr:cxnSp macro="">
      <xdr:nvCxnSpPr>
        <xdr:cNvPr id="518" name="直線コネクタ 517"/>
        <xdr:cNvCxnSpPr/>
      </xdr:nvCxnSpPr>
      <xdr:spPr>
        <a:xfrm>
          <a:off x="14592300" y="6242040"/>
          <a:ext cx="889000" cy="1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69840</xdr:rowOff>
    </xdr:from>
    <xdr:to>
      <xdr:col>21</xdr:col>
      <xdr:colOff>161925</xdr:colOff>
      <xdr:row>36</xdr:row>
      <xdr:rowOff>132042</xdr:rowOff>
    </xdr:to>
    <xdr:cxnSp macro="">
      <xdr:nvCxnSpPr>
        <xdr:cNvPr id="521" name="直線コネクタ 520"/>
        <xdr:cNvCxnSpPr/>
      </xdr:nvCxnSpPr>
      <xdr:spPr>
        <a:xfrm flipV="1">
          <a:off x="13703300" y="6242040"/>
          <a:ext cx="889000" cy="6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39186</xdr:rowOff>
    </xdr:from>
    <xdr:ext cx="534377" cy="259045"/>
    <xdr:sp macro="" textlink="">
      <xdr:nvSpPr>
        <xdr:cNvPr id="523" name="テキスト ボックス 522"/>
        <xdr:cNvSpPr txBox="1"/>
      </xdr:nvSpPr>
      <xdr:spPr>
        <a:xfrm>
          <a:off x="14325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132042</xdr:rowOff>
    </xdr:from>
    <xdr:to>
      <xdr:col>19</xdr:col>
      <xdr:colOff>644525</xdr:colOff>
      <xdr:row>37</xdr:row>
      <xdr:rowOff>59782</xdr:rowOff>
    </xdr:to>
    <xdr:cxnSp macro="">
      <xdr:nvCxnSpPr>
        <xdr:cNvPr id="524" name="直線コネクタ 523"/>
        <xdr:cNvCxnSpPr/>
      </xdr:nvCxnSpPr>
      <xdr:spPr>
        <a:xfrm flipV="1">
          <a:off x="12814300" y="6304242"/>
          <a:ext cx="889000" cy="9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58000</xdr:rowOff>
    </xdr:from>
    <xdr:ext cx="534377" cy="259045"/>
    <xdr:sp macro="" textlink="">
      <xdr:nvSpPr>
        <xdr:cNvPr id="526" name="テキスト ボックス 525"/>
        <xdr:cNvSpPr txBox="1"/>
      </xdr:nvSpPr>
      <xdr:spPr>
        <a:xfrm>
          <a:off x="13436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108978</xdr:rowOff>
    </xdr:from>
    <xdr:ext cx="534377" cy="259045"/>
    <xdr:sp macro="" textlink="">
      <xdr:nvSpPr>
        <xdr:cNvPr id="528" name="テキスト ボックス 527"/>
        <xdr:cNvSpPr txBox="1"/>
      </xdr:nvSpPr>
      <xdr:spPr>
        <a:xfrm>
          <a:off x="12547111" y="645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154965</xdr:rowOff>
    </xdr:from>
    <xdr:to>
      <xdr:col>23</xdr:col>
      <xdr:colOff>568325</xdr:colOff>
      <xdr:row>37</xdr:row>
      <xdr:rowOff>85115</xdr:rowOff>
    </xdr:to>
    <xdr:sp macro="" textlink="">
      <xdr:nvSpPr>
        <xdr:cNvPr id="534" name="円/楕円 533"/>
        <xdr:cNvSpPr/>
      </xdr:nvSpPr>
      <xdr:spPr>
        <a:xfrm>
          <a:off x="16268700" y="63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133392</xdr:rowOff>
    </xdr:from>
    <xdr:ext cx="534377" cy="259045"/>
    <xdr:sp macro="" textlink="">
      <xdr:nvSpPr>
        <xdr:cNvPr id="535" name="消防費該当値テキスト"/>
        <xdr:cNvSpPr txBox="1"/>
      </xdr:nvSpPr>
      <xdr:spPr>
        <a:xfrm>
          <a:off x="16370300" y="630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32,110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38540</xdr:rowOff>
    </xdr:from>
    <xdr:to>
      <xdr:col>22</xdr:col>
      <xdr:colOff>415925</xdr:colOff>
      <xdr:row>36</xdr:row>
      <xdr:rowOff>140140</xdr:rowOff>
    </xdr:to>
    <xdr:sp macro="" textlink="">
      <xdr:nvSpPr>
        <xdr:cNvPr id="536" name="円/楕円 535"/>
        <xdr:cNvSpPr/>
      </xdr:nvSpPr>
      <xdr:spPr>
        <a:xfrm>
          <a:off x="15430500" y="62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131267</xdr:rowOff>
    </xdr:from>
    <xdr:ext cx="534377" cy="259045"/>
    <xdr:sp macro="" textlink="">
      <xdr:nvSpPr>
        <xdr:cNvPr id="537" name="テキスト ボックス 536"/>
        <xdr:cNvSpPr txBox="1"/>
      </xdr:nvSpPr>
      <xdr:spPr>
        <a:xfrm>
          <a:off x="15214111" y="630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19040</xdr:rowOff>
    </xdr:from>
    <xdr:to>
      <xdr:col>21</xdr:col>
      <xdr:colOff>212725</xdr:colOff>
      <xdr:row>36</xdr:row>
      <xdr:rowOff>120640</xdr:rowOff>
    </xdr:to>
    <xdr:sp macro="" textlink="">
      <xdr:nvSpPr>
        <xdr:cNvPr id="538" name="円/楕円 537"/>
        <xdr:cNvSpPr/>
      </xdr:nvSpPr>
      <xdr:spPr>
        <a:xfrm>
          <a:off x="14541500" y="619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137167</xdr:rowOff>
    </xdr:from>
    <xdr:ext cx="534377" cy="259045"/>
    <xdr:sp macro="" textlink="">
      <xdr:nvSpPr>
        <xdr:cNvPr id="539" name="テキスト ボックス 538"/>
        <xdr:cNvSpPr txBox="1"/>
      </xdr:nvSpPr>
      <xdr:spPr>
        <a:xfrm>
          <a:off x="14325111" y="596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81242</xdr:rowOff>
    </xdr:from>
    <xdr:to>
      <xdr:col>20</xdr:col>
      <xdr:colOff>9525</xdr:colOff>
      <xdr:row>37</xdr:row>
      <xdr:rowOff>11392</xdr:rowOff>
    </xdr:to>
    <xdr:sp macro="" textlink="">
      <xdr:nvSpPr>
        <xdr:cNvPr id="540" name="円/楕円 539"/>
        <xdr:cNvSpPr/>
      </xdr:nvSpPr>
      <xdr:spPr>
        <a:xfrm>
          <a:off x="13652500" y="625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27919</xdr:rowOff>
    </xdr:from>
    <xdr:ext cx="534377" cy="259045"/>
    <xdr:sp macro="" textlink="">
      <xdr:nvSpPr>
        <xdr:cNvPr id="541" name="テキスト ボックス 540"/>
        <xdr:cNvSpPr txBox="1"/>
      </xdr:nvSpPr>
      <xdr:spPr>
        <a:xfrm>
          <a:off x="13436111" y="602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8982</xdr:rowOff>
    </xdr:from>
    <xdr:to>
      <xdr:col>18</xdr:col>
      <xdr:colOff>492125</xdr:colOff>
      <xdr:row>37</xdr:row>
      <xdr:rowOff>110582</xdr:rowOff>
    </xdr:to>
    <xdr:sp macro="" textlink="">
      <xdr:nvSpPr>
        <xdr:cNvPr id="542" name="円/楕円 541"/>
        <xdr:cNvSpPr/>
      </xdr:nvSpPr>
      <xdr:spPr>
        <a:xfrm>
          <a:off x="12763500" y="635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127109</xdr:rowOff>
    </xdr:from>
    <xdr:ext cx="534377" cy="259045"/>
    <xdr:sp macro="" textlink="">
      <xdr:nvSpPr>
        <xdr:cNvPr id="543" name="テキスト ボックス 542"/>
        <xdr:cNvSpPr txBox="1"/>
      </xdr:nvSpPr>
      <xdr:spPr>
        <a:xfrm>
          <a:off x="12547111" y="612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66201</xdr:rowOff>
    </xdr:from>
    <xdr:to>
      <xdr:col>23</xdr:col>
      <xdr:colOff>517525</xdr:colOff>
      <xdr:row>56</xdr:row>
      <xdr:rowOff>124654</xdr:rowOff>
    </xdr:to>
    <xdr:cxnSp macro="">
      <xdr:nvCxnSpPr>
        <xdr:cNvPr id="570" name="直線コネクタ 569"/>
        <xdr:cNvCxnSpPr/>
      </xdr:nvCxnSpPr>
      <xdr:spPr>
        <a:xfrm flipV="1">
          <a:off x="15481300" y="9667401"/>
          <a:ext cx="838200" cy="5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103299</xdr:rowOff>
    </xdr:from>
    <xdr:ext cx="534377" cy="259045"/>
    <xdr:sp macro="" textlink="">
      <xdr:nvSpPr>
        <xdr:cNvPr id="571" name="教育費平均値テキスト"/>
        <xdr:cNvSpPr txBox="1"/>
      </xdr:nvSpPr>
      <xdr:spPr>
        <a:xfrm>
          <a:off x="16370300" y="9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64413</xdr:rowOff>
    </xdr:from>
    <xdr:to>
      <xdr:col>22</xdr:col>
      <xdr:colOff>365125</xdr:colOff>
      <xdr:row>56</xdr:row>
      <xdr:rowOff>124654</xdr:rowOff>
    </xdr:to>
    <xdr:cxnSp macro="">
      <xdr:nvCxnSpPr>
        <xdr:cNvPr id="573" name="直線コネクタ 572"/>
        <xdr:cNvCxnSpPr/>
      </xdr:nvCxnSpPr>
      <xdr:spPr>
        <a:xfrm>
          <a:off x="14592300" y="9665613"/>
          <a:ext cx="889000" cy="6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34376</xdr:rowOff>
    </xdr:from>
    <xdr:ext cx="534377" cy="259045"/>
    <xdr:sp macro="" textlink="">
      <xdr:nvSpPr>
        <xdr:cNvPr id="575" name="テキスト ボックス 574"/>
        <xdr:cNvSpPr txBox="1"/>
      </xdr:nvSpPr>
      <xdr:spPr>
        <a:xfrm>
          <a:off x="15214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64413</xdr:rowOff>
    </xdr:from>
    <xdr:to>
      <xdr:col>21</xdr:col>
      <xdr:colOff>161925</xdr:colOff>
      <xdr:row>56</xdr:row>
      <xdr:rowOff>119364</xdr:rowOff>
    </xdr:to>
    <xdr:cxnSp macro="">
      <xdr:nvCxnSpPr>
        <xdr:cNvPr id="576" name="直線コネクタ 575"/>
        <xdr:cNvCxnSpPr/>
      </xdr:nvCxnSpPr>
      <xdr:spPr>
        <a:xfrm flipV="1">
          <a:off x="13703300" y="9665613"/>
          <a:ext cx="889000" cy="5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11654</xdr:rowOff>
    </xdr:from>
    <xdr:ext cx="534377" cy="259045"/>
    <xdr:sp macro="" textlink="">
      <xdr:nvSpPr>
        <xdr:cNvPr id="578" name="テキスト ボックス 577"/>
        <xdr:cNvSpPr txBox="1"/>
      </xdr:nvSpPr>
      <xdr:spPr>
        <a:xfrm>
          <a:off x="14325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119364</xdr:rowOff>
    </xdr:from>
    <xdr:to>
      <xdr:col>19</xdr:col>
      <xdr:colOff>644525</xdr:colOff>
      <xdr:row>56</xdr:row>
      <xdr:rowOff>165143</xdr:rowOff>
    </xdr:to>
    <xdr:cxnSp macro="">
      <xdr:nvCxnSpPr>
        <xdr:cNvPr id="579" name="直線コネクタ 578"/>
        <xdr:cNvCxnSpPr/>
      </xdr:nvCxnSpPr>
      <xdr:spPr>
        <a:xfrm flipV="1">
          <a:off x="12814300" y="9720564"/>
          <a:ext cx="889000" cy="4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21786</xdr:rowOff>
    </xdr:from>
    <xdr:ext cx="534377" cy="259045"/>
    <xdr:sp macro="" textlink="">
      <xdr:nvSpPr>
        <xdr:cNvPr id="581" name="テキスト ボックス 580"/>
        <xdr:cNvSpPr txBox="1"/>
      </xdr:nvSpPr>
      <xdr:spPr>
        <a:xfrm>
          <a:off x="13436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42186</xdr:rowOff>
    </xdr:from>
    <xdr:ext cx="534377" cy="259045"/>
    <xdr:sp macro="" textlink="">
      <xdr:nvSpPr>
        <xdr:cNvPr id="583" name="テキスト ボックス 582"/>
        <xdr:cNvSpPr txBox="1"/>
      </xdr:nvSpPr>
      <xdr:spPr>
        <a:xfrm>
          <a:off x="12547111" y="98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15401</xdr:rowOff>
    </xdr:from>
    <xdr:to>
      <xdr:col>23</xdr:col>
      <xdr:colOff>568325</xdr:colOff>
      <xdr:row>56</xdr:row>
      <xdr:rowOff>117001</xdr:rowOff>
    </xdr:to>
    <xdr:sp macro="" textlink="">
      <xdr:nvSpPr>
        <xdr:cNvPr id="589" name="円/楕円 588"/>
        <xdr:cNvSpPr/>
      </xdr:nvSpPr>
      <xdr:spPr>
        <a:xfrm>
          <a:off x="16268700" y="961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38278</xdr:rowOff>
    </xdr:from>
    <xdr:ext cx="534377" cy="259045"/>
    <xdr:sp macro="" textlink="">
      <xdr:nvSpPr>
        <xdr:cNvPr id="590" name="教育費該当値テキスト"/>
        <xdr:cNvSpPr txBox="1"/>
      </xdr:nvSpPr>
      <xdr:spPr>
        <a:xfrm>
          <a:off x="16370300" y="946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91,076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73854</xdr:rowOff>
    </xdr:from>
    <xdr:to>
      <xdr:col>22</xdr:col>
      <xdr:colOff>415925</xdr:colOff>
      <xdr:row>57</xdr:row>
      <xdr:rowOff>4004</xdr:rowOff>
    </xdr:to>
    <xdr:sp macro="" textlink="">
      <xdr:nvSpPr>
        <xdr:cNvPr id="591" name="円/楕円 590"/>
        <xdr:cNvSpPr/>
      </xdr:nvSpPr>
      <xdr:spPr>
        <a:xfrm>
          <a:off x="15430500" y="967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20531</xdr:rowOff>
    </xdr:from>
    <xdr:ext cx="534377" cy="259045"/>
    <xdr:sp macro="" textlink="">
      <xdr:nvSpPr>
        <xdr:cNvPr id="592" name="テキスト ボックス 591"/>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78,291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13613</xdr:rowOff>
    </xdr:from>
    <xdr:to>
      <xdr:col>21</xdr:col>
      <xdr:colOff>212725</xdr:colOff>
      <xdr:row>56</xdr:row>
      <xdr:rowOff>115213</xdr:rowOff>
    </xdr:to>
    <xdr:sp macro="" textlink="">
      <xdr:nvSpPr>
        <xdr:cNvPr id="593" name="円/楕円 592"/>
        <xdr:cNvSpPr/>
      </xdr:nvSpPr>
      <xdr:spPr>
        <a:xfrm>
          <a:off x="14541500" y="961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131740</xdr:rowOff>
    </xdr:from>
    <xdr:ext cx="534377" cy="259045"/>
    <xdr:sp macro="" textlink="">
      <xdr:nvSpPr>
        <xdr:cNvPr id="594" name="テキスト ボックス 593"/>
        <xdr:cNvSpPr txBox="1"/>
      </xdr:nvSpPr>
      <xdr:spPr>
        <a:xfrm>
          <a:off x="14325111" y="939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91,467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68564</xdr:rowOff>
    </xdr:from>
    <xdr:to>
      <xdr:col>20</xdr:col>
      <xdr:colOff>9525</xdr:colOff>
      <xdr:row>56</xdr:row>
      <xdr:rowOff>170164</xdr:rowOff>
    </xdr:to>
    <xdr:sp macro="" textlink="">
      <xdr:nvSpPr>
        <xdr:cNvPr id="595" name="円/楕円 594"/>
        <xdr:cNvSpPr/>
      </xdr:nvSpPr>
      <xdr:spPr>
        <a:xfrm>
          <a:off x="13652500" y="966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15241</xdr:rowOff>
    </xdr:from>
    <xdr:ext cx="534377" cy="259045"/>
    <xdr:sp macro="" textlink="">
      <xdr:nvSpPr>
        <xdr:cNvPr id="596" name="テキスト ボックス 595"/>
        <xdr:cNvSpPr txBox="1"/>
      </xdr:nvSpPr>
      <xdr:spPr>
        <a:xfrm>
          <a:off x="13436111" y="944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79,448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114343</xdr:rowOff>
    </xdr:from>
    <xdr:to>
      <xdr:col>18</xdr:col>
      <xdr:colOff>492125</xdr:colOff>
      <xdr:row>57</xdr:row>
      <xdr:rowOff>44493</xdr:rowOff>
    </xdr:to>
    <xdr:sp macro="" textlink="">
      <xdr:nvSpPr>
        <xdr:cNvPr id="597" name="円/楕円 596"/>
        <xdr:cNvSpPr/>
      </xdr:nvSpPr>
      <xdr:spPr>
        <a:xfrm>
          <a:off x="12763500" y="971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61020</xdr:rowOff>
    </xdr:from>
    <xdr:ext cx="534377" cy="259045"/>
    <xdr:sp macro="" textlink="">
      <xdr:nvSpPr>
        <xdr:cNvPr id="598" name="テキスト ボックス 597"/>
        <xdr:cNvSpPr txBox="1"/>
      </xdr:nvSpPr>
      <xdr:spPr>
        <a:xfrm>
          <a:off x="12547111" y="949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6" name="テキスト ボックス 61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117541</xdr:rowOff>
    </xdr:from>
    <xdr:to>
      <xdr:col>23</xdr:col>
      <xdr:colOff>516889</xdr:colOff>
      <xdr:row>79</xdr:row>
      <xdr:rowOff>44450</xdr:rowOff>
    </xdr:to>
    <xdr:cxnSp macro="">
      <xdr:nvCxnSpPr>
        <xdr:cNvPr id="622" name="直線コネクタ 621"/>
        <xdr:cNvCxnSpPr/>
      </xdr:nvCxnSpPr>
      <xdr:spPr>
        <a:xfrm flipV="1">
          <a:off x="16317595" y="12633391"/>
          <a:ext cx="1269" cy="95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64218</xdr:rowOff>
    </xdr:from>
    <xdr:ext cx="599010" cy="259045"/>
    <xdr:sp macro="" textlink="">
      <xdr:nvSpPr>
        <xdr:cNvPr id="625" name="災害復旧費最大値テキスト"/>
        <xdr:cNvSpPr txBox="1"/>
      </xdr:nvSpPr>
      <xdr:spPr>
        <a:xfrm>
          <a:off x="16370300" y="1240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73</xdr:row>
      <xdr:rowOff>117541</xdr:rowOff>
    </xdr:from>
    <xdr:to>
      <xdr:col>23</xdr:col>
      <xdr:colOff>606425</xdr:colOff>
      <xdr:row>73</xdr:row>
      <xdr:rowOff>117541</xdr:rowOff>
    </xdr:to>
    <xdr:cxnSp macro="">
      <xdr:nvCxnSpPr>
        <xdr:cNvPr id="626" name="直線コネクタ 625"/>
        <xdr:cNvCxnSpPr/>
      </xdr:nvCxnSpPr>
      <xdr:spPr>
        <a:xfrm>
          <a:off x="16230600" y="1263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160617</xdr:rowOff>
    </xdr:from>
    <xdr:to>
      <xdr:col>23</xdr:col>
      <xdr:colOff>517525</xdr:colOff>
      <xdr:row>78</xdr:row>
      <xdr:rowOff>113083</xdr:rowOff>
    </xdr:to>
    <xdr:cxnSp macro="">
      <xdr:nvCxnSpPr>
        <xdr:cNvPr id="627" name="直線コネクタ 626"/>
        <xdr:cNvCxnSpPr/>
      </xdr:nvCxnSpPr>
      <xdr:spPr>
        <a:xfrm>
          <a:off x="15481300" y="13362267"/>
          <a:ext cx="838200" cy="12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45328</xdr:rowOff>
    </xdr:from>
    <xdr:ext cx="534377" cy="259045"/>
    <xdr:sp macro="" textlink="">
      <xdr:nvSpPr>
        <xdr:cNvPr id="628" name="災害復旧費平均値テキスト"/>
        <xdr:cNvSpPr txBox="1"/>
      </xdr:nvSpPr>
      <xdr:spPr>
        <a:xfrm>
          <a:off x="16370300" y="13418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66901</xdr:rowOff>
    </xdr:from>
    <xdr:to>
      <xdr:col>23</xdr:col>
      <xdr:colOff>568325</xdr:colOff>
      <xdr:row>78</xdr:row>
      <xdr:rowOff>168501</xdr:rowOff>
    </xdr:to>
    <xdr:sp macro="" textlink="">
      <xdr:nvSpPr>
        <xdr:cNvPr id="629" name="フローチャート : 判断 628"/>
        <xdr:cNvSpPr/>
      </xdr:nvSpPr>
      <xdr:spPr>
        <a:xfrm>
          <a:off x="16268700" y="134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142398</xdr:rowOff>
    </xdr:from>
    <xdr:to>
      <xdr:col>22</xdr:col>
      <xdr:colOff>365125</xdr:colOff>
      <xdr:row>77</xdr:row>
      <xdr:rowOff>160617</xdr:rowOff>
    </xdr:to>
    <xdr:cxnSp macro="">
      <xdr:nvCxnSpPr>
        <xdr:cNvPr id="630" name="直線コネクタ 629"/>
        <xdr:cNvCxnSpPr/>
      </xdr:nvCxnSpPr>
      <xdr:spPr>
        <a:xfrm>
          <a:off x="14592300" y="13344048"/>
          <a:ext cx="8890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91551</xdr:rowOff>
    </xdr:from>
    <xdr:to>
      <xdr:col>22</xdr:col>
      <xdr:colOff>415925</xdr:colOff>
      <xdr:row>79</xdr:row>
      <xdr:rowOff>21701</xdr:rowOff>
    </xdr:to>
    <xdr:sp macro="" textlink="">
      <xdr:nvSpPr>
        <xdr:cNvPr id="631" name="フローチャート : 判断 630"/>
        <xdr:cNvSpPr/>
      </xdr:nvSpPr>
      <xdr:spPr>
        <a:xfrm>
          <a:off x="154305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12828</xdr:rowOff>
    </xdr:from>
    <xdr:ext cx="469744" cy="259045"/>
    <xdr:sp macro="" textlink="">
      <xdr:nvSpPr>
        <xdr:cNvPr id="632" name="テキスト ボックス 631"/>
        <xdr:cNvSpPr txBox="1"/>
      </xdr:nvSpPr>
      <xdr:spPr>
        <a:xfrm>
          <a:off x="15246427" y="1355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2167</xdr:rowOff>
    </xdr:from>
    <xdr:to>
      <xdr:col>21</xdr:col>
      <xdr:colOff>161925</xdr:colOff>
      <xdr:row>77</xdr:row>
      <xdr:rowOff>142398</xdr:rowOff>
    </xdr:to>
    <xdr:cxnSp macro="">
      <xdr:nvCxnSpPr>
        <xdr:cNvPr id="633" name="直線コネクタ 632"/>
        <xdr:cNvCxnSpPr/>
      </xdr:nvCxnSpPr>
      <xdr:spPr>
        <a:xfrm>
          <a:off x="13703300" y="12346567"/>
          <a:ext cx="889000" cy="99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71389</xdr:rowOff>
    </xdr:from>
    <xdr:to>
      <xdr:col>21</xdr:col>
      <xdr:colOff>212725</xdr:colOff>
      <xdr:row>79</xdr:row>
      <xdr:rowOff>1539</xdr:rowOff>
    </xdr:to>
    <xdr:sp macro="" textlink="">
      <xdr:nvSpPr>
        <xdr:cNvPr id="634" name="フローチャート : 判断 633"/>
        <xdr:cNvSpPr/>
      </xdr:nvSpPr>
      <xdr:spPr>
        <a:xfrm>
          <a:off x="14541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164116</xdr:rowOff>
    </xdr:from>
    <xdr:ext cx="534377" cy="259045"/>
    <xdr:sp macro="" textlink="">
      <xdr:nvSpPr>
        <xdr:cNvPr id="635" name="テキスト ボックス 634"/>
        <xdr:cNvSpPr txBox="1"/>
      </xdr:nvSpPr>
      <xdr:spPr>
        <a:xfrm>
          <a:off x="14325111" y="1353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131006</xdr:rowOff>
    </xdr:from>
    <xdr:to>
      <xdr:col>19</xdr:col>
      <xdr:colOff>644525</xdr:colOff>
      <xdr:row>72</xdr:row>
      <xdr:rowOff>2167</xdr:rowOff>
    </xdr:to>
    <xdr:cxnSp macro="">
      <xdr:nvCxnSpPr>
        <xdr:cNvPr id="636" name="直線コネクタ 635"/>
        <xdr:cNvCxnSpPr/>
      </xdr:nvCxnSpPr>
      <xdr:spPr>
        <a:xfrm>
          <a:off x="12814300" y="12303956"/>
          <a:ext cx="8890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95079</xdr:rowOff>
    </xdr:from>
    <xdr:to>
      <xdr:col>20</xdr:col>
      <xdr:colOff>9525</xdr:colOff>
      <xdr:row>79</xdr:row>
      <xdr:rowOff>25229</xdr:rowOff>
    </xdr:to>
    <xdr:sp macro="" textlink="">
      <xdr:nvSpPr>
        <xdr:cNvPr id="637" name="フローチャート : 判断 636"/>
        <xdr:cNvSpPr/>
      </xdr:nvSpPr>
      <xdr:spPr>
        <a:xfrm>
          <a:off x="13652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16356</xdr:rowOff>
    </xdr:from>
    <xdr:ext cx="469744" cy="259045"/>
    <xdr:sp macro="" textlink="">
      <xdr:nvSpPr>
        <xdr:cNvPr id="638" name="テキスト ボックス 637"/>
        <xdr:cNvSpPr txBox="1"/>
      </xdr:nvSpPr>
      <xdr:spPr>
        <a:xfrm>
          <a:off x="13468427" y="1356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93890</xdr:rowOff>
    </xdr:from>
    <xdr:to>
      <xdr:col>18</xdr:col>
      <xdr:colOff>492125</xdr:colOff>
      <xdr:row>79</xdr:row>
      <xdr:rowOff>24040</xdr:rowOff>
    </xdr:to>
    <xdr:sp macro="" textlink="">
      <xdr:nvSpPr>
        <xdr:cNvPr id="639" name="フローチャート : 判断 638"/>
        <xdr:cNvSpPr/>
      </xdr:nvSpPr>
      <xdr:spPr>
        <a:xfrm>
          <a:off x="12763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15167</xdr:rowOff>
    </xdr:from>
    <xdr:ext cx="469744" cy="259045"/>
    <xdr:sp macro="" textlink="">
      <xdr:nvSpPr>
        <xdr:cNvPr id="640" name="テキスト ボックス 639"/>
        <xdr:cNvSpPr txBox="1"/>
      </xdr:nvSpPr>
      <xdr:spPr>
        <a:xfrm>
          <a:off x="12579427" y="1355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62283</xdr:rowOff>
    </xdr:from>
    <xdr:to>
      <xdr:col>23</xdr:col>
      <xdr:colOff>568325</xdr:colOff>
      <xdr:row>78</xdr:row>
      <xdr:rowOff>163883</xdr:rowOff>
    </xdr:to>
    <xdr:sp macro="" textlink="">
      <xdr:nvSpPr>
        <xdr:cNvPr id="646" name="円/楕円 645"/>
        <xdr:cNvSpPr/>
      </xdr:nvSpPr>
      <xdr:spPr>
        <a:xfrm>
          <a:off x="16268700" y="1343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21660</xdr:rowOff>
    </xdr:from>
    <xdr:ext cx="534377" cy="259045"/>
    <xdr:sp macro="" textlink="">
      <xdr:nvSpPr>
        <xdr:cNvPr id="647" name="災害復旧費該当値テキスト"/>
        <xdr:cNvSpPr txBox="1"/>
      </xdr:nvSpPr>
      <xdr:spPr>
        <a:xfrm>
          <a:off x="16370300" y="1322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13,493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109817</xdr:rowOff>
    </xdr:from>
    <xdr:to>
      <xdr:col>22</xdr:col>
      <xdr:colOff>415925</xdr:colOff>
      <xdr:row>78</xdr:row>
      <xdr:rowOff>39967</xdr:rowOff>
    </xdr:to>
    <xdr:sp macro="" textlink="">
      <xdr:nvSpPr>
        <xdr:cNvPr id="648" name="円/楕円 647"/>
        <xdr:cNvSpPr/>
      </xdr:nvSpPr>
      <xdr:spPr>
        <a:xfrm>
          <a:off x="15430500" y="1331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56494</xdr:rowOff>
    </xdr:from>
    <xdr:ext cx="534377" cy="259045"/>
    <xdr:sp macro="" textlink="">
      <xdr:nvSpPr>
        <xdr:cNvPr id="649" name="テキスト ボックス 648"/>
        <xdr:cNvSpPr txBox="1"/>
      </xdr:nvSpPr>
      <xdr:spPr>
        <a:xfrm>
          <a:off x="15214111" y="1308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91598</xdr:rowOff>
    </xdr:from>
    <xdr:to>
      <xdr:col>21</xdr:col>
      <xdr:colOff>212725</xdr:colOff>
      <xdr:row>78</xdr:row>
      <xdr:rowOff>21748</xdr:rowOff>
    </xdr:to>
    <xdr:sp macro="" textlink="">
      <xdr:nvSpPr>
        <xdr:cNvPr id="650" name="円/楕円 649"/>
        <xdr:cNvSpPr/>
      </xdr:nvSpPr>
      <xdr:spPr>
        <a:xfrm>
          <a:off x="14541500" y="132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38275</xdr:rowOff>
    </xdr:from>
    <xdr:ext cx="534377" cy="259045"/>
    <xdr:sp macro="" textlink="">
      <xdr:nvSpPr>
        <xdr:cNvPr id="651" name="テキスト ボックス 650"/>
        <xdr:cNvSpPr txBox="1"/>
      </xdr:nvSpPr>
      <xdr:spPr>
        <a:xfrm>
          <a:off x="14325111" y="130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32,146</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122817</xdr:rowOff>
    </xdr:from>
    <xdr:to>
      <xdr:col>20</xdr:col>
      <xdr:colOff>9525</xdr:colOff>
      <xdr:row>72</xdr:row>
      <xdr:rowOff>52967</xdr:rowOff>
    </xdr:to>
    <xdr:sp macro="" textlink="">
      <xdr:nvSpPr>
        <xdr:cNvPr id="652" name="円/楕円 651"/>
        <xdr:cNvSpPr/>
      </xdr:nvSpPr>
      <xdr:spPr>
        <a:xfrm>
          <a:off x="13652500" y="1229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70</xdr:row>
      <xdr:rowOff>69494</xdr:rowOff>
    </xdr:from>
    <xdr:ext cx="599010" cy="259045"/>
    <xdr:sp macro="" textlink="">
      <xdr:nvSpPr>
        <xdr:cNvPr id="653" name="テキスト ボックス 652"/>
        <xdr:cNvSpPr txBox="1"/>
      </xdr:nvSpPr>
      <xdr:spPr>
        <a:xfrm>
          <a:off x="13403794" y="1207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163,049</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80206</xdr:rowOff>
    </xdr:from>
    <xdr:to>
      <xdr:col>18</xdr:col>
      <xdr:colOff>492125</xdr:colOff>
      <xdr:row>72</xdr:row>
      <xdr:rowOff>10356</xdr:rowOff>
    </xdr:to>
    <xdr:sp macro="" textlink="">
      <xdr:nvSpPr>
        <xdr:cNvPr id="654" name="円/楕円 653"/>
        <xdr:cNvSpPr/>
      </xdr:nvSpPr>
      <xdr:spPr>
        <a:xfrm>
          <a:off x="12763500" y="122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26883</xdr:rowOff>
    </xdr:from>
    <xdr:ext cx="599010" cy="259045"/>
    <xdr:sp macro="" textlink="">
      <xdr:nvSpPr>
        <xdr:cNvPr id="655" name="テキスト ボックス 654"/>
        <xdr:cNvSpPr txBox="1"/>
      </xdr:nvSpPr>
      <xdr:spPr>
        <a:xfrm>
          <a:off x="12514794" y="1202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25136</xdr:rowOff>
    </xdr:from>
    <xdr:to>
      <xdr:col>23</xdr:col>
      <xdr:colOff>517525</xdr:colOff>
      <xdr:row>93</xdr:row>
      <xdr:rowOff>54226</xdr:rowOff>
    </xdr:to>
    <xdr:cxnSp macro="">
      <xdr:nvCxnSpPr>
        <xdr:cNvPr id="680" name="直線コネクタ 679"/>
        <xdr:cNvCxnSpPr/>
      </xdr:nvCxnSpPr>
      <xdr:spPr>
        <a:xfrm flipV="1">
          <a:off x="15481300" y="15798536"/>
          <a:ext cx="838200" cy="20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56256</xdr:rowOff>
    </xdr:from>
    <xdr:ext cx="534377" cy="259045"/>
    <xdr:sp macro="" textlink="">
      <xdr:nvSpPr>
        <xdr:cNvPr id="681" name="公債費平均値テキスト"/>
        <xdr:cNvSpPr txBox="1"/>
      </xdr:nvSpPr>
      <xdr:spPr>
        <a:xfrm>
          <a:off x="16370300" y="1634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54226</xdr:rowOff>
    </xdr:from>
    <xdr:to>
      <xdr:col>22</xdr:col>
      <xdr:colOff>365125</xdr:colOff>
      <xdr:row>93</xdr:row>
      <xdr:rowOff>63644</xdr:rowOff>
    </xdr:to>
    <xdr:cxnSp macro="">
      <xdr:nvCxnSpPr>
        <xdr:cNvPr id="683" name="直線コネクタ 682"/>
        <xdr:cNvCxnSpPr/>
      </xdr:nvCxnSpPr>
      <xdr:spPr>
        <a:xfrm flipV="1">
          <a:off x="14592300" y="15999076"/>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23996</xdr:rowOff>
    </xdr:from>
    <xdr:ext cx="534377" cy="259045"/>
    <xdr:sp macro="" textlink="">
      <xdr:nvSpPr>
        <xdr:cNvPr id="685" name="テキスト ボックス 684"/>
        <xdr:cNvSpPr txBox="1"/>
      </xdr:nvSpPr>
      <xdr:spPr>
        <a:xfrm>
          <a:off x="15214111" y="164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49786</xdr:rowOff>
    </xdr:from>
    <xdr:to>
      <xdr:col>21</xdr:col>
      <xdr:colOff>161925</xdr:colOff>
      <xdr:row>93</xdr:row>
      <xdr:rowOff>63644</xdr:rowOff>
    </xdr:to>
    <xdr:cxnSp macro="">
      <xdr:nvCxnSpPr>
        <xdr:cNvPr id="686" name="直線コネクタ 685"/>
        <xdr:cNvCxnSpPr/>
      </xdr:nvCxnSpPr>
      <xdr:spPr>
        <a:xfrm>
          <a:off x="13703300" y="15994636"/>
          <a:ext cx="889000" cy="1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3416</xdr:rowOff>
    </xdr:from>
    <xdr:ext cx="534377" cy="259045"/>
    <xdr:sp macro="" textlink="">
      <xdr:nvSpPr>
        <xdr:cNvPr id="688" name="テキスト ボックス 687"/>
        <xdr:cNvSpPr txBox="1"/>
      </xdr:nvSpPr>
      <xdr:spPr>
        <a:xfrm>
          <a:off x="14325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4969</xdr:rowOff>
    </xdr:from>
    <xdr:to>
      <xdr:col>19</xdr:col>
      <xdr:colOff>644525</xdr:colOff>
      <xdr:row>93</xdr:row>
      <xdr:rowOff>49786</xdr:rowOff>
    </xdr:to>
    <xdr:cxnSp macro="">
      <xdr:nvCxnSpPr>
        <xdr:cNvPr id="689" name="直線コネクタ 688"/>
        <xdr:cNvCxnSpPr/>
      </xdr:nvCxnSpPr>
      <xdr:spPr>
        <a:xfrm>
          <a:off x="12814300" y="15949819"/>
          <a:ext cx="889000" cy="4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162059</xdr:rowOff>
    </xdr:from>
    <xdr:ext cx="534377" cy="259045"/>
    <xdr:sp macro="" textlink="">
      <xdr:nvSpPr>
        <xdr:cNvPr id="691" name="テキスト ボックス 690"/>
        <xdr:cNvSpPr txBox="1"/>
      </xdr:nvSpPr>
      <xdr:spPr>
        <a:xfrm>
          <a:off x="13436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149435</xdr:rowOff>
    </xdr:from>
    <xdr:ext cx="534377" cy="259045"/>
    <xdr:sp macro="" textlink="">
      <xdr:nvSpPr>
        <xdr:cNvPr id="693" name="テキスト ボックス 692"/>
        <xdr:cNvSpPr txBox="1"/>
      </xdr:nvSpPr>
      <xdr:spPr>
        <a:xfrm>
          <a:off x="12547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145786</xdr:rowOff>
    </xdr:from>
    <xdr:to>
      <xdr:col>23</xdr:col>
      <xdr:colOff>568325</xdr:colOff>
      <xdr:row>92</xdr:row>
      <xdr:rowOff>75936</xdr:rowOff>
    </xdr:to>
    <xdr:sp macro="" textlink="">
      <xdr:nvSpPr>
        <xdr:cNvPr id="699" name="円/楕円 698"/>
        <xdr:cNvSpPr/>
      </xdr:nvSpPr>
      <xdr:spPr>
        <a:xfrm>
          <a:off x="16268700" y="1574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168663</xdr:rowOff>
    </xdr:from>
    <xdr:ext cx="599010" cy="259045"/>
    <xdr:sp macro="" textlink="">
      <xdr:nvSpPr>
        <xdr:cNvPr id="700" name="公債費該当値テキスト"/>
        <xdr:cNvSpPr txBox="1"/>
      </xdr:nvSpPr>
      <xdr:spPr>
        <a:xfrm>
          <a:off x="16370300" y="1559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180,046</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3426</xdr:rowOff>
    </xdr:from>
    <xdr:to>
      <xdr:col>22</xdr:col>
      <xdr:colOff>415925</xdr:colOff>
      <xdr:row>93</xdr:row>
      <xdr:rowOff>105026</xdr:rowOff>
    </xdr:to>
    <xdr:sp macro="" textlink="">
      <xdr:nvSpPr>
        <xdr:cNvPr id="701" name="円/楕円 700"/>
        <xdr:cNvSpPr/>
      </xdr:nvSpPr>
      <xdr:spPr>
        <a:xfrm>
          <a:off x="15430500" y="1594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91</xdr:row>
      <xdr:rowOff>121553</xdr:rowOff>
    </xdr:from>
    <xdr:ext cx="599010" cy="259045"/>
    <xdr:sp macro="" textlink="">
      <xdr:nvSpPr>
        <xdr:cNvPr id="702" name="テキスト ボックス 701"/>
        <xdr:cNvSpPr txBox="1"/>
      </xdr:nvSpPr>
      <xdr:spPr>
        <a:xfrm>
          <a:off x="15181794" y="1572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144,956</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12844</xdr:rowOff>
    </xdr:from>
    <xdr:to>
      <xdr:col>21</xdr:col>
      <xdr:colOff>212725</xdr:colOff>
      <xdr:row>93</xdr:row>
      <xdr:rowOff>114444</xdr:rowOff>
    </xdr:to>
    <xdr:sp macro="" textlink="">
      <xdr:nvSpPr>
        <xdr:cNvPr id="703" name="円/楕円 702"/>
        <xdr:cNvSpPr/>
      </xdr:nvSpPr>
      <xdr:spPr>
        <a:xfrm>
          <a:off x="14541500" y="1595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130971</xdr:rowOff>
    </xdr:from>
    <xdr:ext cx="599010" cy="259045"/>
    <xdr:sp macro="" textlink="">
      <xdr:nvSpPr>
        <xdr:cNvPr id="704" name="テキスト ボックス 703"/>
        <xdr:cNvSpPr txBox="1"/>
      </xdr:nvSpPr>
      <xdr:spPr>
        <a:xfrm>
          <a:off x="14292794" y="1573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143,308</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170436</xdr:rowOff>
    </xdr:from>
    <xdr:to>
      <xdr:col>20</xdr:col>
      <xdr:colOff>9525</xdr:colOff>
      <xdr:row>93</xdr:row>
      <xdr:rowOff>100586</xdr:rowOff>
    </xdr:to>
    <xdr:sp macro="" textlink="">
      <xdr:nvSpPr>
        <xdr:cNvPr id="705" name="円/楕円 704"/>
        <xdr:cNvSpPr/>
      </xdr:nvSpPr>
      <xdr:spPr>
        <a:xfrm>
          <a:off x="13652500" y="1594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117113</xdr:rowOff>
    </xdr:from>
    <xdr:ext cx="599010" cy="259045"/>
    <xdr:sp macro="" textlink="">
      <xdr:nvSpPr>
        <xdr:cNvPr id="706" name="テキスト ボックス 705"/>
        <xdr:cNvSpPr txBox="1"/>
      </xdr:nvSpPr>
      <xdr:spPr>
        <a:xfrm>
          <a:off x="13403794" y="1571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145,733</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125619</xdr:rowOff>
    </xdr:from>
    <xdr:to>
      <xdr:col>18</xdr:col>
      <xdr:colOff>492125</xdr:colOff>
      <xdr:row>93</xdr:row>
      <xdr:rowOff>55769</xdr:rowOff>
    </xdr:to>
    <xdr:sp macro="" textlink="">
      <xdr:nvSpPr>
        <xdr:cNvPr id="707" name="円/楕円 706"/>
        <xdr:cNvSpPr/>
      </xdr:nvSpPr>
      <xdr:spPr>
        <a:xfrm>
          <a:off x="12763500" y="1589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72296</xdr:rowOff>
    </xdr:from>
    <xdr:ext cx="599010" cy="259045"/>
    <xdr:sp macro="" textlink="">
      <xdr:nvSpPr>
        <xdr:cNvPr id="708" name="テキスト ボックス 707"/>
        <xdr:cNvSpPr txBox="1"/>
      </xdr:nvSpPr>
      <xdr:spPr>
        <a:xfrm>
          <a:off x="12514794" y="1567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38583</xdr:rowOff>
    </xdr:from>
    <xdr:to>
      <xdr:col>32</xdr:col>
      <xdr:colOff>187325</xdr:colOff>
      <xdr:row>39</xdr:row>
      <xdr:rowOff>44450</xdr:rowOff>
    </xdr:to>
    <xdr:cxnSp macro="">
      <xdr:nvCxnSpPr>
        <xdr:cNvPr id="737" name="直線コネクタ 736"/>
        <xdr:cNvCxnSpPr/>
      </xdr:nvCxnSpPr>
      <xdr:spPr>
        <a:xfrm flipV="1">
          <a:off x="21323300" y="6553683"/>
          <a:ext cx="838200" cy="17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83786</xdr:rowOff>
    </xdr:from>
    <xdr:ext cx="378565" cy="259045"/>
    <xdr:sp macro="" textlink="">
      <xdr:nvSpPr>
        <xdr:cNvPr id="738" name="諸支出金平均値テキスト"/>
        <xdr:cNvSpPr txBox="1"/>
      </xdr:nvSpPr>
      <xdr:spPr>
        <a:xfrm>
          <a:off x="22212300" y="6598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68986</xdr:rowOff>
    </xdr:from>
    <xdr:to>
      <xdr:col>31</xdr:col>
      <xdr:colOff>34925</xdr:colOff>
      <xdr:row>39</xdr:row>
      <xdr:rowOff>44450</xdr:rowOff>
    </xdr:to>
    <xdr:cxnSp macro="">
      <xdr:nvCxnSpPr>
        <xdr:cNvPr id="740" name="直線コネクタ 739"/>
        <xdr:cNvCxnSpPr/>
      </xdr:nvCxnSpPr>
      <xdr:spPr>
        <a:xfrm>
          <a:off x="20434300" y="6584086"/>
          <a:ext cx="889000" cy="14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148768</xdr:rowOff>
    </xdr:from>
    <xdr:to>
      <xdr:col>29</xdr:col>
      <xdr:colOff>517525</xdr:colOff>
      <xdr:row>38</xdr:row>
      <xdr:rowOff>68986</xdr:rowOff>
    </xdr:to>
    <xdr:cxnSp macro="">
      <xdr:nvCxnSpPr>
        <xdr:cNvPr id="743" name="直線コネクタ 742"/>
        <xdr:cNvCxnSpPr/>
      </xdr:nvCxnSpPr>
      <xdr:spPr>
        <a:xfrm>
          <a:off x="19545300" y="6492418"/>
          <a:ext cx="889000" cy="9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34485</xdr:rowOff>
    </xdr:from>
    <xdr:ext cx="378565" cy="259045"/>
    <xdr:sp macro="" textlink="">
      <xdr:nvSpPr>
        <xdr:cNvPr id="745" name="テキスト ボックス 744"/>
        <xdr:cNvSpPr txBox="1"/>
      </xdr:nvSpPr>
      <xdr:spPr>
        <a:xfrm>
          <a:off x="20245017" y="672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159360</xdr:rowOff>
    </xdr:from>
    <xdr:to>
      <xdr:col>28</xdr:col>
      <xdr:colOff>314325</xdr:colOff>
      <xdr:row>37</xdr:row>
      <xdr:rowOff>148768</xdr:rowOff>
    </xdr:to>
    <xdr:cxnSp macro="">
      <xdr:nvCxnSpPr>
        <xdr:cNvPr id="746" name="直線コネクタ 745"/>
        <xdr:cNvCxnSpPr/>
      </xdr:nvCxnSpPr>
      <xdr:spPr>
        <a:xfrm>
          <a:off x="18656300" y="6160110"/>
          <a:ext cx="889000" cy="3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143680</xdr:rowOff>
    </xdr:from>
    <xdr:ext cx="469744" cy="259045"/>
    <xdr:sp macro="" textlink="">
      <xdr:nvSpPr>
        <xdr:cNvPr id="748" name="テキスト ボックス 747"/>
        <xdr:cNvSpPr txBox="1"/>
      </xdr:nvSpPr>
      <xdr:spPr>
        <a:xfrm>
          <a:off x="19310427" y="66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171416</xdr:rowOff>
    </xdr:from>
    <xdr:ext cx="469744" cy="259045"/>
    <xdr:sp macro="" textlink="">
      <xdr:nvSpPr>
        <xdr:cNvPr id="750" name="テキスト ボックス 749"/>
        <xdr:cNvSpPr txBox="1"/>
      </xdr:nvSpPr>
      <xdr:spPr>
        <a:xfrm>
          <a:off x="18421427" y="668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159233</xdr:rowOff>
    </xdr:from>
    <xdr:to>
      <xdr:col>32</xdr:col>
      <xdr:colOff>238125</xdr:colOff>
      <xdr:row>38</xdr:row>
      <xdr:rowOff>89383</xdr:rowOff>
    </xdr:to>
    <xdr:sp macro="" textlink="">
      <xdr:nvSpPr>
        <xdr:cNvPr id="756" name="円/楕円 755"/>
        <xdr:cNvSpPr/>
      </xdr:nvSpPr>
      <xdr:spPr>
        <a:xfrm>
          <a:off x="22110700" y="650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10660</xdr:rowOff>
    </xdr:from>
    <xdr:ext cx="469744" cy="259045"/>
    <xdr:sp macro="" textlink="">
      <xdr:nvSpPr>
        <xdr:cNvPr id="757" name="諸支出金該当値テキスト"/>
        <xdr:cNvSpPr txBox="1"/>
      </xdr:nvSpPr>
      <xdr:spPr>
        <a:xfrm>
          <a:off x="22212300" y="635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18186</xdr:rowOff>
    </xdr:from>
    <xdr:to>
      <xdr:col>29</xdr:col>
      <xdr:colOff>568325</xdr:colOff>
      <xdr:row>38</xdr:row>
      <xdr:rowOff>119786</xdr:rowOff>
    </xdr:to>
    <xdr:sp macro="" textlink="">
      <xdr:nvSpPr>
        <xdr:cNvPr id="760" name="円/楕円 759"/>
        <xdr:cNvSpPr/>
      </xdr:nvSpPr>
      <xdr:spPr>
        <a:xfrm>
          <a:off x="20383500" y="65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136313</xdr:rowOff>
    </xdr:from>
    <xdr:ext cx="469744" cy="259045"/>
    <xdr:sp macro="" textlink="">
      <xdr:nvSpPr>
        <xdr:cNvPr id="761" name="テキスト ボックス 760"/>
        <xdr:cNvSpPr txBox="1"/>
      </xdr:nvSpPr>
      <xdr:spPr>
        <a:xfrm>
          <a:off x="20199427" y="63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97968</xdr:rowOff>
    </xdr:from>
    <xdr:to>
      <xdr:col>28</xdr:col>
      <xdr:colOff>365125</xdr:colOff>
      <xdr:row>38</xdr:row>
      <xdr:rowOff>28118</xdr:rowOff>
    </xdr:to>
    <xdr:sp macro="" textlink="">
      <xdr:nvSpPr>
        <xdr:cNvPr id="762" name="円/楕円 761"/>
        <xdr:cNvSpPr/>
      </xdr:nvSpPr>
      <xdr:spPr>
        <a:xfrm>
          <a:off x="19494500" y="64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44645</xdr:rowOff>
    </xdr:from>
    <xdr:ext cx="469744" cy="259045"/>
    <xdr:sp macro="" textlink="">
      <xdr:nvSpPr>
        <xdr:cNvPr id="763" name="テキスト ボックス 762"/>
        <xdr:cNvSpPr txBox="1"/>
      </xdr:nvSpPr>
      <xdr:spPr>
        <a:xfrm>
          <a:off x="19310427" y="621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108560</xdr:rowOff>
    </xdr:from>
    <xdr:to>
      <xdr:col>27</xdr:col>
      <xdr:colOff>161925</xdr:colOff>
      <xdr:row>36</xdr:row>
      <xdr:rowOff>38710</xdr:rowOff>
    </xdr:to>
    <xdr:sp macro="" textlink="">
      <xdr:nvSpPr>
        <xdr:cNvPr id="764" name="円/楕円 763"/>
        <xdr:cNvSpPr/>
      </xdr:nvSpPr>
      <xdr:spPr>
        <a:xfrm>
          <a:off x="18605500" y="61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55237</xdr:rowOff>
    </xdr:from>
    <xdr:ext cx="469744" cy="259045"/>
    <xdr:sp macro="" textlink="">
      <xdr:nvSpPr>
        <xdr:cNvPr id="765" name="テキスト ボックス 764"/>
        <xdr:cNvSpPr txBox="1"/>
      </xdr:nvSpPr>
      <xdr:spPr>
        <a:xfrm>
          <a:off x="18421427" y="588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高齢化率が高いことで扶助費等が増加傾向にある民生費は、障害者支援事業扶助費や地域型保育給付費負担金の増により、前年度より増加となっている。今後は町単独で行っている各種支給事業の見直しを進めることにより、大幅な上昇とならないよう努める。</a:t>
          </a:r>
          <a:endParaRPr kumimoji="1" lang="en-US" altLang="ja-JP" sz="1300">
            <a:latin typeface="ＭＳ Ｐゴシック"/>
          </a:endParaRPr>
        </a:p>
        <a:p>
          <a:r>
            <a:rPr kumimoji="1" lang="ja-JP" altLang="en-US" sz="1300">
              <a:latin typeface="ＭＳ Ｐゴシック"/>
            </a:rPr>
            <a:t>また、農林水産費は町有地売却に伴う施設解体費などが発生したしたため増加となった。</a:t>
          </a:r>
        </a:p>
        <a:p>
          <a:r>
            <a:rPr kumimoji="1" lang="en-US" altLang="ja-JP" sz="1300">
              <a:latin typeface="ＭＳ Ｐゴシック"/>
            </a:rPr>
            <a:t>H27</a:t>
          </a:r>
          <a:r>
            <a:rPr kumimoji="1" lang="ja-JP" altLang="en-US" sz="1300">
              <a:latin typeface="ＭＳ Ｐゴシック"/>
            </a:rPr>
            <a:t>年度には０となった諸支出金は、赤字操出の無くなった特別会計へ再び繰出しが必要となり増加となった。今後も公営事業において、独立採算の原則に立ち返り、法適用も含めた経営健全化の計画を推進することで、繰出金の縮減に努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財政調整基金残高の標準財政規模に対する割合は増加傾向であり、財政状況的には持ち直しつつある。</a:t>
          </a:r>
        </a:p>
        <a:p>
          <a:r>
            <a:rPr kumimoji="1" lang="ja-JP" altLang="en-US" sz="1400">
              <a:latin typeface="ＭＳ ゴシック" pitchFamily="49" charset="-128"/>
              <a:ea typeface="ＭＳ ゴシック" pitchFamily="49" charset="-128"/>
            </a:rPr>
            <a:t>しかし、本町の地方債残高や財政規模、今後の大型公共事業実施等を勘案すると、まだまだ安心できる状況ではない。</a:t>
          </a:r>
        </a:p>
        <a:p>
          <a:r>
            <a:rPr kumimoji="1" lang="ja-JP" altLang="en-US" sz="1400">
              <a:latin typeface="ＭＳ ゴシック" pitchFamily="49" charset="-128"/>
              <a:ea typeface="ＭＳ ゴシック" pitchFamily="49" charset="-128"/>
            </a:rPr>
            <a:t>今後は、財政健全化指標の改善や、予算運営の弾力化を図るためにも、公共施設維持管理基金などの特定目的基金へもバランスよく積立を行い、財務基盤の強化に努める。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一般会計の実質収支の減少に伴い全体での黒字額は縮小したが、前年度に引き続き赤字会計は無い。</a:t>
          </a:r>
        </a:p>
        <a:p>
          <a:r>
            <a:rPr kumimoji="1" lang="ja-JP" altLang="en-US" sz="1400">
              <a:latin typeface="ＭＳ ゴシック" pitchFamily="49" charset="-128"/>
              <a:ea typeface="ＭＳ ゴシック" pitchFamily="49" charset="-128"/>
            </a:rPr>
            <a:t>しかし特別会計の経営状況は厳しく、慢性的に一般会計からの赤字補てん繰入に頼らざるをえない会計が存在する。</a:t>
          </a:r>
        </a:p>
        <a:p>
          <a:r>
            <a:rPr kumimoji="1" lang="ja-JP" altLang="en-US" sz="1400">
              <a:latin typeface="ＭＳ ゴシック" pitchFamily="49" charset="-128"/>
              <a:ea typeface="ＭＳ ゴシック" pitchFamily="49" charset="-128"/>
            </a:rPr>
            <a:t>今後、人口減少の影響等で地方交付税の減額が予想される中では、赤字補てんのための財源確保は困難になると思われる。</a:t>
          </a:r>
        </a:p>
        <a:p>
          <a:r>
            <a:rPr kumimoji="1" lang="ja-JP" altLang="en-US" sz="1400">
              <a:latin typeface="ＭＳ ゴシック" pitchFamily="49" charset="-128"/>
              <a:ea typeface="ＭＳ ゴシック" pitchFamily="49" charset="-128"/>
            </a:rPr>
            <a:t>今後は、各会計における更なる自助努力を促し、住民の理解を得ながら独立採算の原則に則った各公営事業の自立化に努める。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9571996</v>
      </c>
      <c r="BO4" s="411"/>
      <c r="BP4" s="411"/>
      <c r="BQ4" s="411"/>
      <c r="BR4" s="411"/>
      <c r="BS4" s="411"/>
      <c r="BT4" s="411"/>
      <c r="BU4" s="412"/>
      <c r="BV4" s="410">
        <v>9311288</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9.1</v>
      </c>
      <c r="CU4" s="588"/>
      <c r="CV4" s="588"/>
      <c r="CW4" s="588"/>
      <c r="CX4" s="588"/>
      <c r="CY4" s="588"/>
      <c r="CZ4" s="588"/>
      <c r="DA4" s="589"/>
      <c r="DB4" s="587">
        <v>9.6999999999999993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9052893</v>
      </c>
      <c r="BO5" s="416"/>
      <c r="BP5" s="416"/>
      <c r="BQ5" s="416"/>
      <c r="BR5" s="416"/>
      <c r="BS5" s="416"/>
      <c r="BT5" s="416"/>
      <c r="BU5" s="417"/>
      <c r="BV5" s="415">
        <v>8536290</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94.6</v>
      </c>
      <c r="CU5" s="386"/>
      <c r="CV5" s="386"/>
      <c r="CW5" s="386"/>
      <c r="CX5" s="386"/>
      <c r="CY5" s="386"/>
      <c r="CZ5" s="386"/>
      <c r="DA5" s="387"/>
      <c r="DB5" s="385">
        <v>86.7</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519103</v>
      </c>
      <c r="BO6" s="416"/>
      <c r="BP6" s="416"/>
      <c r="BQ6" s="416"/>
      <c r="BR6" s="416"/>
      <c r="BS6" s="416"/>
      <c r="BT6" s="416"/>
      <c r="BU6" s="417"/>
      <c r="BV6" s="415">
        <v>774998</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94.6</v>
      </c>
      <c r="CU6" s="562"/>
      <c r="CV6" s="562"/>
      <c r="CW6" s="562"/>
      <c r="CX6" s="562"/>
      <c r="CY6" s="562"/>
      <c r="CZ6" s="562"/>
      <c r="DA6" s="563"/>
      <c r="DB6" s="561">
        <v>86.7</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45453</v>
      </c>
      <c r="BO7" s="416"/>
      <c r="BP7" s="416"/>
      <c r="BQ7" s="416"/>
      <c r="BR7" s="416"/>
      <c r="BS7" s="416"/>
      <c r="BT7" s="416"/>
      <c r="BU7" s="417"/>
      <c r="BV7" s="415">
        <v>268979</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5220605</v>
      </c>
      <c r="CU7" s="416"/>
      <c r="CV7" s="416"/>
      <c r="CW7" s="416"/>
      <c r="CX7" s="416"/>
      <c r="CY7" s="416"/>
      <c r="CZ7" s="416"/>
      <c r="DA7" s="417"/>
      <c r="DB7" s="415">
        <v>5205474</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473650</v>
      </c>
      <c r="BO8" s="416"/>
      <c r="BP8" s="416"/>
      <c r="BQ8" s="416"/>
      <c r="BR8" s="416"/>
      <c r="BS8" s="416"/>
      <c r="BT8" s="416"/>
      <c r="BU8" s="417"/>
      <c r="BV8" s="415">
        <v>506019</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0.16</v>
      </c>
      <c r="CU8" s="525"/>
      <c r="CV8" s="525"/>
      <c r="CW8" s="525"/>
      <c r="CX8" s="525"/>
      <c r="CY8" s="525"/>
      <c r="CZ8" s="525"/>
      <c r="DA8" s="526"/>
      <c r="DB8" s="524">
        <v>0.16</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9042</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-32369</v>
      </c>
      <c r="BO9" s="416"/>
      <c r="BP9" s="416"/>
      <c r="BQ9" s="416"/>
      <c r="BR9" s="416"/>
      <c r="BS9" s="416"/>
      <c r="BT9" s="416"/>
      <c r="BU9" s="417"/>
      <c r="BV9" s="415">
        <v>-48131</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23.5</v>
      </c>
      <c r="CU9" s="386"/>
      <c r="CV9" s="386"/>
      <c r="CW9" s="386"/>
      <c r="CX9" s="386"/>
      <c r="CY9" s="386"/>
      <c r="CZ9" s="386"/>
      <c r="DA9" s="387"/>
      <c r="DB9" s="385">
        <v>20.8</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9874</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292305</v>
      </c>
      <c r="BO10" s="416"/>
      <c r="BP10" s="416"/>
      <c r="BQ10" s="416"/>
      <c r="BR10" s="416"/>
      <c r="BS10" s="416"/>
      <c r="BT10" s="416"/>
      <c r="BU10" s="417"/>
      <c r="BV10" s="415">
        <v>270114</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v>161292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9133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9121</v>
      </c>
      <c r="S13" s="517"/>
      <c r="T13" s="517"/>
      <c r="U13" s="517"/>
      <c r="V13" s="518"/>
      <c r="W13" s="504" t="s">
        <v>124</v>
      </c>
      <c r="X13" s="428"/>
      <c r="Y13" s="428"/>
      <c r="Z13" s="428"/>
      <c r="AA13" s="428"/>
      <c r="AB13" s="429"/>
      <c r="AC13" s="391">
        <v>359</v>
      </c>
      <c r="AD13" s="392"/>
      <c r="AE13" s="392"/>
      <c r="AF13" s="392"/>
      <c r="AG13" s="393"/>
      <c r="AH13" s="391">
        <v>375</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421228</v>
      </c>
      <c r="BO13" s="416"/>
      <c r="BP13" s="416"/>
      <c r="BQ13" s="416"/>
      <c r="BR13" s="416"/>
      <c r="BS13" s="416"/>
      <c r="BT13" s="416"/>
      <c r="BU13" s="417"/>
      <c r="BV13" s="415">
        <v>221983</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10.199999999999999</v>
      </c>
      <c r="CU13" s="386"/>
      <c r="CV13" s="386"/>
      <c r="CW13" s="386"/>
      <c r="CX13" s="386"/>
      <c r="CY13" s="386"/>
      <c r="CZ13" s="386"/>
      <c r="DA13" s="387"/>
      <c r="DB13" s="385">
        <v>10.5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9297</v>
      </c>
      <c r="S14" s="517"/>
      <c r="T14" s="517"/>
      <c r="U14" s="517"/>
      <c r="V14" s="518"/>
      <c r="W14" s="519"/>
      <c r="X14" s="431"/>
      <c r="Y14" s="431"/>
      <c r="Z14" s="431"/>
      <c r="AA14" s="431"/>
      <c r="AB14" s="432"/>
      <c r="AC14" s="509">
        <v>9.6</v>
      </c>
      <c r="AD14" s="510"/>
      <c r="AE14" s="510"/>
      <c r="AF14" s="510"/>
      <c r="AG14" s="511"/>
      <c r="AH14" s="509">
        <v>9.6999999999999993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35.6</v>
      </c>
      <c r="CU14" s="488"/>
      <c r="CV14" s="488"/>
      <c r="CW14" s="488"/>
      <c r="CX14" s="488"/>
      <c r="CY14" s="488"/>
      <c r="CZ14" s="488"/>
      <c r="DA14" s="489"/>
      <c r="DB14" s="520">
        <v>58.9</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9286</v>
      </c>
      <c r="S15" s="517"/>
      <c r="T15" s="517"/>
      <c r="U15" s="517"/>
      <c r="V15" s="518"/>
      <c r="W15" s="504" t="s">
        <v>130</v>
      </c>
      <c r="X15" s="428"/>
      <c r="Y15" s="428"/>
      <c r="Z15" s="428"/>
      <c r="AA15" s="428"/>
      <c r="AB15" s="429"/>
      <c r="AC15" s="391">
        <v>520</v>
      </c>
      <c r="AD15" s="392"/>
      <c r="AE15" s="392"/>
      <c r="AF15" s="392"/>
      <c r="AG15" s="393"/>
      <c r="AH15" s="391">
        <v>526</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753348</v>
      </c>
      <c r="BO15" s="411"/>
      <c r="BP15" s="411"/>
      <c r="BQ15" s="411"/>
      <c r="BR15" s="411"/>
      <c r="BS15" s="411"/>
      <c r="BT15" s="411"/>
      <c r="BU15" s="412"/>
      <c r="BV15" s="410">
        <v>744873</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13.9</v>
      </c>
      <c r="AD16" s="510"/>
      <c r="AE16" s="510"/>
      <c r="AF16" s="510"/>
      <c r="AG16" s="511"/>
      <c r="AH16" s="509">
        <v>13.6</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4841175</v>
      </c>
      <c r="BO16" s="416"/>
      <c r="BP16" s="416"/>
      <c r="BQ16" s="416"/>
      <c r="BR16" s="416"/>
      <c r="BS16" s="416"/>
      <c r="BT16" s="416"/>
      <c r="BU16" s="417"/>
      <c r="BV16" s="415">
        <v>4749472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2849</v>
      </c>
      <c r="AD17" s="392"/>
      <c r="AE17" s="392"/>
      <c r="AF17" s="392"/>
      <c r="AG17" s="393"/>
      <c r="AH17" s="391">
        <v>2980</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941234</v>
      </c>
      <c r="BO17" s="416"/>
      <c r="BP17" s="416"/>
      <c r="BQ17" s="416"/>
      <c r="BR17" s="416"/>
      <c r="BS17" s="416"/>
      <c r="BT17" s="416"/>
      <c r="BU17" s="417"/>
      <c r="BV17" s="415">
        <v>930216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239.65</v>
      </c>
      <c r="M18" s="480"/>
      <c r="N18" s="480"/>
      <c r="O18" s="480"/>
      <c r="P18" s="480"/>
      <c r="Q18" s="480"/>
      <c r="R18" s="481"/>
      <c r="S18" s="481"/>
      <c r="T18" s="481"/>
      <c r="U18" s="481"/>
      <c r="V18" s="482"/>
      <c r="W18" s="496"/>
      <c r="X18" s="497"/>
      <c r="Y18" s="497"/>
      <c r="Z18" s="497"/>
      <c r="AA18" s="497"/>
      <c r="AB18" s="505"/>
      <c r="AC18" s="379">
        <v>76.400000000000006</v>
      </c>
      <c r="AD18" s="380"/>
      <c r="AE18" s="380"/>
      <c r="AF18" s="380"/>
      <c r="AG18" s="483"/>
      <c r="AH18" s="379">
        <v>76.8</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4778594</v>
      </c>
      <c r="BO18" s="416"/>
      <c r="BP18" s="416"/>
      <c r="BQ18" s="416"/>
      <c r="BR18" s="416"/>
      <c r="BS18" s="416"/>
      <c r="BT18" s="416"/>
      <c r="BU18" s="417"/>
      <c r="BV18" s="415">
        <v>4348344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38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6782790</v>
      </c>
      <c r="BO19" s="416"/>
      <c r="BP19" s="416"/>
      <c r="BQ19" s="416"/>
      <c r="BR19" s="416"/>
      <c r="BS19" s="416"/>
      <c r="BT19" s="416"/>
      <c r="BU19" s="417"/>
      <c r="BV19" s="415">
        <v>6279193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4413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9872219</v>
      </c>
      <c r="BO23" s="416"/>
      <c r="BP23" s="416"/>
      <c r="BQ23" s="416"/>
      <c r="BR23" s="416"/>
      <c r="BS23" s="416"/>
      <c r="BT23" s="416"/>
      <c r="BU23" s="417"/>
      <c r="BV23" s="415">
        <v>10863965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6810</v>
      </c>
      <c r="R24" s="392"/>
      <c r="S24" s="392"/>
      <c r="T24" s="392"/>
      <c r="U24" s="392"/>
      <c r="V24" s="393"/>
      <c r="W24" s="457"/>
      <c r="X24" s="448"/>
      <c r="Y24" s="449"/>
      <c r="Z24" s="388" t="s">
        <v>153</v>
      </c>
      <c r="AA24" s="389"/>
      <c r="AB24" s="389"/>
      <c r="AC24" s="389"/>
      <c r="AD24" s="389"/>
      <c r="AE24" s="389"/>
      <c r="AF24" s="389"/>
      <c r="AG24" s="390"/>
      <c r="AH24" s="391">
        <v>172</v>
      </c>
      <c r="AI24" s="392"/>
      <c r="AJ24" s="392"/>
      <c r="AK24" s="392"/>
      <c r="AL24" s="393"/>
      <c r="AM24" s="391">
        <v>526320</v>
      </c>
      <c r="AN24" s="392"/>
      <c r="AO24" s="392"/>
      <c r="AP24" s="392"/>
      <c r="AQ24" s="392"/>
      <c r="AR24" s="393"/>
      <c r="AS24" s="391">
        <v>3060</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9734640</v>
      </c>
      <c r="BO24" s="416"/>
      <c r="BP24" s="416"/>
      <c r="BQ24" s="416"/>
      <c r="BR24" s="416"/>
      <c r="BS24" s="416"/>
      <c r="BT24" s="416"/>
      <c r="BU24" s="417"/>
      <c r="BV24" s="415">
        <v>10521199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5540</v>
      </c>
      <c r="R25" s="392"/>
      <c r="S25" s="392"/>
      <c r="T25" s="392"/>
      <c r="U25" s="392"/>
      <c r="V25" s="393"/>
      <c r="W25" s="457"/>
      <c r="X25" s="448"/>
      <c r="Y25" s="449"/>
      <c r="Z25" s="388" t="s">
        <v>156</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187443</v>
      </c>
      <c r="BO25" s="411"/>
      <c r="BP25" s="411"/>
      <c r="BQ25" s="411"/>
      <c r="BR25" s="411"/>
      <c r="BS25" s="411"/>
      <c r="BT25" s="411"/>
      <c r="BU25" s="412"/>
      <c r="BV25" s="410">
        <v>112829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5280</v>
      </c>
      <c r="R26" s="392"/>
      <c r="S26" s="392"/>
      <c r="T26" s="392"/>
      <c r="U26" s="392"/>
      <c r="V26" s="393"/>
      <c r="W26" s="457"/>
      <c r="X26" s="448"/>
      <c r="Y26" s="449"/>
      <c r="Z26" s="388" t="s">
        <v>159</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3120</v>
      </c>
      <c r="R27" s="392"/>
      <c r="S27" s="392"/>
      <c r="T27" s="392"/>
      <c r="U27" s="392"/>
      <c r="V27" s="393"/>
      <c r="W27" s="457"/>
      <c r="X27" s="448"/>
      <c r="Y27" s="449"/>
      <c r="Z27" s="388" t="s">
        <v>162</v>
      </c>
      <c r="AA27" s="389"/>
      <c r="AB27" s="389"/>
      <c r="AC27" s="389"/>
      <c r="AD27" s="389"/>
      <c r="AE27" s="389"/>
      <c r="AF27" s="389"/>
      <c r="AG27" s="390"/>
      <c r="AH27" s="391">
        <v>4</v>
      </c>
      <c r="AI27" s="392"/>
      <c r="AJ27" s="392"/>
      <c r="AK27" s="392"/>
      <c r="AL27" s="393"/>
      <c r="AM27" s="391">
        <v>13317</v>
      </c>
      <c r="AN27" s="392"/>
      <c r="AO27" s="392"/>
      <c r="AP27" s="392"/>
      <c r="AQ27" s="392"/>
      <c r="AR27" s="393"/>
      <c r="AS27" s="391">
        <v>3329</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27591</v>
      </c>
      <c r="BO27" s="419"/>
      <c r="BP27" s="419"/>
      <c r="BQ27" s="419"/>
      <c r="BR27" s="419"/>
      <c r="BS27" s="419"/>
      <c r="BT27" s="419"/>
      <c r="BU27" s="420"/>
      <c r="BV27" s="418">
        <v>27591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2680</v>
      </c>
      <c r="R28" s="392"/>
      <c r="S28" s="392"/>
      <c r="T28" s="392"/>
      <c r="U28" s="392"/>
      <c r="V28" s="393"/>
      <c r="W28" s="457"/>
      <c r="X28" s="448"/>
      <c r="Y28" s="449"/>
      <c r="Z28" s="388" t="s">
        <v>165</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1408641</v>
      </c>
      <c r="BO28" s="411"/>
      <c r="BP28" s="411"/>
      <c r="BQ28" s="411"/>
      <c r="BR28" s="411"/>
      <c r="BS28" s="411"/>
      <c r="BT28" s="411"/>
      <c r="BU28" s="412"/>
      <c r="BV28" s="410">
        <v>1116336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8</v>
      </c>
      <c r="M29" s="392"/>
      <c r="N29" s="392"/>
      <c r="O29" s="392"/>
      <c r="P29" s="393"/>
      <c r="Q29" s="391">
        <v>2460</v>
      </c>
      <c r="R29" s="392"/>
      <c r="S29" s="392"/>
      <c r="T29" s="392"/>
      <c r="U29" s="392"/>
      <c r="V29" s="393"/>
      <c r="W29" s="458"/>
      <c r="X29" s="459"/>
      <c r="Y29" s="460"/>
      <c r="Z29" s="388" t="s">
        <v>169</v>
      </c>
      <c r="AA29" s="389"/>
      <c r="AB29" s="389"/>
      <c r="AC29" s="389"/>
      <c r="AD29" s="389"/>
      <c r="AE29" s="389"/>
      <c r="AF29" s="389"/>
      <c r="AG29" s="390"/>
      <c r="AH29" s="391">
        <v>176</v>
      </c>
      <c r="AI29" s="392"/>
      <c r="AJ29" s="392"/>
      <c r="AK29" s="392"/>
      <c r="AL29" s="393"/>
      <c r="AM29" s="391">
        <v>539637</v>
      </c>
      <c r="AN29" s="392"/>
      <c r="AO29" s="392"/>
      <c r="AP29" s="392"/>
      <c r="AQ29" s="392"/>
      <c r="AR29" s="393"/>
      <c r="AS29" s="391">
        <v>3066</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169000</v>
      </c>
      <c r="BO29" s="416"/>
      <c r="BP29" s="416"/>
      <c r="BQ29" s="416"/>
      <c r="BR29" s="416"/>
      <c r="BS29" s="416"/>
      <c r="BT29" s="416"/>
      <c r="BU29" s="417"/>
      <c r="BV29" s="415">
        <v>330000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92.1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325724</v>
      </c>
      <c r="BO30" s="419"/>
      <c r="BP30" s="419"/>
      <c r="BQ30" s="419"/>
      <c r="BR30" s="419"/>
      <c r="BS30" s="419"/>
      <c r="BT30" s="419"/>
      <c r="BU30" s="420"/>
      <c r="BV30" s="418">
        <v>200865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瀬戸内町国民健康保険（事業勘定）特別会計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瀬戸内町水道事業会計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瀬戸内町簡易水道事業特別会計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鹿児島県市町村総合事務組合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奄美海運</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瀬戸内町巡回診療施設特別会計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瀬戸内町国民健康保険（直営診療勘定）特別会計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瀬戸内町船舶交通事業特別会計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大島地区衛生組合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加計呂麻バス</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瀬戸内町介護保険特別会計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IF('各会計、関係団体の財政状況及び健全化判断比率'!B35="","",'各会計、関係団体の財政状況及び健全化判断比率'!B35)</f>
        <v>瀬戸内町古仁屋港上屋事業特別会計</v>
      </c>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大島地区消防組合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瀬戸内町後期高齢者医療事業特別会計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11</v>
      </c>
      <c r="BF37" s="375"/>
      <c r="BG37" s="374" t="str">
        <f>IF('各会計、関係団体の財政状況及び健全化判断比率'!B36="","",'各会計、関係団体の財政状況及び健全化判断比率'!B36)</f>
        <v>瀬戸内町屠畜場事業特別会計</v>
      </c>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奄美群島広域事務組合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12</v>
      </c>
      <c r="BF38" s="375"/>
      <c r="BG38" s="374" t="str">
        <f>IF('各会計、関係団体の財政状況及び健全化判断比率'!B37="","",'各会計、関係団体の財政状況及び健全化判断比率'!B37)</f>
        <v>瀬戸内町農業集落排水事業特別会計</v>
      </c>
      <c r="BH38" s="374"/>
      <c r="BI38" s="374"/>
      <c r="BJ38" s="374"/>
      <c r="BK38" s="374"/>
      <c r="BL38" s="374"/>
      <c r="BM38" s="374"/>
      <c r="BN38" s="374"/>
      <c r="BO38" s="374"/>
      <c r="BP38" s="374"/>
      <c r="BQ38" s="374"/>
      <c r="BR38" s="374"/>
      <c r="BS38" s="374"/>
      <c r="BT38" s="374"/>
      <c r="BU38" s="374"/>
      <c r="BV38" s="167"/>
      <c r="BW38" s="375">
        <f t="shared" si="2"/>
        <v>17</v>
      </c>
      <c r="BX38" s="375"/>
      <c r="BY38" s="374" t="str">
        <f>IF('各会計、関係団体の財政状況及び健全化判断比率'!B72="","",'各会計、関係団体の財政状況及び健全化判断比率'!B72)</f>
        <v>大島農業共済事務組合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18</v>
      </c>
      <c r="BX39" s="375"/>
      <c r="BY39" s="374" t="str">
        <f>IF('各会計、関係団体の財政状況及び健全化判断比率'!B73="","",'各会計、関係団体の財政状況及び健全化判断比率'!B73)</f>
        <v>奄美大島地区介護保険一部事務組合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19</v>
      </c>
      <c r="BX40" s="375"/>
      <c r="BY40" s="374" t="str">
        <f>IF('各会計、関係団体の財政状況及び健全化判断比率'!B74="","",'各会計、関係団体の財政状況及び健全化判断比率'!B74)</f>
        <v>鹿児島県後期高齢者医療広域連合(一般会計)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20</v>
      </c>
      <c r="BX41" s="375"/>
      <c r="BY41" s="374" t="str">
        <f>IF('各会計、関係団体の財政状況及び健全化判断比率'!B75="","",'各会計、関係団体の財政状況及び健全化判断比率'!B75)</f>
        <v>鹿児島県後期高齢者医療広域連合(特別会計)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4" t="s">
        <v>528</v>
      </c>
      <c r="D34" s="1184"/>
      <c r="E34" s="1185"/>
      <c r="F34" s="32">
        <v>7.3</v>
      </c>
      <c r="G34" s="33">
        <v>12.46</v>
      </c>
      <c r="H34" s="33">
        <v>10.79</v>
      </c>
      <c r="I34" s="33">
        <v>9.68</v>
      </c>
      <c r="J34" s="34">
        <v>9.06</v>
      </c>
      <c r="K34" s="22"/>
      <c r="L34" s="22"/>
      <c r="M34" s="22"/>
      <c r="N34" s="22"/>
      <c r="O34" s="22"/>
      <c r="P34" s="22"/>
    </row>
    <row r="35" spans="1:16" ht="39" customHeight="1">
      <c r="A35" s="22"/>
      <c r="B35" s="35"/>
      <c r="C35" s="1178" t="s">
        <v>529</v>
      </c>
      <c r="D35" s="1179"/>
      <c r="E35" s="1180"/>
      <c r="F35" s="36">
        <v>2.72</v>
      </c>
      <c r="G35" s="37">
        <v>3.18</v>
      </c>
      <c r="H35" s="37">
        <v>3.63</v>
      </c>
      <c r="I35" s="37">
        <v>4.2</v>
      </c>
      <c r="J35" s="38">
        <v>5</v>
      </c>
      <c r="K35" s="22"/>
      <c r="L35" s="22"/>
      <c r="M35" s="22"/>
      <c r="N35" s="22"/>
      <c r="O35" s="22"/>
      <c r="P35" s="22"/>
    </row>
    <row r="36" spans="1:16" ht="39" customHeight="1">
      <c r="A36" s="22"/>
      <c r="B36" s="35"/>
      <c r="C36" s="1178" t="s">
        <v>530</v>
      </c>
      <c r="D36" s="1179"/>
      <c r="E36" s="1180"/>
      <c r="F36" s="36">
        <v>0.84</v>
      </c>
      <c r="G36" s="37">
        <v>0.78</v>
      </c>
      <c r="H36" s="37">
        <v>0.92</v>
      </c>
      <c r="I36" s="37">
        <v>0.74</v>
      </c>
      <c r="J36" s="38">
        <v>0.83</v>
      </c>
      <c r="K36" s="22"/>
      <c r="L36" s="22"/>
      <c r="M36" s="22"/>
      <c r="N36" s="22"/>
      <c r="O36" s="22"/>
      <c r="P36" s="22"/>
    </row>
    <row r="37" spans="1:16" ht="39" customHeight="1">
      <c r="A37" s="22"/>
      <c r="B37" s="35"/>
      <c r="C37" s="1178" t="s">
        <v>531</v>
      </c>
      <c r="D37" s="1179"/>
      <c r="E37" s="1180"/>
      <c r="F37" s="36" t="s">
        <v>532</v>
      </c>
      <c r="G37" s="37">
        <v>0.2</v>
      </c>
      <c r="H37" s="37">
        <v>0.4</v>
      </c>
      <c r="I37" s="37">
        <v>0.17</v>
      </c>
      <c r="J37" s="38">
        <v>0.09</v>
      </c>
      <c r="K37" s="22"/>
      <c r="L37" s="22"/>
      <c r="M37" s="22"/>
      <c r="N37" s="22"/>
      <c r="O37" s="22"/>
      <c r="P37" s="22"/>
    </row>
    <row r="38" spans="1:16" ht="39" customHeight="1">
      <c r="A38" s="22"/>
      <c r="B38" s="35"/>
      <c r="C38" s="1178" t="s">
        <v>533</v>
      </c>
      <c r="D38" s="1179"/>
      <c r="E38" s="1180"/>
      <c r="F38" s="36">
        <v>0.2</v>
      </c>
      <c r="G38" s="37">
        <v>0.23</v>
      </c>
      <c r="H38" s="37">
        <v>0.4</v>
      </c>
      <c r="I38" s="37">
        <v>0.35</v>
      </c>
      <c r="J38" s="38">
        <v>0.05</v>
      </c>
      <c r="K38" s="22"/>
      <c r="L38" s="22"/>
      <c r="M38" s="22"/>
      <c r="N38" s="22"/>
      <c r="O38" s="22"/>
      <c r="P38" s="22"/>
    </row>
    <row r="39" spans="1:16" ht="39" customHeight="1">
      <c r="A39" s="22"/>
      <c r="B39" s="35"/>
      <c r="C39" s="1178" t="s">
        <v>534</v>
      </c>
      <c r="D39" s="1179"/>
      <c r="E39" s="1180"/>
      <c r="F39" s="36">
        <v>0.13</v>
      </c>
      <c r="G39" s="37">
        <v>0.26</v>
      </c>
      <c r="H39" s="37">
        <v>0.28999999999999998</v>
      </c>
      <c r="I39" s="37">
        <v>0.05</v>
      </c>
      <c r="J39" s="38">
        <v>0.05</v>
      </c>
      <c r="K39" s="22"/>
      <c r="L39" s="22"/>
      <c r="M39" s="22"/>
      <c r="N39" s="22"/>
      <c r="O39" s="22"/>
      <c r="P39" s="22"/>
    </row>
    <row r="40" spans="1:16" ht="39" customHeight="1">
      <c r="A40" s="22"/>
      <c r="B40" s="35"/>
      <c r="C40" s="1178" t="s">
        <v>535</v>
      </c>
      <c r="D40" s="1179"/>
      <c r="E40" s="1180"/>
      <c r="F40" s="36">
        <v>0.05</v>
      </c>
      <c r="G40" s="37">
        <v>0.03</v>
      </c>
      <c r="H40" s="37">
        <v>0.04</v>
      </c>
      <c r="I40" s="37">
        <v>0.04</v>
      </c>
      <c r="J40" s="38">
        <v>0.05</v>
      </c>
      <c r="K40" s="22"/>
      <c r="L40" s="22"/>
      <c r="M40" s="22"/>
      <c r="N40" s="22"/>
      <c r="O40" s="22"/>
      <c r="P40" s="22"/>
    </row>
    <row r="41" spans="1:16" ht="39" customHeight="1">
      <c r="A41" s="22"/>
      <c r="B41" s="35"/>
      <c r="C41" s="1178" t="s">
        <v>536</v>
      </c>
      <c r="D41" s="1179"/>
      <c r="E41" s="1180"/>
      <c r="F41" s="36">
        <v>0.03</v>
      </c>
      <c r="G41" s="37">
        <v>0.03</v>
      </c>
      <c r="H41" s="37">
        <v>0.04</v>
      </c>
      <c r="I41" s="37">
        <v>0.03</v>
      </c>
      <c r="J41" s="38">
        <v>0.02</v>
      </c>
      <c r="K41" s="22"/>
      <c r="L41" s="22"/>
      <c r="M41" s="22"/>
      <c r="N41" s="22"/>
      <c r="O41" s="22"/>
      <c r="P41" s="22"/>
    </row>
    <row r="42" spans="1:16" ht="39" customHeight="1">
      <c r="A42" s="22"/>
      <c r="B42" s="39"/>
      <c r="C42" s="1178" t="s">
        <v>537</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538</v>
      </c>
      <c r="D43" s="1182"/>
      <c r="E43" s="1183"/>
      <c r="F43" s="41">
        <v>0.18</v>
      </c>
      <c r="G43" s="42">
        <v>0.46</v>
      </c>
      <c r="H43" s="42">
        <v>0.38</v>
      </c>
      <c r="I43" s="42">
        <v>0.04</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4" t="s">
        <v>11</v>
      </c>
      <c r="C45" s="1195"/>
      <c r="D45" s="58"/>
      <c r="E45" s="1200" t="s">
        <v>12</v>
      </c>
      <c r="F45" s="1200"/>
      <c r="G45" s="1200"/>
      <c r="H45" s="1200"/>
      <c r="I45" s="1200"/>
      <c r="J45" s="1201"/>
      <c r="K45" s="59">
        <v>1488</v>
      </c>
      <c r="L45" s="60">
        <v>1402</v>
      </c>
      <c r="M45" s="60">
        <v>1348</v>
      </c>
      <c r="N45" s="60">
        <v>1348</v>
      </c>
      <c r="O45" s="61">
        <v>1483</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62</v>
      </c>
      <c r="L48" s="64">
        <v>53</v>
      </c>
      <c r="M48" s="64">
        <v>53</v>
      </c>
      <c r="N48" s="64">
        <v>53</v>
      </c>
      <c r="O48" s="65">
        <v>48</v>
      </c>
      <c r="P48" s="48"/>
      <c r="Q48" s="48"/>
      <c r="R48" s="48"/>
      <c r="S48" s="48"/>
      <c r="T48" s="48"/>
      <c r="U48" s="48"/>
    </row>
    <row r="49" spans="1:21" ht="30.75" customHeight="1">
      <c r="A49" s="48"/>
      <c r="B49" s="1196"/>
      <c r="C49" s="1197"/>
      <c r="D49" s="62"/>
      <c r="E49" s="1188" t="s">
        <v>16</v>
      </c>
      <c r="F49" s="1188"/>
      <c r="G49" s="1188"/>
      <c r="H49" s="1188"/>
      <c r="I49" s="1188"/>
      <c r="J49" s="1189"/>
      <c r="K49" s="63">
        <v>7</v>
      </c>
      <c r="L49" s="64">
        <v>8</v>
      </c>
      <c r="M49" s="64">
        <v>7</v>
      </c>
      <c r="N49" s="64">
        <v>1</v>
      </c>
      <c r="O49" s="65" t="s">
        <v>482</v>
      </c>
      <c r="P49" s="48"/>
      <c r="Q49" s="48"/>
      <c r="R49" s="48"/>
      <c r="S49" s="48"/>
      <c r="T49" s="48"/>
      <c r="U49" s="48"/>
    </row>
    <row r="50" spans="1:21" ht="30.75" customHeight="1">
      <c r="A50" s="48"/>
      <c r="B50" s="1196"/>
      <c r="C50" s="1197"/>
      <c r="D50" s="62"/>
      <c r="E50" s="1188" t="s">
        <v>17</v>
      </c>
      <c r="F50" s="1188"/>
      <c r="G50" s="1188"/>
      <c r="H50" s="1188"/>
      <c r="I50" s="1188"/>
      <c r="J50" s="1189"/>
      <c r="K50" s="63">
        <v>5</v>
      </c>
      <c r="L50" s="64">
        <v>5</v>
      </c>
      <c r="M50" s="64">
        <v>45</v>
      </c>
      <c r="N50" s="64">
        <v>0</v>
      </c>
      <c r="O50" s="65">
        <v>0</v>
      </c>
      <c r="P50" s="48"/>
      <c r="Q50" s="48"/>
      <c r="R50" s="48"/>
      <c r="S50" s="48"/>
      <c r="T50" s="48"/>
      <c r="U50" s="48"/>
    </row>
    <row r="51" spans="1:21" ht="30.75" customHeight="1">
      <c r="A51" s="48"/>
      <c r="B51" s="1198"/>
      <c r="C51" s="1199"/>
      <c r="D51" s="66"/>
      <c r="E51" s="1188" t="s">
        <v>18</v>
      </c>
      <c r="F51" s="1188"/>
      <c r="G51" s="1188"/>
      <c r="H51" s="1188"/>
      <c r="I51" s="1188"/>
      <c r="J51" s="1189"/>
      <c r="K51" s="63">
        <v>1</v>
      </c>
      <c r="L51" s="64">
        <v>1</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1080</v>
      </c>
      <c r="L52" s="64">
        <v>1027</v>
      </c>
      <c r="M52" s="64">
        <v>1007</v>
      </c>
      <c r="N52" s="64">
        <v>987</v>
      </c>
      <c r="O52" s="65">
        <v>1113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483</v>
      </c>
      <c r="L53" s="69">
        <v>442</v>
      </c>
      <c r="M53" s="69">
        <v>446</v>
      </c>
      <c r="N53" s="69">
        <v>415</v>
      </c>
      <c r="O53" s="70">
        <v>418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4" t="s">
        <v>24</v>
      </c>
      <c r="C41" s="1215"/>
      <c r="D41" s="81"/>
      <c r="E41" s="1216" t="s">
        <v>25</v>
      </c>
      <c r="F41" s="1216"/>
      <c r="G41" s="1216"/>
      <c r="H41" s="1217"/>
      <c r="I41" s="82">
        <v>11164</v>
      </c>
      <c r="J41" s="83">
        <v>11326</v>
      </c>
      <c r="K41" s="83">
        <v>11193</v>
      </c>
      <c r="L41" s="83">
        <v>10864</v>
      </c>
      <c r="M41" s="84">
        <v>9872</v>
      </c>
    </row>
    <row r="42" spans="2:13" ht="27.75" customHeight="1">
      <c r="B42" s="1204"/>
      <c r="C42" s="1205"/>
      <c r="D42" s="85"/>
      <c r="E42" s="1208" t="s">
        <v>26</v>
      </c>
      <c r="F42" s="1208"/>
      <c r="G42" s="1208"/>
      <c r="H42" s="1209"/>
      <c r="I42" s="86">
        <v>50</v>
      </c>
      <c r="J42" s="87">
        <v>45</v>
      </c>
      <c r="K42" s="87" t="s">
        <v>482</v>
      </c>
      <c r="L42" s="87">
        <v>0</v>
      </c>
      <c r="M42" s="88">
        <v>1</v>
      </c>
    </row>
    <row r="43" spans="2:13" ht="27.75" customHeight="1">
      <c r="B43" s="1204"/>
      <c r="C43" s="1205"/>
      <c r="D43" s="85"/>
      <c r="E43" s="1208" t="s">
        <v>27</v>
      </c>
      <c r="F43" s="1208"/>
      <c r="G43" s="1208"/>
      <c r="H43" s="1209"/>
      <c r="I43" s="86">
        <v>901</v>
      </c>
      <c r="J43" s="87">
        <v>893</v>
      </c>
      <c r="K43" s="87">
        <v>829</v>
      </c>
      <c r="L43" s="87">
        <v>844</v>
      </c>
      <c r="M43" s="88">
        <v>855</v>
      </c>
    </row>
    <row r="44" spans="2:13" ht="27.75" customHeight="1">
      <c r="B44" s="1204"/>
      <c r="C44" s="1205"/>
      <c r="D44" s="85"/>
      <c r="E44" s="1208" t="s">
        <v>28</v>
      </c>
      <c r="F44" s="1208"/>
      <c r="G44" s="1208"/>
      <c r="H44" s="1209"/>
      <c r="I44" s="86">
        <v>20</v>
      </c>
      <c r="J44" s="87">
        <v>10</v>
      </c>
      <c r="K44" s="87">
        <v>1</v>
      </c>
      <c r="L44" s="87" t="s">
        <v>482</v>
      </c>
      <c r="M44" s="88" t="s">
        <v>482</v>
      </c>
    </row>
    <row r="45" spans="2:13" ht="27.75" customHeight="1">
      <c r="B45" s="1204"/>
      <c r="C45" s="1205"/>
      <c r="D45" s="85"/>
      <c r="E45" s="1208" t="s">
        <v>29</v>
      </c>
      <c r="F45" s="1208"/>
      <c r="G45" s="1208"/>
      <c r="H45" s="1209"/>
      <c r="I45" s="86">
        <v>1776</v>
      </c>
      <c r="J45" s="87">
        <v>1619</v>
      </c>
      <c r="K45" s="87">
        <v>1328</v>
      </c>
      <c r="L45" s="87">
        <v>1319</v>
      </c>
      <c r="M45" s="88">
        <v>1207</v>
      </c>
    </row>
    <row r="46" spans="2:13" ht="27.75" customHeight="1">
      <c r="B46" s="1204"/>
      <c r="C46" s="1205"/>
      <c r="D46" s="89"/>
      <c r="E46" s="1208" t="s">
        <v>30</v>
      </c>
      <c r="F46" s="1208"/>
      <c r="G46" s="1208"/>
      <c r="H46" s="1209"/>
      <c r="I46" s="86">
        <v>163</v>
      </c>
      <c r="J46" s="87">
        <v>195</v>
      </c>
      <c r="K46" s="87">
        <v>222</v>
      </c>
      <c r="L46" s="87">
        <v>165</v>
      </c>
      <c r="M46" s="88">
        <v>157</v>
      </c>
    </row>
    <row r="47" spans="2:13" ht="27.75" customHeight="1">
      <c r="B47" s="1204"/>
      <c r="C47" s="1205"/>
      <c r="D47" s="90"/>
      <c r="E47" s="1218" t="s">
        <v>31</v>
      </c>
      <c r="F47" s="1219"/>
      <c r="G47" s="1219"/>
      <c r="H47" s="1220"/>
      <c r="I47" s="86" t="s">
        <v>482</v>
      </c>
      <c r="J47" s="87" t="s">
        <v>482</v>
      </c>
      <c r="K47" s="87" t="s">
        <v>482</v>
      </c>
      <c r="L47" s="87" t="s">
        <v>482</v>
      </c>
      <c r="M47" s="88" t="s">
        <v>482</v>
      </c>
    </row>
    <row r="48" spans="2:13" ht="27.75" customHeight="1">
      <c r="B48" s="1204"/>
      <c r="C48" s="1205"/>
      <c r="D48" s="85"/>
      <c r="E48" s="1208" t="s">
        <v>32</v>
      </c>
      <c r="F48" s="1208"/>
      <c r="G48" s="1208"/>
      <c r="H48" s="1209"/>
      <c r="I48" s="86" t="s">
        <v>482</v>
      </c>
      <c r="J48" s="87" t="s">
        <v>482</v>
      </c>
      <c r="K48" s="87" t="s">
        <v>482</v>
      </c>
      <c r="L48" s="87" t="s">
        <v>482</v>
      </c>
      <c r="M48" s="88" t="s">
        <v>482</v>
      </c>
    </row>
    <row r="49" spans="2:13" ht="27.75" customHeight="1">
      <c r="B49" s="1206"/>
      <c r="C49" s="1207"/>
      <c r="D49" s="85"/>
      <c r="E49" s="1208" t="s">
        <v>33</v>
      </c>
      <c r="F49" s="1208"/>
      <c r="G49" s="1208"/>
      <c r="H49" s="1209"/>
      <c r="I49" s="86">
        <v>0</v>
      </c>
      <c r="J49" s="87" t="s">
        <v>482</v>
      </c>
      <c r="K49" s="87">
        <v>0</v>
      </c>
      <c r="L49" s="87" t="s">
        <v>482</v>
      </c>
      <c r="M49" s="88" t="s">
        <v>482</v>
      </c>
    </row>
    <row r="50" spans="2:13" ht="27.75" customHeight="1">
      <c r="B50" s="1202" t="s">
        <v>34</v>
      </c>
      <c r="C50" s="1203"/>
      <c r="D50" s="91"/>
      <c r="E50" s="1208" t="s">
        <v>35</v>
      </c>
      <c r="F50" s="1208"/>
      <c r="G50" s="1208"/>
      <c r="H50" s="1209"/>
      <c r="I50" s="86">
        <v>729</v>
      </c>
      <c r="J50" s="87">
        <v>1146</v>
      </c>
      <c r="K50" s="87">
        <v>1503</v>
      </c>
      <c r="L50" s="87">
        <v>1751</v>
      </c>
      <c r="M50" s="88">
        <v>2020</v>
      </c>
    </row>
    <row r="51" spans="2:13" ht="27.75" customHeight="1">
      <c r="B51" s="1204"/>
      <c r="C51" s="1205"/>
      <c r="D51" s="85"/>
      <c r="E51" s="1208" t="s">
        <v>36</v>
      </c>
      <c r="F51" s="1208"/>
      <c r="G51" s="1208"/>
      <c r="H51" s="1209"/>
      <c r="I51" s="86">
        <v>502</v>
      </c>
      <c r="J51" s="87">
        <v>526</v>
      </c>
      <c r="K51" s="87">
        <v>519</v>
      </c>
      <c r="L51" s="87">
        <v>533</v>
      </c>
      <c r="M51" s="88">
        <v>487</v>
      </c>
    </row>
    <row r="52" spans="2:13" ht="27.75" customHeight="1">
      <c r="B52" s="1206"/>
      <c r="C52" s="1207"/>
      <c r="D52" s="85"/>
      <c r="E52" s="1208" t="s">
        <v>37</v>
      </c>
      <c r="F52" s="1208"/>
      <c r="G52" s="1208"/>
      <c r="H52" s="1209"/>
      <c r="I52" s="86">
        <v>8122</v>
      </c>
      <c r="J52" s="87">
        <v>8358</v>
      </c>
      <c r="K52" s="87">
        <v>8316</v>
      </c>
      <c r="L52" s="87">
        <v>8399</v>
      </c>
      <c r="M52" s="88">
        <v>8103</v>
      </c>
    </row>
    <row r="53" spans="2:13" ht="27.75" customHeight="1" thickBot="1">
      <c r="B53" s="1210" t="s">
        <v>38</v>
      </c>
      <c r="C53" s="1211"/>
      <c r="D53" s="92"/>
      <c r="E53" s="1212" t="s">
        <v>39</v>
      </c>
      <c r="F53" s="1212"/>
      <c r="G53" s="1212"/>
      <c r="H53" s="1213"/>
      <c r="I53" s="93">
        <v>4721</v>
      </c>
      <c r="J53" s="94">
        <v>4057</v>
      </c>
      <c r="K53" s="94">
        <v>3237</v>
      </c>
      <c r="L53" s="94">
        <v>2509</v>
      </c>
      <c r="M53" s="95">
        <v>1482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552</v>
      </c>
      <c r="C41" s="248"/>
      <c r="D41" s="248"/>
      <c r="E41" s="248"/>
      <c r="F41" s="248"/>
      <c r="G41" s="248"/>
      <c r="H41" s="248"/>
      <c r="I41" s="248"/>
      <c r="J41" s="248"/>
      <c r="K41" s="248"/>
      <c r="L41" s="248"/>
      <c r="M41" s="248"/>
      <c r="N41" s="248"/>
      <c r="O41" s="248"/>
      <c r="P41" s="249"/>
    </row>
    <row r="42" spans="2:17">
      <c r="B42" s="250"/>
      <c r="C42" s="246"/>
      <c r="D42" s="246"/>
      <c r="E42" s="246"/>
      <c r="F42" s="246"/>
      <c r="G42" s="353" t="s">
        <v>553</v>
      </c>
      <c r="I42" s="354"/>
      <c r="J42" s="354"/>
      <c r="K42" s="354"/>
      <c r="L42" s="246"/>
      <c r="M42" s="246"/>
      <c r="N42" s="246"/>
      <c r="O42" s="246"/>
    </row>
    <row r="43" spans="2:17">
      <c r="B43" s="250"/>
      <c r="C43" s="246"/>
      <c r="D43" s="246"/>
      <c r="E43" s="246"/>
      <c r="F43" s="246"/>
      <c r="G43" s="1233" t="s">
        <v>563</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554</v>
      </c>
    </row>
    <row r="50" spans="1:17">
      <c r="B50" s="250"/>
      <c r="C50" s="246"/>
      <c r="D50" s="246"/>
      <c r="E50" s="246"/>
      <c r="F50" s="246"/>
      <c r="G50" s="1242"/>
      <c r="H50" s="1243"/>
      <c r="I50" s="1243"/>
      <c r="J50" s="1244"/>
      <c r="K50" s="356" t="s">
        <v>522</v>
      </c>
      <c r="L50" s="356" t="s">
        <v>523</v>
      </c>
      <c r="M50" s="356" t="s">
        <v>524</v>
      </c>
      <c r="N50" s="356" t="s">
        <v>525</v>
      </c>
      <c r="O50" s="356" t="s">
        <v>526</v>
      </c>
    </row>
    <row r="51" spans="1:17">
      <c r="B51" s="250"/>
      <c r="C51" s="246"/>
      <c r="D51" s="246"/>
      <c r="E51" s="246"/>
      <c r="F51" s="246"/>
      <c r="G51" s="1245" t="s">
        <v>555</v>
      </c>
      <c r="H51" s="1246"/>
      <c r="I51" s="1251" t="s">
        <v>556</v>
      </c>
      <c r="J51" s="1251"/>
      <c r="K51" s="1255"/>
      <c r="L51" s="1255"/>
      <c r="M51" s="1255"/>
      <c r="N51" s="1221">
        <v>58.9</v>
      </c>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557</v>
      </c>
      <c r="J53" s="1231"/>
      <c r="K53" s="1256"/>
      <c r="L53" s="1256"/>
      <c r="M53" s="1256"/>
      <c r="N53" s="1253">
        <v>55.7</v>
      </c>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558</v>
      </c>
      <c r="H55" s="1226"/>
      <c r="I55" s="1231" t="s">
        <v>556</v>
      </c>
      <c r="J55" s="1231"/>
      <c r="K55" s="1255"/>
      <c r="L55" s="1255"/>
      <c r="M55" s="1255"/>
      <c r="N55" s="1221">
        <v>27</v>
      </c>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559</v>
      </c>
      <c r="J57" s="1223"/>
      <c r="K57" s="1256"/>
      <c r="L57" s="1256"/>
      <c r="M57" s="1256"/>
      <c r="N57" s="1253">
        <v>57.2</v>
      </c>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560</v>
      </c>
      <c r="C63" s="246"/>
      <c r="D63" s="246"/>
      <c r="E63" s="246"/>
      <c r="F63" s="246"/>
      <c r="G63" s="246"/>
      <c r="H63" s="246"/>
      <c r="I63" s="246"/>
      <c r="J63" s="246"/>
      <c r="K63" s="246"/>
      <c r="L63" s="246"/>
      <c r="M63" s="246"/>
      <c r="N63" s="246"/>
      <c r="O63" s="246"/>
    </row>
    <row r="64" spans="1:17">
      <c r="B64" s="250"/>
      <c r="C64" s="246"/>
      <c r="D64" s="246"/>
      <c r="E64" s="246"/>
      <c r="F64" s="246"/>
      <c r="G64" s="353" t="s">
        <v>553</v>
      </c>
      <c r="I64" s="354"/>
      <c r="J64" s="354"/>
      <c r="K64" s="354"/>
      <c r="L64" s="246"/>
      <c r="M64" s="246"/>
      <c r="N64" s="246"/>
      <c r="O64" s="246"/>
    </row>
    <row r="65" spans="2:30">
      <c r="B65" s="250"/>
      <c r="C65" s="246"/>
      <c r="D65" s="246"/>
      <c r="E65" s="246"/>
      <c r="F65" s="246"/>
      <c r="G65" s="1233" t="s">
        <v>564</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561</v>
      </c>
      <c r="I71" s="370"/>
      <c r="J71" s="366"/>
      <c r="K71" s="366"/>
      <c r="L71" s="367"/>
      <c r="M71" s="366"/>
      <c r="N71" s="367"/>
      <c r="O71" s="368"/>
    </row>
    <row r="72" spans="2:30">
      <c r="B72" s="250"/>
      <c r="C72" s="246"/>
      <c r="D72" s="246"/>
      <c r="E72" s="246"/>
      <c r="F72" s="246"/>
      <c r="G72" s="1242"/>
      <c r="H72" s="1243"/>
      <c r="I72" s="1243"/>
      <c r="J72" s="1244"/>
      <c r="K72" s="356" t="s">
        <v>522</v>
      </c>
      <c r="L72" s="356" t="s">
        <v>523</v>
      </c>
      <c r="M72" s="356" t="s">
        <v>524</v>
      </c>
      <c r="N72" s="356" t="s">
        <v>525</v>
      </c>
      <c r="O72" s="356" t="s">
        <v>526</v>
      </c>
    </row>
    <row r="73" spans="2:30">
      <c r="B73" s="250"/>
      <c r="C73" s="246"/>
      <c r="D73" s="246"/>
      <c r="E73" s="246"/>
      <c r="F73" s="246"/>
      <c r="G73" s="1245" t="s">
        <v>555</v>
      </c>
      <c r="H73" s="1246"/>
      <c r="I73" s="1251" t="s">
        <v>556</v>
      </c>
      <c r="J73" s="1251"/>
      <c r="K73" s="1232">
        <v>113.5</v>
      </c>
      <c r="L73" s="1232">
        <v>98.4</v>
      </c>
      <c r="M73" s="1221">
        <v>80.3</v>
      </c>
      <c r="N73" s="1221">
        <v>58.9</v>
      </c>
      <c r="O73" s="1221">
        <v>35.6</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562</v>
      </c>
      <c r="J75" s="1231"/>
      <c r="K75" s="1253">
        <v>13.2</v>
      </c>
      <c r="L75" s="1253">
        <v>12</v>
      </c>
      <c r="M75" s="1253">
        <v>11.1</v>
      </c>
      <c r="N75" s="1253">
        <v>10.5</v>
      </c>
      <c r="O75" s="1253">
        <v>10.199999999999999</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558</v>
      </c>
      <c r="H77" s="1226"/>
      <c r="I77" s="1231" t="s">
        <v>556</v>
      </c>
      <c r="J77" s="1231"/>
      <c r="K77" s="1232">
        <v>28.4</v>
      </c>
      <c r="L77" s="1232">
        <v>20.5</v>
      </c>
      <c r="M77" s="1221">
        <v>17.899999999999999</v>
      </c>
      <c r="N77" s="1221">
        <v>27</v>
      </c>
      <c r="O77" s="1221">
        <v>25.4</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562</v>
      </c>
      <c r="J79" s="1223"/>
      <c r="K79" s="1224">
        <v>11.4</v>
      </c>
      <c r="L79" s="1224">
        <v>10.5</v>
      </c>
      <c r="M79" s="1224">
        <v>9.5</v>
      </c>
      <c r="N79" s="1224">
        <v>8.6999999999999993</v>
      </c>
      <c r="O79" s="1224">
        <v>8.6</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521</v>
      </c>
      <c r="G2" s="113"/>
      <c r="H2" s="114"/>
    </row>
    <row r="3" spans="1:8">
      <c r="A3" s="110" t="s">
        <v>514</v>
      </c>
      <c r="B3" s="115"/>
      <c r="C3" s="116"/>
      <c r="D3" s="117">
        <v>133852</v>
      </c>
      <c r="E3" s="118"/>
      <c r="F3" s="119">
        <v>94828</v>
      </c>
      <c r="G3" s="120"/>
      <c r="H3" s="121"/>
    </row>
    <row r="4" spans="1:8">
      <c r="A4" s="122"/>
      <c r="B4" s="123"/>
      <c r="C4" s="124"/>
      <c r="D4" s="125">
        <v>87491</v>
      </c>
      <c r="E4" s="126"/>
      <c r="F4" s="127">
        <v>55133</v>
      </c>
      <c r="G4" s="128"/>
      <c r="H4" s="129"/>
    </row>
    <row r="5" spans="1:8">
      <c r="A5" s="110" t="s">
        <v>516</v>
      </c>
      <c r="B5" s="115"/>
      <c r="C5" s="116"/>
      <c r="D5" s="117">
        <v>178314</v>
      </c>
      <c r="E5" s="118"/>
      <c r="F5" s="119">
        <v>119674</v>
      </c>
      <c r="G5" s="120"/>
      <c r="H5" s="121"/>
    </row>
    <row r="6" spans="1:8">
      <c r="A6" s="122"/>
      <c r="B6" s="123"/>
      <c r="C6" s="124"/>
      <c r="D6" s="125">
        <v>87127</v>
      </c>
      <c r="E6" s="126"/>
      <c r="F6" s="127">
        <v>57803</v>
      </c>
      <c r="G6" s="128"/>
      <c r="H6" s="129"/>
    </row>
    <row r="7" spans="1:8">
      <c r="A7" s="110" t="s">
        <v>517</v>
      </c>
      <c r="B7" s="115"/>
      <c r="C7" s="116"/>
      <c r="D7" s="117">
        <v>194829</v>
      </c>
      <c r="E7" s="118"/>
      <c r="F7" s="119">
        <v>119685</v>
      </c>
      <c r="G7" s="120"/>
      <c r="H7" s="121"/>
    </row>
    <row r="8" spans="1:8">
      <c r="A8" s="122"/>
      <c r="B8" s="123"/>
      <c r="C8" s="124"/>
      <c r="D8" s="125">
        <v>93341</v>
      </c>
      <c r="E8" s="126"/>
      <c r="F8" s="127">
        <v>68464</v>
      </c>
      <c r="G8" s="128"/>
      <c r="H8" s="129"/>
    </row>
    <row r="9" spans="1:8">
      <c r="A9" s="110" t="s">
        <v>518</v>
      </c>
      <c r="B9" s="115"/>
      <c r="C9" s="116"/>
      <c r="D9" s="117">
        <v>164652</v>
      </c>
      <c r="E9" s="118"/>
      <c r="F9" s="119">
        <v>109920</v>
      </c>
      <c r="G9" s="120"/>
      <c r="H9" s="121"/>
    </row>
    <row r="10" spans="1:8">
      <c r="A10" s="122"/>
      <c r="B10" s="123"/>
      <c r="C10" s="124"/>
      <c r="D10" s="125">
        <v>97649</v>
      </c>
      <c r="E10" s="126"/>
      <c r="F10" s="127">
        <v>62739</v>
      </c>
      <c r="G10" s="128"/>
      <c r="H10" s="129"/>
    </row>
    <row r="11" spans="1:8">
      <c r="A11" s="110" t="s">
        <v>519</v>
      </c>
      <c r="B11" s="115"/>
      <c r="C11" s="116"/>
      <c r="D11" s="117">
        <v>162826</v>
      </c>
      <c r="E11" s="118"/>
      <c r="F11" s="119">
        <v>119882</v>
      </c>
      <c r="G11" s="120"/>
      <c r="H11" s="121"/>
    </row>
    <row r="12" spans="1:8">
      <c r="A12" s="122"/>
      <c r="B12" s="123"/>
      <c r="C12" s="130"/>
      <c r="D12" s="125">
        <v>91899</v>
      </c>
      <c r="E12" s="126"/>
      <c r="F12" s="127">
        <v>66481</v>
      </c>
      <c r="G12" s="128"/>
      <c r="H12" s="129"/>
    </row>
    <row r="13" spans="1:8">
      <c r="A13" s="110"/>
      <c r="B13" s="115"/>
      <c r="C13" s="131"/>
      <c r="D13" s="132">
        <v>166895</v>
      </c>
      <c r="E13" s="133"/>
      <c r="F13" s="134">
        <v>112798</v>
      </c>
      <c r="G13" s="135"/>
      <c r="H13" s="121"/>
    </row>
    <row r="14" spans="1:8">
      <c r="A14" s="122"/>
      <c r="B14" s="123"/>
      <c r="C14" s="124"/>
      <c r="D14" s="125">
        <v>91501</v>
      </c>
      <c r="E14" s="126"/>
      <c r="F14" s="127">
        <v>62124</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7.39</v>
      </c>
      <c r="C19" s="136">
        <f>ROUND(VALUE(SUBSTITUTE(実質収支比率等に係る経年分析!G$48,"▲","-")),2)</f>
        <v>12.83</v>
      </c>
      <c r="D19" s="136">
        <f>ROUND(VALUE(SUBSTITUTE(実質収支比率等に係る経年分析!H$48,"▲","-")),2)</f>
        <v>11.07</v>
      </c>
      <c r="E19" s="136">
        <f>ROUND(VALUE(SUBSTITUTE(実質収支比率等に係る経年分析!I$48,"▲","-")),2)</f>
        <v>9.7200000000000006</v>
      </c>
      <c r="F19" s="136">
        <f>ROUND(VALUE(SUBSTITUTE(実質収支比率等に係る経年分析!J$48,"▲","-")),2)</f>
        <v>9.07</v>
      </c>
    </row>
    <row r="20" spans="1:11">
      <c r="A20" s="136" t="s">
        <v>44</v>
      </c>
      <c r="B20" s="136">
        <f>ROUND(VALUE(SUBSTITUTE(実質収支比率等に係る経年分析!F$47,"▲","-")),2)</f>
        <v>8.5299999999999994</v>
      </c>
      <c r="C20" s="136">
        <f>ROUND(VALUE(SUBSTITUTE(実質収支比率等に係る経年分析!G$47,"▲","-")),2)</f>
        <v>13.75</v>
      </c>
      <c r="D20" s="136">
        <f>ROUND(VALUE(SUBSTITUTE(実質収支比率等に係る経年分析!H$47,"▲","-")),2)</f>
        <v>16.91</v>
      </c>
      <c r="E20" s="136">
        <f>ROUND(VALUE(SUBSTITUTE(実質収支比率等に係る経年分析!I$47,"▲","-")),2)</f>
        <v>21.45</v>
      </c>
      <c r="F20" s="136">
        <f>ROUND(VALUE(SUBSTITUTE(実質収支比率等に係る経年分析!J$47,"▲","-")),2)</f>
        <v>26.98</v>
      </c>
    </row>
    <row r="21" spans="1:11">
      <c r="A21" s="136" t="s">
        <v>45</v>
      </c>
      <c r="B21" s="136">
        <f>IF(ISNUMBER(VALUE(SUBSTITUTE(実質収支比率等に係る経年分析!F$49,"▲","-"))),ROUND(VALUE(SUBSTITUTE(実質収支比率等に係る経年分析!F$49,"▲","-")),2),NA())</f>
        <v>-0.86</v>
      </c>
      <c r="C21" s="136">
        <f>IF(ISNUMBER(VALUE(SUBSTITUTE(実質収支比率等に係る経年分析!G$49,"▲","-"))),ROUND(VALUE(SUBSTITUTE(実質収支比率等に係る経年分析!G$49,"▲","-")),2),NA())</f>
        <v>10.37</v>
      </c>
      <c r="D21" s="136">
        <f>IF(ISNUMBER(VALUE(SUBSTITUTE(実質収支比率等に係る経年分析!H$49,"▲","-"))),ROUND(VALUE(SUBSTITUTE(実質収支比率等に係る経年分析!H$49,"▲","-")),2),NA())</f>
        <v>0.81</v>
      </c>
      <c r="E21" s="136">
        <f>IF(ISNUMBER(VALUE(SUBSTITUTE(実質収支比率等に係る経年分析!I$49,"▲","-"))),ROUND(VALUE(SUBSTITUTE(実質収支比率等に係る経年分析!I$49,"▲","-")),2),NA())</f>
        <v>4.26</v>
      </c>
      <c r="F21" s="136">
        <f>IF(ISNUMBER(VALUE(SUBSTITUTE(実質収支比率等に係る経年分析!J$49,"▲","-"))),ROUND(VALUE(SUBSTITUTE(実質収支比率等に係る経年分析!J$49,"▲","-")),2),NA())</f>
        <v>8.07</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0.46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0.38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瀬戸内町後期高齢者医療事業特別会計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c r="A30" s="137" t="str">
        <f>IF(連結実質赤字比率に係る赤字・黒字の構成分析!C$40="",NA(),連結実質赤字比率に係る赤字・黒字の構成分析!C$40)</f>
        <v>瀬戸内町農業集落排水事業特別会計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c r="A31" s="137" t="str">
        <f>IF(連結実質赤字比率に係る赤字・黒字の構成分析!C$39="",NA(),連結実質赤字比率に係る赤字・黒字の構成分析!C$39)</f>
        <v>瀬戸内町簡易水道事業特別会計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0.28999999999999998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c r="A32" s="137" t="str">
        <f>IF(連結実質赤字比率に係る赤字・黒字の構成分析!C$38="",NA(),連結実質赤字比率に係る赤字・黒字の構成分析!C$38)</f>
        <v>瀬戸内町船舶交通事業特別会計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c r="A33" s="137" t="str">
        <f>IF(連結実質赤字比率に係る赤字・黒字の構成分析!C$37="",NA(),連結実質赤字比率に係る赤字・黒字の構成分析!C$37)</f>
        <v>瀬戸内町国民健康保険（事業勘定）特別会計</v>
      </c>
      <c r="B33" s="137">
        <f>IF(ROUND(VALUE(SUBSTITUTE(連結実質赤字比率に係る赤字・黒字の構成分析!F$37,"▲", "-")), 2) &lt; 0, ABS(ROUND(VALUE(SUBSTITUTE(連結実質赤字比率に係る赤字・黒字の構成分析!F$37,"▲", "-")), 2)), NA())</f>
        <v>2.02</v>
      </c>
      <c r="C33" s="137" t="e">
        <f>IF(ROUND(VALUE(SUBSTITUTE(連結実質赤字比率に係る赤字・黒字の構成分析!F$37,"▲", "-")), 2) &gt;= 0, ABS(ROUND(VALUE(SUBSTITUTE(連結実質赤字比率に係る赤字・黒字の構成分析!F$37,"▲", "-")), 2)), NA())</f>
        <v>#N/A</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0.09</v>
      </c>
    </row>
    <row r="34" spans="1:16">
      <c r="A34" s="137" t="str">
        <f>IF(連結実質赤字比率に係る赤字・黒字の構成分析!C$36="",NA(),連結実質赤字比率に係る赤字・黒字の構成分析!C$36)</f>
        <v>瀬戸内町介護保険特別会計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0.74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0.83</v>
      </c>
    </row>
    <row r="35" spans="1:16">
      <c r="A35" s="137" t="str">
        <f>IF(連結実質赤字比率に係る赤字・黒字の構成分析!C$35="",NA(),連結実質赤字比率に係る赤字・黒字の構成分析!C$35)</f>
        <v>瀬戸内町水道事業会計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2.72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3.18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3.63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12.46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10.79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9.68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9.06</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1080</v>
      </c>
      <c r="E42" s="138"/>
      <c r="F42" s="138"/>
      <c r="G42" s="138">
        <f>'実質公債費比率（分子）の構造'!L$52</f>
        <v>1027</v>
      </c>
      <c r="H42" s="138"/>
      <c r="I42" s="138"/>
      <c r="J42" s="138">
        <f>'実質公債費比率（分子）の構造'!M$52</f>
        <v>1007</v>
      </c>
      <c r="K42" s="138"/>
      <c r="L42" s="138"/>
      <c r="M42" s="138">
        <f>'実質公債費比率（分子）の構造'!N$52</f>
        <v>987</v>
      </c>
      <c r="N42" s="138"/>
      <c r="O42" s="138"/>
      <c r="P42" s="138">
        <f>'実質公債費比率（分子）の構造'!O$52</f>
        <v>1113</v>
      </c>
    </row>
    <row r="43" spans="1:16">
      <c r="A43" s="138" t="s">
        <v>53</v>
      </c>
      <c r="B43" s="138">
        <f>'実質公債費比率（分子）の構造'!K$51</f>
        <v>1</v>
      </c>
      <c r="C43" s="138"/>
      <c r="D43" s="138"/>
      <c r="E43" s="138">
        <f>'実質公債費比率（分子）の構造'!L$51</f>
        <v>1</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54</v>
      </c>
      <c r="B44" s="138">
        <f>'実質公債費比率（分子）の構造'!K$50</f>
        <v>5</v>
      </c>
      <c r="C44" s="138"/>
      <c r="D44" s="138"/>
      <c r="E44" s="138">
        <f>'実質公債費比率（分子）の構造'!L$50</f>
        <v>5</v>
      </c>
      <c r="F44" s="138"/>
      <c r="G44" s="138"/>
      <c r="H44" s="138">
        <f>'実質公債費比率（分子）の構造'!M$50</f>
        <v>45</v>
      </c>
      <c r="I44" s="138"/>
      <c r="J44" s="138"/>
      <c r="K44" s="138">
        <f>'実質公債費比率（分子）の構造'!N$50</f>
        <v>0</v>
      </c>
      <c r="L44" s="138"/>
      <c r="M44" s="138"/>
      <c r="N44" s="138">
        <f>'実質公債費比率（分子）の構造'!O$50</f>
        <v>0</v>
      </c>
      <c r="O44" s="138"/>
      <c r="P44" s="138"/>
    </row>
    <row r="45" spans="1:16">
      <c r="A45" s="138" t="s">
        <v>55</v>
      </c>
      <c r="B45" s="138">
        <f>'実質公債費比率（分子）の構造'!K$49</f>
        <v>7</v>
      </c>
      <c r="C45" s="138"/>
      <c r="D45" s="138"/>
      <c r="E45" s="138">
        <f>'実質公債費比率（分子）の構造'!L$49</f>
        <v>8</v>
      </c>
      <c r="F45" s="138"/>
      <c r="G45" s="138"/>
      <c r="H45" s="138">
        <f>'実質公債費比率（分子）の構造'!M$49</f>
        <v>7</v>
      </c>
      <c r="I45" s="138"/>
      <c r="J45" s="138"/>
      <c r="K45" s="138">
        <f>'実質公債費比率（分子）の構造'!N$49</f>
        <v>1</v>
      </c>
      <c r="L45" s="138"/>
      <c r="M45" s="138"/>
      <c r="N45" s="138" t="str">
        <f>'実質公債費比率（分子）の構造'!O$49</f>
        <v>-</v>
      </c>
      <c r="O45" s="138"/>
      <c r="P45" s="138"/>
    </row>
    <row r="46" spans="1:16">
      <c r="A46" s="138" t="s">
        <v>56</v>
      </c>
      <c r="B46" s="138">
        <f>'実質公債費比率（分子）の構造'!K$48</f>
        <v>62</v>
      </c>
      <c r="C46" s="138"/>
      <c r="D46" s="138"/>
      <c r="E46" s="138">
        <f>'実質公債費比率（分子）の構造'!L$48</f>
        <v>53</v>
      </c>
      <c r="F46" s="138"/>
      <c r="G46" s="138"/>
      <c r="H46" s="138">
        <f>'実質公債費比率（分子）の構造'!M$48</f>
        <v>53</v>
      </c>
      <c r="I46" s="138"/>
      <c r="J46" s="138"/>
      <c r="K46" s="138">
        <f>'実質公債費比率（分子）の構造'!N$48</f>
        <v>53</v>
      </c>
      <c r="L46" s="138"/>
      <c r="M46" s="138"/>
      <c r="N46" s="138">
        <f>'実質公債費比率（分子）の構造'!O$48</f>
        <v>48</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1488</v>
      </c>
      <c r="C49" s="138"/>
      <c r="D49" s="138"/>
      <c r="E49" s="138">
        <f>'実質公債費比率（分子）の構造'!L$45</f>
        <v>1402</v>
      </c>
      <c r="F49" s="138"/>
      <c r="G49" s="138"/>
      <c r="H49" s="138">
        <f>'実質公債費比率（分子）の構造'!M$45</f>
        <v>1348</v>
      </c>
      <c r="I49" s="138"/>
      <c r="J49" s="138"/>
      <c r="K49" s="138">
        <f>'実質公債費比率（分子）の構造'!N$45</f>
        <v>1348</v>
      </c>
      <c r="L49" s="138"/>
      <c r="M49" s="138"/>
      <c r="N49" s="138">
        <f>'実質公債費比率（分子）の構造'!O$45</f>
        <v>1483</v>
      </c>
      <c r="O49" s="138"/>
      <c r="P49" s="138"/>
    </row>
    <row r="50" spans="1:16">
      <c r="A50" s="138" t="s">
        <v>60</v>
      </c>
      <c r="B50" s="138" t="e">
        <f>NA()</f>
        <v>#N/A</v>
      </c>
      <c r="C50" s="138">
        <f>IF(ISNUMBER('実質公債費比率（分子）の構造'!K$53),'実質公債費比率（分子）の構造'!K$53,NA())</f>
        <v>483</v>
      </c>
      <c r="D50" s="138" t="e">
        <f>NA()</f>
        <v>#N/A</v>
      </c>
      <c r="E50" s="138" t="e">
        <f>NA()</f>
        <v>#N/A</v>
      </c>
      <c r="F50" s="138">
        <f>IF(ISNUMBER('実質公債費比率（分子）の構造'!L$53),'実質公債費比率（分子）の構造'!L$53,NA())</f>
        <v>442</v>
      </c>
      <c r="G50" s="138" t="e">
        <f>NA()</f>
        <v>#N/A</v>
      </c>
      <c r="H50" s="138" t="e">
        <f>NA()</f>
        <v>#N/A</v>
      </c>
      <c r="I50" s="138">
        <f>IF(ISNUMBER('実質公債費比率（分子）の構造'!M$53),'実質公債費比率（分子）の構造'!M$53,NA())</f>
        <v>446</v>
      </c>
      <c r="J50" s="138" t="e">
        <f>NA()</f>
        <v>#N/A</v>
      </c>
      <c r="K50" s="138" t="e">
        <f>NA()</f>
        <v>#N/A</v>
      </c>
      <c r="L50" s="138">
        <f>IF(ISNUMBER('実質公債費比率（分子）の構造'!N$53),'実質公債費比率（分子）の構造'!N$53,NA())</f>
        <v>415</v>
      </c>
      <c r="M50" s="138" t="e">
        <f>NA()</f>
        <v>#N/A</v>
      </c>
      <c r="N50" s="138" t="e">
        <f>NA()</f>
        <v>#N/A</v>
      </c>
      <c r="O50" s="138">
        <f>IF(ISNUMBER('実質公債費比率（分子）の構造'!O$53),'実質公債費比率（分子）の構造'!O$53,NA())</f>
        <v>418</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8122</v>
      </c>
      <c r="E56" s="137"/>
      <c r="F56" s="137"/>
      <c r="G56" s="137">
        <f>'将来負担比率（分子）の構造'!J$52</f>
        <v>8358</v>
      </c>
      <c r="H56" s="137"/>
      <c r="I56" s="137"/>
      <c r="J56" s="137">
        <f>'将来負担比率（分子）の構造'!K$52</f>
        <v>8316</v>
      </c>
      <c r="K56" s="137"/>
      <c r="L56" s="137"/>
      <c r="M56" s="137">
        <f>'将来負担比率（分子）の構造'!L$52</f>
        <v>8399</v>
      </c>
      <c r="N56" s="137"/>
      <c r="O56" s="137"/>
      <c r="P56" s="137">
        <f>'将来負担比率（分子）の構造'!M$52</f>
        <v>8103</v>
      </c>
    </row>
    <row r="57" spans="1:16">
      <c r="A57" s="137" t="s">
        <v>36</v>
      </c>
      <c r="B57" s="137"/>
      <c r="C57" s="137"/>
      <c r="D57" s="137">
        <f>'将来負担比率（分子）の構造'!I$51</f>
        <v>502</v>
      </c>
      <c r="E57" s="137"/>
      <c r="F57" s="137"/>
      <c r="G57" s="137">
        <f>'将来負担比率（分子）の構造'!J$51</f>
        <v>526</v>
      </c>
      <c r="H57" s="137"/>
      <c r="I57" s="137"/>
      <c r="J57" s="137">
        <f>'将来負担比率（分子）の構造'!K$51</f>
        <v>519</v>
      </c>
      <c r="K57" s="137"/>
      <c r="L57" s="137"/>
      <c r="M57" s="137">
        <f>'将来負担比率（分子）の構造'!L$51</f>
        <v>533</v>
      </c>
      <c r="N57" s="137"/>
      <c r="O57" s="137"/>
      <c r="P57" s="137">
        <f>'将来負担比率（分子）の構造'!M$51</f>
        <v>487</v>
      </c>
    </row>
    <row r="58" spans="1:16">
      <c r="A58" s="137" t="s">
        <v>35</v>
      </c>
      <c r="B58" s="137"/>
      <c r="C58" s="137"/>
      <c r="D58" s="137">
        <f>'将来負担比率（分子）の構造'!I$50</f>
        <v>729</v>
      </c>
      <c r="E58" s="137"/>
      <c r="F58" s="137"/>
      <c r="G58" s="137">
        <f>'将来負担比率（分子）の構造'!J$50</f>
        <v>1146</v>
      </c>
      <c r="H58" s="137"/>
      <c r="I58" s="137"/>
      <c r="J58" s="137">
        <f>'将来負担比率（分子）の構造'!K$50</f>
        <v>1503</v>
      </c>
      <c r="K58" s="137"/>
      <c r="L58" s="137"/>
      <c r="M58" s="137">
        <f>'将来負担比率（分子）の構造'!L$50</f>
        <v>1751</v>
      </c>
      <c r="N58" s="137"/>
      <c r="O58" s="137"/>
      <c r="P58" s="137">
        <f>'将来負担比率（分子）の構造'!M$50</f>
        <v>2020</v>
      </c>
    </row>
    <row r="59" spans="1:16">
      <c r="A59" s="137" t="s">
        <v>33</v>
      </c>
      <c r="B59" s="137">
        <f>'将来負担比率（分子）の構造'!I$49</f>
        <v>0</v>
      </c>
      <c r="C59" s="137"/>
      <c r="D59" s="137"/>
      <c r="E59" s="137" t="str">
        <f>'将来負担比率（分子）の構造'!J$49</f>
        <v>-</v>
      </c>
      <c r="F59" s="137"/>
      <c r="G59" s="137"/>
      <c r="H59" s="137">
        <f>'将来負担比率（分子）の構造'!K$49</f>
        <v>0</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163</v>
      </c>
      <c r="C61" s="137"/>
      <c r="D61" s="137"/>
      <c r="E61" s="137">
        <f>'将来負担比率（分子）の構造'!J$46</f>
        <v>195</v>
      </c>
      <c r="F61" s="137"/>
      <c r="G61" s="137"/>
      <c r="H61" s="137">
        <f>'将来負担比率（分子）の構造'!K$46</f>
        <v>222</v>
      </c>
      <c r="I61" s="137"/>
      <c r="J61" s="137"/>
      <c r="K61" s="137">
        <f>'将来負担比率（分子）の構造'!L$46</f>
        <v>165</v>
      </c>
      <c r="L61" s="137"/>
      <c r="M61" s="137"/>
      <c r="N61" s="137">
        <f>'将来負担比率（分子）の構造'!M$46</f>
        <v>157</v>
      </c>
      <c r="O61" s="137"/>
      <c r="P61" s="137"/>
    </row>
    <row r="62" spans="1:16">
      <c r="A62" s="137" t="s">
        <v>29</v>
      </c>
      <c r="B62" s="137">
        <f>'将来負担比率（分子）の構造'!I$45</f>
        <v>1776</v>
      </c>
      <c r="C62" s="137"/>
      <c r="D62" s="137"/>
      <c r="E62" s="137">
        <f>'将来負担比率（分子）の構造'!J$45</f>
        <v>1619</v>
      </c>
      <c r="F62" s="137"/>
      <c r="G62" s="137"/>
      <c r="H62" s="137">
        <f>'将来負担比率（分子）の構造'!K$45</f>
        <v>1328</v>
      </c>
      <c r="I62" s="137"/>
      <c r="J62" s="137"/>
      <c r="K62" s="137">
        <f>'将来負担比率（分子）の構造'!L$45</f>
        <v>1319</v>
      </c>
      <c r="L62" s="137"/>
      <c r="M62" s="137"/>
      <c r="N62" s="137">
        <f>'将来負担比率（分子）の構造'!M$45</f>
        <v>1207</v>
      </c>
      <c r="O62" s="137"/>
      <c r="P62" s="137"/>
    </row>
    <row r="63" spans="1:16">
      <c r="A63" s="137" t="s">
        <v>28</v>
      </c>
      <c r="B63" s="137">
        <f>'将来負担比率（分子）の構造'!I$44</f>
        <v>20</v>
      </c>
      <c r="C63" s="137"/>
      <c r="D63" s="137"/>
      <c r="E63" s="137">
        <f>'将来負担比率（分子）の構造'!J$44</f>
        <v>10</v>
      </c>
      <c r="F63" s="137"/>
      <c r="G63" s="137"/>
      <c r="H63" s="137">
        <f>'将来負担比率（分子）の構造'!K$44</f>
        <v>1</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901</v>
      </c>
      <c r="C64" s="137"/>
      <c r="D64" s="137"/>
      <c r="E64" s="137">
        <f>'将来負担比率（分子）の構造'!J$43</f>
        <v>893</v>
      </c>
      <c r="F64" s="137"/>
      <c r="G64" s="137"/>
      <c r="H64" s="137">
        <f>'将来負担比率（分子）の構造'!K$43</f>
        <v>829</v>
      </c>
      <c r="I64" s="137"/>
      <c r="J64" s="137"/>
      <c r="K64" s="137">
        <f>'将来負担比率（分子）の構造'!L$43</f>
        <v>844</v>
      </c>
      <c r="L64" s="137"/>
      <c r="M64" s="137"/>
      <c r="N64" s="137">
        <f>'将来負担比率（分子）の構造'!M$43</f>
        <v>855</v>
      </c>
      <c r="O64" s="137"/>
      <c r="P64" s="137"/>
    </row>
    <row r="65" spans="1:16">
      <c r="A65" s="137" t="s">
        <v>26</v>
      </c>
      <c r="B65" s="137">
        <f>'将来負担比率（分子）の構造'!I$42</f>
        <v>50</v>
      </c>
      <c r="C65" s="137"/>
      <c r="D65" s="137"/>
      <c r="E65" s="137">
        <f>'将来負担比率（分子）の構造'!J$42</f>
        <v>45</v>
      </c>
      <c r="F65" s="137"/>
      <c r="G65" s="137"/>
      <c r="H65" s="137" t="str">
        <f>'将来負担比率（分子）の構造'!K$42</f>
        <v>-</v>
      </c>
      <c r="I65" s="137"/>
      <c r="J65" s="137"/>
      <c r="K65" s="137">
        <f>'将来負担比率（分子）の構造'!L$42</f>
        <v>0</v>
      </c>
      <c r="L65" s="137"/>
      <c r="M65" s="137"/>
      <c r="N65" s="137">
        <f>'将来負担比率（分子）の構造'!M$42</f>
        <v>1</v>
      </c>
      <c r="O65" s="137"/>
      <c r="P65" s="137"/>
    </row>
    <row r="66" spans="1:16">
      <c r="A66" s="137" t="s">
        <v>25</v>
      </c>
      <c r="B66" s="137">
        <f>'将来負担比率（分子）の構造'!I$41</f>
        <v>11164</v>
      </c>
      <c r="C66" s="137"/>
      <c r="D66" s="137"/>
      <c r="E66" s="137">
        <f>'将来負担比率（分子）の構造'!J$41</f>
        <v>11326</v>
      </c>
      <c r="F66" s="137"/>
      <c r="G66" s="137"/>
      <c r="H66" s="137">
        <f>'将来負担比率（分子）の構造'!K$41</f>
        <v>11193</v>
      </c>
      <c r="I66" s="137"/>
      <c r="J66" s="137"/>
      <c r="K66" s="137">
        <f>'将来負担比率（分子）の構造'!L$41</f>
        <v>10864</v>
      </c>
      <c r="L66" s="137"/>
      <c r="M66" s="137"/>
      <c r="N66" s="137">
        <f>'将来負担比率（分子）の構造'!M$41</f>
        <v>9872</v>
      </c>
      <c r="O66" s="137"/>
      <c r="P66" s="137"/>
    </row>
    <row r="67" spans="1:16">
      <c r="A67" s="137" t="s">
        <v>64</v>
      </c>
      <c r="B67" s="137" t="e">
        <f>NA()</f>
        <v>#N/A</v>
      </c>
      <c r="C67" s="137">
        <f>IF(ISNUMBER('将来負担比率（分子）の構造'!I$53), IF('将来負担比率（分子）の構造'!I$53 &lt; 0, 0, '将来負担比率（分子）の構造'!I$53), NA())</f>
        <v>4721</v>
      </c>
      <c r="D67" s="137" t="e">
        <f>NA()</f>
        <v>#N/A</v>
      </c>
      <c r="E67" s="137" t="e">
        <f>NA()</f>
        <v>#N/A</v>
      </c>
      <c r="F67" s="137">
        <f>IF(ISNUMBER('将来負担比率（分子）の構造'!J$53), IF('将来負担比率（分子）の構造'!J$53 &lt; 0, 0, '将来負担比率（分子）の構造'!J$53), NA())</f>
        <v>4057</v>
      </c>
      <c r="G67" s="137" t="e">
        <f>NA()</f>
        <v>#N/A</v>
      </c>
      <c r="H67" s="137" t="e">
        <f>NA()</f>
        <v>#N/A</v>
      </c>
      <c r="I67" s="137">
        <f>IF(ISNUMBER('将来負担比率（分子）の構造'!K$53), IF('将来負担比率（分子）の構造'!K$53 &lt; 0, 0, '将来負担比率（分子）の構造'!K$53), NA())</f>
        <v>3237</v>
      </c>
      <c r="J67" s="137" t="e">
        <f>NA()</f>
        <v>#N/A</v>
      </c>
      <c r="K67" s="137" t="e">
        <f>NA()</f>
        <v>#N/A</v>
      </c>
      <c r="L67" s="137">
        <f>IF(ISNUMBER('将来負担比率（分子）の構造'!L$53), IF('将来負担比率（分子）の構造'!L$53 &lt; 0, 0, '将来負担比率（分子）の構造'!L$53), NA())</f>
        <v>2509</v>
      </c>
      <c r="M67" s="137" t="e">
        <f>NA()</f>
        <v>#N/A</v>
      </c>
      <c r="N67" s="137" t="e">
        <f>NA()</f>
        <v>#N/A</v>
      </c>
      <c r="O67" s="137">
        <f>IF(ISNUMBER('将来負担比率（分子）の構造'!M$53), IF('将来負担比率（分子）の構造'!M$53 &lt; 0, 0, '将来負担比率（分子）の構造'!M$53), NA())</f>
        <v>1482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711519</v>
      </c>
      <c r="S5" s="671"/>
      <c r="T5" s="671"/>
      <c r="U5" s="671"/>
      <c r="V5" s="671"/>
      <c r="W5" s="671"/>
      <c r="X5" s="671"/>
      <c r="Y5" s="718"/>
      <c r="Z5" s="731">
        <v>7.4</v>
      </c>
      <c r="AA5" s="731"/>
      <c r="AB5" s="731"/>
      <c r="AC5" s="731"/>
      <c r="AD5" s="732">
        <v>711519</v>
      </c>
      <c r="AE5" s="732"/>
      <c r="AF5" s="732"/>
      <c r="AG5" s="732"/>
      <c r="AH5" s="732"/>
      <c r="AI5" s="732"/>
      <c r="AJ5" s="732"/>
      <c r="AK5" s="732"/>
      <c r="AL5" s="719">
        <v>14.1</v>
      </c>
      <c r="AM5" s="688"/>
      <c r="AN5" s="688"/>
      <c r="AO5" s="720"/>
      <c r="AP5" s="707" t="s">
        <v>208</v>
      </c>
      <c r="AQ5" s="708"/>
      <c r="AR5" s="708"/>
      <c r="AS5" s="708"/>
      <c r="AT5" s="708"/>
      <c r="AU5" s="708"/>
      <c r="AV5" s="708"/>
      <c r="AW5" s="708"/>
      <c r="AX5" s="708"/>
      <c r="AY5" s="708"/>
      <c r="AZ5" s="708"/>
      <c r="BA5" s="708"/>
      <c r="BB5" s="708"/>
      <c r="BC5" s="708"/>
      <c r="BD5" s="708"/>
      <c r="BE5" s="708"/>
      <c r="BF5" s="709"/>
      <c r="BG5" s="620">
        <v>711519</v>
      </c>
      <c r="BH5" s="621"/>
      <c r="BI5" s="621"/>
      <c r="BJ5" s="621"/>
      <c r="BK5" s="621"/>
      <c r="BL5" s="621"/>
      <c r="BM5" s="621"/>
      <c r="BN5" s="622"/>
      <c r="BO5" s="673">
        <v>100</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55315</v>
      </c>
      <c r="S6" s="621"/>
      <c r="T6" s="621"/>
      <c r="U6" s="621"/>
      <c r="V6" s="621"/>
      <c r="W6" s="621"/>
      <c r="X6" s="621"/>
      <c r="Y6" s="622"/>
      <c r="Z6" s="673">
        <v>0.6</v>
      </c>
      <c r="AA6" s="673"/>
      <c r="AB6" s="673"/>
      <c r="AC6" s="673"/>
      <c r="AD6" s="674">
        <v>55315</v>
      </c>
      <c r="AE6" s="674"/>
      <c r="AF6" s="674"/>
      <c r="AG6" s="674"/>
      <c r="AH6" s="674"/>
      <c r="AI6" s="674"/>
      <c r="AJ6" s="674"/>
      <c r="AK6" s="674"/>
      <c r="AL6" s="643">
        <v>1.1000000000000001</v>
      </c>
      <c r="AM6" s="675"/>
      <c r="AN6" s="675"/>
      <c r="AO6" s="676"/>
      <c r="AP6" s="617" t="s">
        <v>214</v>
      </c>
      <c r="AQ6" s="618"/>
      <c r="AR6" s="618"/>
      <c r="AS6" s="618"/>
      <c r="AT6" s="618"/>
      <c r="AU6" s="618"/>
      <c r="AV6" s="618"/>
      <c r="AW6" s="618"/>
      <c r="AX6" s="618"/>
      <c r="AY6" s="618"/>
      <c r="AZ6" s="618"/>
      <c r="BA6" s="618"/>
      <c r="BB6" s="618"/>
      <c r="BC6" s="618"/>
      <c r="BD6" s="618"/>
      <c r="BE6" s="618"/>
      <c r="BF6" s="619"/>
      <c r="BG6" s="620">
        <v>711519</v>
      </c>
      <c r="BH6" s="621"/>
      <c r="BI6" s="621"/>
      <c r="BJ6" s="621"/>
      <c r="BK6" s="621"/>
      <c r="BL6" s="621"/>
      <c r="BM6" s="621"/>
      <c r="BN6" s="622"/>
      <c r="BO6" s="673">
        <v>100</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85878</v>
      </c>
      <c r="CS6" s="621"/>
      <c r="CT6" s="621"/>
      <c r="CU6" s="621"/>
      <c r="CV6" s="621"/>
      <c r="CW6" s="621"/>
      <c r="CX6" s="621"/>
      <c r="CY6" s="622"/>
      <c r="CZ6" s="673">
        <v>0.9</v>
      </c>
      <c r="DA6" s="673"/>
      <c r="DB6" s="673"/>
      <c r="DC6" s="673"/>
      <c r="DD6" s="626" t="s">
        <v>209</v>
      </c>
      <c r="DE6" s="621"/>
      <c r="DF6" s="621"/>
      <c r="DG6" s="621"/>
      <c r="DH6" s="621"/>
      <c r="DI6" s="621"/>
      <c r="DJ6" s="621"/>
      <c r="DK6" s="621"/>
      <c r="DL6" s="621"/>
      <c r="DM6" s="621"/>
      <c r="DN6" s="621"/>
      <c r="DO6" s="621"/>
      <c r="DP6" s="622"/>
      <c r="DQ6" s="626">
        <v>85878</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537</v>
      </c>
      <c r="S7" s="621"/>
      <c r="T7" s="621"/>
      <c r="U7" s="621"/>
      <c r="V7" s="621"/>
      <c r="W7" s="621"/>
      <c r="X7" s="621"/>
      <c r="Y7" s="622"/>
      <c r="Z7" s="673">
        <v>0</v>
      </c>
      <c r="AA7" s="673"/>
      <c r="AB7" s="673"/>
      <c r="AC7" s="673"/>
      <c r="AD7" s="674">
        <v>537</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289977</v>
      </c>
      <c r="BH7" s="621"/>
      <c r="BI7" s="621"/>
      <c r="BJ7" s="621"/>
      <c r="BK7" s="621"/>
      <c r="BL7" s="621"/>
      <c r="BM7" s="621"/>
      <c r="BN7" s="622"/>
      <c r="BO7" s="673">
        <v>40.799999999999997</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1682770</v>
      </c>
      <c r="CS7" s="621"/>
      <c r="CT7" s="621"/>
      <c r="CU7" s="621"/>
      <c r="CV7" s="621"/>
      <c r="CW7" s="621"/>
      <c r="CX7" s="621"/>
      <c r="CY7" s="622"/>
      <c r="CZ7" s="673">
        <v>18.600000000000001</v>
      </c>
      <c r="DA7" s="673"/>
      <c r="DB7" s="673"/>
      <c r="DC7" s="673"/>
      <c r="DD7" s="626">
        <v>140075</v>
      </c>
      <c r="DE7" s="621"/>
      <c r="DF7" s="621"/>
      <c r="DG7" s="621"/>
      <c r="DH7" s="621"/>
      <c r="DI7" s="621"/>
      <c r="DJ7" s="621"/>
      <c r="DK7" s="621"/>
      <c r="DL7" s="621"/>
      <c r="DM7" s="621"/>
      <c r="DN7" s="621"/>
      <c r="DO7" s="621"/>
      <c r="DP7" s="622"/>
      <c r="DQ7" s="626">
        <v>1433448</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1338</v>
      </c>
      <c r="S8" s="621"/>
      <c r="T8" s="621"/>
      <c r="U8" s="621"/>
      <c r="V8" s="621"/>
      <c r="W8" s="621"/>
      <c r="X8" s="621"/>
      <c r="Y8" s="622"/>
      <c r="Z8" s="673">
        <v>0</v>
      </c>
      <c r="AA8" s="673"/>
      <c r="AB8" s="673"/>
      <c r="AC8" s="673"/>
      <c r="AD8" s="674">
        <v>1338</v>
      </c>
      <c r="AE8" s="674"/>
      <c r="AF8" s="674"/>
      <c r="AG8" s="674"/>
      <c r="AH8" s="674"/>
      <c r="AI8" s="674"/>
      <c r="AJ8" s="674"/>
      <c r="AK8" s="674"/>
      <c r="AL8" s="643">
        <v>0</v>
      </c>
      <c r="AM8" s="675"/>
      <c r="AN8" s="675"/>
      <c r="AO8" s="676"/>
      <c r="AP8" s="617" t="s">
        <v>220</v>
      </c>
      <c r="AQ8" s="618"/>
      <c r="AR8" s="618"/>
      <c r="AS8" s="618"/>
      <c r="AT8" s="618"/>
      <c r="AU8" s="618"/>
      <c r="AV8" s="618"/>
      <c r="AW8" s="618"/>
      <c r="AX8" s="618"/>
      <c r="AY8" s="618"/>
      <c r="AZ8" s="618"/>
      <c r="BA8" s="618"/>
      <c r="BB8" s="618"/>
      <c r="BC8" s="618"/>
      <c r="BD8" s="618"/>
      <c r="BE8" s="618"/>
      <c r="BF8" s="619"/>
      <c r="BG8" s="620">
        <v>11632</v>
      </c>
      <c r="BH8" s="621"/>
      <c r="BI8" s="621"/>
      <c r="BJ8" s="621"/>
      <c r="BK8" s="621"/>
      <c r="BL8" s="621"/>
      <c r="BM8" s="621"/>
      <c r="BN8" s="622"/>
      <c r="BO8" s="673">
        <v>1.6</v>
      </c>
      <c r="BP8" s="673"/>
      <c r="BQ8" s="673"/>
      <c r="BR8" s="673"/>
      <c r="BS8" s="626" t="s">
        <v>112</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1596307</v>
      </c>
      <c r="CS8" s="621"/>
      <c r="CT8" s="621"/>
      <c r="CU8" s="621"/>
      <c r="CV8" s="621"/>
      <c r="CW8" s="621"/>
      <c r="CX8" s="621"/>
      <c r="CY8" s="622"/>
      <c r="CZ8" s="673">
        <v>17.600000000000001</v>
      </c>
      <c r="DA8" s="673"/>
      <c r="DB8" s="673"/>
      <c r="DC8" s="673"/>
      <c r="DD8" s="626" t="s">
        <v>209</v>
      </c>
      <c r="DE8" s="621"/>
      <c r="DF8" s="621"/>
      <c r="DG8" s="621"/>
      <c r="DH8" s="621"/>
      <c r="DI8" s="621"/>
      <c r="DJ8" s="621"/>
      <c r="DK8" s="621"/>
      <c r="DL8" s="621"/>
      <c r="DM8" s="621"/>
      <c r="DN8" s="621"/>
      <c r="DO8" s="621"/>
      <c r="DP8" s="622"/>
      <c r="DQ8" s="626">
        <v>1000109</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764</v>
      </c>
      <c r="S9" s="621"/>
      <c r="T9" s="621"/>
      <c r="U9" s="621"/>
      <c r="V9" s="621"/>
      <c r="W9" s="621"/>
      <c r="X9" s="621"/>
      <c r="Y9" s="622"/>
      <c r="Z9" s="673">
        <v>0</v>
      </c>
      <c r="AA9" s="673"/>
      <c r="AB9" s="673"/>
      <c r="AC9" s="673"/>
      <c r="AD9" s="674">
        <v>764</v>
      </c>
      <c r="AE9" s="674"/>
      <c r="AF9" s="674"/>
      <c r="AG9" s="674"/>
      <c r="AH9" s="674"/>
      <c r="AI9" s="674"/>
      <c r="AJ9" s="674"/>
      <c r="AK9" s="674"/>
      <c r="AL9" s="643">
        <v>0</v>
      </c>
      <c r="AM9" s="675"/>
      <c r="AN9" s="675"/>
      <c r="AO9" s="676"/>
      <c r="AP9" s="617" t="s">
        <v>223</v>
      </c>
      <c r="AQ9" s="618"/>
      <c r="AR9" s="618"/>
      <c r="AS9" s="618"/>
      <c r="AT9" s="618"/>
      <c r="AU9" s="618"/>
      <c r="AV9" s="618"/>
      <c r="AW9" s="618"/>
      <c r="AX9" s="618"/>
      <c r="AY9" s="618"/>
      <c r="AZ9" s="618"/>
      <c r="BA9" s="618"/>
      <c r="BB9" s="618"/>
      <c r="BC9" s="618"/>
      <c r="BD9" s="618"/>
      <c r="BE9" s="618"/>
      <c r="BF9" s="619"/>
      <c r="BG9" s="620">
        <v>251400</v>
      </c>
      <c r="BH9" s="621"/>
      <c r="BI9" s="621"/>
      <c r="BJ9" s="621"/>
      <c r="BK9" s="621"/>
      <c r="BL9" s="621"/>
      <c r="BM9" s="621"/>
      <c r="BN9" s="622"/>
      <c r="BO9" s="673">
        <v>35.299999999999997</v>
      </c>
      <c r="BP9" s="673"/>
      <c r="BQ9" s="673"/>
      <c r="BR9" s="673"/>
      <c r="BS9" s="626" t="s">
        <v>112</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847934</v>
      </c>
      <c r="CS9" s="621"/>
      <c r="CT9" s="621"/>
      <c r="CU9" s="621"/>
      <c r="CV9" s="621"/>
      <c r="CW9" s="621"/>
      <c r="CX9" s="621"/>
      <c r="CY9" s="622"/>
      <c r="CZ9" s="673">
        <v>9.4</v>
      </c>
      <c r="DA9" s="673"/>
      <c r="DB9" s="673"/>
      <c r="DC9" s="673"/>
      <c r="DD9" s="626">
        <v>209632</v>
      </c>
      <c r="DE9" s="621"/>
      <c r="DF9" s="621"/>
      <c r="DG9" s="621"/>
      <c r="DH9" s="621"/>
      <c r="DI9" s="621"/>
      <c r="DJ9" s="621"/>
      <c r="DK9" s="621"/>
      <c r="DL9" s="621"/>
      <c r="DM9" s="621"/>
      <c r="DN9" s="621"/>
      <c r="DO9" s="621"/>
      <c r="DP9" s="622"/>
      <c r="DQ9" s="626">
        <v>427755</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158705</v>
      </c>
      <c r="S10" s="621"/>
      <c r="T10" s="621"/>
      <c r="U10" s="621"/>
      <c r="V10" s="621"/>
      <c r="W10" s="621"/>
      <c r="X10" s="621"/>
      <c r="Y10" s="622"/>
      <c r="Z10" s="673">
        <v>1.7</v>
      </c>
      <c r="AA10" s="673"/>
      <c r="AB10" s="673"/>
      <c r="AC10" s="673"/>
      <c r="AD10" s="674">
        <v>158705</v>
      </c>
      <c r="AE10" s="674"/>
      <c r="AF10" s="674"/>
      <c r="AG10" s="674"/>
      <c r="AH10" s="674"/>
      <c r="AI10" s="674"/>
      <c r="AJ10" s="674"/>
      <c r="AK10" s="674"/>
      <c r="AL10" s="643">
        <v>3.1</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15601</v>
      </c>
      <c r="BH10" s="621"/>
      <c r="BI10" s="621"/>
      <c r="BJ10" s="621"/>
      <c r="BK10" s="621"/>
      <c r="BL10" s="621"/>
      <c r="BM10" s="621"/>
      <c r="BN10" s="622"/>
      <c r="BO10" s="673">
        <v>2.2000000000000002</v>
      </c>
      <c r="BP10" s="673"/>
      <c r="BQ10" s="673"/>
      <c r="BR10" s="673"/>
      <c r="BS10" s="626" t="s">
        <v>112</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11344</v>
      </c>
      <c r="BH11" s="621"/>
      <c r="BI11" s="621"/>
      <c r="BJ11" s="621"/>
      <c r="BK11" s="621"/>
      <c r="BL11" s="621"/>
      <c r="BM11" s="621"/>
      <c r="BN11" s="622"/>
      <c r="BO11" s="673">
        <v>1.6</v>
      </c>
      <c r="BP11" s="673"/>
      <c r="BQ11" s="673"/>
      <c r="BR11" s="673"/>
      <c r="BS11" s="626" t="s">
        <v>112</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932602</v>
      </c>
      <c r="CS11" s="621"/>
      <c r="CT11" s="621"/>
      <c r="CU11" s="621"/>
      <c r="CV11" s="621"/>
      <c r="CW11" s="621"/>
      <c r="CX11" s="621"/>
      <c r="CY11" s="622"/>
      <c r="CZ11" s="673">
        <v>10.3</v>
      </c>
      <c r="DA11" s="673"/>
      <c r="DB11" s="673"/>
      <c r="DC11" s="673"/>
      <c r="DD11" s="626">
        <v>189800</v>
      </c>
      <c r="DE11" s="621"/>
      <c r="DF11" s="621"/>
      <c r="DG11" s="621"/>
      <c r="DH11" s="621"/>
      <c r="DI11" s="621"/>
      <c r="DJ11" s="621"/>
      <c r="DK11" s="621"/>
      <c r="DL11" s="621"/>
      <c r="DM11" s="621"/>
      <c r="DN11" s="621"/>
      <c r="DO11" s="621"/>
      <c r="DP11" s="622"/>
      <c r="DQ11" s="626">
        <v>387823</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314224</v>
      </c>
      <c r="BH12" s="621"/>
      <c r="BI12" s="621"/>
      <c r="BJ12" s="621"/>
      <c r="BK12" s="621"/>
      <c r="BL12" s="621"/>
      <c r="BM12" s="621"/>
      <c r="BN12" s="622"/>
      <c r="BO12" s="673">
        <v>44.2</v>
      </c>
      <c r="BP12" s="673"/>
      <c r="BQ12" s="673"/>
      <c r="BR12" s="673"/>
      <c r="BS12" s="626" t="s">
        <v>112</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183888</v>
      </c>
      <c r="CS12" s="621"/>
      <c r="CT12" s="621"/>
      <c r="CU12" s="621"/>
      <c r="CV12" s="621"/>
      <c r="CW12" s="621"/>
      <c r="CX12" s="621"/>
      <c r="CY12" s="622"/>
      <c r="CZ12" s="673">
        <v>2</v>
      </c>
      <c r="DA12" s="673"/>
      <c r="DB12" s="673"/>
      <c r="DC12" s="673"/>
      <c r="DD12" s="626">
        <v>16888</v>
      </c>
      <c r="DE12" s="621"/>
      <c r="DF12" s="621"/>
      <c r="DG12" s="621"/>
      <c r="DH12" s="621"/>
      <c r="DI12" s="621"/>
      <c r="DJ12" s="621"/>
      <c r="DK12" s="621"/>
      <c r="DL12" s="621"/>
      <c r="DM12" s="621"/>
      <c r="DN12" s="621"/>
      <c r="DO12" s="621"/>
      <c r="DP12" s="622"/>
      <c r="DQ12" s="626">
        <v>126615</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6796</v>
      </c>
      <c r="S13" s="621"/>
      <c r="T13" s="621"/>
      <c r="U13" s="621"/>
      <c r="V13" s="621"/>
      <c r="W13" s="621"/>
      <c r="X13" s="621"/>
      <c r="Y13" s="622"/>
      <c r="Z13" s="673">
        <v>0.1</v>
      </c>
      <c r="AA13" s="673"/>
      <c r="AB13" s="673"/>
      <c r="AC13" s="673"/>
      <c r="AD13" s="674">
        <v>6796</v>
      </c>
      <c r="AE13" s="674"/>
      <c r="AF13" s="674"/>
      <c r="AG13" s="674"/>
      <c r="AH13" s="674"/>
      <c r="AI13" s="674"/>
      <c r="AJ13" s="674"/>
      <c r="AK13" s="674"/>
      <c r="AL13" s="643">
        <v>0.1</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301955</v>
      </c>
      <c r="BH13" s="621"/>
      <c r="BI13" s="621"/>
      <c r="BJ13" s="621"/>
      <c r="BK13" s="621"/>
      <c r="BL13" s="621"/>
      <c r="BM13" s="621"/>
      <c r="BN13" s="622"/>
      <c r="BO13" s="673">
        <v>42.4</v>
      </c>
      <c r="BP13" s="673"/>
      <c r="BQ13" s="673"/>
      <c r="BR13" s="673"/>
      <c r="BS13" s="626" t="s">
        <v>112</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809615</v>
      </c>
      <c r="CS13" s="621"/>
      <c r="CT13" s="621"/>
      <c r="CU13" s="621"/>
      <c r="CV13" s="621"/>
      <c r="CW13" s="621"/>
      <c r="CX13" s="621"/>
      <c r="CY13" s="622"/>
      <c r="CZ13" s="673">
        <v>8.9</v>
      </c>
      <c r="DA13" s="673"/>
      <c r="DB13" s="673"/>
      <c r="DC13" s="673"/>
      <c r="DD13" s="626">
        <v>664202</v>
      </c>
      <c r="DE13" s="621"/>
      <c r="DF13" s="621"/>
      <c r="DG13" s="621"/>
      <c r="DH13" s="621"/>
      <c r="DI13" s="621"/>
      <c r="DJ13" s="621"/>
      <c r="DK13" s="621"/>
      <c r="DL13" s="621"/>
      <c r="DM13" s="621"/>
      <c r="DN13" s="621"/>
      <c r="DO13" s="621"/>
      <c r="DP13" s="622"/>
      <c r="DQ13" s="626">
        <v>273263</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29039</v>
      </c>
      <c r="BH14" s="621"/>
      <c r="BI14" s="621"/>
      <c r="BJ14" s="621"/>
      <c r="BK14" s="621"/>
      <c r="BL14" s="621"/>
      <c r="BM14" s="621"/>
      <c r="BN14" s="622"/>
      <c r="BO14" s="673">
        <v>4.0999999999999996</v>
      </c>
      <c r="BP14" s="673"/>
      <c r="BQ14" s="673"/>
      <c r="BR14" s="673"/>
      <c r="BS14" s="626" t="s">
        <v>112</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293258</v>
      </c>
      <c r="CS14" s="621"/>
      <c r="CT14" s="621"/>
      <c r="CU14" s="621"/>
      <c r="CV14" s="621"/>
      <c r="CW14" s="621"/>
      <c r="CX14" s="621"/>
      <c r="CY14" s="622"/>
      <c r="CZ14" s="673">
        <v>3.2</v>
      </c>
      <c r="DA14" s="673"/>
      <c r="DB14" s="673"/>
      <c r="DC14" s="673"/>
      <c r="DD14" s="626">
        <v>24580</v>
      </c>
      <c r="DE14" s="621"/>
      <c r="DF14" s="621"/>
      <c r="DG14" s="621"/>
      <c r="DH14" s="621"/>
      <c r="DI14" s="621"/>
      <c r="DJ14" s="621"/>
      <c r="DK14" s="621"/>
      <c r="DL14" s="621"/>
      <c r="DM14" s="621"/>
      <c r="DN14" s="621"/>
      <c r="DO14" s="621"/>
      <c r="DP14" s="622"/>
      <c r="DQ14" s="626">
        <v>279265</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1180</v>
      </c>
      <c r="S15" s="621"/>
      <c r="T15" s="621"/>
      <c r="U15" s="621"/>
      <c r="V15" s="621"/>
      <c r="W15" s="621"/>
      <c r="X15" s="621"/>
      <c r="Y15" s="622"/>
      <c r="Z15" s="673">
        <v>0</v>
      </c>
      <c r="AA15" s="673"/>
      <c r="AB15" s="673"/>
      <c r="AC15" s="673"/>
      <c r="AD15" s="674">
        <v>1180</v>
      </c>
      <c r="AE15" s="674"/>
      <c r="AF15" s="674"/>
      <c r="AG15" s="674"/>
      <c r="AH15" s="674"/>
      <c r="AI15" s="674"/>
      <c r="AJ15" s="674"/>
      <c r="AK15" s="674"/>
      <c r="AL15" s="643">
        <v>0</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78279</v>
      </c>
      <c r="BH15" s="621"/>
      <c r="BI15" s="621"/>
      <c r="BJ15" s="621"/>
      <c r="BK15" s="621"/>
      <c r="BL15" s="621"/>
      <c r="BM15" s="621"/>
      <c r="BN15" s="622"/>
      <c r="BO15" s="673">
        <v>11</v>
      </c>
      <c r="BP15" s="673"/>
      <c r="BQ15" s="673"/>
      <c r="BR15" s="673"/>
      <c r="BS15" s="626" t="s">
        <v>112</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831801</v>
      </c>
      <c r="CS15" s="621"/>
      <c r="CT15" s="621"/>
      <c r="CU15" s="621"/>
      <c r="CV15" s="621"/>
      <c r="CW15" s="621"/>
      <c r="CX15" s="621"/>
      <c r="CY15" s="622"/>
      <c r="CZ15" s="673">
        <v>9.1999999999999993</v>
      </c>
      <c r="DA15" s="673"/>
      <c r="DB15" s="673"/>
      <c r="DC15" s="673"/>
      <c r="DD15" s="626">
        <v>241915</v>
      </c>
      <c r="DE15" s="621"/>
      <c r="DF15" s="621"/>
      <c r="DG15" s="621"/>
      <c r="DH15" s="621"/>
      <c r="DI15" s="621"/>
      <c r="DJ15" s="621"/>
      <c r="DK15" s="621"/>
      <c r="DL15" s="621"/>
      <c r="DM15" s="621"/>
      <c r="DN15" s="621"/>
      <c r="DO15" s="621"/>
      <c r="DP15" s="622"/>
      <c r="DQ15" s="626">
        <v>589688</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4452783</v>
      </c>
      <c r="S16" s="621"/>
      <c r="T16" s="621"/>
      <c r="U16" s="621"/>
      <c r="V16" s="621"/>
      <c r="W16" s="621"/>
      <c r="X16" s="621"/>
      <c r="Y16" s="622"/>
      <c r="Z16" s="673">
        <v>46.5</v>
      </c>
      <c r="AA16" s="673"/>
      <c r="AB16" s="673"/>
      <c r="AC16" s="673"/>
      <c r="AD16" s="674">
        <v>4083844</v>
      </c>
      <c r="AE16" s="674"/>
      <c r="AF16" s="674"/>
      <c r="AG16" s="674"/>
      <c r="AH16" s="674"/>
      <c r="AI16" s="674"/>
      <c r="AJ16" s="674"/>
      <c r="AK16" s="674"/>
      <c r="AL16" s="643">
        <v>80.8</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123234</v>
      </c>
      <c r="CS16" s="621"/>
      <c r="CT16" s="621"/>
      <c r="CU16" s="621"/>
      <c r="CV16" s="621"/>
      <c r="CW16" s="621"/>
      <c r="CX16" s="621"/>
      <c r="CY16" s="622"/>
      <c r="CZ16" s="673">
        <v>1.4</v>
      </c>
      <c r="DA16" s="673"/>
      <c r="DB16" s="673"/>
      <c r="DC16" s="673"/>
      <c r="DD16" s="626" t="s">
        <v>112</v>
      </c>
      <c r="DE16" s="621"/>
      <c r="DF16" s="621"/>
      <c r="DG16" s="621"/>
      <c r="DH16" s="621"/>
      <c r="DI16" s="621"/>
      <c r="DJ16" s="621"/>
      <c r="DK16" s="621"/>
      <c r="DL16" s="621"/>
      <c r="DM16" s="621"/>
      <c r="DN16" s="621"/>
      <c r="DO16" s="621"/>
      <c r="DP16" s="622"/>
      <c r="DQ16" s="626">
        <v>45926</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4083844</v>
      </c>
      <c r="S17" s="621"/>
      <c r="T17" s="621"/>
      <c r="U17" s="621"/>
      <c r="V17" s="621"/>
      <c r="W17" s="621"/>
      <c r="X17" s="621"/>
      <c r="Y17" s="622"/>
      <c r="Z17" s="673">
        <v>42.7</v>
      </c>
      <c r="AA17" s="673"/>
      <c r="AB17" s="673"/>
      <c r="AC17" s="673"/>
      <c r="AD17" s="674">
        <v>4083844</v>
      </c>
      <c r="AE17" s="674"/>
      <c r="AF17" s="674"/>
      <c r="AG17" s="674"/>
      <c r="AH17" s="674"/>
      <c r="AI17" s="674"/>
      <c r="AJ17" s="674"/>
      <c r="AK17" s="674"/>
      <c r="AL17" s="643">
        <v>80.8</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1644356</v>
      </c>
      <c r="CS17" s="621"/>
      <c r="CT17" s="621"/>
      <c r="CU17" s="621"/>
      <c r="CV17" s="621"/>
      <c r="CW17" s="621"/>
      <c r="CX17" s="621"/>
      <c r="CY17" s="622"/>
      <c r="CZ17" s="673">
        <v>18.2</v>
      </c>
      <c r="DA17" s="673"/>
      <c r="DB17" s="673"/>
      <c r="DC17" s="673"/>
      <c r="DD17" s="626" t="s">
        <v>112</v>
      </c>
      <c r="DE17" s="621"/>
      <c r="DF17" s="621"/>
      <c r="DG17" s="621"/>
      <c r="DH17" s="621"/>
      <c r="DI17" s="621"/>
      <c r="DJ17" s="621"/>
      <c r="DK17" s="621"/>
      <c r="DL17" s="621"/>
      <c r="DM17" s="621"/>
      <c r="DN17" s="621"/>
      <c r="DO17" s="621"/>
      <c r="DP17" s="622"/>
      <c r="DQ17" s="626">
        <v>1592667</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368939</v>
      </c>
      <c r="S18" s="621"/>
      <c r="T18" s="621"/>
      <c r="U18" s="621"/>
      <c r="V18" s="621"/>
      <c r="W18" s="621"/>
      <c r="X18" s="621"/>
      <c r="Y18" s="622"/>
      <c r="Z18" s="673">
        <v>3.9</v>
      </c>
      <c r="AA18" s="673"/>
      <c r="AB18" s="673"/>
      <c r="AC18" s="673"/>
      <c r="AD18" s="674" t="s">
        <v>112</v>
      </c>
      <c r="AE18" s="674"/>
      <c r="AF18" s="674"/>
      <c r="AG18" s="674"/>
      <c r="AH18" s="674"/>
      <c r="AI18" s="674"/>
      <c r="AJ18" s="674"/>
      <c r="AK18" s="674"/>
      <c r="AL18" s="643" t="s">
        <v>112</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v>21250</v>
      </c>
      <c r="CS18" s="621"/>
      <c r="CT18" s="621"/>
      <c r="CU18" s="621"/>
      <c r="CV18" s="621"/>
      <c r="CW18" s="621"/>
      <c r="CX18" s="621"/>
      <c r="CY18" s="622"/>
      <c r="CZ18" s="673">
        <v>0.2</v>
      </c>
      <c r="DA18" s="673"/>
      <c r="DB18" s="673"/>
      <c r="DC18" s="673"/>
      <c r="DD18" s="626" t="s">
        <v>112</v>
      </c>
      <c r="DE18" s="621"/>
      <c r="DF18" s="621"/>
      <c r="DG18" s="621"/>
      <c r="DH18" s="621"/>
      <c r="DI18" s="621"/>
      <c r="DJ18" s="621"/>
      <c r="DK18" s="621"/>
      <c r="DL18" s="621"/>
      <c r="DM18" s="621"/>
      <c r="DN18" s="621"/>
      <c r="DO18" s="621"/>
      <c r="DP18" s="622"/>
      <c r="DQ18" s="626">
        <v>21250</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5388937</v>
      </c>
      <c r="S20" s="621"/>
      <c r="T20" s="621"/>
      <c r="U20" s="621"/>
      <c r="V20" s="621"/>
      <c r="W20" s="621"/>
      <c r="X20" s="621"/>
      <c r="Y20" s="622"/>
      <c r="Z20" s="673">
        <v>56.3</v>
      </c>
      <c r="AA20" s="673"/>
      <c r="AB20" s="673"/>
      <c r="AC20" s="673"/>
      <c r="AD20" s="674">
        <v>5019998</v>
      </c>
      <c r="AE20" s="674"/>
      <c r="AF20" s="674"/>
      <c r="AG20" s="674"/>
      <c r="AH20" s="674"/>
      <c r="AI20" s="674"/>
      <c r="AJ20" s="674"/>
      <c r="AK20" s="674"/>
      <c r="AL20" s="643">
        <v>99.3</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9052893</v>
      </c>
      <c r="CS20" s="621"/>
      <c r="CT20" s="621"/>
      <c r="CU20" s="621"/>
      <c r="CV20" s="621"/>
      <c r="CW20" s="621"/>
      <c r="CX20" s="621"/>
      <c r="CY20" s="622"/>
      <c r="CZ20" s="673">
        <v>100</v>
      </c>
      <c r="DA20" s="673"/>
      <c r="DB20" s="673"/>
      <c r="DC20" s="673"/>
      <c r="DD20" s="626">
        <v>1487092</v>
      </c>
      <c r="DE20" s="621"/>
      <c r="DF20" s="621"/>
      <c r="DG20" s="621"/>
      <c r="DH20" s="621"/>
      <c r="DI20" s="621"/>
      <c r="DJ20" s="621"/>
      <c r="DK20" s="621"/>
      <c r="DL20" s="621"/>
      <c r="DM20" s="621"/>
      <c r="DN20" s="621"/>
      <c r="DO20" s="621"/>
      <c r="DP20" s="622"/>
      <c r="DQ20" s="626">
        <v>6263687</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1147</v>
      </c>
      <c r="S21" s="621"/>
      <c r="T21" s="621"/>
      <c r="U21" s="621"/>
      <c r="V21" s="621"/>
      <c r="W21" s="621"/>
      <c r="X21" s="621"/>
      <c r="Y21" s="622"/>
      <c r="Z21" s="673">
        <v>0</v>
      </c>
      <c r="AA21" s="673"/>
      <c r="AB21" s="673"/>
      <c r="AC21" s="673"/>
      <c r="AD21" s="674">
        <v>1147</v>
      </c>
      <c r="AE21" s="674"/>
      <c r="AF21" s="674"/>
      <c r="AG21" s="674"/>
      <c r="AH21" s="674"/>
      <c r="AI21" s="674"/>
      <c r="AJ21" s="674"/>
      <c r="AK21" s="674"/>
      <c r="AL21" s="643">
        <v>0</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43486</v>
      </c>
      <c r="S22" s="621"/>
      <c r="T22" s="621"/>
      <c r="U22" s="621"/>
      <c r="V22" s="621"/>
      <c r="W22" s="621"/>
      <c r="X22" s="621"/>
      <c r="Y22" s="622"/>
      <c r="Z22" s="673">
        <v>0.5</v>
      </c>
      <c r="AA22" s="673"/>
      <c r="AB22" s="673"/>
      <c r="AC22" s="673"/>
      <c r="AD22" s="674" t="s">
        <v>112</v>
      </c>
      <c r="AE22" s="674"/>
      <c r="AF22" s="674"/>
      <c r="AG22" s="674"/>
      <c r="AH22" s="674"/>
      <c r="AI22" s="674"/>
      <c r="AJ22" s="674"/>
      <c r="AK22" s="674"/>
      <c r="AL22" s="643" t="s">
        <v>112</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155073</v>
      </c>
      <c r="S23" s="621"/>
      <c r="T23" s="621"/>
      <c r="U23" s="621"/>
      <c r="V23" s="621"/>
      <c r="W23" s="621"/>
      <c r="X23" s="621"/>
      <c r="Y23" s="622"/>
      <c r="Z23" s="673">
        <v>1.6</v>
      </c>
      <c r="AA23" s="673"/>
      <c r="AB23" s="673"/>
      <c r="AC23" s="673"/>
      <c r="AD23" s="674">
        <v>4321</v>
      </c>
      <c r="AE23" s="674"/>
      <c r="AF23" s="674"/>
      <c r="AG23" s="674"/>
      <c r="AH23" s="674"/>
      <c r="AI23" s="674"/>
      <c r="AJ23" s="674"/>
      <c r="AK23" s="674"/>
      <c r="AL23" s="643">
        <v>0.1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10635</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3849252</v>
      </c>
      <c r="CS24" s="671"/>
      <c r="CT24" s="671"/>
      <c r="CU24" s="671"/>
      <c r="CV24" s="671"/>
      <c r="CW24" s="671"/>
      <c r="CX24" s="671"/>
      <c r="CY24" s="718"/>
      <c r="CZ24" s="722">
        <v>42.5</v>
      </c>
      <c r="DA24" s="723"/>
      <c r="DB24" s="723"/>
      <c r="DC24" s="724"/>
      <c r="DD24" s="717">
        <v>3265680</v>
      </c>
      <c r="DE24" s="671"/>
      <c r="DF24" s="671"/>
      <c r="DG24" s="671"/>
      <c r="DH24" s="671"/>
      <c r="DI24" s="671"/>
      <c r="DJ24" s="671"/>
      <c r="DK24" s="718"/>
      <c r="DL24" s="717">
        <v>3045368</v>
      </c>
      <c r="DM24" s="671"/>
      <c r="DN24" s="671"/>
      <c r="DO24" s="671"/>
      <c r="DP24" s="671"/>
      <c r="DQ24" s="671"/>
      <c r="DR24" s="671"/>
      <c r="DS24" s="671"/>
      <c r="DT24" s="671"/>
      <c r="DU24" s="671"/>
      <c r="DV24" s="718"/>
      <c r="DW24" s="719">
        <v>60.3</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826043</v>
      </c>
      <c r="S25" s="621"/>
      <c r="T25" s="621"/>
      <c r="U25" s="621"/>
      <c r="V25" s="621"/>
      <c r="W25" s="621"/>
      <c r="X25" s="621"/>
      <c r="Y25" s="622"/>
      <c r="Z25" s="673">
        <v>8.6</v>
      </c>
      <c r="AA25" s="673"/>
      <c r="AB25" s="673"/>
      <c r="AC25" s="673"/>
      <c r="AD25" s="674" t="s">
        <v>112</v>
      </c>
      <c r="AE25" s="674"/>
      <c r="AF25" s="674"/>
      <c r="AG25" s="674"/>
      <c r="AH25" s="674"/>
      <c r="AI25" s="674"/>
      <c r="AJ25" s="674"/>
      <c r="AK25" s="674"/>
      <c r="AL25" s="643" t="s">
        <v>112</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1497937</v>
      </c>
      <c r="CS25" s="639"/>
      <c r="CT25" s="639"/>
      <c r="CU25" s="639"/>
      <c r="CV25" s="639"/>
      <c r="CW25" s="639"/>
      <c r="CX25" s="639"/>
      <c r="CY25" s="640"/>
      <c r="CZ25" s="623">
        <v>16.5</v>
      </c>
      <c r="DA25" s="641"/>
      <c r="DB25" s="641"/>
      <c r="DC25" s="642"/>
      <c r="DD25" s="626">
        <v>1423471</v>
      </c>
      <c r="DE25" s="639"/>
      <c r="DF25" s="639"/>
      <c r="DG25" s="639"/>
      <c r="DH25" s="639"/>
      <c r="DI25" s="639"/>
      <c r="DJ25" s="639"/>
      <c r="DK25" s="640"/>
      <c r="DL25" s="626">
        <v>1397684</v>
      </c>
      <c r="DM25" s="639"/>
      <c r="DN25" s="639"/>
      <c r="DO25" s="639"/>
      <c r="DP25" s="639"/>
      <c r="DQ25" s="639"/>
      <c r="DR25" s="639"/>
      <c r="DS25" s="639"/>
      <c r="DT25" s="639"/>
      <c r="DU25" s="639"/>
      <c r="DV25" s="640"/>
      <c r="DW25" s="643">
        <v>27.7</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952465</v>
      </c>
      <c r="CS26" s="621"/>
      <c r="CT26" s="621"/>
      <c r="CU26" s="621"/>
      <c r="CV26" s="621"/>
      <c r="CW26" s="621"/>
      <c r="CX26" s="621"/>
      <c r="CY26" s="622"/>
      <c r="CZ26" s="623">
        <v>10.5</v>
      </c>
      <c r="DA26" s="641"/>
      <c r="DB26" s="641"/>
      <c r="DC26" s="642"/>
      <c r="DD26" s="626">
        <v>884222</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643719</v>
      </c>
      <c r="S27" s="621"/>
      <c r="T27" s="621"/>
      <c r="U27" s="621"/>
      <c r="V27" s="621"/>
      <c r="W27" s="621"/>
      <c r="X27" s="621"/>
      <c r="Y27" s="622"/>
      <c r="Z27" s="673">
        <v>6.7</v>
      </c>
      <c r="AA27" s="673"/>
      <c r="AB27" s="673"/>
      <c r="AC27" s="673"/>
      <c r="AD27" s="674" t="s">
        <v>112</v>
      </c>
      <c r="AE27" s="674"/>
      <c r="AF27" s="674"/>
      <c r="AG27" s="674"/>
      <c r="AH27" s="674"/>
      <c r="AI27" s="674"/>
      <c r="AJ27" s="674"/>
      <c r="AK27" s="674"/>
      <c r="AL27" s="643" t="s">
        <v>112</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711519</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706959</v>
      </c>
      <c r="CS27" s="639"/>
      <c r="CT27" s="639"/>
      <c r="CU27" s="639"/>
      <c r="CV27" s="639"/>
      <c r="CW27" s="639"/>
      <c r="CX27" s="639"/>
      <c r="CY27" s="640"/>
      <c r="CZ27" s="623">
        <v>7.8</v>
      </c>
      <c r="DA27" s="641"/>
      <c r="DB27" s="641"/>
      <c r="DC27" s="642"/>
      <c r="DD27" s="626">
        <v>249542</v>
      </c>
      <c r="DE27" s="639"/>
      <c r="DF27" s="639"/>
      <c r="DG27" s="639"/>
      <c r="DH27" s="639"/>
      <c r="DI27" s="639"/>
      <c r="DJ27" s="639"/>
      <c r="DK27" s="640"/>
      <c r="DL27" s="626">
        <v>216017</v>
      </c>
      <c r="DM27" s="639"/>
      <c r="DN27" s="639"/>
      <c r="DO27" s="639"/>
      <c r="DP27" s="639"/>
      <c r="DQ27" s="639"/>
      <c r="DR27" s="639"/>
      <c r="DS27" s="639"/>
      <c r="DT27" s="639"/>
      <c r="DU27" s="639"/>
      <c r="DV27" s="640"/>
      <c r="DW27" s="643">
        <v>4.3</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314453</v>
      </c>
      <c r="S28" s="621"/>
      <c r="T28" s="621"/>
      <c r="U28" s="621"/>
      <c r="V28" s="621"/>
      <c r="W28" s="621"/>
      <c r="X28" s="621"/>
      <c r="Y28" s="622"/>
      <c r="Z28" s="673">
        <v>3.3</v>
      </c>
      <c r="AA28" s="673"/>
      <c r="AB28" s="673"/>
      <c r="AC28" s="673"/>
      <c r="AD28" s="674">
        <v>28243</v>
      </c>
      <c r="AE28" s="674"/>
      <c r="AF28" s="674"/>
      <c r="AG28" s="674"/>
      <c r="AH28" s="674"/>
      <c r="AI28" s="674"/>
      <c r="AJ28" s="674"/>
      <c r="AK28" s="674"/>
      <c r="AL28" s="643">
        <v>0.6</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1644356</v>
      </c>
      <c r="CS28" s="621"/>
      <c r="CT28" s="621"/>
      <c r="CU28" s="621"/>
      <c r="CV28" s="621"/>
      <c r="CW28" s="621"/>
      <c r="CX28" s="621"/>
      <c r="CY28" s="622"/>
      <c r="CZ28" s="623">
        <v>18.2</v>
      </c>
      <c r="DA28" s="641"/>
      <c r="DB28" s="641"/>
      <c r="DC28" s="642"/>
      <c r="DD28" s="626">
        <v>1592667</v>
      </c>
      <c r="DE28" s="621"/>
      <c r="DF28" s="621"/>
      <c r="DG28" s="621"/>
      <c r="DH28" s="621"/>
      <c r="DI28" s="621"/>
      <c r="DJ28" s="621"/>
      <c r="DK28" s="622"/>
      <c r="DL28" s="626">
        <v>1431667</v>
      </c>
      <c r="DM28" s="621"/>
      <c r="DN28" s="621"/>
      <c r="DO28" s="621"/>
      <c r="DP28" s="621"/>
      <c r="DQ28" s="621"/>
      <c r="DR28" s="621"/>
      <c r="DS28" s="621"/>
      <c r="DT28" s="621"/>
      <c r="DU28" s="621"/>
      <c r="DV28" s="622"/>
      <c r="DW28" s="643">
        <v>28.3</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99903</v>
      </c>
      <c r="S29" s="621"/>
      <c r="T29" s="621"/>
      <c r="U29" s="621"/>
      <c r="V29" s="621"/>
      <c r="W29" s="621"/>
      <c r="X29" s="621"/>
      <c r="Y29" s="622"/>
      <c r="Z29" s="673">
        <v>1</v>
      </c>
      <c r="AA29" s="673"/>
      <c r="AB29" s="673"/>
      <c r="AC29" s="673"/>
      <c r="AD29" s="674" t="s">
        <v>112</v>
      </c>
      <c r="AE29" s="674"/>
      <c r="AF29" s="674"/>
      <c r="AG29" s="674"/>
      <c r="AH29" s="674"/>
      <c r="AI29" s="674"/>
      <c r="AJ29" s="674"/>
      <c r="AK29" s="674"/>
      <c r="AL29" s="643" t="s">
        <v>112</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59</v>
      </c>
      <c r="CG29" s="654"/>
      <c r="CH29" s="654"/>
      <c r="CI29" s="654"/>
      <c r="CJ29" s="654"/>
      <c r="CK29" s="654"/>
      <c r="CL29" s="654"/>
      <c r="CM29" s="654"/>
      <c r="CN29" s="654"/>
      <c r="CO29" s="654"/>
      <c r="CP29" s="654"/>
      <c r="CQ29" s="655"/>
      <c r="CR29" s="620">
        <v>1644048</v>
      </c>
      <c r="CS29" s="639"/>
      <c r="CT29" s="639"/>
      <c r="CU29" s="639"/>
      <c r="CV29" s="639"/>
      <c r="CW29" s="639"/>
      <c r="CX29" s="639"/>
      <c r="CY29" s="640"/>
      <c r="CZ29" s="623">
        <v>18.2</v>
      </c>
      <c r="DA29" s="641"/>
      <c r="DB29" s="641"/>
      <c r="DC29" s="642"/>
      <c r="DD29" s="626">
        <v>1592359</v>
      </c>
      <c r="DE29" s="639"/>
      <c r="DF29" s="639"/>
      <c r="DG29" s="639"/>
      <c r="DH29" s="639"/>
      <c r="DI29" s="639"/>
      <c r="DJ29" s="639"/>
      <c r="DK29" s="640"/>
      <c r="DL29" s="626">
        <v>1431359</v>
      </c>
      <c r="DM29" s="639"/>
      <c r="DN29" s="639"/>
      <c r="DO29" s="639"/>
      <c r="DP29" s="639"/>
      <c r="DQ29" s="639"/>
      <c r="DR29" s="639"/>
      <c r="DS29" s="639"/>
      <c r="DT29" s="639"/>
      <c r="DU29" s="639"/>
      <c r="DV29" s="640"/>
      <c r="DW29" s="643">
        <v>28.3</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234588</v>
      </c>
      <c r="S30" s="621"/>
      <c r="T30" s="621"/>
      <c r="U30" s="621"/>
      <c r="V30" s="621"/>
      <c r="W30" s="621"/>
      <c r="X30" s="621"/>
      <c r="Y30" s="622"/>
      <c r="Z30" s="673">
        <v>2.5</v>
      </c>
      <c r="AA30" s="673"/>
      <c r="AB30" s="673"/>
      <c r="AC30" s="673"/>
      <c r="AD30" s="674" t="s">
        <v>112</v>
      </c>
      <c r="AE30" s="674"/>
      <c r="AF30" s="674"/>
      <c r="AG30" s="674"/>
      <c r="AH30" s="674"/>
      <c r="AI30" s="674"/>
      <c r="AJ30" s="674"/>
      <c r="AK30" s="674"/>
      <c r="AL30" s="643" t="s">
        <v>112</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97.6</v>
      </c>
      <c r="BH30" s="687"/>
      <c r="BI30" s="687"/>
      <c r="BJ30" s="687"/>
      <c r="BK30" s="687"/>
      <c r="BL30" s="687"/>
      <c r="BM30" s="688">
        <v>88.5</v>
      </c>
      <c r="BN30" s="687"/>
      <c r="BO30" s="687"/>
      <c r="BP30" s="687"/>
      <c r="BQ30" s="689"/>
      <c r="BR30" s="686">
        <v>97.6</v>
      </c>
      <c r="BS30" s="687"/>
      <c r="BT30" s="687"/>
      <c r="BU30" s="687"/>
      <c r="BV30" s="687"/>
      <c r="BW30" s="687"/>
      <c r="BX30" s="688">
        <v>88.6</v>
      </c>
      <c r="BY30" s="687"/>
      <c r="BZ30" s="687"/>
      <c r="CA30" s="687"/>
      <c r="CB30" s="689"/>
      <c r="CD30" s="692"/>
      <c r="CE30" s="693"/>
      <c r="CF30" s="657" t="s">
        <v>291</v>
      </c>
      <c r="CG30" s="654"/>
      <c r="CH30" s="654"/>
      <c r="CI30" s="654"/>
      <c r="CJ30" s="654"/>
      <c r="CK30" s="654"/>
      <c r="CL30" s="654"/>
      <c r="CM30" s="654"/>
      <c r="CN30" s="654"/>
      <c r="CO30" s="654"/>
      <c r="CP30" s="654"/>
      <c r="CQ30" s="655"/>
      <c r="CR30" s="620">
        <v>1566846</v>
      </c>
      <c r="CS30" s="621"/>
      <c r="CT30" s="621"/>
      <c r="CU30" s="621"/>
      <c r="CV30" s="621"/>
      <c r="CW30" s="621"/>
      <c r="CX30" s="621"/>
      <c r="CY30" s="622"/>
      <c r="CZ30" s="623">
        <v>17.3</v>
      </c>
      <c r="DA30" s="641"/>
      <c r="DB30" s="641"/>
      <c r="DC30" s="642"/>
      <c r="DD30" s="626">
        <v>1520191</v>
      </c>
      <c r="DE30" s="621"/>
      <c r="DF30" s="621"/>
      <c r="DG30" s="621"/>
      <c r="DH30" s="621"/>
      <c r="DI30" s="621"/>
      <c r="DJ30" s="621"/>
      <c r="DK30" s="622"/>
      <c r="DL30" s="626">
        <v>1359191</v>
      </c>
      <c r="DM30" s="621"/>
      <c r="DN30" s="621"/>
      <c r="DO30" s="621"/>
      <c r="DP30" s="621"/>
      <c r="DQ30" s="621"/>
      <c r="DR30" s="621"/>
      <c r="DS30" s="621"/>
      <c r="DT30" s="621"/>
      <c r="DU30" s="621"/>
      <c r="DV30" s="622"/>
      <c r="DW30" s="643">
        <v>26.9</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774998</v>
      </c>
      <c r="S31" s="621"/>
      <c r="T31" s="621"/>
      <c r="U31" s="621"/>
      <c r="V31" s="621"/>
      <c r="W31" s="621"/>
      <c r="X31" s="621"/>
      <c r="Y31" s="622"/>
      <c r="Z31" s="673">
        <v>8.1</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98.6</v>
      </c>
      <c r="BH31" s="639"/>
      <c r="BI31" s="639"/>
      <c r="BJ31" s="639"/>
      <c r="BK31" s="639"/>
      <c r="BL31" s="639"/>
      <c r="BM31" s="675">
        <v>93.7</v>
      </c>
      <c r="BN31" s="685"/>
      <c r="BO31" s="685"/>
      <c r="BP31" s="685"/>
      <c r="BQ31" s="649"/>
      <c r="BR31" s="684">
        <v>97.9</v>
      </c>
      <c r="BS31" s="639"/>
      <c r="BT31" s="639"/>
      <c r="BU31" s="639"/>
      <c r="BV31" s="639"/>
      <c r="BW31" s="639"/>
      <c r="BX31" s="675">
        <v>93.2</v>
      </c>
      <c r="BY31" s="685"/>
      <c r="BZ31" s="685"/>
      <c r="CA31" s="685"/>
      <c r="CB31" s="649"/>
      <c r="CD31" s="692"/>
      <c r="CE31" s="693"/>
      <c r="CF31" s="657" t="s">
        <v>295</v>
      </c>
      <c r="CG31" s="654"/>
      <c r="CH31" s="654"/>
      <c r="CI31" s="654"/>
      <c r="CJ31" s="654"/>
      <c r="CK31" s="654"/>
      <c r="CL31" s="654"/>
      <c r="CM31" s="654"/>
      <c r="CN31" s="654"/>
      <c r="CO31" s="654"/>
      <c r="CP31" s="654"/>
      <c r="CQ31" s="655"/>
      <c r="CR31" s="620">
        <v>77202</v>
      </c>
      <c r="CS31" s="639"/>
      <c r="CT31" s="639"/>
      <c r="CU31" s="639"/>
      <c r="CV31" s="639"/>
      <c r="CW31" s="639"/>
      <c r="CX31" s="639"/>
      <c r="CY31" s="640"/>
      <c r="CZ31" s="623">
        <v>0.9</v>
      </c>
      <c r="DA31" s="641"/>
      <c r="DB31" s="641"/>
      <c r="DC31" s="642"/>
      <c r="DD31" s="626">
        <v>72168</v>
      </c>
      <c r="DE31" s="639"/>
      <c r="DF31" s="639"/>
      <c r="DG31" s="639"/>
      <c r="DH31" s="639"/>
      <c r="DI31" s="639"/>
      <c r="DJ31" s="639"/>
      <c r="DK31" s="640"/>
      <c r="DL31" s="626">
        <v>72168</v>
      </c>
      <c r="DM31" s="639"/>
      <c r="DN31" s="639"/>
      <c r="DO31" s="639"/>
      <c r="DP31" s="639"/>
      <c r="DQ31" s="639"/>
      <c r="DR31" s="639"/>
      <c r="DS31" s="639"/>
      <c r="DT31" s="639"/>
      <c r="DU31" s="639"/>
      <c r="DV31" s="640"/>
      <c r="DW31" s="643">
        <v>1.4</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503914</v>
      </c>
      <c r="S32" s="621"/>
      <c r="T32" s="621"/>
      <c r="U32" s="621"/>
      <c r="V32" s="621"/>
      <c r="W32" s="621"/>
      <c r="X32" s="621"/>
      <c r="Y32" s="622"/>
      <c r="Z32" s="673">
        <v>5.3</v>
      </c>
      <c r="AA32" s="673"/>
      <c r="AB32" s="673"/>
      <c r="AC32" s="673"/>
      <c r="AD32" s="674">
        <v>4</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96</v>
      </c>
      <c r="BH32" s="605"/>
      <c r="BI32" s="605"/>
      <c r="BJ32" s="605"/>
      <c r="BK32" s="605"/>
      <c r="BL32" s="605"/>
      <c r="BM32" s="668">
        <v>81.3</v>
      </c>
      <c r="BN32" s="605"/>
      <c r="BO32" s="605"/>
      <c r="BP32" s="605"/>
      <c r="BQ32" s="662"/>
      <c r="BR32" s="683">
        <v>96.6</v>
      </c>
      <c r="BS32" s="605"/>
      <c r="BT32" s="605"/>
      <c r="BU32" s="605"/>
      <c r="BV32" s="605"/>
      <c r="BW32" s="605"/>
      <c r="BX32" s="668">
        <v>81.8</v>
      </c>
      <c r="BY32" s="605"/>
      <c r="BZ32" s="605"/>
      <c r="CA32" s="605"/>
      <c r="CB32" s="662"/>
      <c r="CD32" s="694"/>
      <c r="CE32" s="695"/>
      <c r="CF32" s="657" t="s">
        <v>298</v>
      </c>
      <c r="CG32" s="654"/>
      <c r="CH32" s="654"/>
      <c r="CI32" s="654"/>
      <c r="CJ32" s="654"/>
      <c r="CK32" s="654"/>
      <c r="CL32" s="654"/>
      <c r="CM32" s="654"/>
      <c r="CN32" s="654"/>
      <c r="CO32" s="654"/>
      <c r="CP32" s="654"/>
      <c r="CQ32" s="655"/>
      <c r="CR32" s="620">
        <v>308</v>
      </c>
      <c r="CS32" s="621"/>
      <c r="CT32" s="621"/>
      <c r="CU32" s="621"/>
      <c r="CV32" s="621"/>
      <c r="CW32" s="621"/>
      <c r="CX32" s="621"/>
      <c r="CY32" s="622"/>
      <c r="CZ32" s="623">
        <v>0</v>
      </c>
      <c r="DA32" s="641"/>
      <c r="DB32" s="641"/>
      <c r="DC32" s="642"/>
      <c r="DD32" s="626">
        <v>308</v>
      </c>
      <c r="DE32" s="621"/>
      <c r="DF32" s="621"/>
      <c r="DG32" s="621"/>
      <c r="DH32" s="621"/>
      <c r="DI32" s="621"/>
      <c r="DJ32" s="621"/>
      <c r="DK32" s="622"/>
      <c r="DL32" s="626">
        <v>308</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575100</v>
      </c>
      <c r="S33" s="621"/>
      <c r="T33" s="621"/>
      <c r="U33" s="621"/>
      <c r="V33" s="621"/>
      <c r="W33" s="621"/>
      <c r="X33" s="621"/>
      <c r="Y33" s="622"/>
      <c r="Z33" s="673">
        <v>6</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3593315</v>
      </c>
      <c r="CS33" s="639"/>
      <c r="CT33" s="639"/>
      <c r="CU33" s="639"/>
      <c r="CV33" s="639"/>
      <c r="CW33" s="639"/>
      <c r="CX33" s="639"/>
      <c r="CY33" s="640"/>
      <c r="CZ33" s="623">
        <v>39.700000000000003</v>
      </c>
      <c r="DA33" s="641"/>
      <c r="DB33" s="641"/>
      <c r="DC33" s="642"/>
      <c r="DD33" s="626">
        <v>2530741</v>
      </c>
      <c r="DE33" s="639"/>
      <c r="DF33" s="639"/>
      <c r="DG33" s="639"/>
      <c r="DH33" s="639"/>
      <c r="DI33" s="639"/>
      <c r="DJ33" s="639"/>
      <c r="DK33" s="640"/>
      <c r="DL33" s="626">
        <v>1733226</v>
      </c>
      <c r="DM33" s="639"/>
      <c r="DN33" s="639"/>
      <c r="DO33" s="639"/>
      <c r="DP33" s="639"/>
      <c r="DQ33" s="639"/>
      <c r="DR33" s="639"/>
      <c r="DS33" s="639"/>
      <c r="DT33" s="639"/>
      <c r="DU33" s="639"/>
      <c r="DV33" s="640"/>
      <c r="DW33" s="643">
        <v>34.299999999999997</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1327965</v>
      </c>
      <c r="CS34" s="621"/>
      <c r="CT34" s="621"/>
      <c r="CU34" s="621"/>
      <c r="CV34" s="621"/>
      <c r="CW34" s="621"/>
      <c r="CX34" s="621"/>
      <c r="CY34" s="622"/>
      <c r="CZ34" s="623">
        <v>14.7</v>
      </c>
      <c r="DA34" s="641"/>
      <c r="DB34" s="641"/>
      <c r="DC34" s="642"/>
      <c r="DD34" s="626">
        <v>790214</v>
      </c>
      <c r="DE34" s="621"/>
      <c r="DF34" s="621"/>
      <c r="DG34" s="621"/>
      <c r="DH34" s="621"/>
      <c r="DI34" s="621"/>
      <c r="DJ34" s="621"/>
      <c r="DK34" s="622"/>
      <c r="DL34" s="626">
        <v>659306</v>
      </c>
      <c r="DM34" s="621"/>
      <c r="DN34" s="621"/>
      <c r="DO34" s="621"/>
      <c r="DP34" s="621"/>
      <c r="DQ34" s="621"/>
      <c r="DR34" s="621"/>
      <c r="DS34" s="621"/>
      <c r="DT34" s="621"/>
      <c r="DU34" s="621"/>
      <c r="DV34" s="622"/>
      <c r="DW34" s="643">
        <v>13</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t="s">
        <v>112</v>
      </c>
      <c r="S35" s="621"/>
      <c r="T35" s="621"/>
      <c r="U35" s="621"/>
      <c r="V35" s="621"/>
      <c r="W35" s="621"/>
      <c r="X35" s="621"/>
      <c r="Y35" s="622"/>
      <c r="Z35" s="673" t="s">
        <v>112</v>
      </c>
      <c r="AA35" s="673"/>
      <c r="AB35" s="673"/>
      <c r="AC35" s="673"/>
      <c r="AD35" s="674" t="s">
        <v>112</v>
      </c>
      <c r="AE35" s="674"/>
      <c r="AF35" s="674"/>
      <c r="AG35" s="674"/>
      <c r="AH35" s="674"/>
      <c r="AI35" s="674"/>
      <c r="AJ35" s="674"/>
      <c r="AK35" s="674"/>
      <c r="AL35" s="643" t="s">
        <v>112</v>
      </c>
      <c r="AM35" s="675"/>
      <c r="AN35" s="675"/>
      <c r="AO35" s="676"/>
      <c r="AP35" s="188"/>
      <c r="AQ35" s="677" t="s">
        <v>306</v>
      </c>
      <c r="AR35" s="678"/>
      <c r="AS35" s="678"/>
      <c r="AT35" s="678"/>
      <c r="AU35" s="678"/>
      <c r="AV35" s="678"/>
      <c r="AW35" s="678"/>
      <c r="AX35" s="678"/>
      <c r="AY35" s="679"/>
      <c r="AZ35" s="670">
        <v>767548</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5215</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110357</v>
      </c>
      <c r="CS35" s="639"/>
      <c r="CT35" s="639"/>
      <c r="CU35" s="639"/>
      <c r="CV35" s="639"/>
      <c r="CW35" s="639"/>
      <c r="CX35" s="639"/>
      <c r="CY35" s="640"/>
      <c r="CZ35" s="623">
        <v>1.2</v>
      </c>
      <c r="DA35" s="641"/>
      <c r="DB35" s="641"/>
      <c r="DC35" s="642"/>
      <c r="DD35" s="626">
        <v>82123</v>
      </c>
      <c r="DE35" s="639"/>
      <c r="DF35" s="639"/>
      <c r="DG35" s="639"/>
      <c r="DH35" s="639"/>
      <c r="DI35" s="639"/>
      <c r="DJ35" s="639"/>
      <c r="DK35" s="640"/>
      <c r="DL35" s="626">
        <v>82123</v>
      </c>
      <c r="DM35" s="639"/>
      <c r="DN35" s="639"/>
      <c r="DO35" s="639"/>
      <c r="DP35" s="639"/>
      <c r="DQ35" s="639"/>
      <c r="DR35" s="639"/>
      <c r="DS35" s="639"/>
      <c r="DT35" s="639"/>
      <c r="DU35" s="639"/>
      <c r="DV35" s="640"/>
      <c r="DW35" s="643">
        <v>1.6</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9571996</v>
      </c>
      <c r="S36" s="661"/>
      <c r="T36" s="661"/>
      <c r="U36" s="661"/>
      <c r="V36" s="661"/>
      <c r="W36" s="661"/>
      <c r="X36" s="661"/>
      <c r="Y36" s="664"/>
      <c r="Z36" s="665">
        <v>100</v>
      </c>
      <c r="AA36" s="665"/>
      <c r="AB36" s="665"/>
      <c r="AC36" s="665"/>
      <c r="AD36" s="666">
        <v>5053713</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54000</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-152428</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905182</v>
      </c>
      <c r="CS36" s="621"/>
      <c r="CT36" s="621"/>
      <c r="CU36" s="621"/>
      <c r="CV36" s="621"/>
      <c r="CW36" s="621"/>
      <c r="CX36" s="621"/>
      <c r="CY36" s="622"/>
      <c r="CZ36" s="623">
        <v>10</v>
      </c>
      <c r="DA36" s="641"/>
      <c r="DB36" s="641"/>
      <c r="DC36" s="642"/>
      <c r="DD36" s="626">
        <v>601144</v>
      </c>
      <c r="DE36" s="621"/>
      <c r="DF36" s="621"/>
      <c r="DG36" s="621"/>
      <c r="DH36" s="621"/>
      <c r="DI36" s="621"/>
      <c r="DJ36" s="621"/>
      <c r="DK36" s="622"/>
      <c r="DL36" s="626">
        <v>473986</v>
      </c>
      <c r="DM36" s="621"/>
      <c r="DN36" s="621"/>
      <c r="DO36" s="621"/>
      <c r="DP36" s="621"/>
      <c r="DQ36" s="621"/>
      <c r="DR36" s="621"/>
      <c r="DS36" s="621"/>
      <c r="DT36" s="621"/>
      <c r="DU36" s="621"/>
      <c r="DV36" s="622"/>
      <c r="DW36" s="643">
        <v>9.4</v>
      </c>
      <c r="DX36" s="644"/>
      <c r="DY36" s="644"/>
      <c r="DZ36" s="644"/>
      <c r="EA36" s="644"/>
      <c r="EB36" s="644"/>
      <c r="EC36" s="645"/>
    </row>
    <row r="37" spans="2:133" ht="11.25" customHeight="1">
      <c r="AQ37" s="646" t="s">
        <v>313</v>
      </c>
      <c r="AR37" s="647"/>
      <c r="AS37" s="647"/>
      <c r="AT37" s="647"/>
      <c r="AU37" s="647"/>
      <c r="AV37" s="647"/>
      <c r="AW37" s="647"/>
      <c r="AX37" s="647"/>
      <c r="AY37" s="648"/>
      <c r="AZ37" s="620">
        <v>21250</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1848</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303574</v>
      </c>
      <c r="CS37" s="639"/>
      <c r="CT37" s="639"/>
      <c r="CU37" s="639"/>
      <c r="CV37" s="639"/>
      <c r="CW37" s="639"/>
      <c r="CX37" s="639"/>
      <c r="CY37" s="640"/>
      <c r="CZ37" s="623">
        <v>3.4</v>
      </c>
      <c r="DA37" s="641"/>
      <c r="DB37" s="641"/>
      <c r="DC37" s="642"/>
      <c r="DD37" s="626">
        <v>303574</v>
      </c>
      <c r="DE37" s="639"/>
      <c r="DF37" s="639"/>
      <c r="DG37" s="639"/>
      <c r="DH37" s="639"/>
      <c r="DI37" s="639"/>
      <c r="DJ37" s="639"/>
      <c r="DK37" s="640"/>
      <c r="DL37" s="626">
        <v>291217</v>
      </c>
      <c r="DM37" s="639"/>
      <c r="DN37" s="639"/>
      <c r="DO37" s="639"/>
      <c r="DP37" s="639"/>
      <c r="DQ37" s="639"/>
      <c r="DR37" s="639"/>
      <c r="DS37" s="639"/>
      <c r="DT37" s="639"/>
      <c r="DU37" s="639"/>
      <c r="DV37" s="640"/>
      <c r="DW37" s="643">
        <v>5.8</v>
      </c>
      <c r="DX37" s="644"/>
      <c r="DY37" s="644"/>
      <c r="DZ37" s="644"/>
      <c r="EA37" s="644"/>
      <c r="EB37" s="644"/>
      <c r="EC37" s="645"/>
    </row>
    <row r="38" spans="2:133" ht="11.25" customHeight="1">
      <c r="AQ38" s="646" t="s">
        <v>316</v>
      </c>
      <c r="AR38" s="647"/>
      <c r="AS38" s="647"/>
      <c r="AT38" s="647"/>
      <c r="AU38" s="647"/>
      <c r="AV38" s="647"/>
      <c r="AW38" s="647"/>
      <c r="AX38" s="647"/>
      <c r="AY38" s="648"/>
      <c r="AZ38" s="620">
        <v>11308</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2796</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766108</v>
      </c>
      <c r="CS38" s="621"/>
      <c r="CT38" s="621"/>
      <c r="CU38" s="621"/>
      <c r="CV38" s="621"/>
      <c r="CW38" s="621"/>
      <c r="CX38" s="621"/>
      <c r="CY38" s="622"/>
      <c r="CZ38" s="623">
        <v>8.5</v>
      </c>
      <c r="DA38" s="641"/>
      <c r="DB38" s="641"/>
      <c r="DC38" s="642"/>
      <c r="DD38" s="626">
        <v>677114</v>
      </c>
      <c r="DE38" s="621"/>
      <c r="DF38" s="621"/>
      <c r="DG38" s="621"/>
      <c r="DH38" s="621"/>
      <c r="DI38" s="621"/>
      <c r="DJ38" s="621"/>
      <c r="DK38" s="622"/>
      <c r="DL38" s="626">
        <v>517811</v>
      </c>
      <c r="DM38" s="621"/>
      <c r="DN38" s="621"/>
      <c r="DO38" s="621"/>
      <c r="DP38" s="621"/>
      <c r="DQ38" s="621"/>
      <c r="DR38" s="621"/>
      <c r="DS38" s="621"/>
      <c r="DT38" s="621"/>
      <c r="DU38" s="621"/>
      <c r="DV38" s="622"/>
      <c r="DW38" s="643">
        <v>10.199999999999999</v>
      </c>
      <c r="DX38" s="644"/>
      <c r="DY38" s="644"/>
      <c r="DZ38" s="644"/>
      <c r="EA38" s="644"/>
      <c r="EB38" s="644"/>
      <c r="EC38" s="645"/>
    </row>
    <row r="39" spans="2:133" ht="11.25" customHeight="1">
      <c r="AQ39" s="646" t="s">
        <v>319</v>
      </c>
      <c r="AR39" s="647"/>
      <c r="AS39" s="647"/>
      <c r="AT39" s="647"/>
      <c r="AU39" s="647"/>
      <c r="AV39" s="647"/>
      <c r="AW39" s="647"/>
      <c r="AX39" s="647"/>
      <c r="AY39" s="648"/>
      <c r="AZ39" s="620">
        <v>1440</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53</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480233</v>
      </c>
      <c r="CS39" s="639"/>
      <c r="CT39" s="639"/>
      <c r="CU39" s="639"/>
      <c r="CV39" s="639"/>
      <c r="CW39" s="639"/>
      <c r="CX39" s="639"/>
      <c r="CY39" s="640"/>
      <c r="CZ39" s="623">
        <v>5.3</v>
      </c>
      <c r="DA39" s="641"/>
      <c r="DB39" s="641"/>
      <c r="DC39" s="642"/>
      <c r="DD39" s="626">
        <v>380046</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195316</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183</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3470</v>
      </c>
      <c r="CS40" s="621"/>
      <c r="CT40" s="621"/>
      <c r="CU40" s="621"/>
      <c r="CV40" s="621"/>
      <c r="CW40" s="621"/>
      <c r="CX40" s="621"/>
      <c r="CY40" s="622"/>
      <c r="CZ40" s="623">
        <v>0</v>
      </c>
      <c r="DA40" s="641"/>
      <c r="DB40" s="641"/>
      <c r="DC40" s="642"/>
      <c r="DD40" s="626">
        <v>100</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484234</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364</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1610326</v>
      </c>
      <c r="CS42" s="621"/>
      <c r="CT42" s="621"/>
      <c r="CU42" s="621"/>
      <c r="CV42" s="621"/>
      <c r="CW42" s="621"/>
      <c r="CX42" s="621"/>
      <c r="CY42" s="622"/>
      <c r="CZ42" s="623">
        <v>17.8</v>
      </c>
      <c r="DA42" s="624"/>
      <c r="DB42" s="624"/>
      <c r="DC42" s="625"/>
      <c r="DD42" s="626">
        <v>467266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83210</v>
      </c>
      <c r="CS43" s="639"/>
      <c r="CT43" s="639"/>
      <c r="CU43" s="639"/>
      <c r="CV43" s="639"/>
      <c r="CW43" s="639"/>
      <c r="CX43" s="639"/>
      <c r="CY43" s="640"/>
      <c r="CZ43" s="623">
        <v>0.9</v>
      </c>
      <c r="DA43" s="641"/>
      <c r="DB43" s="641"/>
      <c r="DC43" s="642"/>
      <c r="DD43" s="626">
        <v>66578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1487092</v>
      </c>
      <c r="CS44" s="621"/>
      <c r="CT44" s="621"/>
      <c r="CU44" s="621"/>
      <c r="CV44" s="621"/>
      <c r="CW44" s="621"/>
      <c r="CX44" s="621"/>
      <c r="CY44" s="622"/>
      <c r="CZ44" s="623">
        <v>16.399999999999999</v>
      </c>
      <c r="DA44" s="624"/>
      <c r="DB44" s="624"/>
      <c r="DC44" s="625"/>
      <c r="DD44" s="626">
        <v>421340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610977</v>
      </c>
      <c r="CS45" s="639"/>
      <c r="CT45" s="639"/>
      <c r="CU45" s="639"/>
      <c r="CV45" s="639"/>
      <c r="CW45" s="639"/>
      <c r="CX45" s="639"/>
      <c r="CY45" s="640"/>
      <c r="CZ45" s="623">
        <v>6.7</v>
      </c>
      <c r="DA45" s="641"/>
      <c r="DB45" s="641"/>
      <c r="DC45" s="642"/>
      <c r="DD45" s="626">
        <v>62341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839318</v>
      </c>
      <c r="CS46" s="621"/>
      <c r="CT46" s="621"/>
      <c r="CU46" s="621"/>
      <c r="CV46" s="621"/>
      <c r="CW46" s="621"/>
      <c r="CX46" s="621"/>
      <c r="CY46" s="622"/>
      <c r="CZ46" s="623">
        <v>9.3000000000000007</v>
      </c>
      <c r="DA46" s="624"/>
      <c r="DB46" s="624"/>
      <c r="DC46" s="625"/>
      <c r="DD46" s="626">
        <v>322202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v>123234</v>
      </c>
      <c r="CS47" s="639"/>
      <c r="CT47" s="639"/>
      <c r="CU47" s="639"/>
      <c r="CV47" s="639"/>
      <c r="CW47" s="639"/>
      <c r="CX47" s="639"/>
      <c r="CY47" s="640"/>
      <c r="CZ47" s="623">
        <v>1.4</v>
      </c>
      <c r="DA47" s="641"/>
      <c r="DB47" s="641"/>
      <c r="DC47" s="642"/>
      <c r="DD47" s="626">
        <v>45926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340</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9052893</v>
      </c>
      <c r="CS49" s="605"/>
      <c r="CT49" s="605"/>
      <c r="CU49" s="605"/>
      <c r="CV49" s="605"/>
      <c r="CW49" s="605"/>
      <c r="CX49" s="605"/>
      <c r="CY49" s="606"/>
      <c r="CZ49" s="607">
        <v>100</v>
      </c>
      <c r="DA49" s="608"/>
      <c r="DB49" s="608"/>
      <c r="DC49" s="609"/>
      <c r="DD49" s="610">
        <v>6263687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4" t="s">
        <v>343</v>
      </c>
      <c r="DK2" s="1115"/>
      <c r="DL2" s="1115"/>
      <c r="DM2" s="1115"/>
      <c r="DN2" s="1115"/>
      <c r="DO2" s="1116"/>
      <c r="DP2" s="202"/>
      <c r="DQ2" s="1114" t="s">
        <v>344</v>
      </c>
      <c r="DR2" s="1115"/>
      <c r="DS2" s="1115"/>
      <c r="DT2" s="1115"/>
      <c r="DU2" s="1115"/>
      <c r="DV2" s="1115"/>
      <c r="DW2" s="1115"/>
      <c r="DX2" s="1115"/>
      <c r="DY2" s="1115"/>
      <c r="DZ2" s="1116"/>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89" t="s">
        <v>345</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1" t="s">
        <v>347</v>
      </c>
      <c r="B5" s="1022"/>
      <c r="C5" s="1022"/>
      <c r="D5" s="1022"/>
      <c r="E5" s="1022"/>
      <c r="F5" s="1022"/>
      <c r="G5" s="1022"/>
      <c r="H5" s="1022"/>
      <c r="I5" s="1022"/>
      <c r="J5" s="1022"/>
      <c r="K5" s="1022"/>
      <c r="L5" s="1022"/>
      <c r="M5" s="1022"/>
      <c r="N5" s="1022"/>
      <c r="O5" s="1022"/>
      <c r="P5" s="1023"/>
      <c r="Q5" s="1027" t="s">
        <v>348</v>
      </c>
      <c r="R5" s="1028"/>
      <c r="S5" s="1028"/>
      <c r="T5" s="1028"/>
      <c r="U5" s="1029"/>
      <c r="V5" s="1027" t="s">
        <v>349</v>
      </c>
      <c r="W5" s="1028"/>
      <c r="X5" s="1028"/>
      <c r="Y5" s="1028"/>
      <c r="Z5" s="1029"/>
      <c r="AA5" s="1027" t="s">
        <v>350</v>
      </c>
      <c r="AB5" s="1028"/>
      <c r="AC5" s="1028"/>
      <c r="AD5" s="1028"/>
      <c r="AE5" s="1028"/>
      <c r="AF5" s="1117" t="s">
        <v>351</v>
      </c>
      <c r="AG5" s="1028"/>
      <c r="AH5" s="1028"/>
      <c r="AI5" s="1028"/>
      <c r="AJ5" s="1043"/>
      <c r="AK5" s="1028" t="s">
        <v>352</v>
      </c>
      <c r="AL5" s="1028"/>
      <c r="AM5" s="1028"/>
      <c r="AN5" s="1028"/>
      <c r="AO5" s="1029"/>
      <c r="AP5" s="1027" t="s">
        <v>353</v>
      </c>
      <c r="AQ5" s="1028"/>
      <c r="AR5" s="1028"/>
      <c r="AS5" s="1028"/>
      <c r="AT5" s="1029"/>
      <c r="AU5" s="1027" t="s">
        <v>354</v>
      </c>
      <c r="AV5" s="1028"/>
      <c r="AW5" s="1028"/>
      <c r="AX5" s="1028"/>
      <c r="AY5" s="1043"/>
      <c r="AZ5" s="209"/>
      <c r="BA5" s="209"/>
      <c r="BB5" s="209"/>
      <c r="BC5" s="209"/>
      <c r="BD5" s="209"/>
      <c r="BE5" s="210"/>
      <c r="BF5" s="210"/>
      <c r="BG5" s="210"/>
      <c r="BH5" s="210"/>
      <c r="BI5" s="210"/>
      <c r="BJ5" s="210"/>
      <c r="BK5" s="210"/>
      <c r="BL5" s="210"/>
      <c r="BM5" s="210"/>
      <c r="BN5" s="210"/>
      <c r="BO5" s="210"/>
      <c r="BP5" s="210"/>
      <c r="BQ5" s="1021" t="s">
        <v>355</v>
      </c>
      <c r="BR5" s="1022"/>
      <c r="BS5" s="1022"/>
      <c r="BT5" s="1022"/>
      <c r="BU5" s="1022"/>
      <c r="BV5" s="1022"/>
      <c r="BW5" s="1022"/>
      <c r="BX5" s="1022"/>
      <c r="BY5" s="1022"/>
      <c r="BZ5" s="1022"/>
      <c r="CA5" s="1022"/>
      <c r="CB5" s="1022"/>
      <c r="CC5" s="1022"/>
      <c r="CD5" s="1022"/>
      <c r="CE5" s="1022"/>
      <c r="CF5" s="1022"/>
      <c r="CG5" s="1023"/>
      <c r="CH5" s="1027" t="s">
        <v>356</v>
      </c>
      <c r="CI5" s="1028"/>
      <c r="CJ5" s="1028"/>
      <c r="CK5" s="1028"/>
      <c r="CL5" s="1029"/>
      <c r="CM5" s="1027" t="s">
        <v>357</v>
      </c>
      <c r="CN5" s="1028"/>
      <c r="CO5" s="1028"/>
      <c r="CP5" s="1028"/>
      <c r="CQ5" s="1029"/>
      <c r="CR5" s="1027" t="s">
        <v>358</v>
      </c>
      <c r="CS5" s="1028"/>
      <c r="CT5" s="1028"/>
      <c r="CU5" s="1028"/>
      <c r="CV5" s="1029"/>
      <c r="CW5" s="1027" t="s">
        <v>359</v>
      </c>
      <c r="CX5" s="1028"/>
      <c r="CY5" s="1028"/>
      <c r="CZ5" s="1028"/>
      <c r="DA5" s="1029"/>
      <c r="DB5" s="1027" t="s">
        <v>360</v>
      </c>
      <c r="DC5" s="1028"/>
      <c r="DD5" s="1028"/>
      <c r="DE5" s="1028"/>
      <c r="DF5" s="1029"/>
      <c r="DG5" s="1135" t="s">
        <v>361</v>
      </c>
      <c r="DH5" s="1136"/>
      <c r="DI5" s="1136"/>
      <c r="DJ5" s="1136"/>
      <c r="DK5" s="1137"/>
      <c r="DL5" s="1135" t="s">
        <v>362</v>
      </c>
      <c r="DM5" s="1136"/>
      <c r="DN5" s="1136"/>
      <c r="DO5" s="1136"/>
      <c r="DP5" s="1137"/>
      <c r="DQ5" s="1027" t="s">
        <v>363</v>
      </c>
      <c r="DR5" s="1028"/>
      <c r="DS5" s="1028"/>
      <c r="DT5" s="1028"/>
      <c r="DU5" s="1029"/>
      <c r="DV5" s="1027" t="s">
        <v>354</v>
      </c>
      <c r="DW5" s="1028"/>
      <c r="DX5" s="1028"/>
      <c r="DY5" s="1028"/>
      <c r="DZ5" s="1043"/>
      <c r="EA5" s="207"/>
    </row>
    <row r="6" spans="1:131" s="208"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18"/>
      <c r="AG6" s="1031"/>
      <c r="AH6" s="1031"/>
      <c r="AI6" s="1031"/>
      <c r="AJ6" s="1044"/>
      <c r="AK6" s="1031"/>
      <c r="AL6" s="1031"/>
      <c r="AM6" s="1031"/>
      <c r="AN6" s="1031"/>
      <c r="AO6" s="1032"/>
      <c r="AP6" s="1030"/>
      <c r="AQ6" s="1031"/>
      <c r="AR6" s="1031"/>
      <c r="AS6" s="1031"/>
      <c r="AT6" s="1032"/>
      <c r="AU6" s="1030"/>
      <c r="AV6" s="1031"/>
      <c r="AW6" s="1031"/>
      <c r="AX6" s="1031"/>
      <c r="AY6" s="1044"/>
      <c r="AZ6" s="205"/>
      <c r="BA6" s="205"/>
      <c r="BB6" s="205"/>
      <c r="BC6" s="205"/>
      <c r="BD6" s="205"/>
      <c r="BE6" s="206"/>
      <c r="BF6" s="206"/>
      <c r="BG6" s="206"/>
      <c r="BH6" s="206"/>
      <c r="BI6" s="206"/>
      <c r="BJ6" s="206"/>
      <c r="BK6" s="206"/>
      <c r="BL6" s="206"/>
      <c r="BM6" s="206"/>
      <c r="BN6" s="206"/>
      <c r="BO6" s="206"/>
      <c r="BP6" s="206"/>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8"/>
      <c r="DH6" s="1139"/>
      <c r="DI6" s="1139"/>
      <c r="DJ6" s="1139"/>
      <c r="DK6" s="1140"/>
      <c r="DL6" s="1138"/>
      <c r="DM6" s="1139"/>
      <c r="DN6" s="1139"/>
      <c r="DO6" s="1139"/>
      <c r="DP6" s="1140"/>
      <c r="DQ6" s="1030"/>
      <c r="DR6" s="1031"/>
      <c r="DS6" s="1031"/>
      <c r="DT6" s="1031"/>
      <c r="DU6" s="1032"/>
      <c r="DV6" s="1030"/>
      <c r="DW6" s="1031"/>
      <c r="DX6" s="1031"/>
      <c r="DY6" s="1031"/>
      <c r="DZ6" s="1044"/>
      <c r="EA6" s="207"/>
    </row>
    <row r="7" spans="1:131" s="208" customFormat="1" ht="26.25" customHeight="1" thickTop="1">
      <c r="A7" s="211">
        <v>1</v>
      </c>
      <c r="B7" s="1076" t="s">
        <v>364</v>
      </c>
      <c r="C7" s="1077"/>
      <c r="D7" s="1077"/>
      <c r="E7" s="1077"/>
      <c r="F7" s="1077"/>
      <c r="G7" s="1077"/>
      <c r="H7" s="1077"/>
      <c r="I7" s="1077"/>
      <c r="J7" s="1077"/>
      <c r="K7" s="1077"/>
      <c r="L7" s="1077"/>
      <c r="M7" s="1077"/>
      <c r="N7" s="1077"/>
      <c r="O7" s="1077"/>
      <c r="P7" s="1078"/>
      <c r="Q7" s="1141">
        <v>9370</v>
      </c>
      <c r="R7" s="1142"/>
      <c r="S7" s="1142"/>
      <c r="T7" s="1142"/>
      <c r="U7" s="1142"/>
      <c r="V7" s="1142">
        <v>8851</v>
      </c>
      <c r="W7" s="1142"/>
      <c r="X7" s="1142"/>
      <c r="Y7" s="1142"/>
      <c r="Z7" s="1142"/>
      <c r="AA7" s="1142">
        <v>519</v>
      </c>
      <c r="AB7" s="1142"/>
      <c r="AC7" s="1142"/>
      <c r="AD7" s="1142"/>
      <c r="AE7" s="1143"/>
      <c r="AF7" s="1144">
        <v>473</v>
      </c>
      <c r="AG7" s="1145"/>
      <c r="AH7" s="1145"/>
      <c r="AI7" s="1145"/>
      <c r="AJ7" s="1146"/>
      <c r="AK7" s="1125">
        <v>235</v>
      </c>
      <c r="AL7" s="1126"/>
      <c r="AM7" s="1126"/>
      <c r="AN7" s="1126"/>
      <c r="AO7" s="1126"/>
      <c r="AP7" s="1126">
        <v>9737</v>
      </c>
      <c r="AQ7" s="1126"/>
      <c r="AR7" s="1126"/>
      <c r="AS7" s="1126"/>
      <c r="AT7" s="1126"/>
      <c r="AU7" s="1127"/>
      <c r="AV7" s="1127"/>
      <c r="AW7" s="1127"/>
      <c r="AX7" s="1127"/>
      <c r="AY7" s="1128"/>
      <c r="AZ7" s="205"/>
      <c r="BA7" s="205"/>
      <c r="BB7" s="205"/>
      <c r="BC7" s="205"/>
      <c r="BD7" s="205"/>
      <c r="BE7" s="206"/>
      <c r="BF7" s="206"/>
      <c r="BG7" s="206"/>
      <c r="BH7" s="206"/>
      <c r="BI7" s="206"/>
      <c r="BJ7" s="206"/>
      <c r="BK7" s="206"/>
      <c r="BL7" s="206"/>
      <c r="BM7" s="206"/>
      <c r="BN7" s="206"/>
      <c r="BO7" s="206"/>
      <c r="BP7" s="206"/>
      <c r="BQ7" s="212">
        <v>1</v>
      </c>
      <c r="BR7" s="213"/>
      <c r="BS7" s="1129" t="s">
        <v>548</v>
      </c>
      <c r="BT7" s="1130"/>
      <c r="BU7" s="1130"/>
      <c r="BV7" s="1130"/>
      <c r="BW7" s="1130"/>
      <c r="BX7" s="1130"/>
      <c r="BY7" s="1130"/>
      <c r="BZ7" s="1130"/>
      <c r="CA7" s="1130"/>
      <c r="CB7" s="1130"/>
      <c r="CC7" s="1130"/>
      <c r="CD7" s="1130"/>
      <c r="CE7" s="1130"/>
      <c r="CF7" s="1130"/>
      <c r="CG7" s="1131"/>
      <c r="CH7" s="1122">
        <v>-588</v>
      </c>
      <c r="CI7" s="1123"/>
      <c r="CJ7" s="1123"/>
      <c r="CK7" s="1123"/>
      <c r="CL7" s="1124"/>
      <c r="CM7" s="1122">
        <v>-17</v>
      </c>
      <c r="CN7" s="1123"/>
      <c r="CO7" s="1123"/>
      <c r="CP7" s="1123"/>
      <c r="CQ7" s="1124"/>
      <c r="CR7" s="1122" t="s">
        <v>550</v>
      </c>
      <c r="CS7" s="1123"/>
      <c r="CT7" s="1123"/>
      <c r="CU7" s="1123"/>
      <c r="CV7" s="1124"/>
      <c r="CW7" s="1122" t="s">
        <v>539</v>
      </c>
      <c r="CX7" s="1123"/>
      <c r="CY7" s="1123"/>
      <c r="CZ7" s="1123"/>
      <c r="DA7" s="1124"/>
      <c r="DB7" s="1122" t="s">
        <v>539</v>
      </c>
      <c r="DC7" s="1123"/>
      <c r="DD7" s="1123"/>
      <c r="DE7" s="1123"/>
      <c r="DF7" s="1124"/>
      <c r="DG7" s="1122" t="s">
        <v>539</v>
      </c>
      <c r="DH7" s="1123"/>
      <c r="DI7" s="1123"/>
      <c r="DJ7" s="1123"/>
      <c r="DK7" s="1124"/>
      <c r="DL7" s="1122">
        <v>133</v>
      </c>
      <c r="DM7" s="1123"/>
      <c r="DN7" s="1123"/>
      <c r="DO7" s="1123"/>
      <c r="DP7" s="1124"/>
      <c r="DQ7" s="1122">
        <v>120</v>
      </c>
      <c r="DR7" s="1123"/>
      <c r="DS7" s="1123"/>
      <c r="DT7" s="1123"/>
      <c r="DU7" s="1124"/>
      <c r="DV7" s="1119"/>
      <c r="DW7" s="1120"/>
      <c r="DX7" s="1120"/>
      <c r="DY7" s="1120"/>
      <c r="DZ7" s="1121"/>
      <c r="EA7" s="207"/>
    </row>
    <row r="8" spans="1:131" s="208" customFormat="1" ht="26.25" customHeight="1">
      <c r="A8" s="214">
        <v>2</v>
      </c>
      <c r="B8" s="1045" t="s">
        <v>365</v>
      </c>
      <c r="C8" s="1046"/>
      <c r="D8" s="1046"/>
      <c r="E8" s="1046"/>
      <c r="F8" s="1046"/>
      <c r="G8" s="1046"/>
      <c r="H8" s="1046"/>
      <c r="I8" s="1046"/>
      <c r="J8" s="1046"/>
      <c r="K8" s="1046"/>
      <c r="L8" s="1046"/>
      <c r="M8" s="1046"/>
      <c r="N8" s="1046"/>
      <c r="O8" s="1046"/>
      <c r="P8" s="1047"/>
      <c r="Q8" s="1069">
        <v>273</v>
      </c>
      <c r="R8" s="1070"/>
      <c r="S8" s="1070"/>
      <c r="T8" s="1070"/>
      <c r="U8" s="1070"/>
      <c r="V8" s="1070">
        <v>272</v>
      </c>
      <c r="W8" s="1070"/>
      <c r="X8" s="1070"/>
      <c r="Y8" s="1070"/>
      <c r="Z8" s="1070"/>
      <c r="AA8" s="1070">
        <v>1</v>
      </c>
      <c r="AB8" s="1070"/>
      <c r="AC8" s="1070"/>
      <c r="AD8" s="1070"/>
      <c r="AE8" s="1071"/>
      <c r="AF8" s="1051">
        <v>1</v>
      </c>
      <c r="AG8" s="1052"/>
      <c r="AH8" s="1052"/>
      <c r="AI8" s="1052"/>
      <c r="AJ8" s="1053"/>
      <c r="AK8" s="1112">
        <v>65</v>
      </c>
      <c r="AL8" s="1113"/>
      <c r="AM8" s="1113"/>
      <c r="AN8" s="1113"/>
      <c r="AO8" s="1113"/>
      <c r="AP8" s="1113">
        <v>135</v>
      </c>
      <c r="AQ8" s="1113"/>
      <c r="AR8" s="1113"/>
      <c r="AS8" s="1113"/>
      <c r="AT8" s="1113"/>
      <c r="AU8" s="1110"/>
      <c r="AV8" s="1110"/>
      <c r="AW8" s="1110"/>
      <c r="AX8" s="1110"/>
      <c r="AY8" s="1111"/>
      <c r="AZ8" s="205"/>
      <c r="BA8" s="205"/>
      <c r="BB8" s="205"/>
      <c r="BC8" s="205"/>
      <c r="BD8" s="205"/>
      <c r="BE8" s="206"/>
      <c r="BF8" s="206"/>
      <c r="BG8" s="206"/>
      <c r="BH8" s="206"/>
      <c r="BI8" s="206"/>
      <c r="BJ8" s="206"/>
      <c r="BK8" s="206"/>
      <c r="BL8" s="206"/>
      <c r="BM8" s="206"/>
      <c r="BN8" s="206"/>
      <c r="BO8" s="206"/>
      <c r="BP8" s="206"/>
      <c r="BQ8" s="215">
        <v>2</v>
      </c>
      <c r="BR8" s="216"/>
      <c r="BS8" s="1040" t="s">
        <v>549</v>
      </c>
      <c r="BT8" s="1041"/>
      <c r="BU8" s="1041"/>
      <c r="BV8" s="1041"/>
      <c r="BW8" s="1041"/>
      <c r="BX8" s="1041"/>
      <c r="BY8" s="1041"/>
      <c r="BZ8" s="1041"/>
      <c r="CA8" s="1041"/>
      <c r="CB8" s="1041"/>
      <c r="CC8" s="1041"/>
      <c r="CD8" s="1041"/>
      <c r="CE8" s="1041"/>
      <c r="CF8" s="1041"/>
      <c r="CG8" s="1042"/>
      <c r="CH8" s="1014">
        <v>-37</v>
      </c>
      <c r="CI8" s="1015"/>
      <c r="CJ8" s="1015"/>
      <c r="CK8" s="1015"/>
      <c r="CL8" s="1016"/>
      <c r="CM8" s="1014">
        <v>-44</v>
      </c>
      <c r="CN8" s="1015"/>
      <c r="CO8" s="1015"/>
      <c r="CP8" s="1015"/>
      <c r="CQ8" s="1016"/>
      <c r="CR8" s="1014" t="s">
        <v>539</v>
      </c>
      <c r="CS8" s="1015"/>
      <c r="CT8" s="1015"/>
      <c r="CU8" s="1015"/>
      <c r="CV8" s="1016"/>
      <c r="CW8" s="1014" t="s">
        <v>539</v>
      </c>
      <c r="CX8" s="1015"/>
      <c r="CY8" s="1015"/>
      <c r="CZ8" s="1015"/>
      <c r="DA8" s="1016"/>
      <c r="DB8" s="1014" t="s">
        <v>539</v>
      </c>
      <c r="DC8" s="1015"/>
      <c r="DD8" s="1015"/>
      <c r="DE8" s="1015"/>
      <c r="DF8" s="1016"/>
      <c r="DG8" s="1014" t="s">
        <v>539</v>
      </c>
      <c r="DH8" s="1015"/>
      <c r="DI8" s="1015"/>
      <c r="DJ8" s="1015"/>
      <c r="DK8" s="1016"/>
      <c r="DL8" s="1014">
        <v>42</v>
      </c>
      <c r="DM8" s="1015"/>
      <c r="DN8" s="1015"/>
      <c r="DO8" s="1015"/>
      <c r="DP8" s="1016"/>
      <c r="DQ8" s="1014">
        <v>38</v>
      </c>
      <c r="DR8" s="1015"/>
      <c r="DS8" s="1015"/>
      <c r="DT8" s="1015"/>
      <c r="DU8" s="1016"/>
      <c r="DV8" s="1018"/>
      <c r="DW8" s="1019"/>
      <c r="DX8" s="1019"/>
      <c r="DY8" s="1019"/>
      <c r="DZ8" s="1020"/>
      <c r="EA8" s="207"/>
    </row>
    <row r="9" spans="1:131" s="208" customFormat="1" ht="26.25" customHeight="1">
      <c r="A9" s="214">
        <v>3</v>
      </c>
      <c r="B9" s="1045"/>
      <c r="C9" s="1046"/>
      <c r="D9" s="1046"/>
      <c r="E9" s="1046"/>
      <c r="F9" s="1046"/>
      <c r="G9" s="1046"/>
      <c r="H9" s="1046"/>
      <c r="I9" s="1046"/>
      <c r="J9" s="1046"/>
      <c r="K9" s="1046"/>
      <c r="L9" s="1046"/>
      <c r="M9" s="1046"/>
      <c r="N9" s="1046"/>
      <c r="O9" s="1046"/>
      <c r="P9" s="1047"/>
      <c r="Q9" s="1069"/>
      <c r="R9" s="1070"/>
      <c r="S9" s="1070"/>
      <c r="T9" s="1070"/>
      <c r="U9" s="1070"/>
      <c r="V9" s="1070"/>
      <c r="W9" s="1070"/>
      <c r="X9" s="1070"/>
      <c r="Y9" s="1070"/>
      <c r="Z9" s="1070"/>
      <c r="AA9" s="1070"/>
      <c r="AB9" s="1070"/>
      <c r="AC9" s="1070"/>
      <c r="AD9" s="1070"/>
      <c r="AE9" s="1071"/>
      <c r="AF9" s="1051"/>
      <c r="AG9" s="1052"/>
      <c r="AH9" s="1052"/>
      <c r="AI9" s="1052"/>
      <c r="AJ9" s="1053"/>
      <c r="AK9" s="1112"/>
      <c r="AL9" s="1113"/>
      <c r="AM9" s="1113"/>
      <c r="AN9" s="1113"/>
      <c r="AO9" s="1113"/>
      <c r="AP9" s="1113"/>
      <c r="AQ9" s="1113"/>
      <c r="AR9" s="1113"/>
      <c r="AS9" s="1113"/>
      <c r="AT9" s="1113"/>
      <c r="AU9" s="1110"/>
      <c r="AV9" s="1110"/>
      <c r="AW9" s="1110"/>
      <c r="AX9" s="1110"/>
      <c r="AY9" s="1111"/>
      <c r="AZ9" s="205"/>
      <c r="BA9" s="205"/>
      <c r="BB9" s="205"/>
      <c r="BC9" s="205"/>
      <c r="BD9" s="205"/>
      <c r="BE9" s="206"/>
      <c r="BF9" s="206"/>
      <c r="BG9" s="206"/>
      <c r="BH9" s="206"/>
      <c r="BI9" s="206"/>
      <c r="BJ9" s="206"/>
      <c r="BK9" s="206"/>
      <c r="BL9" s="206"/>
      <c r="BM9" s="206"/>
      <c r="BN9" s="206"/>
      <c r="BO9" s="206"/>
      <c r="BP9" s="206"/>
      <c r="BQ9" s="215">
        <v>3</v>
      </c>
      <c r="BR9" s="216"/>
      <c r="BS9" s="1040"/>
      <c r="BT9" s="1041"/>
      <c r="BU9" s="1041"/>
      <c r="BV9" s="1041"/>
      <c r="BW9" s="1041"/>
      <c r="BX9" s="1041"/>
      <c r="BY9" s="1041"/>
      <c r="BZ9" s="1041"/>
      <c r="CA9" s="1041"/>
      <c r="CB9" s="1041"/>
      <c r="CC9" s="1041"/>
      <c r="CD9" s="1041"/>
      <c r="CE9" s="1041"/>
      <c r="CF9" s="1041"/>
      <c r="CG9" s="1042"/>
      <c r="CH9" s="1014"/>
      <c r="CI9" s="1015"/>
      <c r="CJ9" s="1015"/>
      <c r="CK9" s="1015"/>
      <c r="CL9" s="1016"/>
      <c r="CM9" s="1014"/>
      <c r="CN9" s="1015"/>
      <c r="CO9" s="1015"/>
      <c r="CP9" s="1015"/>
      <c r="CQ9" s="1016"/>
      <c r="CR9" s="1014"/>
      <c r="CS9" s="1015"/>
      <c r="CT9" s="1015"/>
      <c r="CU9" s="1015"/>
      <c r="CV9" s="1016"/>
      <c r="CW9" s="1014"/>
      <c r="CX9" s="1015"/>
      <c r="CY9" s="1015"/>
      <c r="CZ9" s="1015"/>
      <c r="DA9" s="1016"/>
      <c r="DB9" s="1014"/>
      <c r="DC9" s="1015"/>
      <c r="DD9" s="1015"/>
      <c r="DE9" s="1015"/>
      <c r="DF9" s="1016"/>
      <c r="DG9" s="1014"/>
      <c r="DH9" s="1015"/>
      <c r="DI9" s="1015"/>
      <c r="DJ9" s="1015"/>
      <c r="DK9" s="1016"/>
      <c r="DL9" s="1014"/>
      <c r="DM9" s="1015"/>
      <c r="DN9" s="1015"/>
      <c r="DO9" s="1015"/>
      <c r="DP9" s="1016"/>
      <c r="DQ9" s="1014"/>
      <c r="DR9" s="1015"/>
      <c r="DS9" s="1015"/>
      <c r="DT9" s="1015"/>
      <c r="DU9" s="1016"/>
      <c r="DV9" s="1018"/>
      <c r="DW9" s="1019"/>
      <c r="DX9" s="1019"/>
      <c r="DY9" s="1019"/>
      <c r="DZ9" s="1020"/>
      <c r="EA9" s="207"/>
    </row>
    <row r="10" spans="1:131" s="208" customFormat="1" ht="26.25" customHeight="1">
      <c r="A10" s="214">
        <v>4</v>
      </c>
      <c r="B10" s="1045"/>
      <c r="C10" s="1046"/>
      <c r="D10" s="1046"/>
      <c r="E10" s="1046"/>
      <c r="F10" s="1046"/>
      <c r="G10" s="1046"/>
      <c r="H10" s="1046"/>
      <c r="I10" s="1046"/>
      <c r="J10" s="1046"/>
      <c r="K10" s="1046"/>
      <c r="L10" s="1046"/>
      <c r="M10" s="1046"/>
      <c r="N10" s="1046"/>
      <c r="O10" s="1046"/>
      <c r="P10" s="1047"/>
      <c r="Q10" s="1069"/>
      <c r="R10" s="1070"/>
      <c r="S10" s="1070"/>
      <c r="T10" s="1070"/>
      <c r="U10" s="1070"/>
      <c r="V10" s="1070"/>
      <c r="W10" s="1070"/>
      <c r="X10" s="1070"/>
      <c r="Y10" s="1070"/>
      <c r="Z10" s="1070"/>
      <c r="AA10" s="1070"/>
      <c r="AB10" s="1070"/>
      <c r="AC10" s="1070"/>
      <c r="AD10" s="1070"/>
      <c r="AE10" s="1071"/>
      <c r="AF10" s="1051"/>
      <c r="AG10" s="1052"/>
      <c r="AH10" s="1052"/>
      <c r="AI10" s="1052"/>
      <c r="AJ10" s="1053"/>
      <c r="AK10" s="1112"/>
      <c r="AL10" s="1113"/>
      <c r="AM10" s="1113"/>
      <c r="AN10" s="1113"/>
      <c r="AO10" s="1113"/>
      <c r="AP10" s="1113"/>
      <c r="AQ10" s="1113"/>
      <c r="AR10" s="1113"/>
      <c r="AS10" s="1113"/>
      <c r="AT10" s="1113"/>
      <c r="AU10" s="1110"/>
      <c r="AV10" s="1110"/>
      <c r="AW10" s="1110"/>
      <c r="AX10" s="1110"/>
      <c r="AY10" s="1111"/>
      <c r="AZ10" s="205"/>
      <c r="BA10" s="205"/>
      <c r="BB10" s="205"/>
      <c r="BC10" s="205"/>
      <c r="BD10" s="205"/>
      <c r="BE10" s="206"/>
      <c r="BF10" s="206"/>
      <c r="BG10" s="206"/>
      <c r="BH10" s="206"/>
      <c r="BI10" s="206"/>
      <c r="BJ10" s="206"/>
      <c r="BK10" s="206"/>
      <c r="BL10" s="206"/>
      <c r="BM10" s="206"/>
      <c r="BN10" s="206"/>
      <c r="BO10" s="206"/>
      <c r="BP10" s="206"/>
      <c r="BQ10" s="215">
        <v>4</v>
      </c>
      <c r="BR10" s="216"/>
      <c r="BS10" s="1040"/>
      <c r="BT10" s="1041"/>
      <c r="BU10" s="1041"/>
      <c r="BV10" s="1041"/>
      <c r="BW10" s="1041"/>
      <c r="BX10" s="1041"/>
      <c r="BY10" s="1041"/>
      <c r="BZ10" s="1041"/>
      <c r="CA10" s="1041"/>
      <c r="CB10" s="1041"/>
      <c r="CC10" s="1041"/>
      <c r="CD10" s="1041"/>
      <c r="CE10" s="1041"/>
      <c r="CF10" s="1041"/>
      <c r="CG10" s="1042"/>
      <c r="CH10" s="1014"/>
      <c r="CI10" s="1015"/>
      <c r="CJ10" s="1015"/>
      <c r="CK10" s="1015"/>
      <c r="CL10" s="1016"/>
      <c r="CM10" s="1014"/>
      <c r="CN10" s="1015"/>
      <c r="CO10" s="1015"/>
      <c r="CP10" s="1015"/>
      <c r="CQ10" s="1016"/>
      <c r="CR10" s="1014"/>
      <c r="CS10" s="1015"/>
      <c r="CT10" s="1015"/>
      <c r="CU10" s="1015"/>
      <c r="CV10" s="1016"/>
      <c r="CW10" s="1014"/>
      <c r="CX10" s="1015"/>
      <c r="CY10" s="1015"/>
      <c r="CZ10" s="1015"/>
      <c r="DA10" s="1016"/>
      <c r="DB10" s="1014"/>
      <c r="DC10" s="1015"/>
      <c r="DD10" s="1015"/>
      <c r="DE10" s="1015"/>
      <c r="DF10" s="1016"/>
      <c r="DG10" s="1014"/>
      <c r="DH10" s="1015"/>
      <c r="DI10" s="1015"/>
      <c r="DJ10" s="1015"/>
      <c r="DK10" s="1016"/>
      <c r="DL10" s="1014"/>
      <c r="DM10" s="1015"/>
      <c r="DN10" s="1015"/>
      <c r="DO10" s="1015"/>
      <c r="DP10" s="1016"/>
      <c r="DQ10" s="1014"/>
      <c r="DR10" s="1015"/>
      <c r="DS10" s="1015"/>
      <c r="DT10" s="1015"/>
      <c r="DU10" s="1016"/>
      <c r="DV10" s="1018"/>
      <c r="DW10" s="1019"/>
      <c r="DX10" s="1019"/>
      <c r="DY10" s="1019"/>
      <c r="DZ10" s="1020"/>
      <c r="EA10" s="207"/>
    </row>
    <row r="11" spans="1:131" s="208" customFormat="1" ht="26.25" customHeight="1">
      <c r="A11" s="214">
        <v>5</v>
      </c>
      <c r="B11" s="1045"/>
      <c r="C11" s="1046"/>
      <c r="D11" s="1046"/>
      <c r="E11" s="1046"/>
      <c r="F11" s="1046"/>
      <c r="G11" s="1046"/>
      <c r="H11" s="1046"/>
      <c r="I11" s="1046"/>
      <c r="J11" s="1046"/>
      <c r="K11" s="1046"/>
      <c r="L11" s="1046"/>
      <c r="M11" s="1046"/>
      <c r="N11" s="1046"/>
      <c r="O11" s="1046"/>
      <c r="P11" s="1047"/>
      <c r="Q11" s="1069"/>
      <c r="R11" s="1070"/>
      <c r="S11" s="1070"/>
      <c r="T11" s="1070"/>
      <c r="U11" s="1070"/>
      <c r="V11" s="1070"/>
      <c r="W11" s="1070"/>
      <c r="X11" s="1070"/>
      <c r="Y11" s="1070"/>
      <c r="Z11" s="1070"/>
      <c r="AA11" s="1070"/>
      <c r="AB11" s="1070"/>
      <c r="AC11" s="1070"/>
      <c r="AD11" s="1070"/>
      <c r="AE11" s="1071"/>
      <c r="AF11" s="1051"/>
      <c r="AG11" s="1052"/>
      <c r="AH11" s="1052"/>
      <c r="AI11" s="1052"/>
      <c r="AJ11" s="1053"/>
      <c r="AK11" s="1112"/>
      <c r="AL11" s="1113"/>
      <c r="AM11" s="1113"/>
      <c r="AN11" s="1113"/>
      <c r="AO11" s="1113"/>
      <c r="AP11" s="1113"/>
      <c r="AQ11" s="1113"/>
      <c r="AR11" s="1113"/>
      <c r="AS11" s="1113"/>
      <c r="AT11" s="1113"/>
      <c r="AU11" s="1110"/>
      <c r="AV11" s="1110"/>
      <c r="AW11" s="1110"/>
      <c r="AX11" s="1110"/>
      <c r="AY11" s="1111"/>
      <c r="AZ11" s="205"/>
      <c r="BA11" s="205"/>
      <c r="BB11" s="205"/>
      <c r="BC11" s="205"/>
      <c r="BD11" s="205"/>
      <c r="BE11" s="206"/>
      <c r="BF11" s="206"/>
      <c r="BG11" s="206"/>
      <c r="BH11" s="206"/>
      <c r="BI11" s="206"/>
      <c r="BJ11" s="206"/>
      <c r="BK11" s="206"/>
      <c r="BL11" s="206"/>
      <c r="BM11" s="206"/>
      <c r="BN11" s="206"/>
      <c r="BO11" s="206"/>
      <c r="BP11" s="206"/>
      <c r="BQ11" s="215">
        <v>5</v>
      </c>
      <c r="BR11" s="216"/>
      <c r="BS11" s="1040"/>
      <c r="BT11" s="1041"/>
      <c r="BU11" s="1041"/>
      <c r="BV11" s="1041"/>
      <c r="BW11" s="1041"/>
      <c r="BX11" s="1041"/>
      <c r="BY11" s="1041"/>
      <c r="BZ11" s="1041"/>
      <c r="CA11" s="1041"/>
      <c r="CB11" s="1041"/>
      <c r="CC11" s="1041"/>
      <c r="CD11" s="1041"/>
      <c r="CE11" s="1041"/>
      <c r="CF11" s="1041"/>
      <c r="CG11" s="1042"/>
      <c r="CH11" s="1014"/>
      <c r="CI11" s="1015"/>
      <c r="CJ11" s="1015"/>
      <c r="CK11" s="1015"/>
      <c r="CL11" s="1016"/>
      <c r="CM11" s="1014"/>
      <c r="CN11" s="1015"/>
      <c r="CO11" s="1015"/>
      <c r="CP11" s="1015"/>
      <c r="CQ11" s="1016"/>
      <c r="CR11" s="1014"/>
      <c r="CS11" s="1015"/>
      <c r="CT11" s="1015"/>
      <c r="CU11" s="1015"/>
      <c r="CV11" s="1016"/>
      <c r="CW11" s="1014"/>
      <c r="CX11" s="1015"/>
      <c r="CY11" s="1015"/>
      <c r="CZ11" s="1015"/>
      <c r="DA11" s="1016"/>
      <c r="DB11" s="1014"/>
      <c r="DC11" s="1015"/>
      <c r="DD11" s="1015"/>
      <c r="DE11" s="1015"/>
      <c r="DF11" s="1016"/>
      <c r="DG11" s="1014"/>
      <c r="DH11" s="1015"/>
      <c r="DI11" s="1015"/>
      <c r="DJ11" s="1015"/>
      <c r="DK11" s="1016"/>
      <c r="DL11" s="1014"/>
      <c r="DM11" s="1015"/>
      <c r="DN11" s="1015"/>
      <c r="DO11" s="1015"/>
      <c r="DP11" s="1016"/>
      <c r="DQ11" s="1014"/>
      <c r="DR11" s="1015"/>
      <c r="DS11" s="1015"/>
      <c r="DT11" s="1015"/>
      <c r="DU11" s="1016"/>
      <c r="DV11" s="1018"/>
      <c r="DW11" s="1019"/>
      <c r="DX11" s="1019"/>
      <c r="DY11" s="1019"/>
      <c r="DZ11" s="1020"/>
      <c r="EA11" s="207"/>
    </row>
    <row r="12" spans="1:131" s="208" customFormat="1" ht="26.25" customHeight="1">
      <c r="A12" s="214">
        <v>6</v>
      </c>
      <c r="B12" s="1045"/>
      <c r="C12" s="1046"/>
      <c r="D12" s="1046"/>
      <c r="E12" s="1046"/>
      <c r="F12" s="1046"/>
      <c r="G12" s="1046"/>
      <c r="H12" s="1046"/>
      <c r="I12" s="1046"/>
      <c r="J12" s="1046"/>
      <c r="K12" s="1046"/>
      <c r="L12" s="1046"/>
      <c r="M12" s="1046"/>
      <c r="N12" s="1046"/>
      <c r="O12" s="1046"/>
      <c r="P12" s="1047"/>
      <c r="Q12" s="1069"/>
      <c r="R12" s="1070"/>
      <c r="S12" s="1070"/>
      <c r="T12" s="1070"/>
      <c r="U12" s="1070"/>
      <c r="V12" s="1070"/>
      <c r="W12" s="1070"/>
      <c r="X12" s="1070"/>
      <c r="Y12" s="1070"/>
      <c r="Z12" s="1070"/>
      <c r="AA12" s="1070"/>
      <c r="AB12" s="1070"/>
      <c r="AC12" s="1070"/>
      <c r="AD12" s="1070"/>
      <c r="AE12" s="1071"/>
      <c r="AF12" s="1051"/>
      <c r="AG12" s="1052"/>
      <c r="AH12" s="1052"/>
      <c r="AI12" s="1052"/>
      <c r="AJ12" s="1053"/>
      <c r="AK12" s="1112"/>
      <c r="AL12" s="1113"/>
      <c r="AM12" s="1113"/>
      <c r="AN12" s="1113"/>
      <c r="AO12" s="1113"/>
      <c r="AP12" s="1113"/>
      <c r="AQ12" s="1113"/>
      <c r="AR12" s="1113"/>
      <c r="AS12" s="1113"/>
      <c r="AT12" s="1113"/>
      <c r="AU12" s="1110"/>
      <c r="AV12" s="1110"/>
      <c r="AW12" s="1110"/>
      <c r="AX12" s="1110"/>
      <c r="AY12" s="1111"/>
      <c r="AZ12" s="205"/>
      <c r="BA12" s="205"/>
      <c r="BB12" s="205"/>
      <c r="BC12" s="205"/>
      <c r="BD12" s="205"/>
      <c r="BE12" s="206"/>
      <c r="BF12" s="206"/>
      <c r="BG12" s="206"/>
      <c r="BH12" s="206"/>
      <c r="BI12" s="206"/>
      <c r="BJ12" s="206"/>
      <c r="BK12" s="206"/>
      <c r="BL12" s="206"/>
      <c r="BM12" s="206"/>
      <c r="BN12" s="206"/>
      <c r="BO12" s="206"/>
      <c r="BP12" s="206"/>
      <c r="BQ12" s="215">
        <v>6</v>
      </c>
      <c r="BR12" s="216"/>
      <c r="BS12" s="1040"/>
      <c r="BT12" s="1041"/>
      <c r="BU12" s="1041"/>
      <c r="BV12" s="1041"/>
      <c r="BW12" s="1041"/>
      <c r="BX12" s="1041"/>
      <c r="BY12" s="1041"/>
      <c r="BZ12" s="1041"/>
      <c r="CA12" s="1041"/>
      <c r="CB12" s="1041"/>
      <c r="CC12" s="1041"/>
      <c r="CD12" s="1041"/>
      <c r="CE12" s="1041"/>
      <c r="CF12" s="1041"/>
      <c r="CG12" s="1042"/>
      <c r="CH12" s="1014"/>
      <c r="CI12" s="1015"/>
      <c r="CJ12" s="1015"/>
      <c r="CK12" s="1015"/>
      <c r="CL12" s="1016"/>
      <c r="CM12" s="1014"/>
      <c r="CN12" s="1015"/>
      <c r="CO12" s="1015"/>
      <c r="CP12" s="1015"/>
      <c r="CQ12" s="1016"/>
      <c r="CR12" s="1014"/>
      <c r="CS12" s="1015"/>
      <c r="CT12" s="1015"/>
      <c r="CU12" s="1015"/>
      <c r="CV12" s="1016"/>
      <c r="CW12" s="1014"/>
      <c r="CX12" s="1015"/>
      <c r="CY12" s="1015"/>
      <c r="CZ12" s="1015"/>
      <c r="DA12" s="1016"/>
      <c r="DB12" s="1014"/>
      <c r="DC12" s="1015"/>
      <c r="DD12" s="1015"/>
      <c r="DE12" s="1015"/>
      <c r="DF12" s="1016"/>
      <c r="DG12" s="1014"/>
      <c r="DH12" s="1015"/>
      <c r="DI12" s="1015"/>
      <c r="DJ12" s="1015"/>
      <c r="DK12" s="1016"/>
      <c r="DL12" s="1014"/>
      <c r="DM12" s="1015"/>
      <c r="DN12" s="1015"/>
      <c r="DO12" s="1015"/>
      <c r="DP12" s="1016"/>
      <c r="DQ12" s="1014"/>
      <c r="DR12" s="1015"/>
      <c r="DS12" s="1015"/>
      <c r="DT12" s="1015"/>
      <c r="DU12" s="1016"/>
      <c r="DV12" s="1018"/>
      <c r="DW12" s="1019"/>
      <c r="DX12" s="1019"/>
      <c r="DY12" s="1019"/>
      <c r="DZ12" s="1020"/>
      <c r="EA12" s="207"/>
    </row>
    <row r="13" spans="1:131" s="208" customFormat="1" ht="26.25" customHeight="1">
      <c r="A13" s="214">
        <v>7</v>
      </c>
      <c r="B13" s="1045"/>
      <c r="C13" s="1046"/>
      <c r="D13" s="1046"/>
      <c r="E13" s="1046"/>
      <c r="F13" s="1046"/>
      <c r="G13" s="1046"/>
      <c r="H13" s="1046"/>
      <c r="I13" s="1046"/>
      <c r="J13" s="1046"/>
      <c r="K13" s="1046"/>
      <c r="L13" s="1046"/>
      <c r="M13" s="1046"/>
      <c r="N13" s="1046"/>
      <c r="O13" s="1046"/>
      <c r="P13" s="1047"/>
      <c r="Q13" s="1069"/>
      <c r="R13" s="1070"/>
      <c r="S13" s="1070"/>
      <c r="T13" s="1070"/>
      <c r="U13" s="1070"/>
      <c r="V13" s="1070"/>
      <c r="W13" s="1070"/>
      <c r="X13" s="1070"/>
      <c r="Y13" s="1070"/>
      <c r="Z13" s="1070"/>
      <c r="AA13" s="1070"/>
      <c r="AB13" s="1070"/>
      <c r="AC13" s="1070"/>
      <c r="AD13" s="1070"/>
      <c r="AE13" s="1071"/>
      <c r="AF13" s="1051"/>
      <c r="AG13" s="1052"/>
      <c r="AH13" s="1052"/>
      <c r="AI13" s="1052"/>
      <c r="AJ13" s="1053"/>
      <c r="AK13" s="1112"/>
      <c r="AL13" s="1113"/>
      <c r="AM13" s="1113"/>
      <c r="AN13" s="1113"/>
      <c r="AO13" s="1113"/>
      <c r="AP13" s="1113"/>
      <c r="AQ13" s="1113"/>
      <c r="AR13" s="1113"/>
      <c r="AS13" s="1113"/>
      <c r="AT13" s="1113"/>
      <c r="AU13" s="1110"/>
      <c r="AV13" s="1110"/>
      <c r="AW13" s="1110"/>
      <c r="AX13" s="1110"/>
      <c r="AY13" s="1111"/>
      <c r="AZ13" s="205"/>
      <c r="BA13" s="205"/>
      <c r="BB13" s="205"/>
      <c r="BC13" s="205"/>
      <c r="BD13" s="205"/>
      <c r="BE13" s="206"/>
      <c r="BF13" s="206"/>
      <c r="BG13" s="206"/>
      <c r="BH13" s="206"/>
      <c r="BI13" s="206"/>
      <c r="BJ13" s="206"/>
      <c r="BK13" s="206"/>
      <c r="BL13" s="206"/>
      <c r="BM13" s="206"/>
      <c r="BN13" s="206"/>
      <c r="BO13" s="206"/>
      <c r="BP13" s="206"/>
      <c r="BQ13" s="215">
        <v>7</v>
      </c>
      <c r="BR13" s="216"/>
      <c r="BS13" s="1040"/>
      <c r="BT13" s="1041"/>
      <c r="BU13" s="1041"/>
      <c r="BV13" s="1041"/>
      <c r="BW13" s="1041"/>
      <c r="BX13" s="1041"/>
      <c r="BY13" s="1041"/>
      <c r="BZ13" s="1041"/>
      <c r="CA13" s="1041"/>
      <c r="CB13" s="1041"/>
      <c r="CC13" s="1041"/>
      <c r="CD13" s="1041"/>
      <c r="CE13" s="1041"/>
      <c r="CF13" s="1041"/>
      <c r="CG13" s="1042"/>
      <c r="CH13" s="1014"/>
      <c r="CI13" s="1015"/>
      <c r="CJ13" s="1015"/>
      <c r="CK13" s="1015"/>
      <c r="CL13" s="1016"/>
      <c r="CM13" s="1014"/>
      <c r="CN13" s="1015"/>
      <c r="CO13" s="1015"/>
      <c r="CP13" s="1015"/>
      <c r="CQ13" s="1016"/>
      <c r="CR13" s="1014"/>
      <c r="CS13" s="1015"/>
      <c r="CT13" s="1015"/>
      <c r="CU13" s="1015"/>
      <c r="CV13" s="1016"/>
      <c r="CW13" s="1014"/>
      <c r="CX13" s="1015"/>
      <c r="CY13" s="1015"/>
      <c r="CZ13" s="1015"/>
      <c r="DA13" s="1016"/>
      <c r="DB13" s="1014"/>
      <c r="DC13" s="1015"/>
      <c r="DD13" s="1015"/>
      <c r="DE13" s="1015"/>
      <c r="DF13" s="1016"/>
      <c r="DG13" s="1014"/>
      <c r="DH13" s="1015"/>
      <c r="DI13" s="1015"/>
      <c r="DJ13" s="1015"/>
      <c r="DK13" s="1016"/>
      <c r="DL13" s="1014"/>
      <c r="DM13" s="1015"/>
      <c r="DN13" s="1015"/>
      <c r="DO13" s="1015"/>
      <c r="DP13" s="1016"/>
      <c r="DQ13" s="1014"/>
      <c r="DR13" s="1015"/>
      <c r="DS13" s="1015"/>
      <c r="DT13" s="1015"/>
      <c r="DU13" s="1016"/>
      <c r="DV13" s="1018"/>
      <c r="DW13" s="1019"/>
      <c r="DX13" s="1019"/>
      <c r="DY13" s="1019"/>
      <c r="DZ13" s="1020"/>
      <c r="EA13" s="207"/>
    </row>
    <row r="14" spans="1:131" s="208" customFormat="1" ht="26.25" customHeight="1">
      <c r="A14" s="214">
        <v>8</v>
      </c>
      <c r="B14" s="1045"/>
      <c r="C14" s="1046"/>
      <c r="D14" s="1046"/>
      <c r="E14" s="1046"/>
      <c r="F14" s="1046"/>
      <c r="G14" s="1046"/>
      <c r="H14" s="1046"/>
      <c r="I14" s="1046"/>
      <c r="J14" s="1046"/>
      <c r="K14" s="1046"/>
      <c r="L14" s="1046"/>
      <c r="M14" s="1046"/>
      <c r="N14" s="1046"/>
      <c r="O14" s="1046"/>
      <c r="P14" s="1047"/>
      <c r="Q14" s="1069"/>
      <c r="R14" s="1070"/>
      <c r="S14" s="1070"/>
      <c r="T14" s="1070"/>
      <c r="U14" s="1070"/>
      <c r="V14" s="1070"/>
      <c r="W14" s="1070"/>
      <c r="X14" s="1070"/>
      <c r="Y14" s="1070"/>
      <c r="Z14" s="1070"/>
      <c r="AA14" s="1070"/>
      <c r="AB14" s="1070"/>
      <c r="AC14" s="1070"/>
      <c r="AD14" s="1070"/>
      <c r="AE14" s="1071"/>
      <c r="AF14" s="1051"/>
      <c r="AG14" s="1052"/>
      <c r="AH14" s="1052"/>
      <c r="AI14" s="1052"/>
      <c r="AJ14" s="1053"/>
      <c r="AK14" s="1112"/>
      <c r="AL14" s="1113"/>
      <c r="AM14" s="1113"/>
      <c r="AN14" s="1113"/>
      <c r="AO14" s="1113"/>
      <c r="AP14" s="1113"/>
      <c r="AQ14" s="1113"/>
      <c r="AR14" s="1113"/>
      <c r="AS14" s="1113"/>
      <c r="AT14" s="1113"/>
      <c r="AU14" s="1110"/>
      <c r="AV14" s="1110"/>
      <c r="AW14" s="1110"/>
      <c r="AX14" s="1110"/>
      <c r="AY14" s="1111"/>
      <c r="AZ14" s="205"/>
      <c r="BA14" s="205"/>
      <c r="BB14" s="205"/>
      <c r="BC14" s="205"/>
      <c r="BD14" s="205"/>
      <c r="BE14" s="206"/>
      <c r="BF14" s="206"/>
      <c r="BG14" s="206"/>
      <c r="BH14" s="206"/>
      <c r="BI14" s="206"/>
      <c r="BJ14" s="206"/>
      <c r="BK14" s="206"/>
      <c r="BL14" s="206"/>
      <c r="BM14" s="206"/>
      <c r="BN14" s="206"/>
      <c r="BO14" s="206"/>
      <c r="BP14" s="206"/>
      <c r="BQ14" s="215">
        <v>8</v>
      </c>
      <c r="BR14" s="216"/>
      <c r="BS14" s="1040"/>
      <c r="BT14" s="1041"/>
      <c r="BU14" s="1041"/>
      <c r="BV14" s="1041"/>
      <c r="BW14" s="1041"/>
      <c r="BX14" s="1041"/>
      <c r="BY14" s="1041"/>
      <c r="BZ14" s="1041"/>
      <c r="CA14" s="1041"/>
      <c r="CB14" s="1041"/>
      <c r="CC14" s="1041"/>
      <c r="CD14" s="1041"/>
      <c r="CE14" s="1041"/>
      <c r="CF14" s="1041"/>
      <c r="CG14" s="1042"/>
      <c r="CH14" s="1014"/>
      <c r="CI14" s="1015"/>
      <c r="CJ14" s="1015"/>
      <c r="CK14" s="1015"/>
      <c r="CL14" s="1016"/>
      <c r="CM14" s="1014"/>
      <c r="CN14" s="1015"/>
      <c r="CO14" s="1015"/>
      <c r="CP14" s="1015"/>
      <c r="CQ14" s="1016"/>
      <c r="CR14" s="1014"/>
      <c r="CS14" s="1015"/>
      <c r="CT14" s="1015"/>
      <c r="CU14" s="1015"/>
      <c r="CV14" s="1016"/>
      <c r="CW14" s="1014"/>
      <c r="CX14" s="1015"/>
      <c r="CY14" s="1015"/>
      <c r="CZ14" s="1015"/>
      <c r="DA14" s="1016"/>
      <c r="DB14" s="1014"/>
      <c r="DC14" s="1015"/>
      <c r="DD14" s="1015"/>
      <c r="DE14" s="1015"/>
      <c r="DF14" s="1016"/>
      <c r="DG14" s="1014"/>
      <c r="DH14" s="1015"/>
      <c r="DI14" s="1015"/>
      <c r="DJ14" s="1015"/>
      <c r="DK14" s="1016"/>
      <c r="DL14" s="1014"/>
      <c r="DM14" s="1015"/>
      <c r="DN14" s="1015"/>
      <c r="DO14" s="1015"/>
      <c r="DP14" s="1016"/>
      <c r="DQ14" s="1014"/>
      <c r="DR14" s="1015"/>
      <c r="DS14" s="1015"/>
      <c r="DT14" s="1015"/>
      <c r="DU14" s="1016"/>
      <c r="DV14" s="1018"/>
      <c r="DW14" s="1019"/>
      <c r="DX14" s="1019"/>
      <c r="DY14" s="1019"/>
      <c r="DZ14" s="1020"/>
      <c r="EA14" s="207"/>
    </row>
    <row r="15" spans="1:131" s="208" customFormat="1" ht="26.25" customHeight="1">
      <c r="A15" s="214">
        <v>9</v>
      </c>
      <c r="B15" s="1045"/>
      <c r="C15" s="1046"/>
      <c r="D15" s="1046"/>
      <c r="E15" s="1046"/>
      <c r="F15" s="1046"/>
      <c r="G15" s="1046"/>
      <c r="H15" s="1046"/>
      <c r="I15" s="1046"/>
      <c r="J15" s="1046"/>
      <c r="K15" s="1046"/>
      <c r="L15" s="1046"/>
      <c r="M15" s="1046"/>
      <c r="N15" s="1046"/>
      <c r="O15" s="1046"/>
      <c r="P15" s="1047"/>
      <c r="Q15" s="1069"/>
      <c r="R15" s="1070"/>
      <c r="S15" s="1070"/>
      <c r="T15" s="1070"/>
      <c r="U15" s="1070"/>
      <c r="V15" s="1070"/>
      <c r="W15" s="1070"/>
      <c r="X15" s="1070"/>
      <c r="Y15" s="1070"/>
      <c r="Z15" s="1070"/>
      <c r="AA15" s="1070"/>
      <c r="AB15" s="1070"/>
      <c r="AC15" s="1070"/>
      <c r="AD15" s="1070"/>
      <c r="AE15" s="1071"/>
      <c r="AF15" s="1051"/>
      <c r="AG15" s="1052"/>
      <c r="AH15" s="1052"/>
      <c r="AI15" s="1052"/>
      <c r="AJ15" s="1053"/>
      <c r="AK15" s="1112"/>
      <c r="AL15" s="1113"/>
      <c r="AM15" s="1113"/>
      <c r="AN15" s="1113"/>
      <c r="AO15" s="1113"/>
      <c r="AP15" s="1113"/>
      <c r="AQ15" s="1113"/>
      <c r="AR15" s="1113"/>
      <c r="AS15" s="1113"/>
      <c r="AT15" s="1113"/>
      <c r="AU15" s="1110"/>
      <c r="AV15" s="1110"/>
      <c r="AW15" s="1110"/>
      <c r="AX15" s="1110"/>
      <c r="AY15" s="1111"/>
      <c r="AZ15" s="205"/>
      <c r="BA15" s="205"/>
      <c r="BB15" s="205"/>
      <c r="BC15" s="205"/>
      <c r="BD15" s="205"/>
      <c r="BE15" s="206"/>
      <c r="BF15" s="206"/>
      <c r="BG15" s="206"/>
      <c r="BH15" s="206"/>
      <c r="BI15" s="206"/>
      <c r="BJ15" s="206"/>
      <c r="BK15" s="206"/>
      <c r="BL15" s="206"/>
      <c r="BM15" s="206"/>
      <c r="BN15" s="206"/>
      <c r="BO15" s="206"/>
      <c r="BP15" s="206"/>
      <c r="BQ15" s="215">
        <v>9</v>
      </c>
      <c r="BR15" s="216"/>
      <c r="BS15" s="1040"/>
      <c r="BT15" s="1041"/>
      <c r="BU15" s="1041"/>
      <c r="BV15" s="1041"/>
      <c r="BW15" s="1041"/>
      <c r="BX15" s="1041"/>
      <c r="BY15" s="1041"/>
      <c r="BZ15" s="1041"/>
      <c r="CA15" s="1041"/>
      <c r="CB15" s="1041"/>
      <c r="CC15" s="1041"/>
      <c r="CD15" s="1041"/>
      <c r="CE15" s="1041"/>
      <c r="CF15" s="1041"/>
      <c r="CG15" s="1042"/>
      <c r="CH15" s="1014"/>
      <c r="CI15" s="1015"/>
      <c r="CJ15" s="1015"/>
      <c r="CK15" s="1015"/>
      <c r="CL15" s="1016"/>
      <c r="CM15" s="1014"/>
      <c r="CN15" s="1015"/>
      <c r="CO15" s="1015"/>
      <c r="CP15" s="1015"/>
      <c r="CQ15" s="1016"/>
      <c r="CR15" s="1014"/>
      <c r="CS15" s="1015"/>
      <c r="CT15" s="1015"/>
      <c r="CU15" s="1015"/>
      <c r="CV15" s="1016"/>
      <c r="CW15" s="1014"/>
      <c r="CX15" s="1015"/>
      <c r="CY15" s="1015"/>
      <c r="CZ15" s="1015"/>
      <c r="DA15" s="1016"/>
      <c r="DB15" s="1014"/>
      <c r="DC15" s="1015"/>
      <c r="DD15" s="1015"/>
      <c r="DE15" s="1015"/>
      <c r="DF15" s="1016"/>
      <c r="DG15" s="1014"/>
      <c r="DH15" s="1015"/>
      <c r="DI15" s="1015"/>
      <c r="DJ15" s="1015"/>
      <c r="DK15" s="1016"/>
      <c r="DL15" s="1014"/>
      <c r="DM15" s="1015"/>
      <c r="DN15" s="1015"/>
      <c r="DO15" s="1015"/>
      <c r="DP15" s="1016"/>
      <c r="DQ15" s="1014"/>
      <c r="DR15" s="1015"/>
      <c r="DS15" s="1015"/>
      <c r="DT15" s="1015"/>
      <c r="DU15" s="1016"/>
      <c r="DV15" s="1018"/>
      <c r="DW15" s="1019"/>
      <c r="DX15" s="1019"/>
      <c r="DY15" s="1019"/>
      <c r="DZ15" s="1020"/>
      <c r="EA15" s="207"/>
    </row>
    <row r="16" spans="1:131" s="208" customFormat="1" ht="26.25" customHeight="1">
      <c r="A16" s="214">
        <v>10</v>
      </c>
      <c r="B16" s="1045"/>
      <c r="C16" s="1046"/>
      <c r="D16" s="1046"/>
      <c r="E16" s="1046"/>
      <c r="F16" s="1046"/>
      <c r="G16" s="1046"/>
      <c r="H16" s="1046"/>
      <c r="I16" s="1046"/>
      <c r="J16" s="1046"/>
      <c r="K16" s="1046"/>
      <c r="L16" s="1046"/>
      <c r="M16" s="1046"/>
      <c r="N16" s="1046"/>
      <c r="O16" s="1046"/>
      <c r="P16" s="1047"/>
      <c r="Q16" s="1069"/>
      <c r="R16" s="1070"/>
      <c r="S16" s="1070"/>
      <c r="T16" s="1070"/>
      <c r="U16" s="1070"/>
      <c r="V16" s="1070"/>
      <c r="W16" s="1070"/>
      <c r="X16" s="1070"/>
      <c r="Y16" s="1070"/>
      <c r="Z16" s="1070"/>
      <c r="AA16" s="1070"/>
      <c r="AB16" s="1070"/>
      <c r="AC16" s="1070"/>
      <c r="AD16" s="1070"/>
      <c r="AE16" s="1071"/>
      <c r="AF16" s="1051"/>
      <c r="AG16" s="1052"/>
      <c r="AH16" s="1052"/>
      <c r="AI16" s="1052"/>
      <c r="AJ16" s="1053"/>
      <c r="AK16" s="1112"/>
      <c r="AL16" s="1113"/>
      <c r="AM16" s="1113"/>
      <c r="AN16" s="1113"/>
      <c r="AO16" s="1113"/>
      <c r="AP16" s="1113"/>
      <c r="AQ16" s="1113"/>
      <c r="AR16" s="1113"/>
      <c r="AS16" s="1113"/>
      <c r="AT16" s="1113"/>
      <c r="AU16" s="1110"/>
      <c r="AV16" s="1110"/>
      <c r="AW16" s="1110"/>
      <c r="AX16" s="1110"/>
      <c r="AY16" s="1111"/>
      <c r="AZ16" s="205"/>
      <c r="BA16" s="205"/>
      <c r="BB16" s="205"/>
      <c r="BC16" s="205"/>
      <c r="BD16" s="205"/>
      <c r="BE16" s="206"/>
      <c r="BF16" s="206"/>
      <c r="BG16" s="206"/>
      <c r="BH16" s="206"/>
      <c r="BI16" s="206"/>
      <c r="BJ16" s="206"/>
      <c r="BK16" s="206"/>
      <c r="BL16" s="206"/>
      <c r="BM16" s="206"/>
      <c r="BN16" s="206"/>
      <c r="BO16" s="206"/>
      <c r="BP16" s="206"/>
      <c r="BQ16" s="215">
        <v>10</v>
      </c>
      <c r="BR16" s="216"/>
      <c r="BS16" s="1040"/>
      <c r="BT16" s="1041"/>
      <c r="BU16" s="1041"/>
      <c r="BV16" s="1041"/>
      <c r="BW16" s="1041"/>
      <c r="BX16" s="1041"/>
      <c r="BY16" s="1041"/>
      <c r="BZ16" s="1041"/>
      <c r="CA16" s="1041"/>
      <c r="CB16" s="1041"/>
      <c r="CC16" s="1041"/>
      <c r="CD16" s="1041"/>
      <c r="CE16" s="1041"/>
      <c r="CF16" s="1041"/>
      <c r="CG16" s="1042"/>
      <c r="CH16" s="1014"/>
      <c r="CI16" s="1015"/>
      <c r="CJ16" s="1015"/>
      <c r="CK16" s="1015"/>
      <c r="CL16" s="1016"/>
      <c r="CM16" s="1014"/>
      <c r="CN16" s="1015"/>
      <c r="CO16" s="1015"/>
      <c r="CP16" s="1015"/>
      <c r="CQ16" s="1016"/>
      <c r="CR16" s="1014"/>
      <c r="CS16" s="1015"/>
      <c r="CT16" s="1015"/>
      <c r="CU16" s="1015"/>
      <c r="CV16" s="1016"/>
      <c r="CW16" s="1014"/>
      <c r="CX16" s="1015"/>
      <c r="CY16" s="1015"/>
      <c r="CZ16" s="1015"/>
      <c r="DA16" s="1016"/>
      <c r="DB16" s="1014"/>
      <c r="DC16" s="1015"/>
      <c r="DD16" s="1015"/>
      <c r="DE16" s="1015"/>
      <c r="DF16" s="1016"/>
      <c r="DG16" s="1014"/>
      <c r="DH16" s="1015"/>
      <c r="DI16" s="1015"/>
      <c r="DJ16" s="1015"/>
      <c r="DK16" s="1016"/>
      <c r="DL16" s="1014"/>
      <c r="DM16" s="1015"/>
      <c r="DN16" s="1015"/>
      <c r="DO16" s="1015"/>
      <c r="DP16" s="1016"/>
      <c r="DQ16" s="1014"/>
      <c r="DR16" s="1015"/>
      <c r="DS16" s="1015"/>
      <c r="DT16" s="1015"/>
      <c r="DU16" s="1016"/>
      <c r="DV16" s="1018"/>
      <c r="DW16" s="1019"/>
      <c r="DX16" s="1019"/>
      <c r="DY16" s="1019"/>
      <c r="DZ16" s="1020"/>
      <c r="EA16" s="207"/>
    </row>
    <row r="17" spans="1:131" s="208" customFormat="1" ht="26.25" customHeight="1">
      <c r="A17" s="214">
        <v>11</v>
      </c>
      <c r="B17" s="1045"/>
      <c r="C17" s="1046"/>
      <c r="D17" s="1046"/>
      <c r="E17" s="1046"/>
      <c r="F17" s="1046"/>
      <c r="G17" s="1046"/>
      <c r="H17" s="1046"/>
      <c r="I17" s="1046"/>
      <c r="J17" s="1046"/>
      <c r="K17" s="1046"/>
      <c r="L17" s="1046"/>
      <c r="M17" s="1046"/>
      <c r="N17" s="1046"/>
      <c r="O17" s="1046"/>
      <c r="P17" s="1047"/>
      <c r="Q17" s="1069"/>
      <c r="R17" s="1070"/>
      <c r="S17" s="1070"/>
      <c r="T17" s="1070"/>
      <c r="U17" s="1070"/>
      <c r="V17" s="1070"/>
      <c r="W17" s="1070"/>
      <c r="X17" s="1070"/>
      <c r="Y17" s="1070"/>
      <c r="Z17" s="1070"/>
      <c r="AA17" s="1070"/>
      <c r="AB17" s="1070"/>
      <c r="AC17" s="1070"/>
      <c r="AD17" s="1070"/>
      <c r="AE17" s="1071"/>
      <c r="AF17" s="1051"/>
      <c r="AG17" s="1052"/>
      <c r="AH17" s="1052"/>
      <c r="AI17" s="1052"/>
      <c r="AJ17" s="1053"/>
      <c r="AK17" s="1112"/>
      <c r="AL17" s="1113"/>
      <c r="AM17" s="1113"/>
      <c r="AN17" s="1113"/>
      <c r="AO17" s="1113"/>
      <c r="AP17" s="1113"/>
      <c r="AQ17" s="1113"/>
      <c r="AR17" s="1113"/>
      <c r="AS17" s="1113"/>
      <c r="AT17" s="1113"/>
      <c r="AU17" s="1110"/>
      <c r="AV17" s="1110"/>
      <c r="AW17" s="1110"/>
      <c r="AX17" s="1110"/>
      <c r="AY17" s="1111"/>
      <c r="AZ17" s="205"/>
      <c r="BA17" s="205"/>
      <c r="BB17" s="205"/>
      <c r="BC17" s="205"/>
      <c r="BD17" s="205"/>
      <c r="BE17" s="206"/>
      <c r="BF17" s="206"/>
      <c r="BG17" s="206"/>
      <c r="BH17" s="206"/>
      <c r="BI17" s="206"/>
      <c r="BJ17" s="206"/>
      <c r="BK17" s="206"/>
      <c r="BL17" s="206"/>
      <c r="BM17" s="206"/>
      <c r="BN17" s="206"/>
      <c r="BO17" s="206"/>
      <c r="BP17" s="206"/>
      <c r="BQ17" s="215">
        <v>11</v>
      </c>
      <c r="BR17" s="216"/>
      <c r="BS17" s="1040"/>
      <c r="BT17" s="1041"/>
      <c r="BU17" s="1041"/>
      <c r="BV17" s="1041"/>
      <c r="BW17" s="1041"/>
      <c r="BX17" s="1041"/>
      <c r="BY17" s="1041"/>
      <c r="BZ17" s="1041"/>
      <c r="CA17" s="1041"/>
      <c r="CB17" s="1041"/>
      <c r="CC17" s="1041"/>
      <c r="CD17" s="1041"/>
      <c r="CE17" s="1041"/>
      <c r="CF17" s="1041"/>
      <c r="CG17" s="1042"/>
      <c r="CH17" s="1014"/>
      <c r="CI17" s="1015"/>
      <c r="CJ17" s="1015"/>
      <c r="CK17" s="1015"/>
      <c r="CL17" s="1016"/>
      <c r="CM17" s="1014"/>
      <c r="CN17" s="1015"/>
      <c r="CO17" s="1015"/>
      <c r="CP17" s="1015"/>
      <c r="CQ17" s="1016"/>
      <c r="CR17" s="1014"/>
      <c r="CS17" s="1015"/>
      <c r="CT17" s="1015"/>
      <c r="CU17" s="1015"/>
      <c r="CV17" s="1016"/>
      <c r="CW17" s="1014"/>
      <c r="CX17" s="1015"/>
      <c r="CY17" s="1015"/>
      <c r="CZ17" s="1015"/>
      <c r="DA17" s="1016"/>
      <c r="DB17" s="1014"/>
      <c r="DC17" s="1015"/>
      <c r="DD17" s="1015"/>
      <c r="DE17" s="1015"/>
      <c r="DF17" s="1016"/>
      <c r="DG17" s="1014"/>
      <c r="DH17" s="1015"/>
      <c r="DI17" s="1015"/>
      <c r="DJ17" s="1015"/>
      <c r="DK17" s="1016"/>
      <c r="DL17" s="1014"/>
      <c r="DM17" s="1015"/>
      <c r="DN17" s="1015"/>
      <c r="DO17" s="1015"/>
      <c r="DP17" s="1016"/>
      <c r="DQ17" s="1014"/>
      <c r="DR17" s="1015"/>
      <c r="DS17" s="1015"/>
      <c r="DT17" s="1015"/>
      <c r="DU17" s="1016"/>
      <c r="DV17" s="1018"/>
      <c r="DW17" s="1019"/>
      <c r="DX17" s="1019"/>
      <c r="DY17" s="1019"/>
      <c r="DZ17" s="1020"/>
      <c r="EA17" s="207"/>
    </row>
    <row r="18" spans="1:131" s="208" customFormat="1" ht="26.25" customHeight="1">
      <c r="A18" s="214">
        <v>12</v>
      </c>
      <c r="B18" s="1045"/>
      <c r="C18" s="1046"/>
      <c r="D18" s="1046"/>
      <c r="E18" s="1046"/>
      <c r="F18" s="1046"/>
      <c r="G18" s="1046"/>
      <c r="H18" s="1046"/>
      <c r="I18" s="1046"/>
      <c r="J18" s="1046"/>
      <c r="K18" s="1046"/>
      <c r="L18" s="1046"/>
      <c r="M18" s="1046"/>
      <c r="N18" s="1046"/>
      <c r="O18" s="1046"/>
      <c r="P18" s="1047"/>
      <c r="Q18" s="1069"/>
      <c r="R18" s="1070"/>
      <c r="S18" s="1070"/>
      <c r="T18" s="1070"/>
      <c r="U18" s="1070"/>
      <c r="V18" s="1070"/>
      <c r="W18" s="1070"/>
      <c r="X18" s="1070"/>
      <c r="Y18" s="1070"/>
      <c r="Z18" s="1070"/>
      <c r="AA18" s="1070"/>
      <c r="AB18" s="1070"/>
      <c r="AC18" s="1070"/>
      <c r="AD18" s="1070"/>
      <c r="AE18" s="1071"/>
      <c r="AF18" s="1051"/>
      <c r="AG18" s="1052"/>
      <c r="AH18" s="1052"/>
      <c r="AI18" s="1052"/>
      <c r="AJ18" s="1053"/>
      <c r="AK18" s="1112"/>
      <c r="AL18" s="1113"/>
      <c r="AM18" s="1113"/>
      <c r="AN18" s="1113"/>
      <c r="AO18" s="1113"/>
      <c r="AP18" s="1113"/>
      <c r="AQ18" s="1113"/>
      <c r="AR18" s="1113"/>
      <c r="AS18" s="1113"/>
      <c r="AT18" s="1113"/>
      <c r="AU18" s="1110"/>
      <c r="AV18" s="1110"/>
      <c r="AW18" s="1110"/>
      <c r="AX18" s="1110"/>
      <c r="AY18" s="1111"/>
      <c r="AZ18" s="205"/>
      <c r="BA18" s="205"/>
      <c r="BB18" s="205"/>
      <c r="BC18" s="205"/>
      <c r="BD18" s="205"/>
      <c r="BE18" s="206"/>
      <c r="BF18" s="206"/>
      <c r="BG18" s="206"/>
      <c r="BH18" s="206"/>
      <c r="BI18" s="206"/>
      <c r="BJ18" s="206"/>
      <c r="BK18" s="206"/>
      <c r="BL18" s="206"/>
      <c r="BM18" s="206"/>
      <c r="BN18" s="206"/>
      <c r="BO18" s="206"/>
      <c r="BP18" s="206"/>
      <c r="BQ18" s="215">
        <v>12</v>
      </c>
      <c r="BR18" s="216"/>
      <c r="BS18" s="1040"/>
      <c r="BT18" s="1041"/>
      <c r="BU18" s="1041"/>
      <c r="BV18" s="1041"/>
      <c r="BW18" s="1041"/>
      <c r="BX18" s="1041"/>
      <c r="BY18" s="1041"/>
      <c r="BZ18" s="1041"/>
      <c r="CA18" s="1041"/>
      <c r="CB18" s="1041"/>
      <c r="CC18" s="1041"/>
      <c r="CD18" s="1041"/>
      <c r="CE18" s="1041"/>
      <c r="CF18" s="1041"/>
      <c r="CG18" s="1042"/>
      <c r="CH18" s="1014"/>
      <c r="CI18" s="1015"/>
      <c r="CJ18" s="1015"/>
      <c r="CK18" s="1015"/>
      <c r="CL18" s="1016"/>
      <c r="CM18" s="1014"/>
      <c r="CN18" s="1015"/>
      <c r="CO18" s="1015"/>
      <c r="CP18" s="1015"/>
      <c r="CQ18" s="1016"/>
      <c r="CR18" s="1014"/>
      <c r="CS18" s="1015"/>
      <c r="CT18" s="1015"/>
      <c r="CU18" s="1015"/>
      <c r="CV18" s="1016"/>
      <c r="CW18" s="1014"/>
      <c r="CX18" s="1015"/>
      <c r="CY18" s="1015"/>
      <c r="CZ18" s="1015"/>
      <c r="DA18" s="1016"/>
      <c r="DB18" s="1014"/>
      <c r="DC18" s="1015"/>
      <c r="DD18" s="1015"/>
      <c r="DE18" s="1015"/>
      <c r="DF18" s="1016"/>
      <c r="DG18" s="1014"/>
      <c r="DH18" s="1015"/>
      <c r="DI18" s="1015"/>
      <c r="DJ18" s="1015"/>
      <c r="DK18" s="1016"/>
      <c r="DL18" s="1014"/>
      <c r="DM18" s="1015"/>
      <c r="DN18" s="1015"/>
      <c r="DO18" s="1015"/>
      <c r="DP18" s="1016"/>
      <c r="DQ18" s="1014"/>
      <c r="DR18" s="1015"/>
      <c r="DS18" s="1015"/>
      <c r="DT18" s="1015"/>
      <c r="DU18" s="1016"/>
      <c r="DV18" s="1018"/>
      <c r="DW18" s="1019"/>
      <c r="DX18" s="1019"/>
      <c r="DY18" s="1019"/>
      <c r="DZ18" s="1020"/>
      <c r="EA18" s="207"/>
    </row>
    <row r="19" spans="1:131" s="208" customFormat="1" ht="26.25" customHeight="1">
      <c r="A19" s="214">
        <v>13</v>
      </c>
      <c r="B19" s="1045"/>
      <c r="C19" s="1046"/>
      <c r="D19" s="1046"/>
      <c r="E19" s="1046"/>
      <c r="F19" s="1046"/>
      <c r="G19" s="1046"/>
      <c r="H19" s="1046"/>
      <c r="I19" s="1046"/>
      <c r="J19" s="1046"/>
      <c r="K19" s="1046"/>
      <c r="L19" s="1046"/>
      <c r="M19" s="1046"/>
      <c r="N19" s="1046"/>
      <c r="O19" s="1046"/>
      <c r="P19" s="1047"/>
      <c r="Q19" s="1069"/>
      <c r="R19" s="1070"/>
      <c r="S19" s="1070"/>
      <c r="T19" s="1070"/>
      <c r="U19" s="1070"/>
      <c r="V19" s="1070"/>
      <c r="W19" s="1070"/>
      <c r="X19" s="1070"/>
      <c r="Y19" s="1070"/>
      <c r="Z19" s="1070"/>
      <c r="AA19" s="1070"/>
      <c r="AB19" s="1070"/>
      <c r="AC19" s="1070"/>
      <c r="AD19" s="1070"/>
      <c r="AE19" s="1071"/>
      <c r="AF19" s="1051"/>
      <c r="AG19" s="1052"/>
      <c r="AH19" s="1052"/>
      <c r="AI19" s="1052"/>
      <c r="AJ19" s="1053"/>
      <c r="AK19" s="1112"/>
      <c r="AL19" s="1113"/>
      <c r="AM19" s="1113"/>
      <c r="AN19" s="1113"/>
      <c r="AO19" s="1113"/>
      <c r="AP19" s="1113"/>
      <c r="AQ19" s="1113"/>
      <c r="AR19" s="1113"/>
      <c r="AS19" s="1113"/>
      <c r="AT19" s="1113"/>
      <c r="AU19" s="1110"/>
      <c r="AV19" s="1110"/>
      <c r="AW19" s="1110"/>
      <c r="AX19" s="1110"/>
      <c r="AY19" s="1111"/>
      <c r="AZ19" s="205"/>
      <c r="BA19" s="205"/>
      <c r="BB19" s="205"/>
      <c r="BC19" s="205"/>
      <c r="BD19" s="205"/>
      <c r="BE19" s="206"/>
      <c r="BF19" s="206"/>
      <c r="BG19" s="206"/>
      <c r="BH19" s="206"/>
      <c r="BI19" s="206"/>
      <c r="BJ19" s="206"/>
      <c r="BK19" s="206"/>
      <c r="BL19" s="206"/>
      <c r="BM19" s="206"/>
      <c r="BN19" s="206"/>
      <c r="BO19" s="206"/>
      <c r="BP19" s="206"/>
      <c r="BQ19" s="215">
        <v>13</v>
      </c>
      <c r="BR19" s="216"/>
      <c r="BS19" s="1040"/>
      <c r="BT19" s="1041"/>
      <c r="BU19" s="1041"/>
      <c r="BV19" s="1041"/>
      <c r="BW19" s="1041"/>
      <c r="BX19" s="1041"/>
      <c r="BY19" s="1041"/>
      <c r="BZ19" s="1041"/>
      <c r="CA19" s="1041"/>
      <c r="CB19" s="1041"/>
      <c r="CC19" s="1041"/>
      <c r="CD19" s="1041"/>
      <c r="CE19" s="1041"/>
      <c r="CF19" s="1041"/>
      <c r="CG19" s="1042"/>
      <c r="CH19" s="1014"/>
      <c r="CI19" s="1015"/>
      <c r="CJ19" s="1015"/>
      <c r="CK19" s="1015"/>
      <c r="CL19" s="1016"/>
      <c r="CM19" s="1014"/>
      <c r="CN19" s="1015"/>
      <c r="CO19" s="1015"/>
      <c r="CP19" s="1015"/>
      <c r="CQ19" s="1016"/>
      <c r="CR19" s="1014"/>
      <c r="CS19" s="1015"/>
      <c r="CT19" s="1015"/>
      <c r="CU19" s="1015"/>
      <c r="CV19" s="1016"/>
      <c r="CW19" s="1014"/>
      <c r="CX19" s="1015"/>
      <c r="CY19" s="1015"/>
      <c r="CZ19" s="1015"/>
      <c r="DA19" s="1016"/>
      <c r="DB19" s="1014"/>
      <c r="DC19" s="1015"/>
      <c r="DD19" s="1015"/>
      <c r="DE19" s="1015"/>
      <c r="DF19" s="1016"/>
      <c r="DG19" s="1014"/>
      <c r="DH19" s="1015"/>
      <c r="DI19" s="1015"/>
      <c r="DJ19" s="1015"/>
      <c r="DK19" s="1016"/>
      <c r="DL19" s="1014"/>
      <c r="DM19" s="1015"/>
      <c r="DN19" s="1015"/>
      <c r="DO19" s="1015"/>
      <c r="DP19" s="1016"/>
      <c r="DQ19" s="1014"/>
      <c r="DR19" s="1015"/>
      <c r="DS19" s="1015"/>
      <c r="DT19" s="1015"/>
      <c r="DU19" s="1016"/>
      <c r="DV19" s="1018"/>
      <c r="DW19" s="1019"/>
      <c r="DX19" s="1019"/>
      <c r="DY19" s="1019"/>
      <c r="DZ19" s="1020"/>
      <c r="EA19" s="207"/>
    </row>
    <row r="20" spans="1:131" s="208" customFormat="1" ht="26.25" customHeight="1">
      <c r="A20" s="214">
        <v>14</v>
      </c>
      <c r="B20" s="1045"/>
      <c r="C20" s="1046"/>
      <c r="D20" s="1046"/>
      <c r="E20" s="1046"/>
      <c r="F20" s="1046"/>
      <c r="G20" s="1046"/>
      <c r="H20" s="1046"/>
      <c r="I20" s="1046"/>
      <c r="J20" s="1046"/>
      <c r="K20" s="1046"/>
      <c r="L20" s="1046"/>
      <c r="M20" s="1046"/>
      <c r="N20" s="1046"/>
      <c r="O20" s="1046"/>
      <c r="P20" s="1047"/>
      <c r="Q20" s="1069"/>
      <c r="R20" s="1070"/>
      <c r="S20" s="1070"/>
      <c r="T20" s="1070"/>
      <c r="U20" s="1070"/>
      <c r="V20" s="1070"/>
      <c r="W20" s="1070"/>
      <c r="X20" s="1070"/>
      <c r="Y20" s="1070"/>
      <c r="Z20" s="1070"/>
      <c r="AA20" s="1070"/>
      <c r="AB20" s="1070"/>
      <c r="AC20" s="1070"/>
      <c r="AD20" s="1070"/>
      <c r="AE20" s="1071"/>
      <c r="AF20" s="1051"/>
      <c r="AG20" s="1052"/>
      <c r="AH20" s="1052"/>
      <c r="AI20" s="1052"/>
      <c r="AJ20" s="1053"/>
      <c r="AK20" s="1112"/>
      <c r="AL20" s="1113"/>
      <c r="AM20" s="1113"/>
      <c r="AN20" s="1113"/>
      <c r="AO20" s="1113"/>
      <c r="AP20" s="1113"/>
      <c r="AQ20" s="1113"/>
      <c r="AR20" s="1113"/>
      <c r="AS20" s="1113"/>
      <c r="AT20" s="1113"/>
      <c r="AU20" s="1110"/>
      <c r="AV20" s="1110"/>
      <c r="AW20" s="1110"/>
      <c r="AX20" s="1110"/>
      <c r="AY20" s="1111"/>
      <c r="AZ20" s="205"/>
      <c r="BA20" s="205"/>
      <c r="BB20" s="205"/>
      <c r="BC20" s="205"/>
      <c r="BD20" s="205"/>
      <c r="BE20" s="206"/>
      <c r="BF20" s="206"/>
      <c r="BG20" s="206"/>
      <c r="BH20" s="206"/>
      <c r="BI20" s="206"/>
      <c r="BJ20" s="206"/>
      <c r="BK20" s="206"/>
      <c r="BL20" s="206"/>
      <c r="BM20" s="206"/>
      <c r="BN20" s="206"/>
      <c r="BO20" s="206"/>
      <c r="BP20" s="206"/>
      <c r="BQ20" s="215">
        <v>14</v>
      </c>
      <c r="BR20" s="216"/>
      <c r="BS20" s="1040"/>
      <c r="BT20" s="1041"/>
      <c r="BU20" s="1041"/>
      <c r="BV20" s="1041"/>
      <c r="BW20" s="1041"/>
      <c r="BX20" s="1041"/>
      <c r="BY20" s="1041"/>
      <c r="BZ20" s="1041"/>
      <c r="CA20" s="1041"/>
      <c r="CB20" s="1041"/>
      <c r="CC20" s="1041"/>
      <c r="CD20" s="1041"/>
      <c r="CE20" s="1041"/>
      <c r="CF20" s="1041"/>
      <c r="CG20" s="1042"/>
      <c r="CH20" s="1014"/>
      <c r="CI20" s="1015"/>
      <c r="CJ20" s="1015"/>
      <c r="CK20" s="1015"/>
      <c r="CL20" s="1016"/>
      <c r="CM20" s="1014"/>
      <c r="CN20" s="1015"/>
      <c r="CO20" s="1015"/>
      <c r="CP20" s="1015"/>
      <c r="CQ20" s="1016"/>
      <c r="CR20" s="1014"/>
      <c r="CS20" s="1015"/>
      <c r="CT20" s="1015"/>
      <c r="CU20" s="1015"/>
      <c r="CV20" s="1016"/>
      <c r="CW20" s="1014"/>
      <c r="CX20" s="1015"/>
      <c r="CY20" s="1015"/>
      <c r="CZ20" s="1015"/>
      <c r="DA20" s="1016"/>
      <c r="DB20" s="1014"/>
      <c r="DC20" s="1015"/>
      <c r="DD20" s="1015"/>
      <c r="DE20" s="1015"/>
      <c r="DF20" s="1016"/>
      <c r="DG20" s="1014"/>
      <c r="DH20" s="1015"/>
      <c r="DI20" s="1015"/>
      <c r="DJ20" s="1015"/>
      <c r="DK20" s="1016"/>
      <c r="DL20" s="1014"/>
      <c r="DM20" s="1015"/>
      <c r="DN20" s="1015"/>
      <c r="DO20" s="1015"/>
      <c r="DP20" s="1016"/>
      <c r="DQ20" s="1014"/>
      <c r="DR20" s="1015"/>
      <c r="DS20" s="1015"/>
      <c r="DT20" s="1015"/>
      <c r="DU20" s="1016"/>
      <c r="DV20" s="1018"/>
      <c r="DW20" s="1019"/>
      <c r="DX20" s="1019"/>
      <c r="DY20" s="1019"/>
      <c r="DZ20" s="1020"/>
      <c r="EA20" s="207"/>
    </row>
    <row r="21" spans="1:131" s="208" customFormat="1" ht="26.25" customHeight="1" thickBot="1">
      <c r="A21" s="214">
        <v>15</v>
      </c>
      <c r="B21" s="1045"/>
      <c r="C21" s="1046"/>
      <c r="D21" s="1046"/>
      <c r="E21" s="1046"/>
      <c r="F21" s="1046"/>
      <c r="G21" s="1046"/>
      <c r="H21" s="1046"/>
      <c r="I21" s="1046"/>
      <c r="J21" s="1046"/>
      <c r="K21" s="1046"/>
      <c r="L21" s="1046"/>
      <c r="M21" s="1046"/>
      <c r="N21" s="1046"/>
      <c r="O21" s="1046"/>
      <c r="P21" s="1047"/>
      <c r="Q21" s="1069"/>
      <c r="R21" s="1070"/>
      <c r="S21" s="1070"/>
      <c r="T21" s="1070"/>
      <c r="U21" s="1070"/>
      <c r="V21" s="1070"/>
      <c r="W21" s="1070"/>
      <c r="X21" s="1070"/>
      <c r="Y21" s="1070"/>
      <c r="Z21" s="1070"/>
      <c r="AA21" s="1070"/>
      <c r="AB21" s="1070"/>
      <c r="AC21" s="1070"/>
      <c r="AD21" s="1070"/>
      <c r="AE21" s="1071"/>
      <c r="AF21" s="1051"/>
      <c r="AG21" s="1052"/>
      <c r="AH21" s="1052"/>
      <c r="AI21" s="1052"/>
      <c r="AJ21" s="1053"/>
      <c r="AK21" s="1112"/>
      <c r="AL21" s="1113"/>
      <c r="AM21" s="1113"/>
      <c r="AN21" s="1113"/>
      <c r="AO21" s="1113"/>
      <c r="AP21" s="1113"/>
      <c r="AQ21" s="1113"/>
      <c r="AR21" s="1113"/>
      <c r="AS21" s="1113"/>
      <c r="AT21" s="1113"/>
      <c r="AU21" s="1110"/>
      <c r="AV21" s="1110"/>
      <c r="AW21" s="1110"/>
      <c r="AX21" s="1110"/>
      <c r="AY21" s="1111"/>
      <c r="AZ21" s="205"/>
      <c r="BA21" s="205"/>
      <c r="BB21" s="205"/>
      <c r="BC21" s="205"/>
      <c r="BD21" s="205"/>
      <c r="BE21" s="206"/>
      <c r="BF21" s="206"/>
      <c r="BG21" s="206"/>
      <c r="BH21" s="206"/>
      <c r="BI21" s="206"/>
      <c r="BJ21" s="206"/>
      <c r="BK21" s="206"/>
      <c r="BL21" s="206"/>
      <c r="BM21" s="206"/>
      <c r="BN21" s="206"/>
      <c r="BO21" s="206"/>
      <c r="BP21" s="206"/>
      <c r="BQ21" s="215">
        <v>15</v>
      </c>
      <c r="BR21" s="216"/>
      <c r="BS21" s="1040"/>
      <c r="BT21" s="1041"/>
      <c r="BU21" s="1041"/>
      <c r="BV21" s="1041"/>
      <c r="BW21" s="1041"/>
      <c r="BX21" s="1041"/>
      <c r="BY21" s="1041"/>
      <c r="BZ21" s="1041"/>
      <c r="CA21" s="1041"/>
      <c r="CB21" s="1041"/>
      <c r="CC21" s="1041"/>
      <c r="CD21" s="1041"/>
      <c r="CE21" s="1041"/>
      <c r="CF21" s="1041"/>
      <c r="CG21" s="1042"/>
      <c r="CH21" s="1014"/>
      <c r="CI21" s="1015"/>
      <c r="CJ21" s="1015"/>
      <c r="CK21" s="1015"/>
      <c r="CL21" s="1016"/>
      <c r="CM21" s="1014"/>
      <c r="CN21" s="1015"/>
      <c r="CO21" s="1015"/>
      <c r="CP21" s="1015"/>
      <c r="CQ21" s="1016"/>
      <c r="CR21" s="1014"/>
      <c r="CS21" s="1015"/>
      <c r="CT21" s="1015"/>
      <c r="CU21" s="1015"/>
      <c r="CV21" s="1016"/>
      <c r="CW21" s="1014"/>
      <c r="CX21" s="1015"/>
      <c r="CY21" s="1015"/>
      <c r="CZ21" s="1015"/>
      <c r="DA21" s="1016"/>
      <c r="DB21" s="1014"/>
      <c r="DC21" s="1015"/>
      <c r="DD21" s="1015"/>
      <c r="DE21" s="1015"/>
      <c r="DF21" s="1016"/>
      <c r="DG21" s="1014"/>
      <c r="DH21" s="1015"/>
      <c r="DI21" s="1015"/>
      <c r="DJ21" s="1015"/>
      <c r="DK21" s="1016"/>
      <c r="DL21" s="1014"/>
      <c r="DM21" s="1015"/>
      <c r="DN21" s="1015"/>
      <c r="DO21" s="1015"/>
      <c r="DP21" s="1016"/>
      <c r="DQ21" s="1014"/>
      <c r="DR21" s="1015"/>
      <c r="DS21" s="1015"/>
      <c r="DT21" s="1015"/>
      <c r="DU21" s="1016"/>
      <c r="DV21" s="1018"/>
      <c r="DW21" s="1019"/>
      <c r="DX21" s="1019"/>
      <c r="DY21" s="1019"/>
      <c r="DZ21" s="1020"/>
      <c r="EA21" s="207"/>
    </row>
    <row r="22" spans="1:131" s="208" customFormat="1" ht="26.25" customHeight="1">
      <c r="A22" s="214">
        <v>16</v>
      </c>
      <c r="B22" s="1045"/>
      <c r="C22" s="1046"/>
      <c r="D22" s="1046"/>
      <c r="E22" s="1046"/>
      <c r="F22" s="1046"/>
      <c r="G22" s="1046"/>
      <c r="H22" s="1046"/>
      <c r="I22" s="1046"/>
      <c r="J22" s="1046"/>
      <c r="K22" s="1046"/>
      <c r="L22" s="1046"/>
      <c r="M22" s="1046"/>
      <c r="N22" s="1046"/>
      <c r="O22" s="1046"/>
      <c r="P22" s="1047"/>
      <c r="Q22" s="1107"/>
      <c r="R22" s="1108"/>
      <c r="S22" s="1108"/>
      <c r="T22" s="1108"/>
      <c r="U22" s="1108"/>
      <c r="V22" s="1108"/>
      <c r="W22" s="1108"/>
      <c r="X22" s="1108"/>
      <c r="Y22" s="1108"/>
      <c r="Z22" s="1108"/>
      <c r="AA22" s="1108"/>
      <c r="AB22" s="1108"/>
      <c r="AC22" s="1108"/>
      <c r="AD22" s="1108"/>
      <c r="AE22" s="1109"/>
      <c r="AF22" s="1051"/>
      <c r="AG22" s="1052"/>
      <c r="AH22" s="1052"/>
      <c r="AI22" s="1052"/>
      <c r="AJ22" s="1053"/>
      <c r="AK22" s="1103"/>
      <c r="AL22" s="1104"/>
      <c r="AM22" s="1104"/>
      <c r="AN22" s="1104"/>
      <c r="AO22" s="1104"/>
      <c r="AP22" s="1104"/>
      <c r="AQ22" s="1104"/>
      <c r="AR22" s="1104"/>
      <c r="AS22" s="1104"/>
      <c r="AT22" s="1104"/>
      <c r="AU22" s="1105"/>
      <c r="AV22" s="1105"/>
      <c r="AW22" s="1105"/>
      <c r="AX22" s="1105"/>
      <c r="AY22" s="1106"/>
      <c r="AZ22" s="1066" t="s">
        <v>366</v>
      </c>
      <c r="BA22" s="1066"/>
      <c r="BB22" s="1066"/>
      <c r="BC22" s="1066"/>
      <c r="BD22" s="1067"/>
      <c r="BE22" s="206"/>
      <c r="BF22" s="206"/>
      <c r="BG22" s="206"/>
      <c r="BH22" s="206"/>
      <c r="BI22" s="206"/>
      <c r="BJ22" s="206"/>
      <c r="BK22" s="206"/>
      <c r="BL22" s="206"/>
      <c r="BM22" s="206"/>
      <c r="BN22" s="206"/>
      <c r="BO22" s="206"/>
      <c r="BP22" s="206"/>
      <c r="BQ22" s="215">
        <v>16</v>
      </c>
      <c r="BR22" s="216"/>
      <c r="BS22" s="1040"/>
      <c r="BT22" s="1041"/>
      <c r="BU22" s="1041"/>
      <c r="BV22" s="1041"/>
      <c r="BW22" s="1041"/>
      <c r="BX22" s="1041"/>
      <c r="BY22" s="1041"/>
      <c r="BZ22" s="1041"/>
      <c r="CA22" s="1041"/>
      <c r="CB22" s="1041"/>
      <c r="CC22" s="1041"/>
      <c r="CD22" s="1041"/>
      <c r="CE22" s="1041"/>
      <c r="CF22" s="1041"/>
      <c r="CG22" s="1042"/>
      <c r="CH22" s="1014"/>
      <c r="CI22" s="1015"/>
      <c r="CJ22" s="1015"/>
      <c r="CK22" s="1015"/>
      <c r="CL22" s="1016"/>
      <c r="CM22" s="1014"/>
      <c r="CN22" s="1015"/>
      <c r="CO22" s="1015"/>
      <c r="CP22" s="1015"/>
      <c r="CQ22" s="1016"/>
      <c r="CR22" s="1014"/>
      <c r="CS22" s="1015"/>
      <c r="CT22" s="1015"/>
      <c r="CU22" s="1015"/>
      <c r="CV22" s="1016"/>
      <c r="CW22" s="1014"/>
      <c r="CX22" s="1015"/>
      <c r="CY22" s="1015"/>
      <c r="CZ22" s="1015"/>
      <c r="DA22" s="1016"/>
      <c r="DB22" s="1014"/>
      <c r="DC22" s="1015"/>
      <c r="DD22" s="1015"/>
      <c r="DE22" s="1015"/>
      <c r="DF22" s="1016"/>
      <c r="DG22" s="1014"/>
      <c r="DH22" s="1015"/>
      <c r="DI22" s="1015"/>
      <c r="DJ22" s="1015"/>
      <c r="DK22" s="1016"/>
      <c r="DL22" s="1014"/>
      <c r="DM22" s="1015"/>
      <c r="DN22" s="1015"/>
      <c r="DO22" s="1015"/>
      <c r="DP22" s="1016"/>
      <c r="DQ22" s="1014"/>
      <c r="DR22" s="1015"/>
      <c r="DS22" s="1015"/>
      <c r="DT22" s="1015"/>
      <c r="DU22" s="1016"/>
      <c r="DV22" s="1018"/>
      <c r="DW22" s="1019"/>
      <c r="DX22" s="1019"/>
      <c r="DY22" s="1019"/>
      <c r="DZ22" s="1020"/>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4">
        <v>9578</v>
      </c>
      <c r="R23" s="1095"/>
      <c r="S23" s="1095"/>
      <c r="T23" s="1095"/>
      <c r="U23" s="1095"/>
      <c r="V23" s="1095">
        <v>9059</v>
      </c>
      <c r="W23" s="1095"/>
      <c r="X23" s="1095"/>
      <c r="Y23" s="1095"/>
      <c r="Z23" s="1095"/>
      <c r="AA23" s="1095">
        <v>519</v>
      </c>
      <c r="AB23" s="1095"/>
      <c r="AC23" s="1095"/>
      <c r="AD23" s="1095"/>
      <c r="AE23" s="1096"/>
      <c r="AF23" s="1097">
        <v>474</v>
      </c>
      <c r="AG23" s="1095"/>
      <c r="AH23" s="1095"/>
      <c r="AI23" s="1095"/>
      <c r="AJ23" s="1098"/>
      <c r="AK23" s="1099"/>
      <c r="AL23" s="1100"/>
      <c r="AM23" s="1100"/>
      <c r="AN23" s="1100"/>
      <c r="AO23" s="1100"/>
      <c r="AP23" s="1095">
        <v>9872</v>
      </c>
      <c r="AQ23" s="1095"/>
      <c r="AR23" s="1095"/>
      <c r="AS23" s="1095"/>
      <c r="AT23" s="1095"/>
      <c r="AU23" s="1101"/>
      <c r="AV23" s="1101"/>
      <c r="AW23" s="1101"/>
      <c r="AX23" s="1101"/>
      <c r="AY23" s="1102"/>
      <c r="AZ23" s="1091" t="s">
        <v>112</v>
      </c>
      <c r="BA23" s="1092"/>
      <c r="BB23" s="1092"/>
      <c r="BC23" s="1092"/>
      <c r="BD23" s="1093"/>
      <c r="BE23" s="206"/>
      <c r="BF23" s="206"/>
      <c r="BG23" s="206"/>
      <c r="BH23" s="206"/>
      <c r="BI23" s="206"/>
      <c r="BJ23" s="206"/>
      <c r="BK23" s="206"/>
      <c r="BL23" s="206"/>
      <c r="BM23" s="206"/>
      <c r="BN23" s="206"/>
      <c r="BO23" s="206"/>
      <c r="BP23" s="206"/>
      <c r="BQ23" s="215">
        <v>17</v>
      </c>
      <c r="BR23" s="216"/>
      <c r="BS23" s="1040"/>
      <c r="BT23" s="1041"/>
      <c r="BU23" s="1041"/>
      <c r="BV23" s="1041"/>
      <c r="BW23" s="1041"/>
      <c r="BX23" s="1041"/>
      <c r="BY23" s="1041"/>
      <c r="BZ23" s="1041"/>
      <c r="CA23" s="1041"/>
      <c r="CB23" s="1041"/>
      <c r="CC23" s="1041"/>
      <c r="CD23" s="1041"/>
      <c r="CE23" s="1041"/>
      <c r="CF23" s="1041"/>
      <c r="CG23" s="1042"/>
      <c r="CH23" s="1014"/>
      <c r="CI23" s="1015"/>
      <c r="CJ23" s="1015"/>
      <c r="CK23" s="1015"/>
      <c r="CL23" s="1016"/>
      <c r="CM23" s="1014"/>
      <c r="CN23" s="1015"/>
      <c r="CO23" s="1015"/>
      <c r="CP23" s="1015"/>
      <c r="CQ23" s="1016"/>
      <c r="CR23" s="1014"/>
      <c r="CS23" s="1015"/>
      <c r="CT23" s="1015"/>
      <c r="CU23" s="1015"/>
      <c r="CV23" s="1016"/>
      <c r="CW23" s="1014"/>
      <c r="CX23" s="1015"/>
      <c r="CY23" s="1015"/>
      <c r="CZ23" s="1015"/>
      <c r="DA23" s="1016"/>
      <c r="DB23" s="1014"/>
      <c r="DC23" s="1015"/>
      <c r="DD23" s="1015"/>
      <c r="DE23" s="1015"/>
      <c r="DF23" s="1016"/>
      <c r="DG23" s="1014"/>
      <c r="DH23" s="1015"/>
      <c r="DI23" s="1015"/>
      <c r="DJ23" s="1015"/>
      <c r="DK23" s="1016"/>
      <c r="DL23" s="1014"/>
      <c r="DM23" s="1015"/>
      <c r="DN23" s="1015"/>
      <c r="DO23" s="1015"/>
      <c r="DP23" s="1016"/>
      <c r="DQ23" s="1014"/>
      <c r="DR23" s="1015"/>
      <c r="DS23" s="1015"/>
      <c r="DT23" s="1015"/>
      <c r="DU23" s="1016"/>
      <c r="DV23" s="1018"/>
      <c r="DW23" s="1019"/>
      <c r="DX23" s="1019"/>
      <c r="DY23" s="1019"/>
      <c r="DZ23" s="1020"/>
      <c r="EA23" s="207"/>
    </row>
    <row r="24" spans="1:131" s="208" customFormat="1" ht="26.25" customHeight="1">
      <c r="A24" s="1090" t="s">
        <v>369</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5"/>
      <c r="BA24" s="205"/>
      <c r="BB24" s="205"/>
      <c r="BC24" s="205"/>
      <c r="BD24" s="205"/>
      <c r="BE24" s="206"/>
      <c r="BF24" s="206"/>
      <c r="BG24" s="206"/>
      <c r="BH24" s="206"/>
      <c r="BI24" s="206"/>
      <c r="BJ24" s="206"/>
      <c r="BK24" s="206"/>
      <c r="BL24" s="206"/>
      <c r="BM24" s="206"/>
      <c r="BN24" s="206"/>
      <c r="BO24" s="206"/>
      <c r="BP24" s="206"/>
      <c r="BQ24" s="215">
        <v>18</v>
      </c>
      <c r="BR24" s="216"/>
      <c r="BS24" s="1040"/>
      <c r="BT24" s="1041"/>
      <c r="BU24" s="1041"/>
      <c r="BV24" s="1041"/>
      <c r="BW24" s="1041"/>
      <c r="BX24" s="1041"/>
      <c r="BY24" s="1041"/>
      <c r="BZ24" s="1041"/>
      <c r="CA24" s="1041"/>
      <c r="CB24" s="1041"/>
      <c r="CC24" s="1041"/>
      <c r="CD24" s="1041"/>
      <c r="CE24" s="1041"/>
      <c r="CF24" s="1041"/>
      <c r="CG24" s="1042"/>
      <c r="CH24" s="1014"/>
      <c r="CI24" s="1015"/>
      <c r="CJ24" s="1015"/>
      <c r="CK24" s="1015"/>
      <c r="CL24" s="1016"/>
      <c r="CM24" s="1014"/>
      <c r="CN24" s="1015"/>
      <c r="CO24" s="1015"/>
      <c r="CP24" s="1015"/>
      <c r="CQ24" s="1016"/>
      <c r="CR24" s="1014"/>
      <c r="CS24" s="1015"/>
      <c r="CT24" s="1015"/>
      <c r="CU24" s="1015"/>
      <c r="CV24" s="1016"/>
      <c r="CW24" s="1014"/>
      <c r="CX24" s="1015"/>
      <c r="CY24" s="1015"/>
      <c r="CZ24" s="1015"/>
      <c r="DA24" s="1016"/>
      <c r="DB24" s="1014"/>
      <c r="DC24" s="1015"/>
      <c r="DD24" s="1015"/>
      <c r="DE24" s="1015"/>
      <c r="DF24" s="1016"/>
      <c r="DG24" s="1014"/>
      <c r="DH24" s="1015"/>
      <c r="DI24" s="1015"/>
      <c r="DJ24" s="1015"/>
      <c r="DK24" s="1016"/>
      <c r="DL24" s="1014"/>
      <c r="DM24" s="1015"/>
      <c r="DN24" s="1015"/>
      <c r="DO24" s="1015"/>
      <c r="DP24" s="1016"/>
      <c r="DQ24" s="1014"/>
      <c r="DR24" s="1015"/>
      <c r="DS24" s="1015"/>
      <c r="DT24" s="1015"/>
      <c r="DU24" s="1016"/>
      <c r="DV24" s="1018"/>
      <c r="DW24" s="1019"/>
      <c r="DX24" s="1019"/>
      <c r="DY24" s="1019"/>
      <c r="DZ24" s="1020"/>
      <c r="EA24" s="207"/>
    </row>
    <row r="25" spans="1:131" s="200" customFormat="1" ht="26.25" customHeight="1" thickBot="1">
      <c r="A25" s="1089" t="s">
        <v>370</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5"/>
      <c r="BK25" s="205"/>
      <c r="BL25" s="205"/>
      <c r="BM25" s="205"/>
      <c r="BN25" s="205"/>
      <c r="BO25" s="218"/>
      <c r="BP25" s="218"/>
      <c r="BQ25" s="215">
        <v>19</v>
      </c>
      <c r="BR25" s="216"/>
      <c r="BS25" s="1040"/>
      <c r="BT25" s="1041"/>
      <c r="BU25" s="1041"/>
      <c r="BV25" s="1041"/>
      <c r="BW25" s="1041"/>
      <c r="BX25" s="1041"/>
      <c r="BY25" s="1041"/>
      <c r="BZ25" s="1041"/>
      <c r="CA25" s="1041"/>
      <c r="CB25" s="1041"/>
      <c r="CC25" s="1041"/>
      <c r="CD25" s="1041"/>
      <c r="CE25" s="1041"/>
      <c r="CF25" s="1041"/>
      <c r="CG25" s="1042"/>
      <c r="CH25" s="1014"/>
      <c r="CI25" s="1015"/>
      <c r="CJ25" s="1015"/>
      <c r="CK25" s="1015"/>
      <c r="CL25" s="1016"/>
      <c r="CM25" s="1014"/>
      <c r="CN25" s="1015"/>
      <c r="CO25" s="1015"/>
      <c r="CP25" s="1015"/>
      <c r="CQ25" s="1016"/>
      <c r="CR25" s="1014"/>
      <c r="CS25" s="1015"/>
      <c r="CT25" s="1015"/>
      <c r="CU25" s="1015"/>
      <c r="CV25" s="1016"/>
      <c r="CW25" s="1014"/>
      <c r="CX25" s="1015"/>
      <c r="CY25" s="1015"/>
      <c r="CZ25" s="1015"/>
      <c r="DA25" s="1016"/>
      <c r="DB25" s="1014"/>
      <c r="DC25" s="1015"/>
      <c r="DD25" s="1015"/>
      <c r="DE25" s="1015"/>
      <c r="DF25" s="1016"/>
      <c r="DG25" s="1014"/>
      <c r="DH25" s="1015"/>
      <c r="DI25" s="1015"/>
      <c r="DJ25" s="1015"/>
      <c r="DK25" s="1016"/>
      <c r="DL25" s="1014"/>
      <c r="DM25" s="1015"/>
      <c r="DN25" s="1015"/>
      <c r="DO25" s="1015"/>
      <c r="DP25" s="1016"/>
      <c r="DQ25" s="1014"/>
      <c r="DR25" s="1015"/>
      <c r="DS25" s="1015"/>
      <c r="DT25" s="1015"/>
      <c r="DU25" s="1016"/>
      <c r="DV25" s="1018"/>
      <c r="DW25" s="1019"/>
      <c r="DX25" s="1019"/>
      <c r="DY25" s="1019"/>
      <c r="DZ25" s="1020"/>
      <c r="EA25" s="199"/>
    </row>
    <row r="26" spans="1:131" s="200" customFormat="1" ht="26.25" customHeight="1">
      <c r="A26" s="1021" t="s">
        <v>347</v>
      </c>
      <c r="B26" s="1022"/>
      <c r="C26" s="1022"/>
      <c r="D26" s="1022"/>
      <c r="E26" s="1022"/>
      <c r="F26" s="1022"/>
      <c r="G26" s="1022"/>
      <c r="H26" s="1022"/>
      <c r="I26" s="1022"/>
      <c r="J26" s="1022"/>
      <c r="K26" s="1022"/>
      <c r="L26" s="1022"/>
      <c r="M26" s="1022"/>
      <c r="N26" s="1022"/>
      <c r="O26" s="1022"/>
      <c r="P26" s="1023"/>
      <c r="Q26" s="1027" t="s">
        <v>371</v>
      </c>
      <c r="R26" s="1028"/>
      <c r="S26" s="1028"/>
      <c r="T26" s="1028"/>
      <c r="U26" s="1029"/>
      <c r="V26" s="1027" t="s">
        <v>372</v>
      </c>
      <c r="W26" s="1028"/>
      <c r="X26" s="1028"/>
      <c r="Y26" s="1028"/>
      <c r="Z26" s="1029"/>
      <c r="AA26" s="1027" t="s">
        <v>373</v>
      </c>
      <c r="AB26" s="1028"/>
      <c r="AC26" s="1028"/>
      <c r="AD26" s="1028"/>
      <c r="AE26" s="1028"/>
      <c r="AF26" s="1085" t="s">
        <v>374</v>
      </c>
      <c r="AG26" s="1034"/>
      <c r="AH26" s="1034"/>
      <c r="AI26" s="1034"/>
      <c r="AJ26" s="1086"/>
      <c r="AK26" s="1028" t="s">
        <v>375</v>
      </c>
      <c r="AL26" s="1028"/>
      <c r="AM26" s="1028"/>
      <c r="AN26" s="1028"/>
      <c r="AO26" s="1029"/>
      <c r="AP26" s="1027" t="s">
        <v>376</v>
      </c>
      <c r="AQ26" s="1028"/>
      <c r="AR26" s="1028"/>
      <c r="AS26" s="1028"/>
      <c r="AT26" s="1029"/>
      <c r="AU26" s="1027" t="s">
        <v>377</v>
      </c>
      <c r="AV26" s="1028"/>
      <c r="AW26" s="1028"/>
      <c r="AX26" s="1028"/>
      <c r="AY26" s="1029"/>
      <c r="AZ26" s="1027" t="s">
        <v>378</v>
      </c>
      <c r="BA26" s="1028"/>
      <c r="BB26" s="1028"/>
      <c r="BC26" s="1028"/>
      <c r="BD26" s="1029"/>
      <c r="BE26" s="1027" t="s">
        <v>354</v>
      </c>
      <c r="BF26" s="1028"/>
      <c r="BG26" s="1028"/>
      <c r="BH26" s="1028"/>
      <c r="BI26" s="1043"/>
      <c r="BJ26" s="205"/>
      <c r="BK26" s="205"/>
      <c r="BL26" s="205"/>
      <c r="BM26" s="205"/>
      <c r="BN26" s="205"/>
      <c r="BO26" s="218"/>
      <c r="BP26" s="218"/>
      <c r="BQ26" s="215">
        <v>20</v>
      </c>
      <c r="BR26" s="216"/>
      <c r="BS26" s="1040"/>
      <c r="BT26" s="1041"/>
      <c r="BU26" s="1041"/>
      <c r="BV26" s="1041"/>
      <c r="BW26" s="1041"/>
      <c r="BX26" s="1041"/>
      <c r="BY26" s="1041"/>
      <c r="BZ26" s="1041"/>
      <c r="CA26" s="1041"/>
      <c r="CB26" s="1041"/>
      <c r="CC26" s="1041"/>
      <c r="CD26" s="1041"/>
      <c r="CE26" s="1041"/>
      <c r="CF26" s="1041"/>
      <c r="CG26" s="1042"/>
      <c r="CH26" s="1014"/>
      <c r="CI26" s="1015"/>
      <c r="CJ26" s="1015"/>
      <c r="CK26" s="1015"/>
      <c r="CL26" s="1016"/>
      <c r="CM26" s="1014"/>
      <c r="CN26" s="1015"/>
      <c r="CO26" s="1015"/>
      <c r="CP26" s="1015"/>
      <c r="CQ26" s="1016"/>
      <c r="CR26" s="1014"/>
      <c r="CS26" s="1015"/>
      <c r="CT26" s="1015"/>
      <c r="CU26" s="1015"/>
      <c r="CV26" s="1016"/>
      <c r="CW26" s="1014"/>
      <c r="CX26" s="1015"/>
      <c r="CY26" s="1015"/>
      <c r="CZ26" s="1015"/>
      <c r="DA26" s="1016"/>
      <c r="DB26" s="1014"/>
      <c r="DC26" s="1015"/>
      <c r="DD26" s="1015"/>
      <c r="DE26" s="1015"/>
      <c r="DF26" s="1016"/>
      <c r="DG26" s="1014"/>
      <c r="DH26" s="1015"/>
      <c r="DI26" s="1015"/>
      <c r="DJ26" s="1015"/>
      <c r="DK26" s="1016"/>
      <c r="DL26" s="1014"/>
      <c r="DM26" s="1015"/>
      <c r="DN26" s="1015"/>
      <c r="DO26" s="1015"/>
      <c r="DP26" s="1016"/>
      <c r="DQ26" s="1014"/>
      <c r="DR26" s="1015"/>
      <c r="DS26" s="1015"/>
      <c r="DT26" s="1015"/>
      <c r="DU26" s="1016"/>
      <c r="DV26" s="1018"/>
      <c r="DW26" s="1019"/>
      <c r="DX26" s="1019"/>
      <c r="DY26" s="1019"/>
      <c r="DZ26" s="1020"/>
      <c r="EA26" s="199"/>
    </row>
    <row r="27" spans="1:131" s="200"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5"/>
      <c r="BK27" s="205"/>
      <c r="BL27" s="205"/>
      <c r="BM27" s="205"/>
      <c r="BN27" s="205"/>
      <c r="BO27" s="218"/>
      <c r="BP27" s="218"/>
      <c r="BQ27" s="215">
        <v>21</v>
      </c>
      <c r="BR27" s="216"/>
      <c r="BS27" s="1040"/>
      <c r="BT27" s="1041"/>
      <c r="BU27" s="1041"/>
      <c r="BV27" s="1041"/>
      <c r="BW27" s="1041"/>
      <c r="BX27" s="1041"/>
      <c r="BY27" s="1041"/>
      <c r="BZ27" s="1041"/>
      <c r="CA27" s="1041"/>
      <c r="CB27" s="1041"/>
      <c r="CC27" s="1041"/>
      <c r="CD27" s="1041"/>
      <c r="CE27" s="1041"/>
      <c r="CF27" s="1041"/>
      <c r="CG27" s="1042"/>
      <c r="CH27" s="1014"/>
      <c r="CI27" s="1015"/>
      <c r="CJ27" s="1015"/>
      <c r="CK27" s="1015"/>
      <c r="CL27" s="1016"/>
      <c r="CM27" s="1014"/>
      <c r="CN27" s="1015"/>
      <c r="CO27" s="1015"/>
      <c r="CP27" s="1015"/>
      <c r="CQ27" s="1016"/>
      <c r="CR27" s="1014"/>
      <c r="CS27" s="1015"/>
      <c r="CT27" s="1015"/>
      <c r="CU27" s="1015"/>
      <c r="CV27" s="1016"/>
      <c r="CW27" s="1014"/>
      <c r="CX27" s="1015"/>
      <c r="CY27" s="1015"/>
      <c r="CZ27" s="1015"/>
      <c r="DA27" s="1016"/>
      <c r="DB27" s="1014"/>
      <c r="DC27" s="1015"/>
      <c r="DD27" s="1015"/>
      <c r="DE27" s="1015"/>
      <c r="DF27" s="1016"/>
      <c r="DG27" s="1014"/>
      <c r="DH27" s="1015"/>
      <c r="DI27" s="1015"/>
      <c r="DJ27" s="1015"/>
      <c r="DK27" s="1016"/>
      <c r="DL27" s="1014"/>
      <c r="DM27" s="1015"/>
      <c r="DN27" s="1015"/>
      <c r="DO27" s="1015"/>
      <c r="DP27" s="1016"/>
      <c r="DQ27" s="1014"/>
      <c r="DR27" s="1015"/>
      <c r="DS27" s="1015"/>
      <c r="DT27" s="1015"/>
      <c r="DU27" s="1016"/>
      <c r="DV27" s="1018"/>
      <c r="DW27" s="1019"/>
      <c r="DX27" s="1019"/>
      <c r="DY27" s="1019"/>
      <c r="DZ27" s="1020"/>
      <c r="EA27" s="199"/>
    </row>
    <row r="28" spans="1:131" s="200" customFormat="1" ht="26.25" customHeight="1" thickTop="1">
      <c r="A28" s="219">
        <v>1</v>
      </c>
      <c r="B28" s="1076" t="s">
        <v>379</v>
      </c>
      <c r="C28" s="1077"/>
      <c r="D28" s="1077"/>
      <c r="E28" s="1077"/>
      <c r="F28" s="1077"/>
      <c r="G28" s="1077"/>
      <c r="H28" s="1077"/>
      <c r="I28" s="1077"/>
      <c r="J28" s="1077"/>
      <c r="K28" s="1077"/>
      <c r="L28" s="1077"/>
      <c r="M28" s="1077"/>
      <c r="N28" s="1077"/>
      <c r="O28" s="1077"/>
      <c r="P28" s="1078"/>
      <c r="Q28" s="1079">
        <v>1783</v>
      </c>
      <c r="R28" s="1080"/>
      <c r="S28" s="1080"/>
      <c r="T28" s="1080"/>
      <c r="U28" s="1080"/>
      <c r="V28" s="1080">
        <v>1777</v>
      </c>
      <c r="W28" s="1080"/>
      <c r="X28" s="1080"/>
      <c r="Y28" s="1080"/>
      <c r="Z28" s="1080"/>
      <c r="AA28" s="1080">
        <v>5</v>
      </c>
      <c r="AB28" s="1080"/>
      <c r="AC28" s="1080"/>
      <c r="AD28" s="1080"/>
      <c r="AE28" s="1081"/>
      <c r="AF28" s="1082">
        <v>5</v>
      </c>
      <c r="AG28" s="1080"/>
      <c r="AH28" s="1080"/>
      <c r="AI28" s="1080"/>
      <c r="AJ28" s="1083"/>
      <c r="AK28" s="1084">
        <v>169</v>
      </c>
      <c r="AL28" s="1072"/>
      <c r="AM28" s="1072"/>
      <c r="AN28" s="1072"/>
      <c r="AO28" s="1072"/>
      <c r="AP28" s="1072" t="s">
        <v>539</v>
      </c>
      <c r="AQ28" s="1072"/>
      <c r="AR28" s="1072"/>
      <c r="AS28" s="1072"/>
      <c r="AT28" s="1072"/>
      <c r="AU28" s="1072" t="s">
        <v>539</v>
      </c>
      <c r="AV28" s="1072"/>
      <c r="AW28" s="1072"/>
      <c r="AX28" s="1072"/>
      <c r="AY28" s="1072"/>
      <c r="AZ28" s="1073" t="s">
        <v>539</v>
      </c>
      <c r="BA28" s="1073"/>
      <c r="BB28" s="1073"/>
      <c r="BC28" s="1073"/>
      <c r="BD28" s="1073"/>
      <c r="BE28" s="1074"/>
      <c r="BF28" s="1074"/>
      <c r="BG28" s="1074"/>
      <c r="BH28" s="1074"/>
      <c r="BI28" s="1075"/>
      <c r="BJ28" s="205"/>
      <c r="BK28" s="205"/>
      <c r="BL28" s="205"/>
      <c r="BM28" s="205"/>
      <c r="BN28" s="205"/>
      <c r="BO28" s="218"/>
      <c r="BP28" s="218"/>
      <c r="BQ28" s="215">
        <v>22</v>
      </c>
      <c r="BR28" s="216"/>
      <c r="BS28" s="1040"/>
      <c r="BT28" s="1041"/>
      <c r="BU28" s="1041"/>
      <c r="BV28" s="1041"/>
      <c r="BW28" s="1041"/>
      <c r="BX28" s="1041"/>
      <c r="BY28" s="1041"/>
      <c r="BZ28" s="1041"/>
      <c r="CA28" s="1041"/>
      <c r="CB28" s="1041"/>
      <c r="CC28" s="1041"/>
      <c r="CD28" s="1041"/>
      <c r="CE28" s="1041"/>
      <c r="CF28" s="1041"/>
      <c r="CG28" s="1042"/>
      <c r="CH28" s="1014"/>
      <c r="CI28" s="1015"/>
      <c r="CJ28" s="1015"/>
      <c r="CK28" s="1015"/>
      <c r="CL28" s="1016"/>
      <c r="CM28" s="1014"/>
      <c r="CN28" s="1015"/>
      <c r="CO28" s="1015"/>
      <c r="CP28" s="1015"/>
      <c r="CQ28" s="1016"/>
      <c r="CR28" s="1014"/>
      <c r="CS28" s="1015"/>
      <c r="CT28" s="1015"/>
      <c r="CU28" s="1015"/>
      <c r="CV28" s="1016"/>
      <c r="CW28" s="1014"/>
      <c r="CX28" s="1015"/>
      <c r="CY28" s="1015"/>
      <c r="CZ28" s="1015"/>
      <c r="DA28" s="1016"/>
      <c r="DB28" s="1014"/>
      <c r="DC28" s="1015"/>
      <c r="DD28" s="1015"/>
      <c r="DE28" s="1015"/>
      <c r="DF28" s="1016"/>
      <c r="DG28" s="1014"/>
      <c r="DH28" s="1015"/>
      <c r="DI28" s="1015"/>
      <c r="DJ28" s="1015"/>
      <c r="DK28" s="1016"/>
      <c r="DL28" s="1014"/>
      <c r="DM28" s="1015"/>
      <c r="DN28" s="1015"/>
      <c r="DO28" s="1015"/>
      <c r="DP28" s="1016"/>
      <c r="DQ28" s="1014"/>
      <c r="DR28" s="1015"/>
      <c r="DS28" s="1015"/>
      <c r="DT28" s="1015"/>
      <c r="DU28" s="1016"/>
      <c r="DV28" s="1018"/>
      <c r="DW28" s="1019"/>
      <c r="DX28" s="1019"/>
      <c r="DY28" s="1019"/>
      <c r="DZ28" s="1020"/>
      <c r="EA28" s="199"/>
    </row>
    <row r="29" spans="1:131" s="200" customFormat="1" ht="26.25" customHeight="1">
      <c r="A29" s="219">
        <v>2</v>
      </c>
      <c r="B29" s="1045" t="s">
        <v>380</v>
      </c>
      <c r="C29" s="1046"/>
      <c r="D29" s="1046"/>
      <c r="E29" s="1046"/>
      <c r="F29" s="1046"/>
      <c r="G29" s="1046"/>
      <c r="H29" s="1046"/>
      <c r="I29" s="1046"/>
      <c r="J29" s="1046"/>
      <c r="K29" s="1046"/>
      <c r="L29" s="1046"/>
      <c r="M29" s="1046"/>
      <c r="N29" s="1046"/>
      <c r="O29" s="1046"/>
      <c r="P29" s="1047"/>
      <c r="Q29" s="1069">
        <v>16</v>
      </c>
      <c r="R29" s="1070"/>
      <c r="S29" s="1070"/>
      <c r="T29" s="1070"/>
      <c r="U29" s="1070"/>
      <c r="V29" s="1070">
        <v>16</v>
      </c>
      <c r="W29" s="1070"/>
      <c r="X29" s="1070"/>
      <c r="Y29" s="1070"/>
      <c r="Z29" s="1070"/>
      <c r="AA29" s="1070" t="s">
        <v>539</v>
      </c>
      <c r="AB29" s="1070"/>
      <c r="AC29" s="1070"/>
      <c r="AD29" s="1070"/>
      <c r="AE29" s="1071"/>
      <c r="AF29" s="1051">
        <v>0</v>
      </c>
      <c r="AG29" s="1052"/>
      <c r="AH29" s="1052"/>
      <c r="AI29" s="1052"/>
      <c r="AJ29" s="1053"/>
      <c r="AK29" s="1009">
        <v>11</v>
      </c>
      <c r="AL29" s="1000"/>
      <c r="AM29" s="1000"/>
      <c r="AN29" s="1000"/>
      <c r="AO29" s="1000"/>
      <c r="AP29" s="1000" t="s">
        <v>539</v>
      </c>
      <c r="AQ29" s="1000"/>
      <c r="AR29" s="1000"/>
      <c r="AS29" s="1000"/>
      <c r="AT29" s="1000"/>
      <c r="AU29" s="1000" t="s">
        <v>539</v>
      </c>
      <c r="AV29" s="1000"/>
      <c r="AW29" s="1000"/>
      <c r="AX29" s="1000"/>
      <c r="AY29" s="1000"/>
      <c r="AZ29" s="1068" t="s">
        <v>539</v>
      </c>
      <c r="BA29" s="1068"/>
      <c r="BB29" s="1068"/>
      <c r="BC29" s="1068"/>
      <c r="BD29" s="1068"/>
      <c r="BE29" s="1063"/>
      <c r="BF29" s="1063"/>
      <c r="BG29" s="1063"/>
      <c r="BH29" s="1063"/>
      <c r="BI29" s="1064"/>
      <c r="BJ29" s="205"/>
      <c r="BK29" s="205"/>
      <c r="BL29" s="205"/>
      <c r="BM29" s="205"/>
      <c r="BN29" s="205"/>
      <c r="BO29" s="218"/>
      <c r="BP29" s="218"/>
      <c r="BQ29" s="215">
        <v>23</v>
      </c>
      <c r="BR29" s="216"/>
      <c r="BS29" s="1040"/>
      <c r="BT29" s="1041"/>
      <c r="BU29" s="1041"/>
      <c r="BV29" s="1041"/>
      <c r="BW29" s="1041"/>
      <c r="BX29" s="1041"/>
      <c r="BY29" s="1041"/>
      <c r="BZ29" s="1041"/>
      <c r="CA29" s="1041"/>
      <c r="CB29" s="1041"/>
      <c r="CC29" s="1041"/>
      <c r="CD29" s="1041"/>
      <c r="CE29" s="1041"/>
      <c r="CF29" s="1041"/>
      <c r="CG29" s="1042"/>
      <c r="CH29" s="1014"/>
      <c r="CI29" s="1015"/>
      <c r="CJ29" s="1015"/>
      <c r="CK29" s="1015"/>
      <c r="CL29" s="1016"/>
      <c r="CM29" s="1014"/>
      <c r="CN29" s="1015"/>
      <c r="CO29" s="1015"/>
      <c r="CP29" s="1015"/>
      <c r="CQ29" s="1016"/>
      <c r="CR29" s="1014"/>
      <c r="CS29" s="1015"/>
      <c r="CT29" s="1015"/>
      <c r="CU29" s="1015"/>
      <c r="CV29" s="1016"/>
      <c r="CW29" s="1014"/>
      <c r="CX29" s="1015"/>
      <c r="CY29" s="1015"/>
      <c r="CZ29" s="1015"/>
      <c r="DA29" s="1016"/>
      <c r="DB29" s="1014"/>
      <c r="DC29" s="1015"/>
      <c r="DD29" s="1015"/>
      <c r="DE29" s="1015"/>
      <c r="DF29" s="1016"/>
      <c r="DG29" s="1014"/>
      <c r="DH29" s="1015"/>
      <c r="DI29" s="1015"/>
      <c r="DJ29" s="1015"/>
      <c r="DK29" s="1016"/>
      <c r="DL29" s="1014"/>
      <c r="DM29" s="1015"/>
      <c r="DN29" s="1015"/>
      <c r="DO29" s="1015"/>
      <c r="DP29" s="1016"/>
      <c r="DQ29" s="1014"/>
      <c r="DR29" s="1015"/>
      <c r="DS29" s="1015"/>
      <c r="DT29" s="1015"/>
      <c r="DU29" s="1016"/>
      <c r="DV29" s="1018"/>
      <c r="DW29" s="1019"/>
      <c r="DX29" s="1019"/>
      <c r="DY29" s="1019"/>
      <c r="DZ29" s="1020"/>
      <c r="EA29" s="199"/>
    </row>
    <row r="30" spans="1:131" s="200" customFormat="1" ht="26.25" customHeight="1">
      <c r="A30" s="219">
        <v>3</v>
      </c>
      <c r="B30" s="1045" t="s">
        <v>381</v>
      </c>
      <c r="C30" s="1046"/>
      <c r="D30" s="1046"/>
      <c r="E30" s="1046"/>
      <c r="F30" s="1046"/>
      <c r="G30" s="1046"/>
      <c r="H30" s="1046"/>
      <c r="I30" s="1046"/>
      <c r="J30" s="1046"/>
      <c r="K30" s="1046"/>
      <c r="L30" s="1046"/>
      <c r="M30" s="1046"/>
      <c r="N30" s="1046"/>
      <c r="O30" s="1046"/>
      <c r="P30" s="1047"/>
      <c r="Q30" s="1069">
        <v>1562</v>
      </c>
      <c r="R30" s="1070"/>
      <c r="S30" s="1070"/>
      <c r="T30" s="1070"/>
      <c r="U30" s="1070"/>
      <c r="V30" s="1070">
        <v>1519</v>
      </c>
      <c r="W30" s="1070"/>
      <c r="X30" s="1070"/>
      <c r="Y30" s="1070"/>
      <c r="Z30" s="1070"/>
      <c r="AA30" s="1070">
        <v>44</v>
      </c>
      <c r="AB30" s="1070"/>
      <c r="AC30" s="1070"/>
      <c r="AD30" s="1070"/>
      <c r="AE30" s="1071"/>
      <c r="AF30" s="1051">
        <v>44</v>
      </c>
      <c r="AG30" s="1052"/>
      <c r="AH30" s="1052"/>
      <c r="AI30" s="1052"/>
      <c r="AJ30" s="1053"/>
      <c r="AK30" s="1009">
        <v>219</v>
      </c>
      <c r="AL30" s="1000"/>
      <c r="AM30" s="1000"/>
      <c r="AN30" s="1000"/>
      <c r="AO30" s="1000"/>
      <c r="AP30" s="1000" t="s">
        <v>539</v>
      </c>
      <c r="AQ30" s="1000"/>
      <c r="AR30" s="1000"/>
      <c r="AS30" s="1000"/>
      <c r="AT30" s="1000"/>
      <c r="AU30" s="1000" t="s">
        <v>539</v>
      </c>
      <c r="AV30" s="1000"/>
      <c r="AW30" s="1000"/>
      <c r="AX30" s="1000"/>
      <c r="AY30" s="1000"/>
      <c r="AZ30" s="1068" t="s">
        <v>539</v>
      </c>
      <c r="BA30" s="1068"/>
      <c r="BB30" s="1068"/>
      <c r="BC30" s="1068"/>
      <c r="BD30" s="1068"/>
      <c r="BE30" s="1063"/>
      <c r="BF30" s="1063"/>
      <c r="BG30" s="1063"/>
      <c r="BH30" s="1063"/>
      <c r="BI30" s="1064"/>
      <c r="BJ30" s="205"/>
      <c r="BK30" s="205"/>
      <c r="BL30" s="205"/>
      <c r="BM30" s="205"/>
      <c r="BN30" s="205"/>
      <c r="BO30" s="218"/>
      <c r="BP30" s="218"/>
      <c r="BQ30" s="215">
        <v>24</v>
      </c>
      <c r="BR30" s="216"/>
      <c r="BS30" s="1040"/>
      <c r="BT30" s="1041"/>
      <c r="BU30" s="1041"/>
      <c r="BV30" s="1041"/>
      <c r="BW30" s="1041"/>
      <c r="BX30" s="1041"/>
      <c r="BY30" s="1041"/>
      <c r="BZ30" s="1041"/>
      <c r="CA30" s="1041"/>
      <c r="CB30" s="1041"/>
      <c r="CC30" s="1041"/>
      <c r="CD30" s="1041"/>
      <c r="CE30" s="1041"/>
      <c r="CF30" s="1041"/>
      <c r="CG30" s="1042"/>
      <c r="CH30" s="1014"/>
      <c r="CI30" s="1015"/>
      <c r="CJ30" s="1015"/>
      <c r="CK30" s="1015"/>
      <c r="CL30" s="1016"/>
      <c r="CM30" s="1014"/>
      <c r="CN30" s="1015"/>
      <c r="CO30" s="1015"/>
      <c r="CP30" s="1015"/>
      <c r="CQ30" s="1016"/>
      <c r="CR30" s="1014"/>
      <c r="CS30" s="1015"/>
      <c r="CT30" s="1015"/>
      <c r="CU30" s="1015"/>
      <c r="CV30" s="1016"/>
      <c r="CW30" s="1014"/>
      <c r="CX30" s="1015"/>
      <c r="CY30" s="1015"/>
      <c r="CZ30" s="1015"/>
      <c r="DA30" s="1016"/>
      <c r="DB30" s="1014"/>
      <c r="DC30" s="1015"/>
      <c r="DD30" s="1015"/>
      <c r="DE30" s="1015"/>
      <c r="DF30" s="1016"/>
      <c r="DG30" s="1014"/>
      <c r="DH30" s="1015"/>
      <c r="DI30" s="1015"/>
      <c r="DJ30" s="1015"/>
      <c r="DK30" s="1016"/>
      <c r="DL30" s="1014"/>
      <c r="DM30" s="1015"/>
      <c r="DN30" s="1015"/>
      <c r="DO30" s="1015"/>
      <c r="DP30" s="1016"/>
      <c r="DQ30" s="1014"/>
      <c r="DR30" s="1015"/>
      <c r="DS30" s="1015"/>
      <c r="DT30" s="1015"/>
      <c r="DU30" s="1016"/>
      <c r="DV30" s="1018"/>
      <c r="DW30" s="1019"/>
      <c r="DX30" s="1019"/>
      <c r="DY30" s="1019"/>
      <c r="DZ30" s="1020"/>
      <c r="EA30" s="199"/>
    </row>
    <row r="31" spans="1:131" s="200" customFormat="1" ht="26.25" customHeight="1">
      <c r="A31" s="219">
        <v>4</v>
      </c>
      <c r="B31" s="1045" t="s">
        <v>382</v>
      </c>
      <c r="C31" s="1046"/>
      <c r="D31" s="1046"/>
      <c r="E31" s="1046"/>
      <c r="F31" s="1046"/>
      <c r="G31" s="1046"/>
      <c r="H31" s="1046"/>
      <c r="I31" s="1046"/>
      <c r="J31" s="1046"/>
      <c r="K31" s="1046"/>
      <c r="L31" s="1046"/>
      <c r="M31" s="1046"/>
      <c r="N31" s="1046"/>
      <c r="O31" s="1046"/>
      <c r="P31" s="1047"/>
      <c r="Q31" s="1069">
        <v>109</v>
      </c>
      <c r="R31" s="1070"/>
      <c r="S31" s="1070"/>
      <c r="T31" s="1070"/>
      <c r="U31" s="1070"/>
      <c r="V31" s="1070">
        <v>107</v>
      </c>
      <c r="W31" s="1070"/>
      <c r="X31" s="1070"/>
      <c r="Y31" s="1070"/>
      <c r="Z31" s="1070"/>
      <c r="AA31" s="1070">
        <v>1</v>
      </c>
      <c r="AB31" s="1070"/>
      <c r="AC31" s="1070"/>
      <c r="AD31" s="1070"/>
      <c r="AE31" s="1071"/>
      <c r="AF31" s="1051">
        <v>1</v>
      </c>
      <c r="AG31" s="1052"/>
      <c r="AH31" s="1052"/>
      <c r="AI31" s="1052"/>
      <c r="AJ31" s="1053"/>
      <c r="AK31" s="1009">
        <v>53</v>
      </c>
      <c r="AL31" s="1000"/>
      <c r="AM31" s="1000"/>
      <c r="AN31" s="1000"/>
      <c r="AO31" s="1000"/>
      <c r="AP31" s="1000" t="s">
        <v>539</v>
      </c>
      <c r="AQ31" s="1000"/>
      <c r="AR31" s="1000"/>
      <c r="AS31" s="1000"/>
      <c r="AT31" s="1000"/>
      <c r="AU31" s="1000" t="s">
        <v>539</v>
      </c>
      <c r="AV31" s="1000"/>
      <c r="AW31" s="1000"/>
      <c r="AX31" s="1000"/>
      <c r="AY31" s="1000"/>
      <c r="AZ31" s="1068" t="s">
        <v>539</v>
      </c>
      <c r="BA31" s="1068"/>
      <c r="BB31" s="1068"/>
      <c r="BC31" s="1068"/>
      <c r="BD31" s="1068"/>
      <c r="BE31" s="1063"/>
      <c r="BF31" s="1063"/>
      <c r="BG31" s="1063"/>
      <c r="BH31" s="1063"/>
      <c r="BI31" s="1064"/>
      <c r="BJ31" s="205"/>
      <c r="BK31" s="205"/>
      <c r="BL31" s="205"/>
      <c r="BM31" s="205"/>
      <c r="BN31" s="205"/>
      <c r="BO31" s="218"/>
      <c r="BP31" s="218"/>
      <c r="BQ31" s="215">
        <v>25</v>
      </c>
      <c r="BR31" s="216"/>
      <c r="BS31" s="1040"/>
      <c r="BT31" s="1041"/>
      <c r="BU31" s="1041"/>
      <c r="BV31" s="1041"/>
      <c r="BW31" s="1041"/>
      <c r="BX31" s="1041"/>
      <c r="BY31" s="1041"/>
      <c r="BZ31" s="1041"/>
      <c r="CA31" s="1041"/>
      <c r="CB31" s="1041"/>
      <c r="CC31" s="1041"/>
      <c r="CD31" s="1041"/>
      <c r="CE31" s="1041"/>
      <c r="CF31" s="1041"/>
      <c r="CG31" s="1042"/>
      <c r="CH31" s="1014"/>
      <c r="CI31" s="1015"/>
      <c r="CJ31" s="1015"/>
      <c r="CK31" s="1015"/>
      <c r="CL31" s="1016"/>
      <c r="CM31" s="1014"/>
      <c r="CN31" s="1015"/>
      <c r="CO31" s="1015"/>
      <c r="CP31" s="1015"/>
      <c r="CQ31" s="1016"/>
      <c r="CR31" s="1014"/>
      <c r="CS31" s="1015"/>
      <c r="CT31" s="1015"/>
      <c r="CU31" s="1015"/>
      <c r="CV31" s="1016"/>
      <c r="CW31" s="1014"/>
      <c r="CX31" s="1015"/>
      <c r="CY31" s="1015"/>
      <c r="CZ31" s="1015"/>
      <c r="DA31" s="1016"/>
      <c r="DB31" s="1014"/>
      <c r="DC31" s="1015"/>
      <c r="DD31" s="1015"/>
      <c r="DE31" s="1015"/>
      <c r="DF31" s="1016"/>
      <c r="DG31" s="1014"/>
      <c r="DH31" s="1015"/>
      <c r="DI31" s="1015"/>
      <c r="DJ31" s="1015"/>
      <c r="DK31" s="1016"/>
      <c r="DL31" s="1014"/>
      <c r="DM31" s="1015"/>
      <c r="DN31" s="1015"/>
      <c r="DO31" s="1015"/>
      <c r="DP31" s="1016"/>
      <c r="DQ31" s="1014"/>
      <c r="DR31" s="1015"/>
      <c r="DS31" s="1015"/>
      <c r="DT31" s="1015"/>
      <c r="DU31" s="1016"/>
      <c r="DV31" s="1018"/>
      <c r="DW31" s="1019"/>
      <c r="DX31" s="1019"/>
      <c r="DY31" s="1019"/>
      <c r="DZ31" s="1020"/>
      <c r="EA31" s="199"/>
    </row>
    <row r="32" spans="1:131" s="200" customFormat="1" ht="26.25" customHeight="1">
      <c r="A32" s="219">
        <v>5</v>
      </c>
      <c r="B32" s="1045" t="s">
        <v>383</v>
      </c>
      <c r="C32" s="1046"/>
      <c r="D32" s="1046"/>
      <c r="E32" s="1046"/>
      <c r="F32" s="1046"/>
      <c r="G32" s="1046"/>
      <c r="H32" s="1046"/>
      <c r="I32" s="1046"/>
      <c r="J32" s="1046"/>
      <c r="K32" s="1046"/>
      <c r="L32" s="1046"/>
      <c r="M32" s="1046"/>
      <c r="N32" s="1046"/>
      <c r="O32" s="1046"/>
      <c r="P32" s="1047"/>
      <c r="Q32" s="1069">
        <v>149</v>
      </c>
      <c r="R32" s="1070"/>
      <c r="S32" s="1070"/>
      <c r="T32" s="1070"/>
      <c r="U32" s="1070"/>
      <c r="V32" s="1070">
        <v>125</v>
      </c>
      <c r="W32" s="1070"/>
      <c r="X32" s="1070"/>
      <c r="Y32" s="1070"/>
      <c r="Z32" s="1070"/>
      <c r="AA32" s="1070">
        <v>25</v>
      </c>
      <c r="AB32" s="1070"/>
      <c r="AC32" s="1070"/>
      <c r="AD32" s="1070"/>
      <c r="AE32" s="1071"/>
      <c r="AF32" s="1051">
        <v>261</v>
      </c>
      <c r="AG32" s="1052"/>
      <c r="AH32" s="1052"/>
      <c r="AI32" s="1052"/>
      <c r="AJ32" s="1053"/>
      <c r="AK32" s="1009">
        <v>1</v>
      </c>
      <c r="AL32" s="1000"/>
      <c r="AM32" s="1000"/>
      <c r="AN32" s="1000"/>
      <c r="AO32" s="1000"/>
      <c r="AP32" s="1000">
        <v>626</v>
      </c>
      <c r="AQ32" s="1000"/>
      <c r="AR32" s="1000"/>
      <c r="AS32" s="1000"/>
      <c r="AT32" s="1000"/>
      <c r="AU32" s="1000">
        <v>2</v>
      </c>
      <c r="AV32" s="1000"/>
      <c r="AW32" s="1000"/>
      <c r="AX32" s="1000"/>
      <c r="AY32" s="1000"/>
      <c r="AZ32" s="1068" t="s">
        <v>539</v>
      </c>
      <c r="BA32" s="1068"/>
      <c r="BB32" s="1068"/>
      <c r="BC32" s="1068"/>
      <c r="BD32" s="1068"/>
      <c r="BE32" s="1063" t="s">
        <v>384</v>
      </c>
      <c r="BF32" s="1063"/>
      <c r="BG32" s="1063"/>
      <c r="BH32" s="1063"/>
      <c r="BI32" s="1064"/>
      <c r="BJ32" s="205"/>
      <c r="BK32" s="205"/>
      <c r="BL32" s="205"/>
      <c r="BM32" s="205"/>
      <c r="BN32" s="205"/>
      <c r="BO32" s="218"/>
      <c r="BP32" s="218"/>
      <c r="BQ32" s="215">
        <v>26</v>
      </c>
      <c r="BR32" s="216"/>
      <c r="BS32" s="1040"/>
      <c r="BT32" s="1041"/>
      <c r="BU32" s="1041"/>
      <c r="BV32" s="1041"/>
      <c r="BW32" s="1041"/>
      <c r="BX32" s="1041"/>
      <c r="BY32" s="1041"/>
      <c r="BZ32" s="1041"/>
      <c r="CA32" s="1041"/>
      <c r="CB32" s="1041"/>
      <c r="CC32" s="1041"/>
      <c r="CD32" s="1041"/>
      <c r="CE32" s="1041"/>
      <c r="CF32" s="1041"/>
      <c r="CG32" s="1042"/>
      <c r="CH32" s="1014"/>
      <c r="CI32" s="1015"/>
      <c r="CJ32" s="1015"/>
      <c r="CK32" s="1015"/>
      <c r="CL32" s="1016"/>
      <c r="CM32" s="1014"/>
      <c r="CN32" s="1015"/>
      <c r="CO32" s="1015"/>
      <c r="CP32" s="1015"/>
      <c r="CQ32" s="1016"/>
      <c r="CR32" s="1014"/>
      <c r="CS32" s="1015"/>
      <c r="CT32" s="1015"/>
      <c r="CU32" s="1015"/>
      <c r="CV32" s="1016"/>
      <c r="CW32" s="1014"/>
      <c r="CX32" s="1015"/>
      <c r="CY32" s="1015"/>
      <c r="CZ32" s="1015"/>
      <c r="DA32" s="1016"/>
      <c r="DB32" s="1014"/>
      <c r="DC32" s="1015"/>
      <c r="DD32" s="1015"/>
      <c r="DE32" s="1015"/>
      <c r="DF32" s="1016"/>
      <c r="DG32" s="1014"/>
      <c r="DH32" s="1015"/>
      <c r="DI32" s="1015"/>
      <c r="DJ32" s="1015"/>
      <c r="DK32" s="1016"/>
      <c r="DL32" s="1014"/>
      <c r="DM32" s="1015"/>
      <c r="DN32" s="1015"/>
      <c r="DO32" s="1015"/>
      <c r="DP32" s="1016"/>
      <c r="DQ32" s="1014"/>
      <c r="DR32" s="1015"/>
      <c r="DS32" s="1015"/>
      <c r="DT32" s="1015"/>
      <c r="DU32" s="1016"/>
      <c r="DV32" s="1018"/>
      <c r="DW32" s="1019"/>
      <c r="DX32" s="1019"/>
      <c r="DY32" s="1019"/>
      <c r="DZ32" s="1020"/>
      <c r="EA32" s="199"/>
    </row>
    <row r="33" spans="1:131" s="200" customFormat="1" ht="26.25" customHeight="1">
      <c r="A33" s="219">
        <v>6</v>
      </c>
      <c r="B33" s="1045" t="s">
        <v>385</v>
      </c>
      <c r="C33" s="1046"/>
      <c r="D33" s="1046"/>
      <c r="E33" s="1046"/>
      <c r="F33" s="1046"/>
      <c r="G33" s="1046"/>
      <c r="H33" s="1046"/>
      <c r="I33" s="1046"/>
      <c r="J33" s="1046"/>
      <c r="K33" s="1046"/>
      <c r="L33" s="1046"/>
      <c r="M33" s="1046"/>
      <c r="N33" s="1046"/>
      <c r="O33" s="1046"/>
      <c r="P33" s="1047"/>
      <c r="Q33" s="1069">
        <v>258</v>
      </c>
      <c r="R33" s="1070"/>
      <c r="S33" s="1070"/>
      <c r="T33" s="1070"/>
      <c r="U33" s="1070"/>
      <c r="V33" s="1070">
        <v>255</v>
      </c>
      <c r="W33" s="1070"/>
      <c r="X33" s="1070"/>
      <c r="Y33" s="1070"/>
      <c r="Z33" s="1070"/>
      <c r="AA33" s="1070">
        <v>3</v>
      </c>
      <c r="AB33" s="1070"/>
      <c r="AC33" s="1070"/>
      <c r="AD33" s="1070"/>
      <c r="AE33" s="1071"/>
      <c r="AF33" s="1051">
        <v>3</v>
      </c>
      <c r="AG33" s="1052"/>
      <c r="AH33" s="1052"/>
      <c r="AI33" s="1052"/>
      <c r="AJ33" s="1053"/>
      <c r="AK33" s="1009">
        <v>54</v>
      </c>
      <c r="AL33" s="1000"/>
      <c r="AM33" s="1000"/>
      <c r="AN33" s="1000"/>
      <c r="AO33" s="1000"/>
      <c r="AP33" s="1000">
        <v>1028</v>
      </c>
      <c r="AQ33" s="1000"/>
      <c r="AR33" s="1000"/>
      <c r="AS33" s="1000"/>
      <c r="AT33" s="1000"/>
      <c r="AU33" s="1000">
        <v>716</v>
      </c>
      <c r="AV33" s="1000"/>
      <c r="AW33" s="1000"/>
      <c r="AX33" s="1000"/>
      <c r="AY33" s="1000"/>
      <c r="AZ33" s="1068" t="s">
        <v>539</v>
      </c>
      <c r="BA33" s="1068"/>
      <c r="BB33" s="1068"/>
      <c r="BC33" s="1068"/>
      <c r="BD33" s="1068"/>
      <c r="BE33" s="1063" t="s">
        <v>386</v>
      </c>
      <c r="BF33" s="1063"/>
      <c r="BG33" s="1063"/>
      <c r="BH33" s="1063"/>
      <c r="BI33" s="1064"/>
      <c r="BJ33" s="205"/>
      <c r="BK33" s="205"/>
      <c r="BL33" s="205"/>
      <c r="BM33" s="205"/>
      <c r="BN33" s="205"/>
      <c r="BO33" s="218"/>
      <c r="BP33" s="218"/>
      <c r="BQ33" s="215">
        <v>27</v>
      </c>
      <c r="BR33" s="216"/>
      <c r="BS33" s="1040"/>
      <c r="BT33" s="1041"/>
      <c r="BU33" s="1041"/>
      <c r="BV33" s="1041"/>
      <c r="BW33" s="1041"/>
      <c r="BX33" s="1041"/>
      <c r="BY33" s="1041"/>
      <c r="BZ33" s="1041"/>
      <c r="CA33" s="1041"/>
      <c r="CB33" s="1041"/>
      <c r="CC33" s="1041"/>
      <c r="CD33" s="1041"/>
      <c r="CE33" s="1041"/>
      <c r="CF33" s="1041"/>
      <c r="CG33" s="1042"/>
      <c r="CH33" s="1014"/>
      <c r="CI33" s="1015"/>
      <c r="CJ33" s="1015"/>
      <c r="CK33" s="1015"/>
      <c r="CL33" s="1016"/>
      <c r="CM33" s="1014"/>
      <c r="CN33" s="1015"/>
      <c r="CO33" s="1015"/>
      <c r="CP33" s="1015"/>
      <c r="CQ33" s="1016"/>
      <c r="CR33" s="1014"/>
      <c r="CS33" s="1015"/>
      <c r="CT33" s="1015"/>
      <c r="CU33" s="1015"/>
      <c r="CV33" s="1016"/>
      <c r="CW33" s="1014"/>
      <c r="CX33" s="1015"/>
      <c r="CY33" s="1015"/>
      <c r="CZ33" s="1015"/>
      <c r="DA33" s="1016"/>
      <c r="DB33" s="1014"/>
      <c r="DC33" s="1015"/>
      <c r="DD33" s="1015"/>
      <c r="DE33" s="1015"/>
      <c r="DF33" s="1016"/>
      <c r="DG33" s="1014"/>
      <c r="DH33" s="1015"/>
      <c r="DI33" s="1015"/>
      <c r="DJ33" s="1015"/>
      <c r="DK33" s="1016"/>
      <c r="DL33" s="1014"/>
      <c r="DM33" s="1015"/>
      <c r="DN33" s="1015"/>
      <c r="DO33" s="1015"/>
      <c r="DP33" s="1016"/>
      <c r="DQ33" s="1014"/>
      <c r="DR33" s="1015"/>
      <c r="DS33" s="1015"/>
      <c r="DT33" s="1015"/>
      <c r="DU33" s="1016"/>
      <c r="DV33" s="1018"/>
      <c r="DW33" s="1019"/>
      <c r="DX33" s="1019"/>
      <c r="DY33" s="1019"/>
      <c r="DZ33" s="1020"/>
      <c r="EA33" s="199"/>
    </row>
    <row r="34" spans="1:131" s="200" customFormat="1" ht="26.25" customHeight="1">
      <c r="A34" s="219">
        <v>7</v>
      </c>
      <c r="B34" s="1045" t="s">
        <v>387</v>
      </c>
      <c r="C34" s="1046"/>
      <c r="D34" s="1046"/>
      <c r="E34" s="1046"/>
      <c r="F34" s="1046"/>
      <c r="G34" s="1046"/>
      <c r="H34" s="1046"/>
      <c r="I34" s="1046"/>
      <c r="J34" s="1046"/>
      <c r="K34" s="1046"/>
      <c r="L34" s="1046"/>
      <c r="M34" s="1046"/>
      <c r="N34" s="1046"/>
      <c r="O34" s="1046"/>
      <c r="P34" s="1047"/>
      <c r="Q34" s="1069">
        <v>631</v>
      </c>
      <c r="R34" s="1070"/>
      <c r="S34" s="1070"/>
      <c r="T34" s="1070"/>
      <c r="U34" s="1070"/>
      <c r="V34" s="1070">
        <v>618</v>
      </c>
      <c r="W34" s="1070"/>
      <c r="X34" s="1070"/>
      <c r="Y34" s="1070"/>
      <c r="Z34" s="1070"/>
      <c r="AA34" s="1070">
        <v>3</v>
      </c>
      <c r="AB34" s="1070"/>
      <c r="AC34" s="1070"/>
      <c r="AD34" s="1070"/>
      <c r="AE34" s="1071"/>
      <c r="AF34" s="1051">
        <v>3</v>
      </c>
      <c r="AG34" s="1052"/>
      <c r="AH34" s="1052"/>
      <c r="AI34" s="1052"/>
      <c r="AJ34" s="1053"/>
      <c r="AK34" s="1009">
        <v>21</v>
      </c>
      <c r="AL34" s="1000"/>
      <c r="AM34" s="1000"/>
      <c r="AN34" s="1000"/>
      <c r="AO34" s="1000"/>
      <c r="AP34" s="1000">
        <v>543</v>
      </c>
      <c r="AQ34" s="1000"/>
      <c r="AR34" s="1000"/>
      <c r="AS34" s="1000"/>
      <c r="AT34" s="1000"/>
      <c r="AU34" s="1000">
        <v>25</v>
      </c>
      <c r="AV34" s="1000"/>
      <c r="AW34" s="1000"/>
      <c r="AX34" s="1000"/>
      <c r="AY34" s="1000"/>
      <c r="AZ34" s="1068" t="s">
        <v>539</v>
      </c>
      <c r="BA34" s="1068"/>
      <c r="BB34" s="1068"/>
      <c r="BC34" s="1068"/>
      <c r="BD34" s="1068"/>
      <c r="BE34" s="1063" t="s">
        <v>386</v>
      </c>
      <c r="BF34" s="1063"/>
      <c r="BG34" s="1063"/>
      <c r="BH34" s="1063"/>
      <c r="BI34" s="1064"/>
      <c r="BJ34" s="205"/>
      <c r="BK34" s="205"/>
      <c r="BL34" s="205"/>
      <c r="BM34" s="205"/>
      <c r="BN34" s="205"/>
      <c r="BO34" s="218"/>
      <c r="BP34" s="218"/>
      <c r="BQ34" s="215">
        <v>28</v>
      </c>
      <c r="BR34" s="216"/>
      <c r="BS34" s="1040"/>
      <c r="BT34" s="1041"/>
      <c r="BU34" s="1041"/>
      <c r="BV34" s="1041"/>
      <c r="BW34" s="1041"/>
      <c r="BX34" s="1041"/>
      <c r="BY34" s="1041"/>
      <c r="BZ34" s="1041"/>
      <c r="CA34" s="1041"/>
      <c r="CB34" s="1041"/>
      <c r="CC34" s="1041"/>
      <c r="CD34" s="1041"/>
      <c r="CE34" s="1041"/>
      <c r="CF34" s="1041"/>
      <c r="CG34" s="1042"/>
      <c r="CH34" s="1014"/>
      <c r="CI34" s="1015"/>
      <c r="CJ34" s="1015"/>
      <c r="CK34" s="1015"/>
      <c r="CL34" s="1016"/>
      <c r="CM34" s="1014"/>
      <c r="CN34" s="1015"/>
      <c r="CO34" s="1015"/>
      <c r="CP34" s="1015"/>
      <c r="CQ34" s="1016"/>
      <c r="CR34" s="1014"/>
      <c r="CS34" s="1015"/>
      <c r="CT34" s="1015"/>
      <c r="CU34" s="1015"/>
      <c r="CV34" s="1016"/>
      <c r="CW34" s="1014"/>
      <c r="CX34" s="1015"/>
      <c r="CY34" s="1015"/>
      <c r="CZ34" s="1015"/>
      <c r="DA34" s="1016"/>
      <c r="DB34" s="1014"/>
      <c r="DC34" s="1015"/>
      <c r="DD34" s="1015"/>
      <c r="DE34" s="1015"/>
      <c r="DF34" s="1016"/>
      <c r="DG34" s="1014"/>
      <c r="DH34" s="1015"/>
      <c r="DI34" s="1015"/>
      <c r="DJ34" s="1015"/>
      <c r="DK34" s="1016"/>
      <c r="DL34" s="1014"/>
      <c r="DM34" s="1015"/>
      <c r="DN34" s="1015"/>
      <c r="DO34" s="1015"/>
      <c r="DP34" s="1016"/>
      <c r="DQ34" s="1014"/>
      <c r="DR34" s="1015"/>
      <c r="DS34" s="1015"/>
      <c r="DT34" s="1015"/>
      <c r="DU34" s="1016"/>
      <c r="DV34" s="1018"/>
      <c r="DW34" s="1019"/>
      <c r="DX34" s="1019"/>
      <c r="DY34" s="1019"/>
      <c r="DZ34" s="1020"/>
      <c r="EA34" s="199"/>
    </row>
    <row r="35" spans="1:131" s="200" customFormat="1" ht="26.25" customHeight="1">
      <c r="A35" s="219">
        <v>8</v>
      </c>
      <c r="B35" s="1045" t="s">
        <v>388</v>
      </c>
      <c r="C35" s="1046"/>
      <c r="D35" s="1046"/>
      <c r="E35" s="1046"/>
      <c r="F35" s="1046"/>
      <c r="G35" s="1046"/>
      <c r="H35" s="1046"/>
      <c r="I35" s="1046"/>
      <c r="J35" s="1046"/>
      <c r="K35" s="1046"/>
      <c r="L35" s="1046"/>
      <c r="M35" s="1046"/>
      <c r="N35" s="1046"/>
      <c r="O35" s="1046"/>
      <c r="P35" s="1047"/>
      <c r="Q35" s="1069">
        <v>2</v>
      </c>
      <c r="R35" s="1070"/>
      <c r="S35" s="1070"/>
      <c r="T35" s="1070"/>
      <c r="U35" s="1070"/>
      <c r="V35" s="1070">
        <v>2</v>
      </c>
      <c r="W35" s="1070"/>
      <c r="X35" s="1070"/>
      <c r="Y35" s="1070"/>
      <c r="Z35" s="1070"/>
      <c r="AA35" s="1070" t="s">
        <v>539</v>
      </c>
      <c r="AB35" s="1070"/>
      <c r="AC35" s="1070"/>
      <c r="AD35" s="1070"/>
      <c r="AE35" s="1071"/>
      <c r="AF35" s="1051" t="s">
        <v>112</v>
      </c>
      <c r="AG35" s="1052"/>
      <c r="AH35" s="1052"/>
      <c r="AI35" s="1052"/>
      <c r="AJ35" s="1053"/>
      <c r="AK35" s="1009" t="s">
        <v>539</v>
      </c>
      <c r="AL35" s="1000"/>
      <c r="AM35" s="1000"/>
      <c r="AN35" s="1000"/>
      <c r="AO35" s="1000"/>
      <c r="AP35" s="1000">
        <v>22</v>
      </c>
      <c r="AQ35" s="1000"/>
      <c r="AR35" s="1000"/>
      <c r="AS35" s="1000"/>
      <c r="AT35" s="1000"/>
      <c r="AU35" s="1000">
        <v>1</v>
      </c>
      <c r="AV35" s="1000"/>
      <c r="AW35" s="1000"/>
      <c r="AX35" s="1000"/>
      <c r="AY35" s="1000"/>
      <c r="AZ35" s="1068" t="s">
        <v>539</v>
      </c>
      <c r="BA35" s="1068"/>
      <c r="BB35" s="1068"/>
      <c r="BC35" s="1068"/>
      <c r="BD35" s="1068"/>
      <c r="BE35" s="1063" t="s">
        <v>386</v>
      </c>
      <c r="BF35" s="1063"/>
      <c r="BG35" s="1063"/>
      <c r="BH35" s="1063"/>
      <c r="BI35" s="1064"/>
      <c r="BJ35" s="205"/>
      <c r="BK35" s="205"/>
      <c r="BL35" s="205"/>
      <c r="BM35" s="205"/>
      <c r="BN35" s="205"/>
      <c r="BO35" s="218"/>
      <c r="BP35" s="218"/>
      <c r="BQ35" s="215">
        <v>29</v>
      </c>
      <c r="BR35" s="216"/>
      <c r="BS35" s="1040"/>
      <c r="BT35" s="1041"/>
      <c r="BU35" s="1041"/>
      <c r="BV35" s="1041"/>
      <c r="BW35" s="1041"/>
      <c r="BX35" s="1041"/>
      <c r="BY35" s="1041"/>
      <c r="BZ35" s="1041"/>
      <c r="CA35" s="1041"/>
      <c r="CB35" s="1041"/>
      <c r="CC35" s="1041"/>
      <c r="CD35" s="1041"/>
      <c r="CE35" s="1041"/>
      <c r="CF35" s="1041"/>
      <c r="CG35" s="1042"/>
      <c r="CH35" s="1014"/>
      <c r="CI35" s="1015"/>
      <c r="CJ35" s="1015"/>
      <c r="CK35" s="1015"/>
      <c r="CL35" s="1016"/>
      <c r="CM35" s="1014"/>
      <c r="CN35" s="1015"/>
      <c r="CO35" s="1015"/>
      <c r="CP35" s="1015"/>
      <c r="CQ35" s="1016"/>
      <c r="CR35" s="1014"/>
      <c r="CS35" s="1015"/>
      <c r="CT35" s="1015"/>
      <c r="CU35" s="1015"/>
      <c r="CV35" s="1016"/>
      <c r="CW35" s="1014"/>
      <c r="CX35" s="1015"/>
      <c r="CY35" s="1015"/>
      <c r="CZ35" s="1015"/>
      <c r="DA35" s="1016"/>
      <c r="DB35" s="1014"/>
      <c r="DC35" s="1015"/>
      <c r="DD35" s="1015"/>
      <c r="DE35" s="1015"/>
      <c r="DF35" s="1016"/>
      <c r="DG35" s="1014"/>
      <c r="DH35" s="1015"/>
      <c r="DI35" s="1015"/>
      <c r="DJ35" s="1015"/>
      <c r="DK35" s="1016"/>
      <c r="DL35" s="1014"/>
      <c r="DM35" s="1015"/>
      <c r="DN35" s="1015"/>
      <c r="DO35" s="1015"/>
      <c r="DP35" s="1016"/>
      <c r="DQ35" s="1014"/>
      <c r="DR35" s="1015"/>
      <c r="DS35" s="1015"/>
      <c r="DT35" s="1015"/>
      <c r="DU35" s="1016"/>
      <c r="DV35" s="1018"/>
      <c r="DW35" s="1019"/>
      <c r="DX35" s="1019"/>
      <c r="DY35" s="1019"/>
      <c r="DZ35" s="1020"/>
      <c r="EA35" s="199"/>
    </row>
    <row r="36" spans="1:131" s="200" customFormat="1" ht="26.25" customHeight="1">
      <c r="A36" s="219">
        <v>9</v>
      </c>
      <c r="B36" s="1045" t="s">
        <v>389</v>
      </c>
      <c r="C36" s="1046"/>
      <c r="D36" s="1046"/>
      <c r="E36" s="1046"/>
      <c r="F36" s="1046"/>
      <c r="G36" s="1046"/>
      <c r="H36" s="1046"/>
      <c r="I36" s="1046"/>
      <c r="J36" s="1046"/>
      <c r="K36" s="1046"/>
      <c r="L36" s="1046"/>
      <c r="M36" s="1046"/>
      <c r="N36" s="1046"/>
      <c r="O36" s="1046"/>
      <c r="P36" s="1047"/>
      <c r="Q36" s="1069">
        <v>2</v>
      </c>
      <c r="R36" s="1070"/>
      <c r="S36" s="1070"/>
      <c r="T36" s="1070"/>
      <c r="U36" s="1070"/>
      <c r="V36" s="1070">
        <v>2</v>
      </c>
      <c r="W36" s="1070"/>
      <c r="X36" s="1070"/>
      <c r="Y36" s="1070"/>
      <c r="Z36" s="1070"/>
      <c r="AA36" s="1070" t="s">
        <v>539</v>
      </c>
      <c r="AB36" s="1070"/>
      <c r="AC36" s="1070"/>
      <c r="AD36" s="1070"/>
      <c r="AE36" s="1071"/>
      <c r="AF36" s="1051" t="s">
        <v>112</v>
      </c>
      <c r="AG36" s="1052"/>
      <c r="AH36" s="1052"/>
      <c r="AI36" s="1052"/>
      <c r="AJ36" s="1053"/>
      <c r="AK36" s="1009">
        <v>1</v>
      </c>
      <c r="AL36" s="1000"/>
      <c r="AM36" s="1000"/>
      <c r="AN36" s="1000"/>
      <c r="AO36" s="1000"/>
      <c r="AP36" s="1000" t="s">
        <v>539</v>
      </c>
      <c r="AQ36" s="1000"/>
      <c r="AR36" s="1000"/>
      <c r="AS36" s="1000"/>
      <c r="AT36" s="1000"/>
      <c r="AU36" s="1000" t="s">
        <v>539</v>
      </c>
      <c r="AV36" s="1000"/>
      <c r="AW36" s="1000"/>
      <c r="AX36" s="1000"/>
      <c r="AY36" s="1000"/>
      <c r="AZ36" s="1068" t="s">
        <v>539</v>
      </c>
      <c r="BA36" s="1068"/>
      <c r="BB36" s="1068"/>
      <c r="BC36" s="1068"/>
      <c r="BD36" s="1068"/>
      <c r="BE36" s="1063" t="s">
        <v>386</v>
      </c>
      <c r="BF36" s="1063"/>
      <c r="BG36" s="1063"/>
      <c r="BH36" s="1063"/>
      <c r="BI36" s="1064"/>
      <c r="BJ36" s="205"/>
      <c r="BK36" s="205"/>
      <c r="BL36" s="205"/>
      <c r="BM36" s="205"/>
      <c r="BN36" s="205"/>
      <c r="BO36" s="218"/>
      <c r="BP36" s="218"/>
      <c r="BQ36" s="215">
        <v>30</v>
      </c>
      <c r="BR36" s="216"/>
      <c r="BS36" s="1040"/>
      <c r="BT36" s="1041"/>
      <c r="BU36" s="1041"/>
      <c r="BV36" s="1041"/>
      <c r="BW36" s="1041"/>
      <c r="BX36" s="1041"/>
      <c r="BY36" s="1041"/>
      <c r="BZ36" s="1041"/>
      <c r="CA36" s="1041"/>
      <c r="CB36" s="1041"/>
      <c r="CC36" s="1041"/>
      <c r="CD36" s="1041"/>
      <c r="CE36" s="1041"/>
      <c r="CF36" s="1041"/>
      <c r="CG36" s="1042"/>
      <c r="CH36" s="1014"/>
      <c r="CI36" s="1015"/>
      <c r="CJ36" s="1015"/>
      <c r="CK36" s="1015"/>
      <c r="CL36" s="1016"/>
      <c r="CM36" s="1014"/>
      <c r="CN36" s="1015"/>
      <c r="CO36" s="1015"/>
      <c r="CP36" s="1015"/>
      <c r="CQ36" s="1016"/>
      <c r="CR36" s="1014"/>
      <c r="CS36" s="1015"/>
      <c r="CT36" s="1015"/>
      <c r="CU36" s="1015"/>
      <c r="CV36" s="1016"/>
      <c r="CW36" s="1014"/>
      <c r="CX36" s="1015"/>
      <c r="CY36" s="1015"/>
      <c r="CZ36" s="1015"/>
      <c r="DA36" s="1016"/>
      <c r="DB36" s="1014"/>
      <c r="DC36" s="1015"/>
      <c r="DD36" s="1015"/>
      <c r="DE36" s="1015"/>
      <c r="DF36" s="1016"/>
      <c r="DG36" s="1014"/>
      <c r="DH36" s="1015"/>
      <c r="DI36" s="1015"/>
      <c r="DJ36" s="1015"/>
      <c r="DK36" s="1016"/>
      <c r="DL36" s="1014"/>
      <c r="DM36" s="1015"/>
      <c r="DN36" s="1015"/>
      <c r="DO36" s="1015"/>
      <c r="DP36" s="1016"/>
      <c r="DQ36" s="1014"/>
      <c r="DR36" s="1015"/>
      <c r="DS36" s="1015"/>
      <c r="DT36" s="1015"/>
      <c r="DU36" s="1016"/>
      <c r="DV36" s="1018"/>
      <c r="DW36" s="1019"/>
      <c r="DX36" s="1019"/>
      <c r="DY36" s="1019"/>
      <c r="DZ36" s="1020"/>
      <c r="EA36" s="199"/>
    </row>
    <row r="37" spans="1:131" s="200" customFormat="1" ht="26.25" customHeight="1">
      <c r="A37" s="219">
        <v>10</v>
      </c>
      <c r="B37" s="1045" t="s">
        <v>390</v>
      </c>
      <c r="C37" s="1046"/>
      <c r="D37" s="1046"/>
      <c r="E37" s="1046"/>
      <c r="F37" s="1046"/>
      <c r="G37" s="1046"/>
      <c r="H37" s="1046"/>
      <c r="I37" s="1046"/>
      <c r="J37" s="1046"/>
      <c r="K37" s="1046"/>
      <c r="L37" s="1046"/>
      <c r="M37" s="1046"/>
      <c r="N37" s="1046"/>
      <c r="O37" s="1046"/>
      <c r="P37" s="1047"/>
      <c r="Q37" s="1069">
        <v>23</v>
      </c>
      <c r="R37" s="1070"/>
      <c r="S37" s="1070"/>
      <c r="T37" s="1070"/>
      <c r="U37" s="1070"/>
      <c r="V37" s="1070">
        <v>20</v>
      </c>
      <c r="W37" s="1070"/>
      <c r="X37" s="1070"/>
      <c r="Y37" s="1070"/>
      <c r="Z37" s="1070"/>
      <c r="AA37" s="1070">
        <v>3</v>
      </c>
      <c r="AB37" s="1070"/>
      <c r="AC37" s="1070"/>
      <c r="AD37" s="1070"/>
      <c r="AE37" s="1071"/>
      <c r="AF37" s="1051">
        <v>3</v>
      </c>
      <c r="AG37" s="1052"/>
      <c r="AH37" s="1052"/>
      <c r="AI37" s="1052"/>
      <c r="AJ37" s="1053"/>
      <c r="AK37" s="1009">
        <v>11</v>
      </c>
      <c r="AL37" s="1000"/>
      <c r="AM37" s="1000"/>
      <c r="AN37" s="1000"/>
      <c r="AO37" s="1000"/>
      <c r="AP37" s="1000">
        <v>112</v>
      </c>
      <c r="AQ37" s="1000"/>
      <c r="AR37" s="1000"/>
      <c r="AS37" s="1000"/>
      <c r="AT37" s="1000"/>
      <c r="AU37" s="1000">
        <v>112</v>
      </c>
      <c r="AV37" s="1000"/>
      <c r="AW37" s="1000"/>
      <c r="AX37" s="1000"/>
      <c r="AY37" s="1000"/>
      <c r="AZ37" s="1068" t="s">
        <v>539</v>
      </c>
      <c r="BA37" s="1068"/>
      <c r="BB37" s="1068"/>
      <c r="BC37" s="1068"/>
      <c r="BD37" s="1068"/>
      <c r="BE37" s="1063" t="s">
        <v>386</v>
      </c>
      <c r="BF37" s="1063"/>
      <c r="BG37" s="1063"/>
      <c r="BH37" s="1063"/>
      <c r="BI37" s="1064"/>
      <c r="BJ37" s="205"/>
      <c r="BK37" s="205"/>
      <c r="BL37" s="205"/>
      <c r="BM37" s="205"/>
      <c r="BN37" s="205"/>
      <c r="BO37" s="218"/>
      <c r="BP37" s="218"/>
      <c r="BQ37" s="215">
        <v>31</v>
      </c>
      <c r="BR37" s="216"/>
      <c r="BS37" s="1040"/>
      <c r="BT37" s="1041"/>
      <c r="BU37" s="1041"/>
      <c r="BV37" s="1041"/>
      <c r="BW37" s="1041"/>
      <c r="BX37" s="1041"/>
      <c r="BY37" s="1041"/>
      <c r="BZ37" s="1041"/>
      <c r="CA37" s="1041"/>
      <c r="CB37" s="1041"/>
      <c r="CC37" s="1041"/>
      <c r="CD37" s="1041"/>
      <c r="CE37" s="1041"/>
      <c r="CF37" s="1041"/>
      <c r="CG37" s="1042"/>
      <c r="CH37" s="1014"/>
      <c r="CI37" s="1015"/>
      <c r="CJ37" s="1015"/>
      <c r="CK37" s="1015"/>
      <c r="CL37" s="1016"/>
      <c r="CM37" s="1014"/>
      <c r="CN37" s="1015"/>
      <c r="CO37" s="1015"/>
      <c r="CP37" s="1015"/>
      <c r="CQ37" s="1016"/>
      <c r="CR37" s="1014"/>
      <c r="CS37" s="1015"/>
      <c r="CT37" s="1015"/>
      <c r="CU37" s="1015"/>
      <c r="CV37" s="1016"/>
      <c r="CW37" s="1014"/>
      <c r="CX37" s="1015"/>
      <c r="CY37" s="1015"/>
      <c r="CZ37" s="1015"/>
      <c r="DA37" s="1016"/>
      <c r="DB37" s="1014"/>
      <c r="DC37" s="1015"/>
      <c r="DD37" s="1015"/>
      <c r="DE37" s="1015"/>
      <c r="DF37" s="1016"/>
      <c r="DG37" s="1014"/>
      <c r="DH37" s="1015"/>
      <c r="DI37" s="1015"/>
      <c r="DJ37" s="1015"/>
      <c r="DK37" s="1016"/>
      <c r="DL37" s="1014"/>
      <c r="DM37" s="1015"/>
      <c r="DN37" s="1015"/>
      <c r="DO37" s="1015"/>
      <c r="DP37" s="1016"/>
      <c r="DQ37" s="1014"/>
      <c r="DR37" s="1015"/>
      <c r="DS37" s="1015"/>
      <c r="DT37" s="1015"/>
      <c r="DU37" s="1016"/>
      <c r="DV37" s="1018"/>
      <c r="DW37" s="1019"/>
      <c r="DX37" s="1019"/>
      <c r="DY37" s="1019"/>
      <c r="DZ37" s="1020"/>
      <c r="EA37" s="199"/>
    </row>
    <row r="38" spans="1:131" s="200" customFormat="1" ht="26.25" customHeight="1">
      <c r="A38" s="219">
        <v>11</v>
      </c>
      <c r="B38" s="1045"/>
      <c r="C38" s="1046"/>
      <c r="D38" s="1046"/>
      <c r="E38" s="1046"/>
      <c r="F38" s="1046"/>
      <c r="G38" s="1046"/>
      <c r="H38" s="1046"/>
      <c r="I38" s="1046"/>
      <c r="J38" s="1046"/>
      <c r="K38" s="1046"/>
      <c r="L38" s="1046"/>
      <c r="M38" s="1046"/>
      <c r="N38" s="1046"/>
      <c r="O38" s="1046"/>
      <c r="P38" s="1047"/>
      <c r="Q38" s="1069"/>
      <c r="R38" s="1070"/>
      <c r="S38" s="1070"/>
      <c r="T38" s="1070"/>
      <c r="U38" s="1070"/>
      <c r="V38" s="1070"/>
      <c r="W38" s="1070"/>
      <c r="X38" s="1070"/>
      <c r="Y38" s="1070"/>
      <c r="Z38" s="1070"/>
      <c r="AA38" s="1070"/>
      <c r="AB38" s="1070"/>
      <c r="AC38" s="1070"/>
      <c r="AD38" s="1070"/>
      <c r="AE38" s="1071"/>
      <c r="AF38" s="1051"/>
      <c r="AG38" s="1052"/>
      <c r="AH38" s="1052"/>
      <c r="AI38" s="1052"/>
      <c r="AJ38" s="1053"/>
      <c r="AK38" s="1009"/>
      <c r="AL38" s="1000"/>
      <c r="AM38" s="1000"/>
      <c r="AN38" s="1000"/>
      <c r="AO38" s="1000"/>
      <c r="AP38" s="1000"/>
      <c r="AQ38" s="1000"/>
      <c r="AR38" s="1000"/>
      <c r="AS38" s="1000"/>
      <c r="AT38" s="1000"/>
      <c r="AU38" s="1000"/>
      <c r="AV38" s="1000"/>
      <c r="AW38" s="1000"/>
      <c r="AX38" s="1000"/>
      <c r="AY38" s="1000"/>
      <c r="AZ38" s="1068"/>
      <c r="BA38" s="1068"/>
      <c r="BB38" s="1068"/>
      <c r="BC38" s="1068"/>
      <c r="BD38" s="1068"/>
      <c r="BE38" s="1063"/>
      <c r="BF38" s="1063"/>
      <c r="BG38" s="1063"/>
      <c r="BH38" s="1063"/>
      <c r="BI38" s="1064"/>
      <c r="BJ38" s="205"/>
      <c r="BK38" s="205"/>
      <c r="BL38" s="205"/>
      <c r="BM38" s="205"/>
      <c r="BN38" s="205"/>
      <c r="BO38" s="218"/>
      <c r="BP38" s="218"/>
      <c r="BQ38" s="215">
        <v>32</v>
      </c>
      <c r="BR38" s="216"/>
      <c r="BS38" s="1040"/>
      <c r="BT38" s="1041"/>
      <c r="BU38" s="1041"/>
      <c r="BV38" s="1041"/>
      <c r="BW38" s="1041"/>
      <c r="BX38" s="1041"/>
      <c r="BY38" s="1041"/>
      <c r="BZ38" s="1041"/>
      <c r="CA38" s="1041"/>
      <c r="CB38" s="1041"/>
      <c r="CC38" s="1041"/>
      <c r="CD38" s="1041"/>
      <c r="CE38" s="1041"/>
      <c r="CF38" s="1041"/>
      <c r="CG38" s="1042"/>
      <c r="CH38" s="1014"/>
      <c r="CI38" s="1015"/>
      <c r="CJ38" s="1015"/>
      <c r="CK38" s="1015"/>
      <c r="CL38" s="1016"/>
      <c r="CM38" s="1014"/>
      <c r="CN38" s="1015"/>
      <c r="CO38" s="1015"/>
      <c r="CP38" s="1015"/>
      <c r="CQ38" s="1016"/>
      <c r="CR38" s="1014"/>
      <c r="CS38" s="1015"/>
      <c r="CT38" s="1015"/>
      <c r="CU38" s="1015"/>
      <c r="CV38" s="1016"/>
      <c r="CW38" s="1014"/>
      <c r="CX38" s="1015"/>
      <c r="CY38" s="1015"/>
      <c r="CZ38" s="1015"/>
      <c r="DA38" s="1016"/>
      <c r="DB38" s="1014"/>
      <c r="DC38" s="1015"/>
      <c r="DD38" s="1015"/>
      <c r="DE38" s="1015"/>
      <c r="DF38" s="1016"/>
      <c r="DG38" s="1014"/>
      <c r="DH38" s="1015"/>
      <c r="DI38" s="1015"/>
      <c r="DJ38" s="1015"/>
      <c r="DK38" s="1016"/>
      <c r="DL38" s="1014"/>
      <c r="DM38" s="1015"/>
      <c r="DN38" s="1015"/>
      <c r="DO38" s="1015"/>
      <c r="DP38" s="1016"/>
      <c r="DQ38" s="1014"/>
      <c r="DR38" s="1015"/>
      <c r="DS38" s="1015"/>
      <c r="DT38" s="1015"/>
      <c r="DU38" s="1016"/>
      <c r="DV38" s="1018"/>
      <c r="DW38" s="1019"/>
      <c r="DX38" s="1019"/>
      <c r="DY38" s="1019"/>
      <c r="DZ38" s="1020"/>
      <c r="EA38" s="199"/>
    </row>
    <row r="39" spans="1:131" s="200" customFormat="1" ht="26.25" customHeight="1">
      <c r="A39" s="219">
        <v>12</v>
      </c>
      <c r="B39" s="1045"/>
      <c r="C39" s="1046"/>
      <c r="D39" s="1046"/>
      <c r="E39" s="1046"/>
      <c r="F39" s="1046"/>
      <c r="G39" s="1046"/>
      <c r="H39" s="1046"/>
      <c r="I39" s="1046"/>
      <c r="J39" s="1046"/>
      <c r="K39" s="1046"/>
      <c r="L39" s="1046"/>
      <c r="M39" s="1046"/>
      <c r="N39" s="1046"/>
      <c r="O39" s="1046"/>
      <c r="P39" s="1047"/>
      <c r="Q39" s="1069"/>
      <c r="R39" s="1070"/>
      <c r="S39" s="1070"/>
      <c r="T39" s="1070"/>
      <c r="U39" s="1070"/>
      <c r="V39" s="1070"/>
      <c r="W39" s="1070"/>
      <c r="X39" s="1070"/>
      <c r="Y39" s="1070"/>
      <c r="Z39" s="1070"/>
      <c r="AA39" s="1070"/>
      <c r="AB39" s="1070"/>
      <c r="AC39" s="1070"/>
      <c r="AD39" s="1070"/>
      <c r="AE39" s="1071"/>
      <c r="AF39" s="1051"/>
      <c r="AG39" s="1052"/>
      <c r="AH39" s="1052"/>
      <c r="AI39" s="1052"/>
      <c r="AJ39" s="1053"/>
      <c r="AK39" s="1009"/>
      <c r="AL39" s="1000"/>
      <c r="AM39" s="1000"/>
      <c r="AN39" s="1000"/>
      <c r="AO39" s="1000"/>
      <c r="AP39" s="1000"/>
      <c r="AQ39" s="1000"/>
      <c r="AR39" s="1000"/>
      <c r="AS39" s="1000"/>
      <c r="AT39" s="1000"/>
      <c r="AU39" s="1000"/>
      <c r="AV39" s="1000"/>
      <c r="AW39" s="1000"/>
      <c r="AX39" s="1000"/>
      <c r="AY39" s="1000"/>
      <c r="AZ39" s="1068"/>
      <c r="BA39" s="1068"/>
      <c r="BB39" s="1068"/>
      <c r="BC39" s="1068"/>
      <c r="BD39" s="1068"/>
      <c r="BE39" s="1063"/>
      <c r="BF39" s="1063"/>
      <c r="BG39" s="1063"/>
      <c r="BH39" s="1063"/>
      <c r="BI39" s="1064"/>
      <c r="BJ39" s="205"/>
      <c r="BK39" s="205"/>
      <c r="BL39" s="205"/>
      <c r="BM39" s="205"/>
      <c r="BN39" s="205"/>
      <c r="BO39" s="218"/>
      <c r="BP39" s="218"/>
      <c r="BQ39" s="215">
        <v>33</v>
      </c>
      <c r="BR39" s="216"/>
      <c r="BS39" s="1040"/>
      <c r="BT39" s="1041"/>
      <c r="BU39" s="1041"/>
      <c r="BV39" s="1041"/>
      <c r="BW39" s="1041"/>
      <c r="BX39" s="1041"/>
      <c r="BY39" s="1041"/>
      <c r="BZ39" s="1041"/>
      <c r="CA39" s="1041"/>
      <c r="CB39" s="1041"/>
      <c r="CC39" s="1041"/>
      <c r="CD39" s="1041"/>
      <c r="CE39" s="1041"/>
      <c r="CF39" s="1041"/>
      <c r="CG39" s="1042"/>
      <c r="CH39" s="1014"/>
      <c r="CI39" s="1015"/>
      <c r="CJ39" s="1015"/>
      <c r="CK39" s="1015"/>
      <c r="CL39" s="1016"/>
      <c r="CM39" s="1014"/>
      <c r="CN39" s="1015"/>
      <c r="CO39" s="1015"/>
      <c r="CP39" s="1015"/>
      <c r="CQ39" s="1016"/>
      <c r="CR39" s="1014"/>
      <c r="CS39" s="1015"/>
      <c r="CT39" s="1015"/>
      <c r="CU39" s="1015"/>
      <c r="CV39" s="1016"/>
      <c r="CW39" s="1014"/>
      <c r="CX39" s="1015"/>
      <c r="CY39" s="1015"/>
      <c r="CZ39" s="1015"/>
      <c r="DA39" s="1016"/>
      <c r="DB39" s="1014"/>
      <c r="DC39" s="1015"/>
      <c r="DD39" s="1015"/>
      <c r="DE39" s="1015"/>
      <c r="DF39" s="1016"/>
      <c r="DG39" s="1014"/>
      <c r="DH39" s="1015"/>
      <c r="DI39" s="1015"/>
      <c r="DJ39" s="1015"/>
      <c r="DK39" s="1016"/>
      <c r="DL39" s="1014"/>
      <c r="DM39" s="1015"/>
      <c r="DN39" s="1015"/>
      <c r="DO39" s="1015"/>
      <c r="DP39" s="1016"/>
      <c r="DQ39" s="1014"/>
      <c r="DR39" s="1015"/>
      <c r="DS39" s="1015"/>
      <c r="DT39" s="1015"/>
      <c r="DU39" s="1016"/>
      <c r="DV39" s="1018"/>
      <c r="DW39" s="1019"/>
      <c r="DX39" s="1019"/>
      <c r="DY39" s="1019"/>
      <c r="DZ39" s="1020"/>
      <c r="EA39" s="199"/>
    </row>
    <row r="40" spans="1:131" s="200" customFormat="1" ht="26.25" customHeight="1">
      <c r="A40" s="214">
        <v>13</v>
      </c>
      <c r="B40" s="1045"/>
      <c r="C40" s="1046"/>
      <c r="D40" s="1046"/>
      <c r="E40" s="1046"/>
      <c r="F40" s="1046"/>
      <c r="G40" s="1046"/>
      <c r="H40" s="1046"/>
      <c r="I40" s="1046"/>
      <c r="J40" s="1046"/>
      <c r="K40" s="1046"/>
      <c r="L40" s="1046"/>
      <c r="M40" s="1046"/>
      <c r="N40" s="1046"/>
      <c r="O40" s="1046"/>
      <c r="P40" s="1047"/>
      <c r="Q40" s="1069"/>
      <c r="R40" s="1070"/>
      <c r="S40" s="1070"/>
      <c r="T40" s="1070"/>
      <c r="U40" s="1070"/>
      <c r="V40" s="1070"/>
      <c r="W40" s="1070"/>
      <c r="X40" s="1070"/>
      <c r="Y40" s="1070"/>
      <c r="Z40" s="1070"/>
      <c r="AA40" s="1070"/>
      <c r="AB40" s="1070"/>
      <c r="AC40" s="1070"/>
      <c r="AD40" s="1070"/>
      <c r="AE40" s="1071"/>
      <c r="AF40" s="1051"/>
      <c r="AG40" s="1052"/>
      <c r="AH40" s="1052"/>
      <c r="AI40" s="1052"/>
      <c r="AJ40" s="1053"/>
      <c r="AK40" s="1009"/>
      <c r="AL40" s="1000"/>
      <c r="AM40" s="1000"/>
      <c r="AN40" s="1000"/>
      <c r="AO40" s="1000"/>
      <c r="AP40" s="1000"/>
      <c r="AQ40" s="1000"/>
      <c r="AR40" s="1000"/>
      <c r="AS40" s="1000"/>
      <c r="AT40" s="1000"/>
      <c r="AU40" s="1000"/>
      <c r="AV40" s="1000"/>
      <c r="AW40" s="1000"/>
      <c r="AX40" s="1000"/>
      <c r="AY40" s="1000"/>
      <c r="AZ40" s="1068"/>
      <c r="BA40" s="1068"/>
      <c r="BB40" s="1068"/>
      <c r="BC40" s="1068"/>
      <c r="BD40" s="1068"/>
      <c r="BE40" s="1063"/>
      <c r="BF40" s="1063"/>
      <c r="BG40" s="1063"/>
      <c r="BH40" s="1063"/>
      <c r="BI40" s="1064"/>
      <c r="BJ40" s="205"/>
      <c r="BK40" s="205"/>
      <c r="BL40" s="205"/>
      <c r="BM40" s="205"/>
      <c r="BN40" s="205"/>
      <c r="BO40" s="218"/>
      <c r="BP40" s="218"/>
      <c r="BQ40" s="215">
        <v>34</v>
      </c>
      <c r="BR40" s="216"/>
      <c r="BS40" s="1040"/>
      <c r="BT40" s="1041"/>
      <c r="BU40" s="1041"/>
      <c r="BV40" s="1041"/>
      <c r="BW40" s="1041"/>
      <c r="BX40" s="1041"/>
      <c r="BY40" s="1041"/>
      <c r="BZ40" s="1041"/>
      <c r="CA40" s="1041"/>
      <c r="CB40" s="1041"/>
      <c r="CC40" s="1041"/>
      <c r="CD40" s="1041"/>
      <c r="CE40" s="1041"/>
      <c r="CF40" s="1041"/>
      <c r="CG40" s="1042"/>
      <c r="CH40" s="1014"/>
      <c r="CI40" s="1015"/>
      <c r="CJ40" s="1015"/>
      <c r="CK40" s="1015"/>
      <c r="CL40" s="1016"/>
      <c r="CM40" s="1014"/>
      <c r="CN40" s="1015"/>
      <c r="CO40" s="1015"/>
      <c r="CP40" s="1015"/>
      <c r="CQ40" s="1016"/>
      <c r="CR40" s="1014"/>
      <c r="CS40" s="1015"/>
      <c r="CT40" s="1015"/>
      <c r="CU40" s="1015"/>
      <c r="CV40" s="1016"/>
      <c r="CW40" s="1014"/>
      <c r="CX40" s="1015"/>
      <c r="CY40" s="1015"/>
      <c r="CZ40" s="1015"/>
      <c r="DA40" s="1016"/>
      <c r="DB40" s="1014"/>
      <c r="DC40" s="1015"/>
      <c r="DD40" s="1015"/>
      <c r="DE40" s="1015"/>
      <c r="DF40" s="1016"/>
      <c r="DG40" s="1014"/>
      <c r="DH40" s="1015"/>
      <c r="DI40" s="1015"/>
      <c r="DJ40" s="1015"/>
      <c r="DK40" s="1016"/>
      <c r="DL40" s="1014"/>
      <c r="DM40" s="1015"/>
      <c r="DN40" s="1015"/>
      <c r="DO40" s="1015"/>
      <c r="DP40" s="1016"/>
      <c r="DQ40" s="1014"/>
      <c r="DR40" s="1015"/>
      <c r="DS40" s="1015"/>
      <c r="DT40" s="1015"/>
      <c r="DU40" s="1016"/>
      <c r="DV40" s="1018"/>
      <c r="DW40" s="1019"/>
      <c r="DX40" s="1019"/>
      <c r="DY40" s="1019"/>
      <c r="DZ40" s="1020"/>
      <c r="EA40" s="199"/>
    </row>
    <row r="41" spans="1:131" s="200" customFormat="1" ht="26.25" customHeight="1">
      <c r="A41" s="214">
        <v>14</v>
      </c>
      <c r="B41" s="1045"/>
      <c r="C41" s="1046"/>
      <c r="D41" s="1046"/>
      <c r="E41" s="1046"/>
      <c r="F41" s="1046"/>
      <c r="G41" s="1046"/>
      <c r="H41" s="1046"/>
      <c r="I41" s="1046"/>
      <c r="J41" s="1046"/>
      <c r="K41" s="1046"/>
      <c r="L41" s="1046"/>
      <c r="M41" s="1046"/>
      <c r="N41" s="1046"/>
      <c r="O41" s="1046"/>
      <c r="P41" s="1047"/>
      <c r="Q41" s="1069"/>
      <c r="R41" s="1070"/>
      <c r="S41" s="1070"/>
      <c r="T41" s="1070"/>
      <c r="U41" s="1070"/>
      <c r="V41" s="1070"/>
      <c r="W41" s="1070"/>
      <c r="X41" s="1070"/>
      <c r="Y41" s="1070"/>
      <c r="Z41" s="1070"/>
      <c r="AA41" s="1070"/>
      <c r="AB41" s="1070"/>
      <c r="AC41" s="1070"/>
      <c r="AD41" s="1070"/>
      <c r="AE41" s="1071"/>
      <c r="AF41" s="1051"/>
      <c r="AG41" s="1052"/>
      <c r="AH41" s="1052"/>
      <c r="AI41" s="1052"/>
      <c r="AJ41" s="1053"/>
      <c r="AK41" s="1009"/>
      <c r="AL41" s="1000"/>
      <c r="AM41" s="1000"/>
      <c r="AN41" s="1000"/>
      <c r="AO41" s="1000"/>
      <c r="AP41" s="1000"/>
      <c r="AQ41" s="1000"/>
      <c r="AR41" s="1000"/>
      <c r="AS41" s="1000"/>
      <c r="AT41" s="1000"/>
      <c r="AU41" s="1000"/>
      <c r="AV41" s="1000"/>
      <c r="AW41" s="1000"/>
      <c r="AX41" s="1000"/>
      <c r="AY41" s="1000"/>
      <c r="AZ41" s="1068"/>
      <c r="BA41" s="1068"/>
      <c r="BB41" s="1068"/>
      <c r="BC41" s="1068"/>
      <c r="BD41" s="1068"/>
      <c r="BE41" s="1063"/>
      <c r="BF41" s="1063"/>
      <c r="BG41" s="1063"/>
      <c r="BH41" s="1063"/>
      <c r="BI41" s="1064"/>
      <c r="BJ41" s="205"/>
      <c r="BK41" s="205"/>
      <c r="BL41" s="205"/>
      <c r="BM41" s="205"/>
      <c r="BN41" s="205"/>
      <c r="BO41" s="218"/>
      <c r="BP41" s="218"/>
      <c r="BQ41" s="215">
        <v>35</v>
      </c>
      <c r="BR41" s="216"/>
      <c r="BS41" s="1040"/>
      <c r="BT41" s="1041"/>
      <c r="BU41" s="1041"/>
      <c r="BV41" s="1041"/>
      <c r="BW41" s="1041"/>
      <c r="BX41" s="1041"/>
      <c r="BY41" s="1041"/>
      <c r="BZ41" s="1041"/>
      <c r="CA41" s="1041"/>
      <c r="CB41" s="1041"/>
      <c r="CC41" s="1041"/>
      <c r="CD41" s="1041"/>
      <c r="CE41" s="1041"/>
      <c r="CF41" s="1041"/>
      <c r="CG41" s="1042"/>
      <c r="CH41" s="1014"/>
      <c r="CI41" s="1015"/>
      <c r="CJ41" s="1015"/>
      <c r="CK41" s="1015"/>
      <c r="CL41" s="1016"/>
      <c r="CM41" s="1014"/>
      <c r="CN41" s="1015"/>
      <c r="CO41" s="1015"/>
      <c r="CP41" s="1015"/>
      <c r="CQ41" s="1016"/>
      <c r="CR41" s="1014"/>
      <c r="CS41" s="1015"/>
      <c r="CT41" s="1015"/>
      <c r="CU41" s="1015"/>
      <c r="CV41" s="1016"/>
      <c r="CW41" s="1014"/>
      <c r="CX41" s="1015"/>
      <c r="CY41" s="1015"/>
      <c r="CZ41" s="1015"/>
      <c r="DA41" s="1016"/>
      <c r="DB41" s="1014"/>
      <c r="DC41" s="1015"/>
      <c r="DD41" s="1015"/>
      <c r="DE41" s="1015"/>
      <c r="DF41" s="1016"/>
      <c r="DG41" s="1014"/>
      <c r="DH41" s="1015"/>
      <c r="DI41" s="1015"/>
      <c r="DJ41" s="1015"/>
      <c r="DK41" s="1016"/>
      <c r="DL41" s="1014"/>
      <c r="DM41" s="1015"/>
      <c r="DN41" s="1015"/>
      <c r="DO41" s="1015"/>
      <c r="DP41" s="1016"/>
      <c r="DQ41" s="1014"/>
      <c r="DR41" s="1015"/>
      <c r="DS41" s="1015"/>
      <c r="DT41" s="1015"/>
      <c r="DU41" s="1016"/>
      <c r="DV41" s="1018"/>
      <c r="DW41" s="1019"/>
      <c r="DX41" s="1019"/>
      <c r="DY41" s="1019"/>
      <c r="DZ41" s="1020"/>
      <c r="EA41" s="199"/>
    </row>
    <row r="42" spans="1:131" s="200" customFormat="1" ht="26.25" customHeight="1">
      <c r="A42" s="214">
        <v>15</v>
      </c>
      <c r="B42" s="1045"/>
      <c r="C42" s="1046"/>
      <c r="D42" s="1046"/>
      <c r="E42" s="1046"/>
      <c r="F42" s="1046"/>
      <c r="G42" s="1046"/>
      <c r="H42" s="1046"/>
      <c r="I42" s="1046"/>
      <c r="J42" s="1046"/>
      <c r="K42" s="1046"/>
      <c r="L42" s="1046"/>
      <c r="M42" s="1046"/>
      <c r="N42" s="1046"/>
      <c r="O42" s="1046"/>
      <c r="P42" s="1047"/>
      <c r="Q42" s="1069"/>
      <c r="R42" s="1070"/>
      <c r="S42" s="1070"/>
      <c r="T42" s="1070"/>
      <c r="U42" s="1070"/>
      <c r="V42" s="1070"/>
      <c r="W42" s="1070"/>
      <c r="X42" s="1070"/>
      <c r="Y42" s="1070"/>
      <c r="Z42" s="1070"/>
      <c r="AA42" s="1070"/>
      <c r="AB42" s="1070"/>
      <c r="AC42" s="1070"/>
      <c r="AD42" s="1070"/>
      <c r="AE42" s="1071"/>
      <c r="AF42" s="1051"/>
      <c r="AG42" s="1052"/>
      <c r="AH42" s="1052"/>
      <c r="AI42" s="1052"/>
      <c r="AJ42" s="1053"/>
      <c r="AK42" s="1009"/>
      <c r="AL42" s="1000"/>
      <c r="AM42" s="1000"/>
      <c r="AN42" s="1000"/>
      <c r="AO42" s="1000"/>
      <c r="AP42" s="1000"/>
      <c r="AQ42" s="1000"/>
      <c r="AR42" s="1000"/>
      <c r="AS42" s="1000"/>
      <c r="AT42" s="1000"/>
      <c r="AU42" s="1000"/>
      <c r="AV42" s="1000"/>
      <c r="AW42" s="1000"/>
      <c r="AX42" s="1000"/>
      <c r="AY42" s="1000"/>
      <c r="AZ42" s="1068"/>
      <c r="BA42" s="1068"/>
      <c r="BB42" s="1068"/>
      <c r="BC42" s="1068"/>
      <c r="BD42" s="1068"/>
      <c r="BE42" s="1063"/>
      <c r="BF42" s="1063"/>
      <c r="BG42" s="1063"/>
      <c r="BH42" s="1063"/>
      <c r="BI42" s="1064"/>
      <c r="BJ42" s="205"/>
      <c r="BK42" s="205"/>
      <c r="BL42" s="205"/>
      <c r="BM42" s="205"/>
      <c r="BN42" s="205"/>
      <c r="BO42" s="218"/>
      <c r="BP42" s="218"/>
      <c r="BQ42" s="215">
        <v>36</v>
      </c>
      <c r="BR42" s="216"/>
      <c r="BS42" s="1040"/>
      <c r="BT42" s="1041"/>
      <c r="BU42" s="1041"/>
      <c r="BV42" s="1041"/>
      <c r="BW42" s="1041"/>
      <c r="BX42" s="1041"/>
      <c r="BY42" s="1041"/>
      <c r="BZ42" s="1041"/>
      <c r="CA42" s="1041"/>
      <c r="CB42" s="1041"/>
      <c r="CC42" s="1041"/>
      <c r="CD42" s="1041"/>
      <c r="CE42" s="1041"/>
      <c r="CF42" s="1041"/>
      <c r="CG42" s="1042"/>
      <c r="CH42" s="1014"/>
      <c r="CI42" s="1015"/>
      <c r="CJ42" s="1015"/>
      <c r="CK42" s="1015"/>
      <c r="CL42" s="1016"/>
      <c r="CM42" s="1014"/>
      <c r="CN42" s="1015"/>
      <c r="CO42" s="1015"/>
      <c r="CP42" s="1015"/>
      <c r="CQ42" s="1016"/>
      <c r="CR42" s="1014"/>
      <c r="CS42" s="1015"/>
      <c r="CT42" s="1015"/>
      <c r="CU42" s="1015"/>
      <c r="CV42" s="1016"/>
      <c r="CW42" s="1014"/>
      <c r="CX42" s="1015"/>
      <c r="CY42" s="1015"/>
      <c r="CZ42" s="1015"/>
      <c r="DA42" s="1016"/>
      <c r="DB42" s="1014"/>
      <c r="DC42" s="1015"/>
      <c r="DD42" s="1015"/>
      <c r="DE42" s="1015"/>
      <c r="DF42" s="1016"/>
      <c r="DG42" s="1014"/>
      <c r="DH42" s="1015"/>
      <c r="DI42" s="1015"/>
      <c r="DJ42" s="1015"/>
      <c r="DK42" s="1016"/>
      <c r="DL42" s="1014"/>
      <c r="DM42" s="1015"/>
      <c r="DN42" s="1015"/>
      <c r="DO42" s="1015"/>
      <c r="DP42" s="1016"/>
      <c r="DQ42" s="1014"/>
      <c r="DR42" s="1015"/>
      <c r="DS42" s="1015"/>
      <c r="DT42" s="1015"/>
      <c r="DU42" s="1016"/>
      <c r="DV42" s="1018"/>
      <c r="DW42" s="1019"/>
      <c r="DX42" s="1019"/>
      <c r="DY42" s="1019"/>
      <c r="DZ42" s="1020"/>
      <c r="EA42" s="199"/>
    </row>
    <row r="43" spans="1:131" s="200" customFormat="1" ht="26.25" customHeight="1">
      <c r="A43" s="214">
        <v>16</v>
      </c>
      <c r="B43" s="1045"/>
      <c r="C43" s="1046"/>
      <c r="D43" s="1046"/>
      <c r="E43" s="1046"/>
      <c r="F43" s="1046"/>
      <c r="G43" s="1046"/>
      <c r="H43" s="1046"/>
      <c r="I43" s="1046"/>
      <c r="J43" s="1046"/>
      <c r="K43" s="1046"/>
      <c r="L43" s="1046"/>
      <c r="M43" s="1046"/>
      <c r="N43" s="1046"/>
      <c r="O43" s="1046"/>
      <c r="P43" s="1047"/>
      <c r="Q43" s="1069"/>
      <c r="R43" s="1070"/>
      <c r="S43" s="1070"/>
      <c r="T43" s="1070"/>
      <c r="U43" s="1070"/>
      <c r="V43" s="1070"/>
      <c r="W43" s="1070"/>
      <c r="X43" s="1070"/>
      <c r="Y43" s="1070"/>
      <c r="Z43" s="1070"/>
      <c r="AA43" s="1070"/>
      <c r="AB43" s="1070"/>
      <c r="AC43" s="1070"/>
      <c r="AD43" s="1070"/>
      <c r="AE43" s="1071"/>
      <c r="AF43" s="1051"/>
      <c r="AG43" s="1052"/>
      <c r="AH43" s="1052"/>
      <c r="AI43" s="1052"/>
      <c r="AJ43" s="1053"/>
      <c r="AK43" s="1009"/>
      <c r="AL43" s="1000"/>
      <c r="AM43" s="1000"/>
      <c r="AN43" s="1000"/>
      <c r="AO43" s="1000"/>
      <c r="AP43" s="1000"/>
      <c r="AQ43" s="1000"/>
      <c r="AR43" s="1000"/>
      <c r="AS43" s="1000"/>
      <c r="AT43" s="1000"/>
      <c r="AU43" s="1000"/>
      <c r="AV43" s="1000"/>
      <c r="AW43" s="1000"/>
      <c r="AX43" s="1000"/>
      <c r="AY43" s="1000"/>
      <c r="AZ43" s="1068"/>
      <c r="BA43" s="1068"/>
      <c r="BB43" s="1068"/>
      <c r="BC43" s="1068"/>
      <c r="BD43" s="1068"/>
      <c r="BE43" s="1063"/>
      <c r="BF43" s="1063"/>
      <c r="BG43" s="1063"/>
      <c r="BH43" s="1063"/>
      <c r="BI43" s="1064"/>
      <c r="BJ43" s="205"/>
      <c r="BK43" s="205"/>
      <c r="BL43" s="205"/>
      <c r="BM43" s="205"/>
      <c r="BN43" s="205"/>
      <c r="BO43" s="218"/>
      <c r="BP43" s="218"/>
      <c r="BQ43" s="215">
        <v>37</v>
      </c>
      <c r="BR43" s="216"/>
      <c r="BS43" s="1040"/>
      <c r="BT43" s="1041"/>
      <c r="BU43" s="1041"/>
      <c r="BV43" s="1041"/>
      <c r="BW43" s="1041"/>
      <c r="BX43" s="1041"/>
      <c r="BY43" s="1041"/>
      <c r="BZ43" s="1041"/>
      <c r="CA43" s="1041"/>
      <c r="CB43" s="1041"/>
      <c r="CC43" s="1041"/>
      <c r="CD43" s="1041"/>
      <c r="CE43" s="1041"/>
      <c r="CF43" s="1041"/>
      <c r="CG43" s="1042"/>
      <c r="CH43" s="1014"/>
      <c r="CI43" s="1015"/>
      <c r="CJ43" s="1015"/>
      <c r="CK43" s="1015"/>
      <c r="CL43" s="1016"/>
      <c r="CM43" s="1014"/>
      <c r="CN43" s="1015"/>
      <c r="CO43" s="1015"/>
      <c r="CP43" s="1015"/>
      <c r="CQ43" s="1016"/>
      <c r="CR43" s="1014"/>
      <c r="CS43" s="1015"/>
      <c r="CT43" s="1015"/>
      <c r="CU43" s="1015"/>
      <c r="CV43" s="1016"/>
      <c r="CW43" s="1014"/>
      <c r="CX43" s="1015"/>
      <c r="CY43" s="1015"/>
      <c r="CZ43" s="1015"/>
      <c r="DA43" s="1016"/>
      <c r="DB43" s="1014"/>
      <c r="DC43" s="1015"/>
      <c r="DD43" s="1015"/>
      <c r="DE43" s="1015"/>
      <c r="DF43" s="1016"/>
      <c r="DG43" s="1014"/>
      <c r="DH43" s="1015"/>
      <c r="DI43" s="1015"/>
      <c r="DJ43" s="1015"/>
      <c r="DK43" s="1016"/>
      <c r="DL43" s="1014"/>
      <c r="DM43" s="1015"/>
      <c r="DN43" s="1015"/>
      <c r="DO43" s="1015"/>
      <c r="DP43" s="1016"/>
      <c r="DQ43" s="1014"/>
      <c r="DR43" s="1015"/>
      <c r="DS43" s="1015"/>
      <c r="DT43" s="1015"/>
      <c r="DU43" s="1016"/>
      <c r="DV43" s="1018"/>
      <c r="DW43" s="1019"/>
      <c r="DX43" s="1019"/>
      <c r="DY43" s="1019"/>
      <c r="DZ43" s="1020"/>
      <c r="EA43" s="199"/>
    </row>
    <row r="44" spans="1:131" s="200" customFormat="1" ht="26.25" customHeight="1">
      <c r="A44" s="214">
        <v>17</v>
      </c>
      <c r="B44" s="1045"/>
      <c r="C44" s="1046"/>
      <c r="D44" s="1046"/>
      <c r="E44" s="1046"/>
      <c r="F44" s="1046"/>
      <c r="G44" s="1046"/>
      <c r="H44" s="1046"/>
      <c r="I44" s="1046"/>
      <c r="J44" s="1046"/>
      <c r="K44" s="1046"/>
      <c r="L44" s="1046"/>
      <c r="M44" s="1046"/>
      <c r="N44" s="1046"/>
      <c r="O44" s="1046"/>
      <c r="P44" s="1047"/>
      <c r="Q44" s="1069"/>
      <c r="R44" s="1070"/>
      <c r="S44" s="1070"/>
      <c r="T44" s="1070"/>
      <c r="U44" s="1070"/>
      <c r="V44" s="1070"/>
      <c r="W44" s="1070"/>
      <c r="X44" s="1070"/>
      <c r="Y44" s="1070"/>
      <c r="Z44" s="1070"/>
      <c r="AA44" s="1070"/>
      <c r="AB44" s="1070"/>
      <c r="AC44" s="1070"/>
      <c r="AD44" s="1070"/>
      <c r="AE44" s="1071"/>
      <c r="AF44" s="1051"/>
      <c r="AG44" s="1052"/>
      <c r="AH44" s="1052"/>
      <c r="AI44" s="1052"/>
      <c r="AJ44" s="1053"/>
      <c r="AK44" s="1009"/>
      <c r="AL44" s="1000"/>
      <c r="AM44" s="1000"/>
      <c r="AN44" s="1000"/>
      <c r="AO44" s="1000"/>
      <c r="AP44" s="1000"/>
      <c r="AQ44" s="1000"/>
      <c r="AR44" s="1000"/>
      <c r="AS44" s="1000"/>
      <c r="AT44" s="1000"/>
      <c r="AU44" s="1000"/>
      <c r="AV44" s="1000"/>
      <c r="AW44" s="1000"/>
      <c r="AX44" s="1000"/>
      <c r="AY44" s="1000"/>
      <c r="AZ44" s="1068"/>
      <c r="BA44" s="1068"/>
      <c r="BB44" s="1068"/>
      <c r="BC44" s="1068"/>
      <c r="BD44" s="1068"/>
      <c r="BE44" s="1063"/>
      <c r="BF44" s="1063"/>
      <c r="BG44" s="1063"/>
      <c r="BH44" s="1063"/>
      <c r="BI44" s="1064"/>
      <c r="BJ44" s="205"/>
      <c r="BK44" s="205"/>
      <c r="BL44" s="205"/>
      <c r="BM44" s="205"/>
      <c r="BN44" s="205"/>
      <c r="BO44" s="218"/>
      <c r="BP44" s="218"/>
      <c r="BQ44" s="215">
        <v>38</v>
      </c>
      <c r="BR44" s="216"/>
      <c r="BS44" s="1040"/>
      <c r="BT44" s="1041"/>
      <c r="BU44" s="1041"/>
      <c r="BV44" s="1041"/>
      <c r="BW44" s="1041"/>
      <c r="BX44" s="1041"/>
      <c r="BY44" s="1041"/>
      <c r="BZ44" s="1041"/>
      <c r="CA44" s="1041"/>
      <c r="CB44" s="1041"/>
      <c r="CC44" s="1041"/>
      <c r="CD44" s="1041"/>
      <c r="CE44" s="1041"/>
      <c r="CF44" s="1041"/>
      <c r="CG44" s="1042"/>
      <c r="CH44" s="1014"/>
      <c r="CI44" s="1015"/>
      <c r="CJ44" s="1015"/>
      <c r="CK44" s="1015"/>
      <c r="CL44" s="1016"/>
      <c r="CM44" s="1014"/>
      <c r="CN44" s="1015"/>
      <c r="CO44" s="1015"/>
      <c r="CP44" s="1015"/>
      <c r="CQ44" s="1016"/>
      <c r="CR44" s="1014"/>
      <c r="CS44" s="1015"/>
      <c r="CT44" s="1015"/>
      <c r="CU44" s="1015"/>
      <c r="CV44" s="1016"/>
      <c r="CW44" s="1014"/>
      <c r="CX44" s="1015"/>
      <c r="CY44" s="1015"/>
      <c r="CZ44" s="1015"/>
      <c r="DA44" s="1016"/>
      <c r="DB44" s="1014"/>
      <c r="DC44" s="1015"/>
      <c r="DD44" s="1015"/>
      <c r="DE44" s="1015"/>
      <c r="DF44" s="1016"/>
      <c r="DG44" s="1014"/>
      <c r="DH44" s="1015"/>
      <c r="DI44" s="1015"/>
      <c r="DJ44" s="1015"/>
      <c r="DK44" s="1016"/>
      <c r="DL44" s="1014"/>
      <c r="DM44" s="1015"/>
      <c r="DN44" s="1015"/>
      <c r="DO44" s="1015"/>
      <c r="DP44" s="1016"/>
      <c r="DQ44" s="1014"/>
      <c r="DR44" s="1015"/>
      <c r="DS44" s="1015"/>
      <c r="DT44" s="1015"/>
      <c r="DU44" s="1016"/>
      <c r="DV44" s="1018"/>
      <c r="DW44" s="1019"/>
      <c r="DX44" s="1019"/>
      <c r="DY44" s="1019"/>
      <c r="DZ44" s="1020"/>
      <c r="EA44" s="199"/>
    </row>
    <row r="45" spans="1:131" s="200" customFormat="1" ht="26.25" customHeight="1">
      <c r="A45" s="214">
        <v>18</v>
      </c>
      <c r="B45" s="1045"/>
      <c r="C45" s="1046"/>
      <c r="D45" s="1046"/>
      <c r="E45" s="1046"/>
      <c r="F45" s="1046"/>
      <c r="G45" s="1046"/>
      <c r="H45" s="1046"/>
      <c r="I45" s="1046"/>
      <c r="J45" s="1046"/>
      <c r="K45" s="1046"/>
      <c r="L45" s="1046"/>
      <c r="M45" s="1046"/>
      <c r="N45" s="1046"/>
      <c r="O45" s="1046"/>
      <c r="P45" s="1047"/>
      <c r="Q45" s="1069"/>
      <c r="R45" s="1070"/>
      <c r="S45" s="1070"/>
      <c r="T45" s="1070"/>
      <c r="U45" s="1070"/>
      <c r="V45" s="1070"/>
      <c r="W45" s="1070"/>
      <c r="X45" s="1070"/>
      <c r="Y45" s="1070"/>
      <c r="Z45" s="1070"/>
      <c r="AA45" s="1070"/>
      <c r="AB45" s="1070"/>
      <c r="AC45" s="1070"/>
      <c r="AD45" s="1070"/>
      <c r="AE45" s="1071"/>
      <c r="AF45" s="1051"/>
      <c r="AG45" s="1052"/>
      <c r="AH45" s="1052"/>
      <c r="AI45" s="1052"/>
      <c r="AJ45" s="1053"/>
      <c r="AK45" s="1009"/>
      <c r="AL45" s="1000"/>
      <c r="AM45" s="1000"/>
      <c r="AN45" s="1000"/>
      <c r="AO45" s="1000"/>
      <c r="AP45" s="1000"/>
      <c r="AQ45" s="1000"/>
      <c r="AR45" s="1000"/>
      <c r="AS45" s="1000"/>
      <c r="AT45" s="1000"/>
      <c r="AU45" s="1000"/>
      <c r="AV45" s="1000"/>
      <c r="AW45" s="1000"/>
      <c r="AX45" s="1000"/>
      <c r="AY45" s="1000"/>
      <c r="AZ45" s="1068"/>
      <c r="BA45" s="1068"/>
      <c r="BB45" s="1068"/>
      <c r="BC45" s="1068"/>
      <c r="BD45" s="1068"/>
      <c r="BE45" s="1063"/>
      <c r="BF45" s="1063"/>
      <c r="BG45" s="1063"/>
      <c r="BH45" s="1063"/>
      <c r="BI45" s="1064"/>
      <c r="BJ45" s="205"/>
      <c r="BK45" s="205"/>
      <c r="BL45" s="205"/>
      <c r="BM45" s="205"/>
      <c r="BN45" s="205"/>
      <c r="BO45" s="218"/>
      <c r="BP45" s="218"/>
      <c r="BQ45" s="215">
        <v>39</v>
      </c>
      <c r="BR45" s="216"/>
      <c r="BS45" s="1040"/>
      <c r="BT45" s="1041"/>
      <c r="BU45" s="1041"/>
      <c r="BV45" s="1041"/>
      <c r="BW45" s="1041"/>
      <c r="BX45" s="1041"/>
      <c r="BY45" s="1041"/>
      <c r="BZ45" s="1041"/>
      <c r="CA45" s="1041"/>
      <c r="CB45" s="1041"/>
      <c r="CC45" s="1041"/>
      <c r="CD45" s="1041"/>
      <c r="CE45" s="1041"/>
      <c r="CF45" s="1041"/>
      <c r="CG45" s="1042"/>
      <c r="CH45" s="1014"/>
      <c r="CI45" s="1015"/>
      <c r="CJ45" s="1015"/>
      <c r="CK45" s="1015"/>
      <c r="CL45" s="1016"/>
      <c r="CM45" s="1014"/>
      <c r="CN45" s="1015"/>
      <c r="CO45" s="1015"/>
      <c r="CP45" s="1015"/>
      <c r="CQ45" s="1016"/>
      <c r="CR45" s="1014"/>
      <c r="CS45" s="1015"/>
      <c r="CT45" s="1015"/>
      <c r="CU45" s="1015"/>
      <c r="CV45" s="1016"/>
      <c r="CW45" s="1014"/>
      <c r="CX45" s="1015"/>
      <c r="CY45" s="1015"/>
      <c r="CZ45" s="1015"/>
      <c r="DA45" s="1016"/>
      <c r="DB45" s="1014"/>
      <c r="DC45" s="1015"/>
      <c r="DD45" s="1015"/>
      <c r="DE45" s="1015"/>
      <c r="DF45" s="1016"/>
      <c r="DG45" s="1014"/>
      <c r="DH45" s="1015"/>
      <c r="DI45" s="1015"/>
      <c r="DJ45" s="1015"/>
      <c r="DK45" s="1016"/>
      <c r="DL45" s="1014"/>
      <c r="DM45" s="1015"/>
      <c r="DN45" s="1015"/>
      <c r="DO45" s="1015"/>
      <c r="DP45" s="1016"/>
      <c r="DQ45" s="1014"/>
      <c r="DR45" s="1015"/>
      <c r="DS45" s="1015"/>
      <c r="DT45" s="1015"/>
      <c r="DU45" s="1016"/>
      <c r="DV45" s="1018"/>
      <c r="DW45" s="1019"/>
      <c r="DX45" s="1019"/>
      <c r="DY45" s="1019"/>
      <c r="DZ45" s="1020"/>
      <c r="EA45" s="199"/>
    </row>
    <row r="46" spans="1:131" s="200" customFormat="1" ht="26.25" customHeight="1">
      <c r="A46" s="214">
        <v>19</v>
      </c>
      <c r="B46" s="1045"/>
      <c r="C46" s="1046"/>
      <c r="D46" s="1046"/>
      <c r="E46" s="1046"/>
      <c r="F46" s="1046"/>
      <c r="G46" s="1046"/>
      <c r="H46" s="1046"/>
      <c r="I46" s="1046"/>
      <c r="J46" s="1046"/>
      <c r="K46" s="1046"/>
      <c r="L46" s="1046"/>
      <c r="M46" s="1046"/>
      <c r="N46" s="1046"/>
      <c r="O46" s="1046"/>
      <c r="P46" s="1047"/>
      <c r="Q46" s="1069"/>
      <c r="R46" s="1070"/>
      <c r="S46" s="1070"/>
      <c r="T46" s="1070"/>
      <c r="U46" s="1070"/>
      <c r="V46" s="1070"/>
      <c r="W46" s="1070"/>
      <c r="X46" s="1070"/>
      <c r="Y46" s="1070"/>
      <c r="Z46" s="1070"/>
      <c r="AA46" s="1070"/>
      <c r="AB46" s="1070"/>
      <c r="AC46" s="1070"/>
      <c r="AD46" s="1070"/>
      <c r="AE46" s="1071"/>
      <c r="AF46" s="1051"/>
      <c r="AG46" s="1052"/>
      <c r="AH46" s="1052"/>
      <c r="AI46" s="1052"/>
      <c r="AJ46" s="1053"/>
      <c r="AK46" s="1009"/>
      <c r="AL46" s="1000"/>
      <c r="AM46" s="1000"/>
      <c r="AN46" s="1000"/>
      <c r="AO46" s="1000"/>
      <c r="AP46" s="1000"/>
      <c r="AQ46" s="1000"/>
      <c r="AR46" s="1000"/>
      <c r="AS46" s="1000"/>
      <c r="AT46" s="1000"/>
      <c r="AU46" s="1000"/>
      <c r="AV46" s="1000"/>
      <c r="AW46" s="1000"/>
      <c r="AX46" s="1000"/>
      <c r="AY46" s="1000"/>
      <c r="AZ46" s="1068"/>
      <c r="BA46" s="1068"/>
      <c r="BB46" s="1068"/>
      <c r="BC46" s="1068"/>
      <c r="BD46" s="1068"/>
      <c r="BE46" s="1063"/>
      <c r="BF46" s="1063"/>
      <c r="BG46" s="1063"/>
      <c r="BH46" s="1063"/>
      <c r="BI46" s="1064"/>
      <c r="BJ46" s="205"/>
      <c r="BK46" s="205"/>
      <c r="BL46" s="205"/>
      <c r="BM46" s="205"/>
      <c r="BN46" s="205"/>
      <c r="BO46" s="218"/>
      <c r="BP46" s="218"/>
      <c r="BQ46" s="215">
        <v>40</v>
      </c>
      <c r="BR46" s="216"/>
      <c r="BS46" s="1040"/>
      <c r="BT46" s="1041"/>
      <c r="BU46" s="1041"/>
      <c r="BV46" s="1041"/>
      <c r="BW46" s="1041"/>
      <c r="BX46" s="1041"/>
      <c r="BY46" s="1041"/>
      <c r="BZ46" s="1041"/>
      <c r="CA46" s="1041"/>
      <c r="CB46" s="1041"/>
      <c r="CC46" s="1041"/>
      <c r="CD46" s="1041"/>
      <c r="CE46" s="1041"/>
      <c r="CF46" s="1041"/>
      <c r="CG46" s="1042"/>
      <c r="CH46" s="1014"/>
      <c r="CI46" s="1015"/>
      <c r="CJ46" s="1015"/>
      <c r="CK46" s="1015"/>
      <c r="CL46" s="1016"/>
      <c r="CM46" s="1014"/>
      <c r="CN46" s="1015"/>
      <c r="CO46" s="1015"/>
      <c r="CP46" s="1015"/>
      <c r="CQ46" s="1016"/>
      <c r="CR46" s="1014"/>
      <c r="CS46" s="1015"/>
      <c r="CT46" s="1015"/>
      <c r="CU46" s="1015"/>
      <c r="CV46" s="1016"/>
      <c r="CW46" s="1014"/>
      <c r="CX46" s="1015"/>
      <c r="CY46" s="1015"/>
      <c r="CZ46" s="1015"/>
      <c r="DA46" s="1016"/>
      <c r="DB46" s="1014"/>
      <c r="DC46" s="1015"/>
      <c r="DD46" s="1015"/>
      <c r="DE46" s="1015"/>
      <c r="DF46" s="1016"/>
      <c r="DG46" s="1014"/>
      <c r="DH46" s="1015"/>
      <c r="DI46" s="1015"/>
      <c r="DJ46" s="1015"/>
      <c r="DK46" s="1016"/>
      <c r="DL46" s="1014"/>
      <c r="DM46" s="1015"/>
      <c r="DN46" s="1015"/>
      <c r="DO46" s="1015"/>
      <c r="DP46" s="1016"/>
      <c r="DQ46" s="1014"/>
      <c r="DR46" s="1015"/>
      <c r="DS46" s="1015"/>
      <c r="DT46" s="1015"/>
      <c r="DU46" s="1016"/>
      <c r="DV46" s="1018"/>
      <c r="DW46" s="1019"/>
      <c r="DX46" s="1019"/>
      <c r="DY46" s="1019"/>
      <c r="DZ46" s="1020"/>
      <c r="EA46" s="199"/>
    </row>
    <row r="47" spans="1:131" s="200" customFormat="1" ht="26.25" customHeight="1">
      <c r="A47" s="214">
        <v>20</v>
      </c>
      <c r="B47" s="1045"/>
      <c r="C47" s="1046"/>
      <c r="D47" s="1046"/>
      <c r="E47" s="1046"/>
      <c r="F47" s="1046"/>
      <c r="G47" s="1046"/>
      <c r="H47" s="1046"/>
      <c r="I47" s="1046"/>
      <c r="J47" s="1046"/>
      <c r="K47" s="1046"/>
      <c r="L47" s="1046"/>
      <c r="M47" s="1046"/>
      <c r="N47" s="1046"/>
      <c r="O47" s="1046"/>
      <c r="P47" s="1047"/>
      <c r="Q47" s="1069"/>
      <c r="R47" s="1070"/>
      <c r="S47" s="1070"/>
      <c r="T47" s="1070"/>
      <c r="U47" s="1070"/>
      <c r="V47" s="1070"/>
      <c r="W47" s="1070"/>
      <c r="X47" s="1070"/>
      <c r="Y47" s="1070"/>
      <c r="Z47" s="1070"/>
      <c r="AA47" s="1070"/>
      <c r="AB47" s="1070"/>
      <c r="AC47" s="1070"/>
      <c r="AD47" s="1070"/>
      <c r="AE47" s="1071"/>
      <c r="AF47" s="1051"/>
      <c r="AG47" s="1052"/>
      <c r="AH47" s="1052"/>
      <c r="AI47" s="1052"/>
      <c r="AJ47" s="1053"/>
      <c r="AK47" s="1009"/>
      <c r="AL47" s="1000"/>
      <c r="AM47" s="1000"/>
      <c r="AN47" s="1000"/>
      <c r="AO47" s="1000"/>
      <c r="AP47" s="1000"/>
      <c r="AQ47" s="1000"/>
      <c r="AR47" s="1000"/>
      <c r="AS47" s="1000"/>
      <c r="AT47" s="1000"/>
      <c r="AU47" s="1000"/>
      <c r="AV47" s="1000"/>
      <c r="AW47" s="1000"/>
      <c r="AX47" s="1000"/>
      <c r="AY47" s="1000"/>
      <c r="AZ47" s="1068"/>
      <c r="BA47" s="1068"/>
      <c r="BB47" s="1068"/>
      <c r="BC47" s="1068"/>
      <c r="BD47" s="1068"/>
      <c r="BE47" s="1063"/>
      <c r="BF47" s="1063"/>
      <c r="BG47" s="1063"/>
      <c r="BH47" s="1063"/>
      <c r="BI47" s="1064"/>
      <c r="BJ47" s="205"/>
      <c r="BK47" s="205"/>
      <c r="BL47" s="205"/>
      <c r="BM47" s="205"/>
      <c r="BN47" s="205"/>
      <c r="BO47" s="218"/>
      <c r="BP47" s="218"/>
      <c r="BQ47" s="215">
        <v>41</v>
      </c>
      <c r="BR47" s="216"/>
      <c r="BS47" s="1040"/>
      <c r="BT47" s="1041"/>
      <c r="BU47" s="1041"/>
      <c r="BV47" s="1041"/>
      <c r="BW47" s="1041"/>
      <c r="BX47" s="1041"/>
      <c r="BY47" s="1041"/>
      <c r="BZ47" s="1041"/>
      <c r="CA47" s="1041"/>
      <c r="CB47" s="1041"/>
      <c r="CC47" s="1041"/>
      <c r="CD47" s="1041"/>
      <c r="CE47" s="1041"/>
      <c r="CF47" s="1041"/>
      <c r="CG47" s="1042"/>
      <c r="CH47" s="1014"/>
      <c r="CI47" s="1015"/>
      <c r="CJ47" s="1015"/>
      <c r="CK47" s="1015"/>
      <c r="CL47" s="1016"/>
      <c r="CM47" s="1014"/>
      <c r="CN47" s="1015"/>
      <c r="CO47" s="1015"/>
      <c r="CP47" s="1015"/>
      <c r="CQ47" s="1016"/>
      <c r="CR47" s="1014"/>
      <c r="CS47" s="1015"/>
      <c r="CT47" s="1015"/>
      <c r="CU47" s="1015"/>
      <c r="CV47" s="1016"/>
      <c r="CW47" s="1014"/>
      <c r="CX47" s="1015"/>
      <c r="CY47" s="1015"/>
      <c r="CZ47" s="1015"/>
      <c r="DA47" s="1016"/>
      <c r="DB47" s="1014"/>
      <c r="DC47" s="1015"/>
      <c r="DD47" s="1015"/>
      <c r="DE47" s="1015"/>
      <c r="DF47" s="1016"/>
      <c r="DG47" s="1014"/>
      <c r="DH47" s="1015"/>
      <c r="DI47" s="1015"/>
      <c r="DJ47" s="1015"/>
      <c r="DK47" s="1016"/>
      <c r="DL47" s="1014"/>
      <c r="DM47" s="1015"/>
      <c r="DN47" s="1015"/>
      <c r="DO47" s="1015"/>
      <c r="DP47" s="1016"/>
      <c r="DQ47" s="1014"/>
      <c r="DR47" s="1015"/>
      <c r="DS47" s="1015"/>
      <c r="DT47" s="1015"/>
      <c r="DU47" s="1016"/>
      <c r="DV47" s="1018"/>
      <c r="DW47" s="1019"/>
      <c r="DX47" s="1019"/>
      <c r="DY47" s="1019"/>
      <c r="DZ47" s="1020"/>
      <c r="EA47" s="199"/>
    </row>
    <row r="48" spans="1:131" s="200" customFormat="1" ht="26.25" customHeight="1">
      <c r="A48" s="214">
        <v>21</v>
      </c>
      <c r="B48" s="1045"/>
      <c r="C48" s="1046"/>
      <c r="D48" s="1046"/>
      <c r="E48" s="1046"/>
      <c r="F48" s="1046"/>
      <c r="G48" s="1046"/>
      <c r="H48" s="1046"/>
      <c r="I48" s="1046"/>
      <c r="J48" s="1046"/>
      <c r="K48" s="1046"/>
      <c r="L48" s="1046"/>
      <c r="M48" s="1046"/>
      <c r="N48" s="1046"/>
      <c r="O48" s="1046"/>
      <c r="P48" s="1047"/>
      <c r="Q48" s="1069"/>
      <c r="R48" s="1070"/>
      <c r="S48" s="1070"/>
      <c r="T48" s="1070"/>
      <c r="U48" s="1070"/>
      <c r="V48" s="1070"/>
      <c r="W48" s="1070"/>
      <c r="X48" s="1070"/>
      <c r="Y48" s="1070"/>
      <c r="Z48" s="1070"/>
      <c r="AA48" s="1070"/>
      <c r="AB48" s="1070"/>
      <c r="AC48" s="1070"/>
      <c r="AD48" s="1070"/>
      <c r="AE48" s="1071"/>
      <c r="AF48" s="1051"/>
      <c r="AG48" s="1052"/>
      <c r="AH48" s="1052"/>
      <c r="AI48" s="1052"/>
      <c r="AJ48" s="1053"/>
      <c r="AK48" s="1009"/>
      <c r="AL48" s="1000"/>
      <c r="AM48" s="1000"/>
      <c r="AN48" s="1000"/>
      <c r="AO48" s="1000"/>
      <c r="AP48" s="1000"/>
      <c r="AQ48" s="1000"/>
      <c r="AR48" s="1000"/>
      <c r="AS48" s="1000"/>
      <c r="AT48" s="1000"/>
      <c r="AU48" s="1000"/>
      <c r="AV48" s="1000"/>
      <c r="AW48" s="1000"/>
      <c r="AX48" s="1000"/>
      <c r="AY48" s="1000"/>
      <c r="AZ48" s="1068"/>
      <c r="BA48" s="1068"/>
      <c r="BB48" s="1068"/>
      <c r="BC48" s="1068"/>
      <c r="BD48" s="1068"/>
      <c r="BE48" s="1063"/>
      <c r="BF48" s="1063"/>
      <c r="BG48" s="1063"/>
      <c r="BH48" s="1063"/>
      <c r="BI48" s="1064"/>
      <c r="BJ48" s="205"/>
      <c r="BK48" s="205"/>
      <c r="BL48" s="205"/>
      <c r="BM48" s="205"/>
      <c r="BN48" s="205"/>
      <c r="BO48" s="218"/>
      <c r="BP48" s="218"/>
      <c r="BQ48" s="215">
        <v>42</v>
      </c>
      <c r="BR48" s="216"/>
      <c r="BS48" s="1040"/>
      <c r="BT48" s="1041"/>
      <c r="BU48" s="1041"/>
      <c r="BV48" s="1041"/>
      <c r="BW48" s="1041"/>
      <c r="BX48" s="1041"/>
      <c r="BY48" s="1041"/>
      <c r="BZ48" s="1041"/>
      <c r="CA48" s="1041"/>
      <c r="CB48" s="1041"/>
      <c r="CC48" s="1041"/>
      <c r="CD48" s="1041"/>
      <c r="CE48" s="1041"/>
      <c r="CF48" s="1041"/>
      <c r="CG48" s="1042"/>
      <c r="CH48" s="1014"/>
      <c r="CI48" s="1015"/>
      <c r="CJ48" s="1015"/>
      <c r="CK48" s="1015"/>
      <c r="CL48" s="1016"/>
      <c r="CM48" s="1014"/>
      <c r="CN48" s="1015"/>
      <c r="CO48" s="1015"/>
      <c r="CP48" s="1015"/>
      <c r="CQ48" s="1016"/>
      <c r="CR48" s="1014"/>
      <c r="CS48" s="1015"/>
      <c r="CT48" s="1015"/>
      <c r="CU48" s="1015"/>
      <c r="CV48" s="1016"/>
      <c r="CW48" s="1014"/>
      <c r="CX48" s="1015"/>
      <c r="CY48" s="1015"/>
      <c r="CZ48" s="1015"/>
      <c r="DA48" s="1016"/>
      <c r="DB48" s="1014"/>
      <c r="DC48" s="1015"/>
      <c r="DD48" s="1015"/>
      <c r="DE48" s="1015"/>
      <c r="DF48" s="1016"/>
      <c r="DG48" s="1014"/>
      <c r="DH48" s="1015"/>
      <c r="DI48" s="1015"/>
      <c r="DJ48" s="1015"/>
      <c r="DK48" s="1016"/>
      <c r="DL48" s="1014"/>
      <c r="DM48" s="1015"/>
      <c r="DN48" s="1015"/>
      <c r="DO48" s="1015"/>
      <c r="DP48" s="1016"/>
      <c r="DQ48" s="1014"/>
      <c r="DR48" s="1015"/>
      <c r="DS48" s="1015"/>
      <c r="DT48" s="1015"/>
      <c r="DU48" s="1016"/>
      <c r="DV48" s="1018"/>
      <c r="DW48" s="1019"/>
      <c r="DX48" s="1019"/>
      <c r="DY48" s="1019"/>
      <c r="DZ48" s="1020"/>
      <c r="EA48" s="199"/>
    </row>
    <row r="49" spans="1:131" s="200" customFormat="1" ht="26.25" customHeight="1">
      <c r="A49" s="214">
        <v>22</v>
      </c>
      <c r="B49" s="1045"/>
      <c r="C49" s="1046"/>
      <c r="D49" s="1046"/>
      <c r="E49" s="1046"/>
      <c r="F49" s="1046"/>
      <c r="G49" s="1046"/>
      <c r="H49" s="1046"/>
      <c r="I49" s="1046"/>
      <c r="J49" s="1046"/>
      <c r="K49" s="1046"/>
      <c r="L49" s="1046"/>
      <c r="M49" s="1046"/>
      <c r="N49" s="1046"/>
      <c r="O49" s="1046"/>
      <c r="P49" s="1047"/>
      <c r="Q49" s="1069"/>
      <c r="R49" s="1070"/>
      <c r="S49" s="1070"/>
      <c r="T49" s="1070"/>
      <c r="U49" s="1070"/>
      <c r="V49" s="1070"/>
      <c r="W49" s="1070"/>
      <c r="X49" s="1070"/>
      <c r="Y49" s="1070"/>
      <c r="Z49" s="1070"/>
      <c r="AA49" s="1070"/>
      <c r="AB49" s="1070"/>
      <c r="AC49" s="1070"/>
      <c r="AD49" s="1070"/>
      <c r="AE49" s="1071"/>
      <c r="AF49" s="1051"/>
      <c r="AG49" s="1052"/>
      <c r="AH49" s="1052"/>
      <c r="AI49" s="1052"/>
      <c r="AJ49" s="1053"/>
      <c r="AK49" s="1009"/>
      <c r="AL49" s="1000"/>
      <c r="AM49" s="1000"/>
      <c r="AN49" s="1000"/>
      <c r="AO49" s="1000"/>
      <c r="AP49" s="1000"/>
      <c r="AQ49" s="1000"/>
      <c r="AR49" s="1000"/>
      <c r="AS49" s="1000"/>
      <c r="AT49" s="1000"/>
      <c r="AU49" s="1000"/>
      <c r="AV49" s="1000"/>
      <c r="AW49" s="1000"/>
      <c r="AX49" s="1000"/>
      <c r="AY49" s="1000"/>
      <c r="AZ49" s="1068"/>
      <c r="BA49" s="1068"/>
      <c r="BB49" s="1068"/>
      <c r="BC49" s="1068"/>
      <c r="BD49" s="1068"/>
      <c r="BE49" s="1063"/>
      <c r="BF49" s="1063"/>
      <c r="BG49" s="1063"/>
      <c r="BH49" s="1063"/>
      <c r="BI49" s="1064"/>
      <c r="BJ49" s="205"/>
      <c r="BK49" s="205"/>
      <c r="BL49" s="205"/>
      <c r="BM49" s="205"/>
      <c r="BN49" s="205"/>
      <c r="BO49" s="218"/>
      <c r="BP49" s="218"/>
      <c r="BQ49" s="215">
        <v>43</v>
      </c>
      <c r="BR49" s="216"/>
      <c r="BS49" s="1040"/>
      <c r="BT49" s="1041"/>
      <c r="BU49" s="1041"/>
      <c r="BV49" s="1041"/>
      <c r="BW49" s="1041"/>
      <c r="BX49" s="1041"/>
      <c r="BY49" s="1041"/>
      <c r="BZ49" s="1041"/>
      <c r="CA49" s="1041"/>
      <c r="CB49" s="1041"/>
      <c r="CC49" s="1041"/>
      <c r="CD49" s="1041"/>
      <c r="CE49" s="1041"/>
      <c r="CF49" s="1041"/>
      <c r="CG49" s="1042"/>
      <c r="CH49" s="1014"/>
      <c r="CI49" s="1015"/>
      <c r="CJ49" s="1015"/>
      <c r="CK49" s="1015"/>
      <c r="CL49" s="1016"/>
      <c r="CM49" s="1014"/>
      <c r="CN49" s="1015"/>
      <c r="CO49" s="1015"/>
      <c r="CP49" s="1015"/>
      <c r="CQ49" s="1016"/>
      <c r="CR49" s="1014"/>
      <c r="CS49" s="1015"/>
      <c r="CT49" s="1015"/>
      <c r="CU49" s="1015"/>
      <c r="CV49" s="1016"/>
      <c r="CW49" s="1014"/>
      <c r="CX49" s="1015"/>
      <c r="CY49" s="1015"/>
      <c r="CZ49" s="1015"/>
      <c r="DA49" s="1016"/>
      <c r="DB49" s="1014"/>
      <c r="DC49" s="1015"/>
      <c r="DD49" s="1015"/>
      <c r="DE49" s="1015"/>
      <c r="DF49" s="1016"/>
      <c r="DG49" s="1014"/>
      <c r="DH49" s="1015"/>
      <c r="DI49" s="1015"/>
      <c r="DJ49" s="1015"/>
      <c r="DK49" s="1016"/>
      <c r="DL49" s="1014"/>
      <c r="DM49" s="1015"/>
      <c r="DN49" s="1015"/>
      <c r="DO49" s="1015"/>
      <c r="DP49" s="1016"/>
      <c r="DQ49" s="1014"/>
      <c r="DR49" s="1015"/>
      <c r="DS49" s="1015"/>
      <c r="DT49" s="1015"/>
      <c r="DU49" s="1016"/>
      <c r="DV49" s="1018"/>
      <c r="DW49" s="1019"/>
      <c r="DX49" s="1019"/>
      <c r="DY49" s="1019"/>
      <c r="DZ49" s="1020"/>
      <c r="EA49" s="199"/>
    </row>
    <row r="50" spans="1:131" s="200" customFormat="1" ht="26.25" customHeight="1">
      <c r="A50" s="214">
        <v>23</v>
      </c>
      <c r="B50" s="1045"/>
      <c r="C50" s="1046"/>
      <c r="D50" s="1046"/>
      <c r="E50" s="1046"/>
      <c r="F50" s="1046"/>
      <c r="G50" s="1046"/>
      <c r="H50" s="1046"/>
      <c r="I50" s="1046"/>
      <c r="J50" s="1046"/>
      <c r="K50" s="1046"/>
      <c r="L50" s="1046"/>
      <c r="M50" s="1046"/>
      <c r="N50" s="1046"/>
      <c r="O50" s="1046"/>
      <c r="P50" s="1047"/>
      <c r="Q50" s="1048"/>
      <c r="R50" s="1049"/>
      <c r="S50" s="1049"/>
      <c r="T50" s="1049"/>
      <c r="U50" s="1049"/>
      <c r="V50" s="1049"/>
      <c r="W50" s="1049"/>
      <c r="X50" s="1049"/>
      <c r="Y50" s="1049"/>
      <c r="Z50" s="1049"/>
      <c r="AA50" s="1049"/>
      <c r="AB50" s="1049"/>
      <c r="AC50" s="1049"/>
      <c r="AD50" s="1049"/>
      <c r="AE50" s="1050"/>
      <c r="AF50" s="1051"/>
      <c r="AG50" s="1052"/>
      <c r="AH50" s="1052"/>
      <c r="AI50" s="1052"/>
      <c r="AJ50" s="1053"/>
      <c r="AK50" s="1054"/>
      <c r="AL50" s="1049"/>
      <c r="AM50" s="1049"/>
      <c r="AN50" s="1049"/>
      <c r="AO50" s="1049"/>
      <c r="AP50" s="1049"/>
      <c r="AQ50" s="1049"/>
      <c r="AR50" s="1049"/>
      <c r="AS50" s="1049"/>
      <c r="AT50" s="1049"/>
      <c r="AU50" s="1049"/>
      <c r="AV50" s="1049"/>
      <c r="AW50" s="1049"/>
      <c r="AX50" s="1049"/>
      <c r="AY50" s="1049"/>
      <c r="AZ50" s="1055"/>
      <c r="BA50" s="1055"/>
      <c r="BB50" s="1055"/>
      <c r="BC50" s="1055"/>
      <c r="BD50" s="1055"/>
      <c r="BE50" s="1063"/>
      <c r="BF50" s="1063"/>
      <c r="BG50" s="1063"/>
      <c r="BH50" s="1063"/>
      <c r="BI50" s="1064"/>
      <c r="BJ50" s="205"/>
      <c r="BK50" s="205"/>
      <c r="BL50" s="205"/>
      <c r="BM50" s="205"/>
      <c r="BN50" s="205"/>
      <c r="BO50" s="218"/>
      <c r="BP50" s="218"/>
      <c r="BQ50" s="215">
        <v>44</v>
      </c>
      <c r="BR50" s="216"/>
      <c r="BS50" s="1040"/>
      <c r="BT50" s="1041"/>
      <c r="BU50" s="1041"/>
      <c r="BV50" s="1041"/>
      <c r="BW50" s="1041"/>
      <c r="BX50" s="1041"/>
      <c r="BY50" s="1041"/>
      <c r="BZ50" s="1041"/>
      <c r="CA50" s="1041"/>
      <c r="CB50" s="1041"/>
      <c r="CC50" s="1041"/>
      <c r="CD50" s="1041"/>
      <c r="CE50" s="1041"/>
      <c r="CF50" s="1041"/>
      <c r="CG50" s="1042"/>
      <c r="CH50" s="1014"/>
      <c r="CI50" s="1015"/>
      <c r="CJ50" s="1015"/>
      <c r="CK50" s="1015"/>
      <c r="CL50" s="1016"/>
      <c r="CM50" s="1014"/>
      <c r="CN50" s="1015"/>
      <c r="CO50" s="1015"/>
      <c r="CP50" s="1015"/>
      <c r="CQ50" s="1016"/>
      <c r="CR50" s="1014"/>
      <c r="CS50" s="1015"/>
      <c r="CT50" s="1015"/>
      <c r="CU50" s="1015"/>
      <c r="CV50" s="1016"/>
      <c r="CW50" s="1014"/>
      <c r="CX50" s="1015"/>
      <c r="CY50" s="1015"/>
      <c r="CZ50" s="1015"/>
      <c r="DA50" s="1016"/>
      <c r="DB50" s="1014"/>
      <c r="DC50" s="1015"/>
      <c r="DD50" s="1015"/>
      <c r="DE50" s="1015"/>
      <c r="DF50" s="1016"/>
      <c r="DG50" s="1014"/>
      <c r="DH50" s="1015"/>
      <c r="DI50" s="1015"/>
      <c r="DJ50" s="1015"/>
      <c r="DK50" s="1016"/>
      <c r="DL50" s="1014"/>
      <c r="DM50" s="1015"/>
      <c r="DN50" s="1015"/>
      <c r="DO50" s="1015"/>
      <c r="DP50" s="1016"/>
      <c r="DQ50" s="1014"/>
      <c r="DR50" s="1015"/>
      <c r="DS50" s="1015"/>
      <c r="DT50" s="1015"/>
      <c r="DU50" s="1016"/>
      <c r="DV50" s="1018"/>
      <c r="DW50" s="1019"/>
      <c r="DX50" s="1019"/>
      <c r="DY50" s="1019"/>
      <c r="DZ50" s="1020"/>
      <c r="EA50" s="199"/>
    </row>
    <row r="51" spans="1:131" s="200" customFormat="1" ht="26.25" customHeight="1">
      <c r="A51" s="214">
        <v>24</v>
      </c>
      <c r="B51" s="1045"/>
      <c r="C51" s="1046"/>
      <c r="D51" s="1046"/>
      <c r="E51" s="1046"/>
      <c r="F51" s="1046"/>
      <c r="G51" s="1046"/>
      <c r="H51" s="1046"/>
      <c r="I51" s="1046"/>
      <c r="J51" s="1046"/>
      <c r="K51" s="1046"/>
      <c r="L51" s="1046"/>
      <c r="M51" s="1046"/>
      <c r="N51" s="1046"/>
      <c r="O51" s="1046"/>
      <c r="P51" s="1047"/>
      <c r="Q51" s="1048"/>
      <c r="R51" s="1049"/>
      <c r="S51" s="1049"/>
      <c r="T51" s="1049"/>
      <c r="U51" s="1049"/>
      <c r="V51" s="1049"/>
      <c r="W51" s="1049"/>
      <c r="X51" s="1049"/>
      <c r="Y51" s="1049"/>
      <c r="Z51" s="1049"/>
      <c r="AA51" s="1049"/>
      <c r="AB51" s="1049"/>
      <c r="AC51" s="1049"/>
      <c r="AD51" s="1049"/>
      <c r="AE51" s="1050"/>
      <c r="AF51" s="1051"/>
      <c r="AG51" s="1052"/>
      <c r="AH51" s="1052"/>
      <c r="AI51" s="1052"/>
      <c r="AJ51" s="1053"/>
      <c r="AK51" s="1054"/>
      <c r="AL51" s="1049"/>
      <c r="AM51" s="1049"/>
      <c r="AN51" s="1049"/>
      <c r="AO51" s="1049"/>
      <c r="AP51" s="1049"/>
      <c r="AQ51" s="1049"/>
      <c r="AR51" s="1049"/>
      <c r="AS51" s="1049"/>
      <c r="AT51" s="1049"/>
      <c r="AU51" s="1049"/>
      <c r="AV51" s="1049"/>
      <c r="AW51" s="1049"/>
      <c r="AX51" s="1049"/>
      <c r="AY51" s="1049"/>
      <c r="AZ51" s="1055"/>
      <c r="BA51" s="1055"/>
      <c r="BB51" s="1055"/>
      <c r="BC51" s="1055"/>
      <c r="BD51" s="1055"/>
      <c r="BE51" s="1063"/>
      <c r="BF51" s="1063"/>
      <c r="BG51" s="1063"/>
      <c r="BH51" s="1063"/>
      <c r="BI51" s="1064"/>
      <c r="BJ51" s="205"/>
      <c r="BK51" s="205"/>
      <c r="BL51" s="205"/>
      <c r="BM51" s="205"/>
      <c r="BN51" s="205"/>
      <c r="BO51" s="218"/>
      <c r="BP51" s="218"/>
      <c r="BQ51" s="215">
        <v>45</v>
      </c>
      <c r="BR51" s="216"/>
      <c r="BS51" s="1040"/>
      <c r="BT51" s="1041"/>
      <c r="BU51" s="1041"/>
      <c r="BV51" s="1041"/>
      <c r="BW51" s="1041"/>
      <c r="BX51" s="1041"/>
      <c r="BY51" s="1041"/>
      <c r="BZ51" s="1041"/>
      <c r="CA51" s="1041"/>
      <c r="CB51" s="1041"/>
      <c r="CC51" s="1041"/>
      <c r="CD51" s="1041"/>
      <c r="CE51" s="1041"/>
      <c r="CF51" s="1041"/>
      <c r="CG51" s="1042"/>
      <c r="CH51" s="1014"/>
      <c r="CI51" s="1015"/>
      <c r="CJ51" s="1015"/>
      <c r="CK51" s="1015"/>
      <c r="CL51" s="1016"/>
      <c r="CM51" s="1014"/>
      <c r="CN51" s="1015"/>
      <c r="CO51" s="1015"/>
      <c r="CP51" s="1015"/>
      <c r="CQ51" s="1016"/>
      <c r="CR51" s="1014"/>
      <c r="CS51" s="1015"/>
      <c r="CT51" s="1015"/>
      <c r="CU51" s="1015"/>
      <c r="CV51" s="1016"/>
      <c r="CW51" s="1014"/>
      <c r="CX51" s="1015"/>
      <c r="CY51" s="1015"/>
      <c r="CZ51" s="1015"/>
      <c r="DA51" s="1016"/>
      <c r="DB51" s="1014"/>
      <c r="DC51" s="1015"/>
      <c r="DD51" s="1015"/>
      <c r="DE51" s="1015"/>
      <c r="DF51" s="1016"/>
      <c r="DG51" s="1014"/>
      <c r="DH51" s="1015"/>
      <c r="DI51" s="1015"/>
      <c r="DJ51" s="1015"/>
      <c r="DK51" s="1016"/>
      <c r="DL51" s="1014"/>
      <c r="DM51" s="1015"/>
      <c r="DN51" s="1015"/>
      <c r="DO51" s="1015"/>
      <c r="DP51" s="1016"/>
      <c r="DQ51" s="1014"/>
      <c r="DR51" s="1015"/>
      <c r="DS51" s="1015"/>
      <c r="DT51" s="1015"/>
      <c r="DU51" s="1016"/>
      <c r="DV51" s="1018"/>
      <c r="DW51" s="1019"/>
      <c r="DX51" s="1019"/>
      <c r="DY51" s="1019"/>
      <c r="DZ51" s="1020"/>
      <c r="EA51" s="199"/>
    </row>
    <row r="52" spans="1:131" s="200" customFormat="1" ht="26.25" customHeight="1">
      <c r="A52" s="214">
        <v>25</v>
      </c>
      <c r="B52" s="1045"/>
      <c r="C52" s="1046"/>
      <c r="D52" s="1046"/>
      <c r="E52" s="1046"/>
      <c r="F52" s="1046"/>
      <c r="G52" s="1046"/>
      <c r="H52" s="1046"/>
      <c r="I52" s="1046"/>
      <c r="J52" s="1046"/>
      <c r="K52" s="1046"/>
      <c r="L52" s="1046"/>
      <c r="M52" s="1046"/>
      <c r="N52" s="1046"/>
      <c r="O52" s="1046"/>
      <c r="P52" s="1047"/>
      <c r="Q52" s="1048"/>
      <c r="R52" s="1049"/>
      <c r="S52" s="1049"/>
      <c r="T52" s="1049"/>
      <c r="U52" s="1049"/>
      <c r="V52" s="1049"/>
      <c r="W52" s="1049"/>
      <c r="X52" s="1049"/>
      <c r="Y52" s="1049"/>
      <c r="Z52" s="1049"/>
      <c r="AA52" s="1049"/>
      <c r="AB52" s="1049"/>
      <c r="AC52" s="1049"/>
      <c r="AD52" s="1049"/>
      <c r="AE52" s="1050"/>
      <c r="AF52" s="1051"/>
      <c r="AG52" s="1052"/>
      <c r="AH52" s="1052"/>
      <c r="AI52" s="1052"/>
      <c r="AJ52" s="1053"/>
      <c r="AK52" s="1054"/>
      <c r="AL52" s="1049"/>
      <c r="AM52" s="1049"/>
      <c r="AN52" s="1049"/>
      <c r="AO52" s="1049"/>
      <c r="AP52" s="1049"/>
      <c r="AQ52" s="1049"/>
      <c r="AR52" s="1049"/>
      <c r="AS52" s="1049"/>
      <c r="AT52" s="1049"/>
      <c r="AU52" s="1049"/>
      <c r="AV52" s="1049"/>
      <c r="AW52" s="1049"/>
      <c r="AX52" s="1049"/>
      <c r="AY52" s="1049"/>
      <c r="AZ52" s="1055"/>
      <c r="BA52" s="1055"/>
      <c r="BB52" s="1055"/>
      <c r="BC52" s="1055"/>
      <c r="BD52" s="1055"/>
      <c r="BE52" s="1063"/>
      <c r="BF52" s="1063"/>
      <c r="BG52" s="1063"/>
      <c r="BH52" s="1063"/>
      <c r="BI52" s="1064"/>
      <c r="BJ52" s="205"/>
      <c r="BK52" s="205"/>
      <c r="BL52" s="205"/>
      <c r="BM52" s="205"/>
      <c r="BN52" s="205"/>
      <c r="BO52" s="218"/>
      <c r="BP52" s="218"/>
      <c r="BQ52" s="215">
        <v>46</v>
      </c>
      <c r="BR52" s="216"/>
      <c r="BS52" s="1040"/>
      <c r="BT52" s="1041"/>
      <c r="BU52" s="1041"/>
      <c r="BV52" s="1041"/>
      <c r="BW52" s="1041"/>
      <c r="BX52" s="1041"/>
      <c r="BY52" s="1041"/>
      <c r="BZ52" s="1041"/>
      <c r="CA52" s="1041"/>
      <c r="CB52" s="1041"/>
      <c r="CC52" s="1041"/>
      <c r="CD52" s="1041"/>
      <c r="CE52" s="1041"/>
      <c r="CF52" s="1041"/>
      <c r="CG52" s="1042"/>
      <c r="CH52" s="1014"/>
      <c r="CI52" s="1015"/>
      <c r="CJ52" s="1015"/>
      <c r="CK52" s="1015"/>
      <c r="CL52" s="1016"/>
      <c r="CM52" s="1014"/>
      <c r="CN52" s="1015"/>
      <c r="CO52" s="1015"/>
      <c r="CP52" s="1015"/>
      <c r="CQ52" s="1016"/>
      <c r="CR52" s="1014"/>
      <c r="CS52" s="1015"/>
      <c r="CT52" s="1015"/>
      <c r="CU52" s="1015"/>
      <c r="CV52" s="1016"/>
      <c r="CW52" s="1014"/>
      <c r="CX52" s="1015"/>
      <c r="CY52" s="1015"/>
      <c r="CZ52" s="1015"/>
      <c r="DA52" s="1016"/>
      <c r="DB52" s="1014"/>
      <c r="DC52" s="1015"/>
      <c r="DD52" s="1015"/>
      <c r="DE52" s="1015"/>
      <c r="DF52" s="1016"/>
      <c r="DG52" s="1014"/>
      <c r="DH52" s="1015"/>
      <c r="DI52" s="1015"/>
      <c r="DJ52" s="1015"/>
      <c r="DK52" s="1016"/>
      <c r="DL52" s="1014"/>
      <c r="DM52" s="1015"/>
      <c r="DN52" s="1015"/>
      <c r="DO52" s="1015"/>
      <c r="DP52" s="1016"/>
      <c r="DQ52" s="1014"/>
      <c r="DR52" s="1015"/>
      <c r="DS52" s="1015"/>
      <c r="DT52" s="1015"/>
      <c r="DU52" s="1016"/>
      <c r="DV52" s="1018"/>
      <c r="DW52" s="1019"/>
      <c r="DX52" s="1019"/>
      <c r="DY52" s="1019"/>
      <c r="DZ52" s="1020"/>
      <c r="EA52" s="199"/>
    </row>
    <row r="53" spans="1:131" s="200" customFormat="1" ht="26.25" customHeight="1">
      <c r="A53" s="214">
        <v>26</v>
      </c>
      <c r="B53" s="1045"/>
      <c r="C53" s="1046"/>
      <c r="D53" s="1046"/>
      <c r="E53" s="1046"/>
      <c r="F53" s="1046"/>
      <c r="G53" s="1046"/>
      <c r="H53" s="1046"/>
      <c r="I53" s="1046"/>
      <c r="J53" s="1046"/>
      <c r="K53" s="1046"/>
      <c r="L53" s="1046"/>
      <c r="M53" s="1046"/>
      <c r="N53" s="1046"/>
      <c r="O53" s="1046"/>
      <c r="P53" s="1047"/>
      <c r="Q53" s="1048"/>
      <c r="R53" s="1049"/>
      <c r="S53" s="1049"/>
      <c r="T53" s="1049"/>
      <c r="U53" s="1049"/>
      <c r="V53" s="1049"/>
      <c r="W53" s="1049"/>
      <c r="X53" s="1049"/>
      <c r="Y53" s="1049"/>
      <c r="Z53" s="1049"/>
      <c r="AA53" s="1049"/>
      <c r="AB53" s="1049"/>
      <c r="AC53" s="1049"/>
      <c r="AD53" s="1049"/>
      <c r="AE53" s="1050"/>
      <c r="AF53" s="1051"/>
      <c r="AG53" s="1052"/>
      <c r="AH53" s="1052"/>
      <c r="AI53" s="1052"/>
      <c r="AJ53" s="1053"/>
      <c r="AK53" s="1054"/>
      <c r="AL53" s="1049"/>
      <c r="AM53" s="1049"/>
      <c r="AN53" s="1049"/>
      <c r="AO53" s="1049"/>
      <c r="AP53" s="1049"/>
      <c r="AQ53" s="1049"/>
      <c r="AR53" s="1049"/>
      <c r="AS53" s="1049"/>
      <c r="AT53" s="1049"/>
      <c r="AU53" s="1049"/>
      <c r="AV53" s="1049"/>
      <c r="AW53" s="1049"/>
      <c r="AX53" s="1049"/>
      <c r="AY53" s="1049"/>
      <c r="AZ53" s="1055"/>
      <c r="BA53" s="1055"/>
      <c r="BB53" s="1055"/>
      <c r="BC53" s="1055"/>
      <c r="BD53" s="1055"/>
      <c r="BE53" s="1063"/>
      <c r="BF53" s="1063"/>
      <c r="BG53" s="1063"/>
      <c r="BH53" s="1063"/>
      <c r="BI53" s="1064"/>
      <c r="BJ53" s="205"/>
      <c r="BK53" s="205"/>
      <c r="BL53" s="205"/>
      <c r="BM53" s="205"/>
      <c r="BN53" s="205"/>
      <c r="BO53" s="218"/>
      <c r="BP53" s="218"/>
      <c r="BQ53" s="215">
        <v>47</v>
      </c>
      <c r="BR53" s="216"/>
      <c r="BS53" s="1040"/>
      <c r="BT53" s="1041"/>
      <c r="BU53" s="1041"/>
      <c r="BV53" s="1041"/>
      <c r="BW53" s="1041"/>
      <c r="BX53" s="1041"/>
      <c r="BY53" s="1041"/>
      <c r="BZ53" s="1041"/>
      <c r="CA53" s="1041"/>
      <c r="CB53" s="1041"/>
      <c r="CC53" s="1041"/>
      <c r="CD53" s="1041"/>
      <c r="CE53" s="1041"/>
      <c r="CF53" s="1041"/>
      <c r="CG53" s="1042"/>
      <c r="CH53" s="1014"/>
      <c r="CI53" s="1015"/>
      <c r="CJ53" s="1015"/>
      <c r="CK53" s="1015"/>
      <c r="CL53" s="1016"/>
      <c r="CM53" s="1014"/>
      <c r="CN53" s="1015"/>
      <c r="CO53" s="1015"/>
      <c r="CP53" s="1015"/>
      <c r="CQ53" s="1016"/>
      <c r="CR53" s="1014"/>
      <c r="CS53" s="1015"/>
      <c r="CT53" s="1015"/>
      <c r="CU53" s="1015"/>
      <c r="CV53" s="1016"/>
      <c r="CW53" s="1014"/>
      <c r="CX53" s="1015"/>
      <c r="CY53" s="1015"/>
      <c r="CZ53" s="1015"/>
      <c r="DA53" s="1016"/>
      <c r="DB53" s="1014"/>
      <c r="DC53" s="1015"/>
      <c r="DD53" s="1015"/>
      <c r="DE53" s="1015"/>
      <c r="DF53" s="1016"/>
      <c r="DG53" s="1014"/>
      <c r="DH53" s="1015"/>
      <c r="DI53" s="1015"/>
      <c r="DJ53" s="1015"/>
      <c r="DK53" s="1016"/>
      <c r="DL53" s="1014"/>
      <c r="DM53" s="1015"/>
      <c r="DN53" s="1015"/>
      <c r="DO53" s="1015"/>
      <c r="DP53" s="1016"/>
      <c r="DQ53" s="1014"/>
      <c r="DR53" s="1015"/>
      <c r="DS53" s="1015"/>
      <c r="DT53" s="1015"/>
      <c r="DU53" s="1016"/>
      <c r="DV53" s="1018"/>
      <c r="DW53" s="1019"/>
      <c r="DX53" s="1019"/>
      <c r="DY53" s="1019"/>
      <c r="DZ53" s="1020"/>
      <c r="EA53" s="199"/>
    </row>
    <row r="54" spans="1:131" s="200" customFormat="1" ht="26.25" customHeight="1">
      <c r="A54" s="214">
        <v>27</v>
      </c>
      <c r="B54" s="1045"/>
      <c r="C54" s="1046"/>
      <c r="D54" s="1046"/>
      <c r="E54" s="1046"/>
      <c r="F54" s="1046"/>
      <c r="G54" s="1046"/>
      <c r="H54" s="1046"/>
      <c r="I54" s="1046"/>
      <c r="J54" s="1046"/>
      <c r="K54" s="1046"/>
      <c r="L54" s="1046"/>
      <c r="M54" s="1046"/>
      <c r="N54" s="1046"/>
      <c r="O54" s="1046"/>
      <c r="P54" s="1047"/>
      <c r="Q54" s="1048"/>
      <c r="R54" s="1049"/>
      <c r="S54" s="1049"/>
      <c r="T54" s="1049"/>
      <c r="U54" s="1049"/>
      <c r="V54" s="1049"/>
      <c r="W54" s="1049"/>
      <c r="X54" s="1049"/>
      <c r="Y54" s="1049"/>
      <c r="Z54" s="1049"/>
      <c r="AA54" s="1049"/>
      <c r="AB54" s="1049"/>
      <c r="AC54" s="1049"/>
      <c r="AD54" s="1049"/>
      <c r="AE54" s="1050"/>
      <c r="AF54" s="1051"/>
      <c r="AG54" s="1052"/>
      <c r="AH54" s="1052"/>
      <c r="AI54" s="1052"/>
      <c r="AJ54" s="1053"/>
      <c r="AK54" s="1054"/>
      <c r="AL54" s="1049"/>
      <c r="AM54" s="1049"/>
      <c r="AN54" s="1049"/>
      <c r="AO54" s="1049"/>
      <c r="AP54" s="1049"/>
      <c r="AQ54" s="1049"/>
      <c r="AR54" s="1049"/>
      <c r="AS54" s="1049"/>
      <c r="AT54" s="1049"/>
      <c r="AU54" s="1049"/>
      <c r="AV54" s="1049"/>
      <c r="AW54" s="1049"/>
      <c r="AX54" s="1049"/>
      <c r="AY54" s="1049"/>
      <c r="AZ54" s="1055"/>
      <c r="BA54" s="1055"/>
      <c r="BB54" s="1055"/>
      <c r="BC54" s="1055"/>
      <c r="BD54" s="1055"/>
      <c r="BE54" s="1063"/>
      <c r="BF54" s="1063"/>
      <c r="BG54" s="1063"/>
      <c r="BH54" s="1063"/>
      <c r="BI54" s="1064"/>
      <c r="BJ54" s="205"/>
      <c r="BK54" s="205"/>
      <c r="BL54" s="205"/>
      <c r="BM54" s="205"/>
      <c r="BN54" s="205"/>
      <c r="BO54" s="218"/>
      <c r="BP54" s="218"/>
      <c r="BQ54" s="215">
        <v>48</v>
      </c>
      <c r="BR54" s="216"/>
      <c r="BS54" s="1040"/>
      <c r="BT54" s="1041"/>
      <c r="BU54" s="1041"/>
      <c r="BV54" s="1041"/>
      <c r="BW54" s="1041"/>
      <c r="BX54" s="1041"/>
      <c r="BY54" s="1041"/>
      <c r="BZ54" s="1041"/>
      <c r="CA54" s="1041"/>
      <c r="CB54" s="1041"/>
      <c r="CC54" s="1041"/>
      <c r="CD54" s="1041"/>
      <c r="CE54" s="1041"/>
      <c r="CF54" s="1041"/>
      <c r="CG54" s="1042"/>
      <c r="CH54" s="1014"/>
      <c r="CI54" s="1015"/>
      <c r="CJ54" s="1015"/>
      <c r="CK54" s="1015"/>
      <c r="CL54" s="1016"/>
      <c r="CM54" s="1014"/>
      <c r="CN54" s="1015"/>
      <c r="CO54" s="1015"/>
      <c r="CP54" s="1015"/>
      <c r="CQ54" s="1016"/>
      <c r="CR54" s="1014"/>
      <c r="CS54" s="1015"/>
      <c r="CT54" s="1015"/>
      <c r="CU54" s="1015"/>
      <c r="CV54" s="1016"/>
      <c r="CW54" s="1014"/>
      <c r="CX54" s="1015"/>
      <c r="CY54" s="1015"/>
      <c r="CZ54" s="1015"/>
      <c r="DA54" s="1016"/>
      <c r="DB54" s="1014"/>
      <c r="DC54" s="1015"/>
      <c r="DD54" s="1015"/>
      <c r="DE54" s="1015"/>
      <c r="DF54" s="1016"/>
      <c r="DG54" s="1014"/>
      <c r="DH54" s="1015"/>
      <c r="DI54" s="1015"/>
      <c r="DJ54" s="1015"/>
      <c r="DK54" s="1016"/>
      <c r="DL54" s="1014"/>
      <c r="DM54" s="1015"/>
      <c r="DN54" s="1015"/>
      <c r="DO54" s="1015"/>
      <c r="DP54" s="1016"/>
      <c r="DQ54" s="1014"/>
      <c r="DR54" s="1015"/>
      <c r="DS54" s="1015"/>
      <c r="DT54" s="1015"/>
      <c r="DU54" s="1016"/>
      <c r="DV54" s="1018"/>
      <c r="DW54" s="1019"/>
      <c r="DX54" s="1019"/>
      <c r="DY54" s="1019"/>
      <c r="DZ54" s="1020"/>
      <c r="EA54" s="199"/>
    </row>
    <row r="55" spans="1:131" s="200" customFormat="1" ht="26.25" customHeight="1">
      <c r="A55" s="214">
        <v>28</v>
      </c>
      <c r="B55" s="1045"/>
      <c r="C55" s="1046"/>
      <c r="D55" s="1046"/>
      <c r="E55" s="1046"/>
      <c r="F55" s="1046"/>
      <c r="G55" s="1046"/>
      <c r="H55" s="1046"/>
      <c r="I55" s="1046"/>
      <c r="J55" s="1046"/>
      <c r="K55" s="1046"/>
      <c r="L55" s="1046"/>
      <c r="M55" s="1046"/>
      <c r="N55" s="1046"/>
      <c r="O55" s="1046"/>
      <c r="P55" s="1047"/>
      <c r="Q55" s="1048"/>
      <c r="R55" s="1049"/>
      <c r="S55" s="1049"/>
      <c r="T55" s="1049"/>
      <c r="U55" s="1049"/>
      <c r="V55" s="1049"/>
      <c r="W55" s="1049"/>
      <c r="X55" s="1049"/>
      <c r="Y55" s="1049"/>
      <c r="Z55" s="1049"/>
      <c r="AA55" s="1049"/>
      <c r="AB55" s="1049"/>
      <c r="AC55" s="1049"/>
      <c r="AD55" s="1049"/>
      <c r="AE55" s="1050"/>
      <c r="AF55" s="1051"/>
      <c r="AG55" s="1052"/>
      <c r="AH55" s="1052"/>
      <c r="AI55" s="1052"/>
      <c r="AJ55" s="1053"/>
      <c r="AK55" s="1054"/>
      <c r="AL55" s="1049"/>
      <c r="AM55" s="1049"/>
      <c r="AN55" s="1049"/>
      <c r="AO55" s="1049"/>
      <c r="AP55" s="1049"/>
      <c r="AQ55" s="1049"/>
      <c r="AR55" s="1049"/>
      <c r="AS55" s="1049"/>
      <c r="AT55" s="1049"/>
      <c r="AU55" s="1049"/>
      <c r="AV55" s="1049"/>
      <c r="AW55" s="1049"/>
      <c r="AX55" s="1049"/>
      <c r="AY55" s="1049"/>
      <c r="AZ55" s="1055"/>
      <c r="BA55" s="1055"/>
      <c r="BB55" s="1055"/>
      <c r="BC55" s="1055"/>
      <c r="BD55" s="1055"/>
      <c r="BE55" s="1063"/>
      <c r="BF55" s="1063"/>
      <c r="BG55" s="1063"/>
      <c r="BH55" s="1063"/>
      <c r="BI55" s="1064"/>
      <c r="BJ55" s="205"/>
      <c r="BK55" s="205"/>
      <c r="BL55" s="205"/>
      <c r="BM55" s="205"/>
      <c r="BN55" s="205"/>
      <c r="BO55" s="218"/>
      <c r="BP55" s="218"/>
      <c r="BQ55" s="215">
        <v>49</v>
      </c>
      <c r="BR55" s="216"/>
      <c r="BS55" s="1040"/>
      <c r="BT55" s="1041"/>
      <c r="BU55" s="1041"/>
      <c r="BV55" s="1041"/>
      <c r="BW55" s="1041"/>
      <c r="BX55" s="1041"/>
      <c r="BY55" s="1041"/>
      <c r="BZ55" s="1041"/>
      <c r="CA55" s="1041"/>
      <c r="CB55" s="1041"/>
      <c r="CC55" s="1041"/>
      <c r="CD55" s="1041"/>
      <c r="CE55" s="1041"/>
      <c r="CF55" s="1041"/>
      <c r="CG55" s="1042"/>
      <c r="CH55" s="1014"/>
      <c r="CI55" s="1015"/>
      <c r="CJ55" s="1015"/>
      <c r="CK55" s="1015"/>
      <c r="CL55" s="1016"/>
      <c r="CM55" s="1014"/>
      <c r="CN55" s="1015"/>
      <c r="CO55" s="1015"/>
      <c r="CP55" s="1015"/>
      <c r="CQ55" s="1016"/>
      <c r="CR55" s="1014"/>
      <c r="CS55" s="1015"/>
      <c r="CT55" s="1015"/>
      <c r="CU55" s="1015"/>
      <c r="CV55" s="1016"/>
      <c r="CW55" s="1014"/>
      <c r="CX55" s="1015"/>
      <c r="CY55" s="1015"/>
      <c r="CZ55" s="1015"/>
      <c r="DA55" s="1016"/>
      <c r="DB55" s="1014"/>
      <c r="DC55" s="1015"/>
      <c r="DD55" s="1015"/>
      <c r="DE55" s="1015"/>
      <c r="DF55" s="1016"/>
      <c r="DG55" s="1014"/>
      <c r="DH55" s="1015"/>
      <c r="DI55" s="1015"/>
      <c r="DJ55" s="1015"/>
      <c r="DK55" s="1016"/>
      <c r="DL55" s="1014"/>
      <c r="DM55" s="1015"/>
      <c r="DN55" s="1015"/>
      <c r="DO55" s="1015"/>
      <c r="DP55" s="1016"/>
      <c r="DQ55" s="1014"/>
      <c r="DR55" s="1015"/>
      <c r="DS55" s="1015"/>
      <c r="DT55" s="1015"/>
      <c r="DU55" s="1016"/>
      <c r="DV55" s="1018"/>
      <c r="DW55" s="1019"/>
      <c r="DX55" s="1019"/>
      <c r="DY55" s="1019"/>
      <c r="DZ55" s="1020"/>
      <c r="EA55" s="199"/>
    </row>
    <row r="56" spans="1:131" s="200" customFormat="1" ht="26.25" customHeight="1">
      <c r="A56" s="214">
        <v>29</v>
      </c>
      <c r="B56" s="1045"/>
      <c r="C56" s="1046"/>
      <c r="D56" s="1046"/>
      <c r="E56" s="1046"/>
      <c r="F56" s="1046"/>
      <c r="G56" s="1046"/>
      <c r="H56" s="1046"/>
      <c r="I56" s="1046"/>
      <c r="J56" s="1046"/>
      <c r="K56" s="1046"/>
      <c r="L56" s="1046"/>
      <c r="M56" s="1046"/>
      <c r="N56" s="1046"/>
      <c r="O56" s="1046"/>
      <c r="P56" s="1047"/>
      <c r="Q56" s="1048"/>
      <c r="R56" s="1049"/>
      <c r="S56" s="1049"/>
      <c r="T56" s="1049"/>
      <c r="U56" s="1049"/>
      <c r="V56" s="1049"/>
      <c r="W56" s="1049"/>
      <c r="X56" s="1049"/>
      <c r="Y56" s="1049"/>
      <c r="Z56" s="1049"/>
      <c r="AA56" s="1049"/>
      <c r="AB56" s="1049"/>
      <c r="AC56" s="1049"/>
      <c r="AD56" s="1049"/>
      <c r="AE56" s="1050"/>
      <c r="AF56" s="1051"/>
      <c r="AG56" s="1052"/>
      <c r="AH56" s="1052"/>
      <c r="AI56" s="1052"/>
      <c r="AJ56" s="1053"/>
      <c r="AK56" s="1054"/>
      <c r="AL56" s="1049"/>
      <c r="AM56" s="1049"/>
      <c r="AN56" s="1049"/>
      <c r="AO56" s="1049"/>
      <c r="AP56" s="1049"/>
      <c r="AQ56" s="1049"/>
      <c r="AR56" s="1049"/>
      <c r="AS56" s="1049"/>
      <c r="AT56" s="1049"/>
      <c r="AU56" s="1049"/>
      <c r="AV56" s="1049"/>
      <c r="AW56" s="1049"/>
      <c r="AX56" s="1049"/>
      <c r="AY56" s="1049"/>
      <c r="AZ56" s="1055"/>
      <c r="BA56" s="1055"/>
      <c r="BB56" s="1055"/>
      <c r="BC56" s="1055"/>
      <c r="BD56" s="1055"/>
      <c r="BE56" s="1063"/>
      <c r="BF56" s="1063"/>
      <c r="BG56" s="1063"/>
      <c r="BH56" s="1063"/>
      <c r="BI56" s="1064"/>
      <c r="BJ56" s="205"/>
      <c r="BK56" s="205"/>
      <c r="BL56" s="205"/>
      <c r="BM56" s="205"/>
      <c r="BN56" s="205"/>
      <c r="BO56" s="218"/>
      <c r="BP56" s="218"/>
      <c r="BQ56" s="215">
        <v>50</v>
      </c>
      <c r="BR56" s="216"/>
      <c r="BS56" s="1040"/>
      <c r="BT56" s="1041"/>
      <c r="BU56" s="1041"/>
      <c r="BV56" s="1041"/>
      <c r="BW56" s="1041"/>
      <c r="BX56" s="1041"/>
      <c r="BY56" s="1041"/>
      <c r="BZ56" s="1041"/>
      <c r="CA56" s="1041"/>
      <c r="CB56" s="1041"/>
      <c r="CC56" s="1041"/>
      <c r="CD56" s="1041"/>
      <c r="CE56" s="1041"/>
      <c r="CF56" s="1041"/>
      <c r="CG56" s="1042"/>
      <c r="CH56" s="1014"/>
      <c r="CI56" s="1015"/>
      <c r="CJ56" s="1015"/>
      <c r="CK56" s="1015"/>
      <c r="CL56" s="1016"/>
      <c r="CM56" s="1014"/>
      <c r="CN56" s="1015"/>
      <c r="CO56" s="1015"/>
      <c r="CP56" s="1015"/>
      <c r="CQ56" s="1016"/>
      <c r="CR56" s="1014"/>
      <c r="CS56" s="1015"/>
      <c r="CT56" s="1015"/>
      <c r="CU56" s="1015"/>
      <c r="CV56" s="1016"/>
      <c r="CW56" s="1014"/>
      <c r="CX56" s="1015"/>
      <c r="CY56" s="1015"/>
      <c r="CZ56" s="1015"/>
      <c r="DA56" s="1016"/>
      <c r="DB56" s="1014"/>
      <c r="DC56" s="1015"/>
      <c r="DD56" s="1015"/>
      <c r="DE56" s="1015"/>
      <c r="DF56" s="1016"/>
      <c r="DG56" s="1014"/>
      <c r="DH56" s="1015"/>
      <c r="DI56" s="1015"/>
      <c r="DJ56" s="1015"/>
      <c r="DK56" s="1016"/>
      <c r="DL56" s="1014"/>
      <c r="DM56" s="1015"/>
      <c r="DN56" s="1015"/>
      <c r="DO56" s="1015"/>
      <c r="DP56" s="1016"/>
      <c r="DQ56" s="1014"/>
      <c r="DR56" s="1015"/>
      <c r="DS56" s="1015"/>
      <c r="DT56" s="1015"/>
      <c r="DU56" s="1016"/>
      <c r="DV56" s="1018"/>
      <c r="DW56" s="1019"/>
      <c r="DX56" s="1019"/>
      <c r="DY56" s="1019"/>
      <c r="DZ56" s="1020"/>
      <c r="EA56" s="199"/>
    </row>
    <row r="57" spans="1:131" s="200" customFormat="1" ht="26.25" customHeight="1">
      <c r="A57" s="214">
        <v>30</v>
      </c>
      <c r="B57" s="1045"/>
      <c r="C57" s="1046"/>
      <c r="D57" s="1046"/>
      <c r="E57" s="1046"/>
      <c r="F57" s="1046"/>
      <c r="G57" s="1046"/>
      <c r="H57" s="1046"/>
      <c r="I57" s="1046"/>
      <c r="J57" s="1046"/>
      <c r="K57" s="1046"/>
      <c r="L57" s="1046"/>
      <c r="M57" s="1046"/>
      <c r="N57" s="1046"/>
      <c r="O57" s="1046"/>
      <c r="P57" s="1047"/>
      <c r="Q57" s="1048"/>
      <c r="R57" s="1049"/>
      <c r="S57" s="1049"/>
      <c r="T57" s="1049"/>
      <c r="U57" s="1049"/>
      <c r="V57" s="1049"/>
      <c r="W57" s="1049"/>
      <c r="X57" s="1049"/>
      <c r="Y57" s="1049"/>
      <c r="Z57" s="1049"/>
      <c r="AA57" s="1049"/>
      <c r="AB57" s="1049"/>
      <c r="AC57" s="1049"/>
      <c r="AD57" s="1049"/>
      <c r="AE57" s="1050"/>
      <c r="AF57" s="1051"/>
      <c r="AG57" s="1052"/>
      <c r="AH57" s="1052"/>
      <c r="AI57" s="1052"/>
      <c r="AJ57" s="1053"/>
      <c r="AK57" s="1054"/>
      <c r="AL57" s="1049"/>
      <c r="AM57" s="1049"/>
      <c r="AN57" s="1049"/>
      <c r="AO57" s="1049"/>
      <c r="AP57" s="1049"/>
      <c r="AQ57" s="1049"/>
      <c r="AR57" s="1049"/>
      <c r="AS57" s="1049"/>
      <c r="AT57" s="1049"/>
      <c r="AU57" s="1049"/>
      <c r="AV57" s="1049"/>
      <c r="AW57" s="1049"/>
      <c r="AX57" s="1049"/>
      <c r="AY57" s="1049"/>
      <c r="AZ57" s="1055"/>
      <c r="BA57" s="1055"/>
      <c r="BB57" s="1055"/>
      <c r="BC57" s="1055"/>
      <c r="BD57" s="1055"/>
      <c r="BE57" s="1063"/>
      <c r="BF57" s="1063"/>
      <c r="BG57" s="1063"/>
      <c r="BH57" s="1063"/>
      <c r="BI57" s="1064"/>
      <c r="BJ57" s="205"/>
      <c r="BK57" s="205"/>
      <c r="BL57" s="205"/>
      <c r="BM57" s="205"/>
      <c r="BN57" s="205"/>
      <c r="BO57" s="218"/>
      <c r="BP57" s="218"/>
      <c r="BQ57" s="215">
        <v>51</v>
      </c>
      <c r="BR57" s="216"/>
      <c r="BS57" s="1040"/>
      <c r="BT57" s="1041"/>
      <c r="BU57" s="1041"/>
      <c r="BV57" s="1041"/>
      <c r="BW57" s="1041"/>
      <c r="BX57" s="1041"/>
      <c r="BY57" s="1041"/>
      <c r="BZ57" s="1041"/>
      <c r="CA57" s="1041"/>
      <c r="CB57" s="1041"/>
      <c r="CC57" s="1041"/>
      <c r="CD57" s="1041"/>
      <c r="CE57" s="1041"/>
      <c r="CF57" s="1041"/>
      <c r="CG57" s="1042"/>
      <c r="CH57" s="1014"/>
      <c r="CI57" s="1015"/>
      <c r="CJ57" s="1015"/>
      <c r="CK57" s="1015"/>
      <c r="CL57" s="1016"/>
      <c r="CM57" s="1014"/>
      <c r="CN57" s="1015"/>
      <c r="CO57" s="1015"/>
      <c r="CP57" s="1015"/>
      <c r="CQ57" s="1016"/>
      <c r="CR57" s="1014"/>
      <c r="CS57" s="1015"/>
      <c r="CT57" s="1015"/>
      <c r="CU57" s="1015"/>
      <c r="CV57" s="1016"/>
      <c r="CW57" s="1014"/>
      <c r="CX57" s="1015"/>
      <c r="CY57" s="1015"/>
      <c r="CZ57" s="1015"/>
      <c r="DA57" s="1016"/>
      <c r="DB57" s="1014"/>
      <c r="DC57" s="1015"/>
      <c r="DD57" s="1015"/>
      <c r="DE57" s="1015"/>
      <c r="DF57" s="1016"/>
      <c r="DG57" s="1014"/>
      <c r="DH57" s="1015"/>
      <c r="DI57" s="1015"/>
      <c r="DJ57" s="1015"/>
      <c r="DK57" s="1016"/>
      <c r="DL57" s="1014"/>
      <c r="DM57" s="1015"/>
      <c r="DN57" s="1015"/>
      <c r="DO57" s="1015"/>
      <c r="DP57" s="1016"/>
      <c r="DQ57" s="1014"/>
      <c r="DR57" s="1015"/>
      <c r="DS57" s="1015"/>
      <c r="DT57" s="1015"/>
      <c r="DU57" s="1016"/>
      <c r="DV57" s="1018"/>
      <c r="DW57" s="1019"/>
      <c r="DX57" s="1019"/>
      <c r="DY57" s="1019"/>
      <c r="DZ57" s="1020"/>
      <c r="EA57" s="199"/>
    </row>
    <row r="58" spans="1:131" s="200" customFormat="1" ht="26.25" customHeight="1">
      <c r="A58" s="214">
        <v>31</v>
      </c>
      <c r="B58" s="1045"/>
      <c r="C58" s="1046"/>
      <c r="D58" s="1046"/>
      <c r="E58" s="1046"/>
      <c r="F58" s="1046"/>
      <c r="G58" s="1046"/>
      <c r="H58" s="1046"/>
      <c r="I58" s="1046"/>
      <c r="J58" s="1046"/>
      <c r="K58" s="1046"/>
      <c r="L58" s="1046"/>
      <c r="M58" s="1046"/>
      <c r="N58" s="1046"/>
      <c r="O58" s="1046"/>
      <c r="P58" s="1047"/>
      <c r="Q58" s="1048"/>
      <c r="R58" s="1049"/>
      <c r="S58" s="1049"/>
      <c r="T58" s="1049"/>
      <c r="U58" s="1049"/>
      <c r="V58" s="1049"/>
      <c r="W58" s="1049"/>
      <c r="X58" s="1049"/>
      <c r="Y58" s="1049"/>
      <c r="Z58" s="1049"/>
      <c r="AA58" s="1049"/>
      <c r="AB58" s="1049"/>
      <c r="AC58" s="1049"/>
      <c r="AD58" s="1049"/>
      <c r="AE58" s="1050"/>
      <c r="AF58" s="1051"/>
      <c r="AG58" s="1052"/>
      <c r="AH58" s="1052"/>
      <c r="AI58" s="1052"/>
      <c r="AJ58" s="1053"/>
      <c r="AK58" s="1054"/>
      <c r="AL58" s="1049"/>
      <c r="AM58" s="1049"/>
      <c r="AN58" s="1049"/>
      <c r="AO58" s="1049"/>
      <c r="AP58" s="1049"/>
      <c r="AQ58" s="1049"/>
      <c r="AR58" s="1049"/>
      <c r="AS58" s="1049"/>
      <c r="AT58" s="1049"/>
      <c r="AU58" s="1049"/>
      <c r="AV58" s="1049"/>
      <c r="AW58" s="1049"/>
      <c r="AX58" s="1049"/>
      <c r="AY58" s="1049"/>
      <c r="AZ58" s="1055"/>
      <c r="BA58" s="1055"/>
      <c r="BB58" s="1055"/>
      <c r="BC58" s="1055"/>
      <c r="BD58" s="1055"/>
      <c r="BE58" s="1063"/>
      <c r="BF58" s="1063"/>
      <c r="BG58" s="1063"/>
      <c r="BH58" s="1063"/>
      <c r="BI58" s="1064"/>
      <c r="BJ58" s="205"/>
      <c r="BK58" s="205"/>
      <c r="BL58" s="205"/>
      <c r="BM58" s="205"/>
      <c r="BN58" s="205"/>
      <c r="BO58" s="218"/>
      <c r="BP58" s="218"/>
      <c r="BQ58" s="215">
        <v>52</v>
      </c>
      <c r="BR58" s="216"/>
      <c r="BS58" s="1040"/>
      <c r="BT58" s="1041"/>
      <c r="BU58" s="1041"/>
      <c r="BV58" s="1041"/>
      <c r="BW58" s="1041"/>
      <c r="BX58" s="1041"/>
      <c r="BY58" s="1041"/>
      <c r="BZ58" s="1041"/>
      <c r="CA58" s="1041"/>
      <c r="CB58" s="1041"/>
      <c r="CC58" s="1041"/>
      <c r="CD58" s="1041"/>
      <c r="CE58" s="1041"/>
      <c r="CF58" s="1041"/>
      <c r="CG58" s="1042"/>
      <c r="CH58" s="1014"/>
      <c r="CI58" s="1015"/>
      <c r="CJ58" s="1015"/>
      <c r="CK58" s="1015"/>
      <c r="CL58" s="1016"/>
      <c r="CM58" s="1014"/>
      <c r="CN58" s="1015"/>
      <c r="CO58" s="1015"/>
      <c r="CP58" s="1015"/>
      <c r="CQ58" s="1016"/>
      <c r="CR58" s="1014"/>
      <c r="CS58" s="1015"/>
      <c r="CT58" s="1015"/>
      <c r="CU58" s="1015"/>
      <c r="CV58" s="1016"/>
      <c r="CW58" s="1014"/>
      <c r="CX58" s="1015"/>
      <c r="CY58" s="1015"/>
      <c r="CZ58" s="1015"/>
      <c r="DA58" s="1016"/>
      <c r="DB58" s="1014"/>
      <c r="DC58" s="1015"/>
      <c r="DD58" s="1015"/>
      <c r="DE58" s="1015"/>
      <c r="DF58" s="1016"/>
      <c r="DG58" s="1014"/>
      <c r="DH58" s="1015"/>
      <c r="DI58" s="1015"/>
      <c r="DJ58" s="1015"/>
      <c r="DK58" s="1016"/>
      <c r="DL58" s="1014"/>
      <c r="DM58" s="1015"/>
      <c r="DN58" s="1015"/>
      <c r="DO58" s="1015"/>
      <c r="DP58" s="1016"/>
      <c r="DQ58" s="1014"/>
      <c r="DR58" s="1015"/>
      <c r="DS58" s="1015"/>
      <c r="DT58" s="1015"/>
      <c r="DU58" s="1016"/>
      <c r="DV58" s="1018"/>
      <c r="DW58" s="1019"/>
      <c r="DX58" s="1019"/>
      <c r="DY58" s="1019"/>
      <c r="DZ58" s="1020"/>
      <c r="EA58" s="199"/>
    </row>
    <row r="59" spans="1:131" s="200" customFormat="1" ht="26.25" customHeight="1">
      <c r="A59" s="214">
        <v>32</v>
      </c>
      <c r="B59" s="1045"/>
      <c r="C59" s="1046"/>
      <c r="D59" s="1046"/>
      <c r="E59" s="1046"/>
      <c r="F59" s="1046"/>
      <c r="G59" s="1046"/>
      <c r="H59" s="1046"/>
      <c r="I59" s="1046"/>
      <c r="J59" s="1046"/>
      <c r="K59" s="1046"/>
      <c r="L59" s="1046"/>
      <c r="M59" s="1046"/>
      <c r="N59" s="1046"/>
      <c r="O59" s="1046"/>
      <c r="P59" s="1047"/>
      <c r="Q59" s="1048"/>
      <c r="R59" s="1049"/>
      <c r="S59" s="1049"/>
      <c r="T59" s="1049"/>
      <c r="U59" s="1049"/>
      <c r="V59" s="1049"/>
      <c r="W59" s="1049"/>
      <c r="X59" s="1049"/>
      <c r="Y59" s="1049"/>
      <c r="Z59" s="1049"/>
      <c r="AA59" s="1049"/>
      <c r="AB59" s="1049"/>
      <c r="AC59" s="1049"/>
      <c r="AD59" s="1049"/>
      <c r="AE59" s="1050"/>
      <c r="AF59" s="1051"/>
      <c r="AG59" s="1052"/>
      <c r="AH59" s="1052"/>
      <c r="AI59" s="1052"/>
      <c r="AJ59" s="1053"/>
      <c r="AK59" s="1054"/>
      <c r="AL59" s="1049"/>
      <c r="AM59" s="1049"/>
      <c r="AN59" s="1049"/>
      <c r="AO59" s="1049"/>
      <c r="AP59" s="1049"/>
      <c r="AQ59" s="1049"/>
      <c r="AR59" s="1049"/>
      <c r="AS59" s="1049"/>
      <c r="AT59" s="1049"/>
      <c r="AU59" s="1049"/>
      <c r="AV59" s="1049"/>
      <c r="AW59" s="1049"/>
      <c r="AX59" s="1049"/>
      <c r="AY59" s="1049"/>
      <c r="AZ59" s="1055"/>
      <c r="BA59" s="1055"/>
      <c r="BB59" s="1055"/>
      <c r="BC59" s="1055"/>
      <c r="BD59" s="1055"/>
      <c r="BE59" s="1063"/>
      <c r="BF59" s="1063"/>
      <c r="BG59" s="1063"/>
      <c r="BH59" s="1063"/>
      <c r="BI59" s="1064"/>
      <c r="BJ59" s="205"/>
      <c r="BK59" s="205"/>
      <c r="BL59" s="205"/>
      <c r="BM59" s="205"/>
      <c r="BN59" s="205"/>
      <c r="BO59" s="218"/>
      <c r="BP59" s="218"/>
      <c r="BQ59" s="215">
        <v>53</v>
      </c>
      <c r="BR59" s="216"/>
      <c r="BS59" s="1040"/>
      <c r="BT59" s="1041"/>
      <c r="BU59" s="1041"/>
      <c r="BV59" s="1041"/>
      <c r="BW59" s="1041"/>
      <c r="BX59" s="1041"/>
      <c r="BY59" s="1041"/>
      <c r="BZ59" s="1041"/>
      <c r="CA59" s="1041"/>
      <c r="CB59" s="1041"/>
      <c r="CC59" s="1041"/>
      <c r="CD59" s="1041"/>
      <c r="CE59" s="1041"/>
      <c r="CF59" s="1041"/>
      <c r="CG59" s="1042"/>
      <c r="CH59" s="1014"/>
      <c r="CI59" s="1015"/>
      <c r="CJ59" s="1015"/>
      <c r="CK59" s="1015"/>
      <c r="CL59" s="1016"/>
      <c r="CM59" s="1014"/>
      <c r="CN59" s="1015"/>
      <c r="CO59" s="1015"/>
      <c r="CP59" s="1015"/>
      <c r="CQ59" s="1016"/>
      <c r="CR59" s="1014"/>
      <c r="CS59" s="1015"/>
      <c r="CT59" s="1015"/>
      <c r="CU59" s="1015"/>
      <c r="CV59" s="1016"/>
      <c r="CW59" s="1014"/>
      <c r="CX59" s="1015"/>
      <c r="CY59" s="1015"/>
      <c r="CZ59" s="1015"/>
      <c r="DA59" s="1016"/>
      <c r="DB59" s="1014"/>
      <c r="DC59" s="1015"/>
      <c r="DD59" s="1015"/>
      <c r="DE59" s="1015"/>
      <c r="DF59" s="1016"/>
      <c r="DG59" s="1014"/>
      <c r="DH59" s="1015"/>
      <c r="DI59" s="1015"/>
      <c r="DJ59" s="1015"/>
      <c r="DK59" s="1016"/>
      <c r="DL59" s="1014"/>
      <c r="DM59" s="1015"/>
      <c r="DN59" s="1015"/>
      <c r="DO59" s="1015"/>
      <c r="DP59" s="1016"/>
      <c r="DQ59" s="1014"/>
      <c r="DR59" s="1015"/>
      <c r="DS59" s="1015"/>
      <c r="DT59" s="1015"/>
      <c r="DU59" s="1016"/>
      <c r="DV59" s="1018"/>
      <c r="DW59" s="1019"/>
      <c r="DX59" s="1019"/>
      <c r="DY59" s="1019"/>
      <c r="DZ59" s="1020"/>
      <c r="EA59" s="199"/>
    </row>
    <row r="60" spans="1:131" s="200" customFormat="1" ht="26.25" customHeight="1">
      <c r="A60" s="214">
        <v>33</v>
      </c>
      <c r="B60" s="1045"/>
      <c r="C60" s="1046"/>
      <c r="D60" s="1046"/>
      <c r="E60" s="1046"/>
      <c r="F60" s="1046"/>
      <c r="G60" s="1046"/>
      <c r="H60" s="1046"/>
      <c r="I60" s="1046"/>
      <c r="J60" s="1046"/>
      <c r="K60" s="1046"/>
      <c r="L60" s="1046"/>
      <c r="M60" s="1046"/>
      <c r="N60" s="1046"/>
      <c r="O60" s="1046"/>
      <c r="P60" s="1047"/>
      <c r="Q60" s="1048"/>
      <c r="R60" s="1049"/>
      <c r="S60" s="1049"/>
      <c r="T60" s="1049"/>
      <c r="U60" s="1049"/>
      <c r="V60" s="1049"/>
      <c r="W60" s="1049"/>
      <c r="X60" s="1049"/>
      <c r="Y60" s="1049"/>
      <c r="Z60" s="1049"/>
      <c r="AA60" s="1049"/>
      <c r="AB60" s="1049"/>
      <c r="AC60" s="1049"/>
      <c r="AD60" s="1049"/>
      <c r="AE60" s="1050"/>
      <c r="AF60" s="1051"/>
      <c r="AG60" s="1052"/>
      <c r="AH60" s="1052"/>
      <c r="AI60" s="1052"/>
      <c r="AJ60" s="1053"/>
      <c r="AK60" s="1054"/>
      <c r="AL60" s="1049"/>
      <c r="AM60" s="1049"/>
      <c r="AN60" s="1049"/>
      <c r="AO60" s="1049"/>
      <c r="AP60" s="1049"/>
      <c r="AQ60" s="1049"/>
      <c r="AR60" s="1049"/>
      <c r="AS60" s="1049"/>
      <c r="AT60" s="1049"/>
      <c r="AU60" s="1049"/>
      <c r="AV60" s="1049"/>
      <c r="AW60" s="1049"/>
      <c r="AX60" s="1049"/>
      <c r="AY60" s="1049"/>
      <c r="AZ60" s="1055"/>
      <c r="BA60" s="1055"/>
      <c r="BB60" s="1055"/>
      <c r="BC60" s="1055"/>
      <c r="BD60" s="1055"/>
      <c r="BE60" s="1063"/>
      <c r="BF60" s="1063"/>
      <c r="BG60" s="1063"/>
      <c r="BH60" s="1063"/>
      <c r="BI60" s="1064"/>
      <c r="BJ60" s="205"/>
      <c r="BK60" s="205"/>
      <c r="BL60" s="205"/>
      <c r="BM60" s="205"/>
      <c r="BN60" s="205"/>
      <c r="BO60" s="218"/>
      <c r="BP60" s="218"/>
      <c r="BQ60" s="215">
        <v>54</v>
      </c>
      <c r="BR60" s="216"/>
      <c r="BS60" s="1040"/>
      <c r="BT60" s="1041"/>
      <c r="BU60" s="1041"/>
      <c r="BV60" s="1041"/>
      <c r="BW60" s="1041"/>
      <c r="BX60" s="1041"/>
      <c r="BY60" s="1041"/>
      <c r="BZ60" s="1041"/>
      <c r="CA60" s="1041"/>
      <c r="CB60" s="1041"/>
      <c r="CC60" s="1041"/>
      <c r="CD60" s="1041"/>
      <c r="CE60" s="1041"/>
      <c r="CF60" s="1041"/>
      <c r="CG60" s="1042"/>
      <c r="CH60" s="1014"/>
      <c r="CI60" s="1015"/>
      <c r="CJ60" s="1015"/>
      <c r="CK60" s="1015"/>
      <c r="CL60" s="1016"/>
      <c r="CM60" s="1014"/>
      <c r="CN60" s="1015"/>
      <c r="CO60" s="1015"/>
      <c r="CP60" s="1015"/>
      <c r="CQ60" s="1016"/>
      <c r="CR60" s="1014"/>
      <c r="CS60" s="1015"/>
      <c r="CT60" s="1015"/>
      <c r="CU60" s="1015"/>
      <c r="CV60" s="1016"/>
      <c r="CW60" s="1014"/>
      <c r="CX60" s="1015"/>
      <c r="CY60" s="1015"/>
      <c r="CZ60" s="1015"/>
      <c r="DA60" s="1016"/>
      <c r="DB60" s="1014"/>
      <c r="DC60" s="1015"/>
      <c r="DD60" s="1015"/>
      <c r="DE60" s="1015"/>
      <c r="DF60" s="1016"/>
      <c r="DG60" s="1014"/>
      <c r="DH60" s="1015"/>
      <c r="DI60" s="1015"/>
      <c r="DJ60" s="1015"/>
      <c r="DK60" s="1016"/>
      <c r="DL60" s="1014"/>
      <c r="DM60" s="1015"/>
      <c r="DN60" s="1015"/>
      <c r="DO60" s="1015"/>
      <c r="DP60" s="1016"/>
      <c r="DQ60" s="1014"/>
      <c r="DR60" s="1015"/>
      <c r="DS60" s="1015"/>
      <c r="DT60" s="1015"/>
      <c r="DU60" s="1016"/>
      <c r="DV60" s="1018"/>
      <c r="DW60" s="1019"/>
      <c r="DX60" s="1019"/>
      <c r="DY60" s="1019"/>
      <c r="DZ60" s="1020"/>
      <c r="EA60" s="199"/>
    </row>
    <row r="61" spans="1:131" s="200" customFormat="1" ht="26.25" customHeight="1" thickBot="1">
      <c r="A61" s="214">
        <v>34</v>
      </c>
      <c r="B61" s="1045"/>
      <c r="C61" s="1046"/>
      <c r="D61" s="1046"/>
      <c r="E61" s="1046"/>
      <c r="F61" s="1046"/>
      <c r="G61" s="1046"/>
      <c r="H61" s="1046"/>
      <c r="I61" s="1046"/>
      <c r="J61" s="1046"/>
      <c r="K61" s="1046"/>
      <c r="L61" s="1046"/>
      <c r="M61" s="1046"/>
      <c r="N61" s="1046"/>
      <c r="O61" s="1046"/>
      <c r="P61" s="1047"/>
      <c r="Q61" s="1048"/>
      <c r="R61" s="1049"/>
      <c r="S61" s="1049"/>
      <c r="T61" s="1049"/>
      <c r="U61" s="1049"/>
      <c r="V61" s="1049"/>
      <c r="W61" s="1049"/>
      <c r="X61" s="1049"/>
      <c r="Y61" s="1049"/>
      <c r="Z61" s="1049"/>
      <c r="AA61" s="1049"/>
      <c r="AB61" s="1049"/>
      <c r="AC61" s="1049"/>
      <c r="AD61" s="1049"/>
      <c r="AE61" s="1050"/>
      <c r="AF61" s="1051"/>
      <c r="AG61" s="1052"/>
      <c r="AH61" s="1052"/>
      <c r="AI61" s="1052"/>
      <c r="AJ61" s="1053"/>
      <c r="AK61" s="1054"/>
      <c r="AL61" s="1049"/>
      <c r="AM61" s="1049"/>
      <c r="AN61" s="1049"/>
      <c r="AO61" s="1049"/>
      <c r="AP61" s="1049"/>
      <c r="AQ61" s="1049"/>
      <c r="AR61" s="1049"/>
      <c r="AS61" s="1049"/>
      <c r="AT61" s="1049"/>
      <c r="AU61" s="1049"/>
      <c r="AV61" s="1049"/>
      <c r="AW61" s="1049"/>
      <c r="AX61" s="1049"/>
      <c r="AY61" s="1049"/>
      <c r="AZ61" s="1055"/>
      <c r="BA61" s="1055"/>
      <c r="BB61" s="1055"/>
      <c r="BC61" s="1055"/>
      <c r="BD61" s="1055"/>
      <c r="BE61" s="1063"/>
      <c r="BF61" s="1063"/>
      <c r="BG61" s="1063"/>
      <c r="BH61" s="1063"/>
      <c r="BI61" s="1064"/>
      <c r="BJ61" s="205"/>
      <c r="BK61" s="205"/>
      <c r="BL61" s="205"/>
      <c r="BM61" s="205"/>
      <c r="BN61" s="205"/>
      <c r="BO61" s="218"/>
      <c r="BP61" s="218"/>
      <c r="BQ61" s="215">
        <v>55</v>
      </c>
      <c r="BR61" s="216"/>
      <c r="BS61" s="1040"/>
      <c r="BT61" s="1041"/>
      <c r="BU61" s="1041"/>
      <c r="BV61" s="1041"/>
      <c r="BW61" s="1041"/>
      <c r="BX61" s="1041"/>
      <c r="BY61" s="1041"/>
      <c r="BZ61" s="1041"/>
      <c r="CA61" s="1041"/>
      <c r="CB61" s="1041"/>
      <c r="CC61" s="1041"/>
      <c r="CD61" s="1041"/>
      <c r="CE61" s="1041"/>
      <c r="CF61" s="1041"/>
      <c r="CG61" s="1042"/>
      <c r="CH61" s="1014"/>
      <c r="CI61" s="1015"/>
      <c r="CJ61" s="1015"/>
      <c r="CK61" s="1015"/>
      <c r="CL61" s="1016"/>
      <c r="CM61" s="1014"/>
      <c r="CN61" s="1015"/>
      <c r="CO61" s="1015"/>
      <c r="CP61" s="1015"/>
      <c r="CQ61" s="1016"/>
      <c r="CR61" s="1014"/>
      <c r="CS61" s="1015"/>
      <c r="CT61" s="1015"/>
      <c r="CU61" s="1015"/>
      <c r="CV61" s="1016"/>
      <c r="CW61" s="1014"/>
      <c r="CX61" s="1015"/>
      <c r="CY61" s="1015"/>
      <c r="CZ61" s="1015"/>
      <c r="DA61" s="1016"/>
      <c r="DB61" s="1014"/>
      <c r="DC61" s="1015"/>
      <c r="DD61" s="1015"/>
      <c r="DE61" s="1015"/>
      <c r="DF61" s="1016"/>
      <c r="DG61" s="1014"/>
      <c r="DH61" s="1015"/>
      <c r="DI61" s="1015"/>
      <c r="DJ61" s="1015"/>
      <c r="DK61" s="1016"/>
      <c r="DL61" s="1014"/>
      <c r="DM61" s="1015"/>
      <c r="DN61" s="1015"/>
      <c r="DO61" s="1015"/>
      <c r="DP61" s="1016"/>
      <c r="DQ61" s="1014"/>
      <c r="DR61" s="1015"/>
      <c r="DS61" s="1015"/>
      <c r="DT61" s="1015"/>
      <c r="DU61" s="1016"/>
      <c r="DV61" s="1018"/>
      <c r="DW61" s="1019"/>
      <c r="DX61" s="1019"/>
      <c r="DY61" s="1019"/>
      <c r="DZ61" s="1020"/>
      <c r="EA61" s="199"/>
    </row>
    <row r="62" spans="1:131" s="200" customFormat="1" ht="26.25" customHeight="1">
      <c r="A62" s="214">
        <v>35</v>
      </c>
      <c r="B62" s="1045"/>
      <c r="C62" s="1046"/>
      <c r="D62" s="1046"/>
      <c r="E62" s="1046"/>
      <c r="F62" s="1046"/>
      <c r="G62" s="1046"/>
      <c r="H62" s="1046"/>
      <c r="I62" s="1046"/>
      <c r="J62" s="1046"/>
      <c r="K62" s="1046"/>
      <c r="L62" s="1046"/>
      <c r="M62" s="1046"/>
      <c r="N62" s="1046"/>
      <c r="O62" s="1046"/>
      <c r="P62" s="1047"/>
      <c r="Q62" s="1048"/>
      <c r="R62" s="1049"/>
      <c r="S62" s="1049"/>
      <c r="T62" s="1049"/>
      <c r="U62" s="1049"/>
      <c r="V62" s="1049"/>
      <c r="W62" s="1049"/>
      <c r="X62" s="1049"/>
      <c r="Y62" s="1049"/>
      <c r="Z62" s="1049"/>
      <c r="AA62" s="1049"/>
      <c r="AB62" s="1049"/>
      <c r="AC62" s="1049"/>
      <c r="AD62" s="1049"/>
      <c r="AE62" s="1050"/>
      <c r="AF62" s="1051"/>
      <c r="AG62" s="1052"/>
      <c r="AH62" s="1052"/>
      <c r="AI62" s="1052"/>
      <c r="AJ62" s="1053"/>
      <c r="AK62" s="1054"/>
      <c r="AL62" s="1049"/>
      <c r="AM62" s="1049"/>
      <c r="AN62" s="1049"/>
      <c r="AO62" s="1049"/>
      <c r="AP62" s="1049"/>
      <c r="AQ62" s="1049"/>
      <c r="AR62" s="1049"/>
      <c r="AS62" s="1049"/>
      <c r="AT62" s="1049"/>
      <c r="AU62" s="1049"/>
      <c r="AV62" s="1049"/>
      <c r="AW62" s="1049"/>
      <c r="AX62" s="1049"/>
      <c r="AY62" s="1049"/>
      <c r="AZ62" s="1055"/>
      <c r="BA62" s="1055"/>
      <c r="BB62" s="1055"/>
      <c r="BC62" s="1055"/>
      <c r="BD62" s="1055"/>
      <c r="BE62" s="1063"/>
      <c r="BF62" s="1063"/>
      <c r="BG62" s="1063"/>
      <c r="BH62" s="1063"/>
      <c r="BI62" s="1064"/>
      <c r="BJ62" s="1065" t="s">
        <v>391</v>
      </c>
      <c r="BK62" s="1066"/>
      <c r="BL62" s="1066"/>
      <c r="BM62" s="1066"/>
      <c r="BN62" s="1067"/>
      <c r="BO62" s="218"/>
      <c r="BP62" s="218"/>
      <c r="BQ62" s="215">
        <v>56</v>
      </c>
      <c r="BR62" s="216"/>
      <c r="BS62" s="1040"/>
      <c r="BT62" s="1041"/>
      <c r="BU62" s="1041"/>
      <c r="BV62" s="1041"/>
      <c r="BW62" s="1041"/>
      <c r="BX62" s="1041"/>
      <c r="BY62" s="1041"/>
      <c r="BZ62" s="1041"/>
      <c r="CA62" s="1041"/>
      <c r="CB62" s="1041"/>
      <c r="CC62" s="1041"/>
      <c r="CD62" s="1041"/>
      <c r="CE62" s="1041"/>
      <c r="CF62" s="1041"/>
      <c r="CG62" s="1042"/>
      <c r="CH62" s="1014"/>
      <c r="CI62" s="1015"/>
      <c r="CJ62" s="1015"/>
      <c r="CK62" s="1015"/>
      <c r="CL62" s="1016"/>
      <c r="CM62" s="1014"/>
      <c r="CN62" s="1015"/>
      <c r="CO62" s="1015"/>
      <c r="CP62" s="1015"/>
      <c r="CQ62" s="1016"/>
      <c r="CR62" s="1014"/>
      <c r="CS62" s="1015"/>
      <c r="CT62" s="1015"/>
      <c r="CU62" s="1015"/>
      <c r="CV62" s="1016"/>
      <c r="CW62" s="1014"/>
      <c r="CX62" s="1015"/>
      <c r="CY62" s="1015"/>
      <c r="CZ62" s="1015"/>
      <c r="DA62" s="1016"/>
      <c r="DB62" s="1014"/>
      <c r="DC62" s="1015"/>
      <c r="DD62" s="1015"/>
      <c r="DE62" s="1015"/>
      <c r="DF62" s="1016"/>
      <c r="DG62" s="1014"/>
      <c r="DH62" s="1015"/>
      <c r="DI62" s="1015"/>
      <c r="DJ62" s="1015"/>
      <c r="DK62" s="1016"/>
      <c r="DL62" s="1014"/>
      <c r="DM62" s="1015"/>
      <c r="DN62" s="1015"/>
      <c r="DO62" s="1015"/>
      <c r="DP62" s="1016"/>
      <c r="DQ62" s="1014"/>
      <c r="DR62" s="1015"/>
      <c r="DS62" s="1015"/>
      <c r="DT62" s="1015"/>
      <c r="DU62" s="1016"/>
      <c r="DV62" s="1018"/>
      <c r="DW62" s="1019"/>
      <c r="DX62" s="1019"/>
      <c r="DY62" s="1019"/>
      <c r="DZ62" s="1020"/>
      <c r="EA62" s="199"/>
    </row>
    <row r="63" spans="1:131" s="200" customFormat="1" ht="26.25" customHeight="1" thickBot="1">
      <c r="A63" s="217" t="s">
        <v>367</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9"/>
      <c r="AF63" s="1060">
        <v>320</v>
      </c>
      <c r="AG63" s="988"/>
      <c r="AH63" s="988"/>
      <c r="AI63" s="988"/>
      <c r="AJ63" s="1061"/>
      <c r="AK63" s="1062"/>
      <c r="AL63" s="992"/>
      <c r="AM63" s="992"/>
      <c r="AN63" s="992"/>
      <c r="AO63" s="992"/>
      <c r="AP63" s="988">
        <v>2331</v>
      </c>
      <c r="AQ63" s="988"/>
      <c r="AR63" s="988"/>
      <c r="AS63" s="988"/>
      <c r="AT63" s="988"/>
      <c r="AU63" s="988">
        <v>855</v>
      </c>
      <c r="AV63" s="988"/>
      <c r="AW63" s="988"/>
      <c r="AX63" s="988"/>
      <c r="AY63" s="988"/>
      <c r="AZ63" s="1056"/>
      <c r="BA63" s="1056"/>
      <c r="BB63" s="1056"/>
      <c r="BC63" s="1056"/>
      <c r="BD63" s="1056"/>
      <c r="BE63" s="989"/>
      <c r="BF63" s="989"/>
      <c r="BG63" s="989"/>
      <c r="BH63" s="989"/>
      <c r="BI63" s="990"/>
      <c r="BJ63" s="1057" t="s">
        <v>112</v>
      </c>
      <c r="BK63" s="980"/>
      <c r="BL63" s="980"/>
      <c r="BM63" s="980"/>
      <c r="BN63" s="1058"/>
      <c r="BO63" s="218"/>
      <c r="BP63" s="218"/>
      <c r="BQ63" s="215">
        <v>57</v>
      </c>
      <c r="BR63" s="216"/>
      <c r="BS63" s="1040"/>
      <c r="BT63" s="1041"/>
      <c r="BU63" s="1041"/>
      <c r="BV63" s="1041"/>
      <c r="BW63" s="1041"/>
      <c r="BX63" s="1041"/>
      <c r="BY63" s="1041"/>
      <c r="BZ63" s="1041"/>
      <c r="CA63" s="1041"/>
      <c r="CB63" s="1041"/>
      <c r="CC63" s="1041"/>
      <c r="CD63" s="1041"/>
      <c r="CE63" s="1041"/>
      <c r="CF63" s="1041"/>
      <c r="CG63" s="1042"/>
      <c r="CH63" s="1014"/>
      <c r="CI63" s="1015"/>
      <c r="CJ63" s="1015"/>
      <c r="CK63" s="1015"/>
      <c r="CL63" s="1016"/>
      <c r="CM63" s="1014"/>
      <c r="CN63" s="1015"/>
      <c r="CO63" s="1015"/>
      <c r="CP63" s="1015"/>
      <c r="CQ63" s="1016"/>
      <c r="CR63" s="1014"/>
      <c r="CS63" s="1015"/>
      <c r="CT63" s="1015"/>
      <c r="CU63" s="1015"/>
      <c r="CV63" s="1016"/>
      <c r="CW63" s="1014"/>
      <c r="CX63" s="1015"/>
      <c r="CY63" s="1015"/>
      <c r="CZ63" s="1015"/>
      <c r="DA63" s="1016"/>
      <c r="DB63" s="1014"/>
      <c r="DC63" s="1015"/>
      <c r="DD63" s="1015"/>
      <c r="DE63" s="1015"/>
      <c r="DF63" s="1016"/>
      <c r="DG63" s="1014"/>
      <c r="DH63" s="1015"/>
      <c r="DI63" s="1015"/>
      <c r="DJ63" s="1015"/>
      <c r="DK63" s="1016"/>
      <c r="DL63" s="1014"/>
      <c r="DM63" s="1015"/>
      <c r="DN63" s="1015"/>
      <c r="DO63" s="1015"/>
      <c r="DP63" s="1016"/>
      <c r="DQ63" s="1014"/>
      <c r="DR63" s="1015"/>
      <c r="DS63" s="1015"/>
      <c r="DT63" s="1015"/>
      <c r="DU63" s="1016"/>
      <c r="DV63" s="1018"/>
      <c r="DW63" s="1019"/>
      <c r="DX63" s="1019"/>
      <c r="DY63" s="1019"/>
      <c r="DZ63" s="1020"/>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0"/>
      <c r="BT64" s="1041"/>
      <c r="BU64" s="1041"/>
      <c r="BV64" s="1041"/>
      <c r="BW64" s="1041"/>
      <c r="BX64" s="1041"/>
      <c r="BY64" s="1041"/>
      <c r="BZ64" s="1041"/>
      <c r="CA64" s="1041"/>
      <c r="CB64" s="1041"/>
      <c r="CC64" s="1041"/>
      <c r="CD64" s="1041"/>
      <c r="CE64" s="1041"/>
      <c r="CF64" s="1041"/>
      <c r="CG64" s="1042"/>
      <c r="CH64" s="1014"/>
      <c r="CI64" s="1015"/>
      <c r="CJ64" s="1015"/>
      <c r="CK64" s="1015"/>
      <c r="CL64" s="1016"/>
      <c r="CM64" s="1014"/>
      <c r="CN64" s="1015"/>
      <c r="CO64" s="1015"/>
      <c r="CP64" s="1015"/>
      <c r="CQ64" s="1016"/>
      <c r="CR64" s="1014"/>
      <c r="CS64" s="1015"/>
      <c r="CT64" s="1015"/>
      <c r="CU64" s="1015"/>
      <c r="CV64" s="1016"/>
      <c r="CW64" s="1014"/>
      <c r="CX64" s="1015"/>
      <c r="CY64" s="1015"/>
      <c r="CZ64" s="1015"/>
      <c r="DA64" s="1016"/>
      <c r="DB64" s="1014"/>
      <c r="DC64" s="1015"/>
      <c r="DD64" s="1015"/>
      <c r="DE64" s="1015"/>
      <c r="DF64" s="1016"/>
      <c r="DG64" s="1014"/>
      <c r="DH64" s="1015"/>
      <c r="DI64" s="1015"/>
      <c r="DJ64" s="1015"/>
      <c r="DK64" s="1016"/>
      <c r="DL64" s="1014"/>
      <c r="DM64" s="1015"/>
      <c r="DN64" s="1015"/>
      <c r="DO64" s="1015"/>
      <c r="DP64" s="1016"/>
      <c r="DQ64" s="1014"/>
      <c r="DR64" s="1015"/>
      <c r="DS64" s="1015"/>
      <c r="DT64" s="1015"/>
      <c r="DU64" s="1016"/>
      <c r="DV64" s="1018"/>
      <c r="DW64" s="1019"/>
      <c r="DX64" s="1019"/>
      <c r="DY64" s="1019"/>
      <c r="DZ64" s="1020"/>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0"/>
      <c r="BT65" s="1041"/>
      <c r="BU65" s="1041"/>
      <c r="BV65" s="1041"/>
      <c r="BW65" s="1041"/>
      <c r="BX65" s="1041"/>
      <c r="BY65" s="1041"/>
      <c r="BZ65" s="1041"/>
      <c r="CA65" s="1041"/>
      <c r="CB65" s="1041"/>
      <c r="CC65" s="1041"/>
      <c r="CD65" s="1041"/>
      <c r="CE65" s="1041"/>
      <c r="CF65" s="1041"/>
      <c r="CG65" s="1042"/>
      <c r="CH65" s="1014"/>
      <c r="CI65" s="1015"/>
      <c r="CJ65" s="1015"/>
      <c r="CK65" s="1015"/>
      <c r="CL65" s="1016"/>
      <c r="CM65" s="1014"/>
      <c r="CN65" s="1015"/>
      <c r="CO65" s="1015"/>
      <c r="CP65" s="1015"/>
      <c r="CQ65" s="1016"/>
      <c r="CR65" s="1014"/>
      <c r="CS65" s="1015"/>
      <c r="CT65" s="1015"/>
      <c r="CU65" s="1015"/>
      <c r="CV65" s="1016"/>
      <c r="CW65" s="1014"/>
      <c r="CX65" s="1015"/>
      <c r="CY65" s="1015"/>
      <c r="CZ65" s="1015"/>
      <c r="DA65" s="1016"/>
      <c r="DB65" s="1014"/>
      <c r="DC65" s="1015"/>
      <c r="DD65" s="1015"/>
      <c r="DE65" s="1015"/>
      <c r="DF65" s="1016"/>
      <c r="DG65" s="1014"/>
      <c r="DH65" s="1015"/>
      <c r="DI65" s="1015"/>
      <c r="DJ65" s="1015"/>
      <c r="DK65" s="1016"/>
      <c r="DL65" s="1014"/>
      <c r="DM65" s="1015"/>
      <c r="DN65" s="1015"/>
      <c r="DO65" s="1015"/>
      <c r="DP65" s="1016"/>
      <c r="DQ65" s="1014"/>
      <c r="DR65" s="1015"/>
      <c r="DS65" s="1015"/>
      <c r="DT65" s="1015"/>
      <c r="DU65" s="1016"/>
      <c r="DV65" s="1018"/>
      <c r="DW65" s="1019"/>
      <c r="DX65" s="1019"/>
      <c r="DY65" s="1019"/>
      <c r="DZ65" s="1020"/>
      <c r="EA65" s="199"/>
    </row>
    <row r="66" spans="1:131" s="200" customFormat="1" ht="26.25" customHeight="1">
      <c r="A66" s="1021" t="s">
        <v>394</v>
      </c>
      <c r="B66" s="1022"/>
      <c r="C66" s="1022"/>
      <c r="D66" s="1022"/>
      <c r="E66" s="1022"/>
      <c r="F66" s="1022"/>
      <c r="G66" s="1022"/>
      <c r="H66" s="1022"/>
      <c r="I66" s="1022"/>
      <c r="J66" s="1022"/>
      <c r="K66" s="1022"/>
      <c r="L66" s="1022"/>
      <c r="M66" s="1022"/>
      <c r="N66" s="1022"/>
      <c r="O66" s="1022"/>
      <c r="P66" s="1023"/>
      <c r="Q66" s="1027" t="s">
        <v>371</v>
      </c>
      <c r="R66" s="1028"/>
      <c r="S66" s="1028"/>
      <c r="T66" s="1028"/>
      <c r="U66" s="1029"/>
      <c r="V66" s="1027" t="s">
        <v>372</v>
      </c>
      <c r="W66" s="1028"/>
      <c r="X66" s="1028"/>
      <c r="Y66" s="1028"/>
      <c r="Z66" s="1029"/>
      <c r="AA66" s="1027" t="s">
        <v>373</v>
      </c>
      <c r="AB66" s="1028"/>
      <c r="AC66" s="1028"/>
      <c r="AD66" s="1028"/>
      <c r="AE66" s="1029"/>
      <c r="AF66" s="1033" t="s">
        <v>374</v>
      </c>
      <c r="AG66" s="1034"/>
      <c r="AH66" s="1034"/>
      <c r="AI66" s="1034"/>
      <c r="AJ66" s="1035"/>
      <c r="AK66" s="1027" t="s">
        <v>375</v>
      </c>
      <c r="AL66" s="1022"/>
      <c r="AM66" s="1022"/>
      <c r="AN66" s="1022"/>
      <c r="AO66" s="1023"/>
      <c r="AP66" s="1027" t="s">
        <v>376</v>
      </c>
      <c r="AQ66" s="1028"/>
      <c r="AR66" s="1028"/>
      <c r="AS66" s="1028"/>
      <c r="AT66" s="1029"/>
      <c r="AU66" s="1027" t="s">
        <v>395</v>
      </c>
      <c r="AV66" s="1028"/>
      <c r="AW66" s="1028"/>
      <c r="AX66" s="1028"/>
      <c r="AY66" s="1029"/>
      <c r="AZ66" s="1027" t="s">
        <v>354</v>
      </c>
      <c r="BA66" s="1028"/>
      <c r="BB66" s="1028"/>
      <c r="BC66" s="1028"/>
      <c r="BD66" s="1043"/>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132" t="s">
        <v>540</v>
      </c>
      <c r="C68" s="1133"/>
      <c r="D68" s="1133"/>
      <c r="E68" s="1133"/>
      <c r="F68" s="1133"/>
      <c r="G68" s="1133"/>
      <c r="H68" s="1133"/>
      <c r="I68" s="1133"/>
      <c r="J68" s="1133"/>
      <c r="K68" s="1133"/>
      <c r="L68" s="1133"/>
      <c r="M68" s="1133"/>
      <c r="N68" s="1133"/>
      <c r="O68" s="1133"/>
      <c r="P68" s="1134"/>
      <c r="Q68" s="1017">
        <v>14254</v>
      </c>
      <c r="R68" s="1011"/>
      <c r="S68" s="1011"/>
      <c r="T68" s="1011"/>
      <c r="U68" s="1011"/>
      <c r="V68" s="1011">
        <v>12809</v>
      </c>
      <c r="W68" s="1011"/>
      <c r="X68" s="1011"/>
      <c r="Y68" s="1011"/>
      <c r="Z68" s="1011"/>
      <c r="AA68" s="1011">
        <v>1445</v>
      </c>
      <c r="AB68" s="1011"/>
      <c r="AC68" s="1011"/>
      <c r="AD68" s="1011"/>
      <c r="AE68" s="1011"/>
      <c r="AF68" s="1011">
        <v>1445</v>
      </c>
      <c r="AG68" s="1011"/>
      <c r="AH68" s="1011"/>
      <c r="AI68" s="1011"/>
      <c r="AJ68" s="1011"/>
      <c r="AK68" s="1011">
        <v>310</v>
      </c>
      <c r="AL68" s="1011"/>
      <c r="AM68" s="1011"/>
      <c r="AN68" s="1011"/>
      <c r="AO68" s="1011"/>
      <c r="AP68" s="1011" t="s">
        <v>539</v>
      </c>
      <c r="AQ68" s="1011"/>
      <c r="AR68" s="1011"/>
      <c r="AS68" s="1011"/>
      <c r="AT68" s="1011"/>
      <c r="AU68" s="1011" t="s">
        <v>539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541</v>
      </c>
      <c r="C69" s="1004"/>
      <c r="D69" s="1004"/>
      <c r="E69" s="1004"/>
      <c r="F69" s="1004"/>
      <c r="G69" s="1004"/>
      <c r="H69" s="1004"/>
      <c r="I69" s="1004"/>
      <c r="J69" s="1004"/>
      <c r="K69" s="1004"/>
      <c r="L69" s="1004"/>
      <c r="M69" s="1004"/>
      <c r="N69" s="1004"/>
      <c r="O69" s="1004"/>
      <c r="P69" s="1005"/>
      <c r="Q69" s="1006">
        <v>834</v>
      </c>
      <c r="R69" s="1000"/>
      <c r="S69" s="1000"/>
      <c r="T69" s="1000"/>
      <c r="U69" s="1000"/>
      <c r="V69" s="1000">
        <v>782</v>
      </c>
      <c r="W69" s="1000"/>
      <c r="X69" s="1000"/>
      <c r="Y69" s="1000"/>
      <c r="Z69" s="1000"/>
      <c r="AA69" s="1000">
        <v>52</v>
      </c>
      <c r="AB69" s="1000"/>
      <c r="AC69" s="1000"/>
      <c r="AD69" s="1000"/>
      <c r="AE69" s="1000"/>
      <c r="AF69" s="1000">
        <v>52</v>
      </c>
      <c r="AG69" s="1000"/>
      <c r="AH69" s="1000"/>
      <c r="AI69" s="1000"/>
      <c r="AJ69" s="1000"/>
      <c r="AK69" s="1000" t="s">
        <v>539</v>
      </c>
      <c r="AL69" s="1000"/>
      <c r="AM69" s="1000"/>
      <c r="AN69" s="1000"/>
      <c r="AO69" s="1000"/>
      <c r="AP69" s="1000">
        <v>544</v>
      </c>
      <c r="AQ69" s="1000"/>
      <c r="AR69" s="1000"/>
      <c r="AS69" s="1000"/>
      <c r="AT69" s="1000"/>
      <c r="AU69" s="1000" t="s">
        <v>539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542</v>
      </c>
      <c r="C70" s="1004"/>
      <c r="D70" s="1004"/>
      <c r="E70" s="1004"/>
      <c r="F70" s="1004"/>
      <c r="G70" s="1004"/>
      <c r="H70" s="1004"/>
      <c r="I70" s="1004"/>
      <c r="J70" s="1004"/>
      <c r="K70" s="1004"/>
      <c r="L70" s="1004"/>
      <c r="M70" s="1004"/>
      <c r="N70" s="1004"/>
      <c r="O70" s="1004"/>
      <c r="P70" s="1005"/>
      <c r="Q70" s="1006">
        <v>1433</v>
      </c>
      <c r="R70" s="1000"/>
      <c r="S70" s="1000"/>
      <c r="T70" s="1000"/>
      <c r="U70" s="1000"/>
      <c r="V70" s="1000">
        <v>1418</v>
      </c>
      <c r="W70" s="1000"/>
      <c r="X70" s="1000"/>
      <c r="Y70" s="1000"/>
      <c r="Z70" s="1000"/>
      <c r="AA70" s="1000">
        <v>15</v>
      </c>
      <c r="AB70" s="1000"/>
      <c r="AC70" s="1000"/>
      <c r="AD70" s="1000"/>
      <c r="AE70" s="1000"/>
      <c r="AF70" s="1000">
        <v>15</v>
      </c>
      <c r="AG70" s="1000"/>
      <c r="AH70" s="1000"/>
      <c r="AI70" s="1000"/>
      <c r="AJ70" s="1000"/>
      <c r="AK70" s="1000" t="s">
        <v>539</v>
      </c>
      <c r="AL70" s="1000"/>
      <c r="AM70" s="1000"/>
      <c r="AN70" s="1000"/>
      <c r="AO70" s="1000"/>
      <c r="AP70" s="1000" t="s">
        <v>539</v>
      </c>
      <c r="AQ70" s="1000"/>
      <c r="AR70" s="1000"/>
      <c r="AS70" s="1000"/>
      <c r="AT70" s="1000"/>
      <c r="AU70" s="1000" t="s">
        <v>539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543</v>
      </c>
      <c r="C71" s="1004"/>
      <c r="D71" s="1004"/>
      <c r="E71" s="1004"/>
      <c r="F71" s="1004"/>
      <c r="G71" s="1004"/>
      <c r="H71" s="1004"/>
      <c r="I71" s="1004"/>
      <c r="J71" s="1004"/>
      <c r="K71" s="1004"/>
      <c r="L71" s="1004"/>
      <c r="M71" s="1004"/>
      <c r="N71" s="1004"/>
      <c r="O71" s="1004"/>
      <c r="P71" s="1005"/>
      <c r="Q71" s="1006">
        <v>465</v>
      </c>
      <c r="R71" s="1000"/>
      <c r="S71" s="1000"/>
      <c r="T71" s="1000"/>
      <c r="U71" s="1000"/>
      <c r="V71" s="1000">
        <v>450</v>
      </c>
      <c r="W71" s="1000"/>
      <c r="X71" s="1000"/>
      <c r="Y71" s="1000"/>
      <c r="Z71" s="1000"/>
      <c r="AA71" s="1000">
        <v>15</v>
      </c>
      <c r="AB71" s="1000"/>
      <c r="AC71" s="1000"/>
      <c r="AD71" s="1000"/>
      <c r="AE71" s="1000"/>
      <c r="AF71" s="1000">
        <v>15</v>
      </c>
      <c r="AG71" s="1000"/>
      <c r="AH71" s="1000"/>
      <c r="AI71" s="1000"/>
      <c r="AJ71" s="1000"/>
      <c r="AK71" s="1000">
        <v>6</v>
      </c>
      <c r="AL71" s="1000"/>
      <c r="AM71" s="1000"/>
      <c r="AN71" s="1000"/>
      <c r="AO71" s="1000"/>
      <c r="AP71" s="1000" t="s">
        <v>539</v>
      </c>
      <c r="AQ71" s="1000"/>
      <c r="AR71" s="1000"/>
      <c r="AS71" s="1000"/>
      <c r="AT71" s="1000"/>
      <c r="AU71" s="1000" t="s">
        <v>539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544</v>
      </c>
      <c r="C72" s="1004"/>
      <c r="D72" s="1004"/>
      <c r="E72" s="1004"/>
      <c r="F72" s="1004"/>
      <c r="G72" s="1004"/>
      <c r="H72" s="1004"/>
      <c r="I72" s="1004"/>
      <c r="J72" s="1004"/>
      <c r="K72" s="1004"/>
      <c r="L72" s="1004"/>
      <c r="M72" s="1004"/>
      <c r="N72" s="1004"/>
      <c r="O72" s="1004"/>
      <c r="P72" s="1005"/>
      <c r="Q72" s="1006">
        <v>186</v>
      </c>
      <c r="R72" s="1000"/>
      <c r="S72" s="1000"/>
      <c r="T72" s="1000"/>
      <c r="U72" s="1000"/>
      <c r="V72" s="1000">
        <v>184</v>
      </c>
      <c r="W72" s="1000"/>
      <c r="X72" s="1000"/>
      <c r="Y72" s="1000"/>
      <c r="Z72" s="1000"/>
      <c r="AA72" s="1000">
        <v>1</v>
      </c>
      <c r="AB72" s="1000"/>
      <c r="AC72" s="1000"/>
      <c r="AD72" s="1000"/>
      <c r="AE72" s="1000"/>
      <c r="AF72" s="1000">
        <v>-15</v>
      </c>
      <c r="AG72" s="1000"/>
      <c r="AH72" s="1000"/>
      <c r="AI72" s="1000"/>
      <c r="AJ72" s="1000"/>
      <c r="AK72" s="1000">
        <v>22</v>
      </c>
      <c r="AL72" s="1000"/>
      <c r="AM72" s="1000"/>
      <c r="AN72" s="1000"/>
      <c r="AO72" s="1000"/>
      <c r="AP72" s="1000" t="s">
        <v>539</v>
      </c>
      <c r="AQ72" s="1000"/>
      <c r="AR72" s="1000"/>
      <c r="AS72" s="1000"/>
      <c r="AT72" s="1000"/>
      <c r="AU72" s="1000" t="s">
        <v>539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545</v>
      </c>
      <c r="C73" s="1004"/>
      <c r="D73" s="1004"/>
      <c r="E73" s="1004"/>
      <c r="F73" s="1004"/>
      <c r="G73" s="1004"/>
      <c r="H73" s="1004"/>
      <c r="I73" s="1004"/>
      <c r="J73" s="1004"/>
      <c r="K73" s="1004"/>
      <c r="L73" s="1004"/>
      <c r="M73" s="1004"/>
      <c r="N73" s="1004"/>
      <c r="O73" s="1004"/>
      <c r="P73" s="1005"/>
      <c r="Q73" s="1006">
        <v>62</v>
      </c>
      <c r="R73" s="1000"/>
      <c r="S73" s="1000"/>
      <c r="T73" s="1000"/>
      <c r="U73" s="1000"/>
      <c r="V73" s="1000">
        <v>58</v>
      </c>
      <c r="W73" s="1000"/>
      <c r="X73" s="1000"/>
      <c r="Y73" s="1000"/>
      <c r="Z73" s="1000"/>
      <c r="AA73" s="1000">
        <v>4</v>
      </c>
      <c r="AB73" s="1000"/>
      <c r="AC73" s="1000"/>
      <c r="AD73" s="1000"/>
      <c r="AE73" s="1000"/>
      <c r="AF73" s="1000">
        <v>4</v>
      </c>
      <c r="AG73" s="1000"/>
      <c r="AH73" s="1000"/>
      <c r="AI73" s="1000"/>
      <c r="AJ73" s="1000"/>
      <c r="AK73" s="1000">
        <v>0</v>
      </c>
      <c r="AL73" s="1000"/>
      <c r="AM73" s="1000"/>
      <c r="AN73" s="1000"/>
      <c r="AO73" s="1000"/>
      <c r="AP73" s="1000" t="s">
        <v>539</v>
      </c>
      <c r="AQ73" s="1000"/>
      <c r="AR73" s="1000"/>
      <c r="AS73" s="1000"/>
      <c r="AT73" s="1000"/>
      <c r="AU73" s="1000" t="s">
        <v>539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546</v>
      </c>
      <c r="C74" s="1004"/>
      <c r="D74" s="1004"/>
      <c r="E74" s="1004"/>
      <c r="F74" s="1004"/>
      <c r="G74" s="1004"/>
      <c r="H74" s="1004"/>
      <c r="I74" s="1004"/>
      <c r="J74" s="1004"/>
      <c r="K74" s="1004"/>
      <c r="L74" s="1004"/>
      <c r="M74" s="1004"/>
      <c r="N74" s="1004"/>
      <c r="O74" s="1004"/>
      <c r="P74" s="1005"/>
      <c r="Q74" s="1006">
        <v>1973</v>
      </c>
      <c r="R74" s="1000"/>
      <c r="S74" s="1000"/>
      <c r="T74" s="1000"/>
      <c r="U74" s="1000"/>
      <c r="V74" s="1000">
        <v>1969</v>
      </c>
      <c r="W74" s="1000"/>
      <c r="X74" s="1000"/>
      <c r="Y74" s="1000"/>
      <c r="Z74" s="1000"/>
      <c r="AA74" s="1000">
        <v>4</v>
      </c>
      <c r="AB74" s="1000"/>
      <c r="AC74" s="1000"/>
      <c r="AD74" s="1000"/>
      <c r="AE74" s="1000"/>
      <c r="AF74" s="1000">
        <v>4</v>
      </c>
      <c r="AG74" s="1000"/>
      <c r="AH74" s="1000"/>
      <c r="AI74" s="1000"/>
      <c r="AJ74" s="1000"/>
      <c r="AK74" s="1000">
        <v>0</v>
      </c>
      <c r="AL74" s="1000"/>
      <c r="AM74" s="1000"/>
      <c r="AN74" s="1000"/>
      <c r="AO74" s="1000"/>
      <c r="AP74" s="1000" t="s">
        <v>539</v>
      </c>
      <c r="AQ74" s="1000"/>
      <c r="AR74" s="1000"/>
      <c r="AS74" s="1000"/>
      <c r="AT74" s="1000"/>
      <c r="AU74" s="1000" t="s">
        <v>539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547</v>
      </c>
      <c r="C75" s="1004"/>
      <c r="D75" s="1004"/>
      <c r="E75" s="1004"/>
      <c r="F75" s="1004"/>
      <c r="G75" s="1004"/>
      <c r="H75" s="1004"/>
      <c r="I75" s="1004"/>
      <c r="J75" s="1004"/>
      <c r="K75" s="1004"/>
      <c r="L75" s="1004"/>
      <c r="M75" s="1004"/>
      <c r="N75" s="1004"/>
      <c r="O75" s="1004"/>
      <c r="P75" s="1005"/>
      <c r="Q75" s="1007">
        <v>277097</v>
      </c>
      <c r="R75" s="1008"/>
      <c r="S75" s="1008"/>
      <c r="T75" s="1008"/>
      <c r="U75" s="1009"/>
      <c r="V75" s="1010">
        <v>265172</v>
      </c>
      <c r="W75" s="1008"/>
      <c r="X75" s="1008"/>
      <c r="Y75" s="1008"/>
      <c r="Z75" s="1009"/>
      <c r="AA75" s="1010">
        <v>11924</v>
      </c>
      <c r="AB75" s="1008"/>
      <c r="AC75" s="1008"/>
      <c r="AD75" s="1008"/>
      <c r="AE75" s="1009"/>
      <c r="AF75" s="1010">
        <v>11924</v>
      </c>
      <c r="AG75" s="1008"/>
      <c r="AH75" s="1008"/>
      <c r="AI75" s="1008"/>
      <c r="AJ75" s="1009"/>
      <c r="AK75" s="1010">
        <v>1891</v>
      </c>
      <c r="AL75" s="1008"/>
      <c r="AM75" s="1008"/>
      <c r="AN75" s="1008"/>
      <c r="AO75" s="1009"/>
      <c r="AP75" s="1010" t="s">
        <v>539</v>
      </c>
      <c r="AQ75" s="1008"/>
      <c r="AR75" s="1008"/>
      <c r="AS75" s="1008"/>
      <c r="AT75" s="1009"/>
      <c r="AU75" s="1010" t="s">
        <v>539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13444</v>
      </c>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v>175</v>
      </c>
      <c r="DM102" s="980"/>
      <c r="DN102" s="980"/>
      <c r="DO102" s="980"/>
      <c r="DP102" s="981"/>
      <c r="DQ102" s="979">
        <v>158</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286</v>
      </c>
      <c r="AG109" s="923"/>
      <c r="AH109" s="923"/>
      <c r="AI109" s="923"/>
      <c r="AJ109" s="924"/>
      <c r="AK109" s="925" t="s">
        <v>285</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286</v>
      </c>
      <c r="BW109" s="923"/>
      <c r="BX109" s="923"/>
      <c r="BY109" s="923"/>
      <c r="BZ109" s="924"/>
      <c r="CA109" s="925" t="s">
        <v>285</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286</v>
      </c>
      <c r="DM109" s="923"/>
      <c r="DN109" s="923"/>
      <c r="DO109" s="923"/>
      <c r="DP109" s="924"/>
      <c r="DQ109" s="925" t="s">
        <v>285</v>
      </c>
      <c r="DR109" s="923"/>
      <c r="DS109" s="923"/>
      <c r="DT109" s="923"/>
      <c r="DU109" s="924"/>
      <c r="DV109" s="925" t="s">
        <v>406</v>
      </c>
      <c r="DW109" s="923"/>
      <c r="DX109" s="923"/>
      <c r="DY109" s="923"/>
      <c r="DZ109" s="954"/>
    </row>
    <row r="110" spans="1:131"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1348447</v>
      </c>
      <c r="AB110" s="916"/>
      <c r="AC110" s="916"/>
      <c r="AD110" s="916"/>
      <c r="AE110" s="917"/>
      <c r="AF110" s="918">
        <v>1347523</v>
      </c>
      <c r="AG110" s="916"/>
      <c r="AH110" s="916"/>
      <c r="AI110" s="916"/>
      <c r="AJ110" s="917"/>
      <c r="AK110" s="918">
        <v>1482756</v>
      </c>
      <c r="AL110" s="916"/>
      <c r="AM110" s="916"/>
      <c r="AN110" s="916"/>
      <c r="AO110" s="917"/>
      <c r="AP110" s="919">
        <v>35.6</v>
      </c>
      <c r="AQ110" s="920"/>
      <c r="AR110" s="920"/>
      <c r="AS110" s="920"/>
      <c r="AT110" s="921"/>
      <c r="AU110" s="955" t="s">
        <v>62</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11193322</v>
      </c>
      <c r="BR110" s="863"/>
      <c r="BS110" s="863"/>
      <c r="BT110" s="863"/>
      <c r="BU110" s="863"/>
      <c r="BV110" s="863">
        <v>10863965</v>
      </c>
      <c r="BW110" s="863"/>
      <c r="BX110" s="863"/>
      <c r="BY110" s="863"/>
      <c r="BZ110" s="863"/>
      <c r="CA110" s="863">
        <v>9872219</v>
      </c>
      <c r="CB110" s="863"/>
      <c r="CC110" s="863"/>
      <c r="CD110" s="863"/>
      <c r="CE110" s="863"/>
      <c r="CF110" s="887">
        <v>237.3</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v>211</v>
      </c>
      <c r="BW111" s="835"/>
      <c r="BX111" s="835"/>
      <c r="BY111" s="835"/>
      <c r="BZ111" s="835"/>
      <c r="CA111" s="835">
        <v>1339</v>
      </c>
      <c r="CB111" s="835"/>
      <c r="CC111" s="835"/>
      <c r="CD111" s="835"/>
      <c r="CE111" s="835"/>
      <c r="CF111" s="896">
        <v>0</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417</v>
      </c>
      <c r="AB112" s="798"/>
      <c r="AC112" s="798"/>
      <c r="AD112" s="798"/>
      <c r="AE112" s="799"/>
      <c r="AF112" s="800" t="s">
        <v>417</v>
      </c>
      <c r="AG112" s="798"/>
      <c r="AH112" s="798"/>
      <c r="AI112" s="798"/>
      <c r="AJ112" s="799"/>
      <c r="AK112" s="800" t="s">
        <v>417</v>
      </c>
      <c r="AL112" s="798"/>
      <c r="AM112" s="798"/>
      <c r="AN112" s="798"/>
      <c r="AO112" s="799"/>
      <c r="AP112" s="845" t="s">
        <v>417</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829179</v>
      </c>
      <c r="BR112" s="835"/>
      <c r="BS112" s="835"/>
      <c r="BT112" s="835"/>
      <c r="BU112" s="835"/>
      <c r="BV112" s="835">
        <v>844117</v>
      </c>
      <c r="BW112" s="835"/>
      <c r="BX112" s="835"/>
      <c r="BY112" s="835"/>
      <c r="BZ112" s="835"/>
      <c r="CA112" s="835">
        <v>855117</v>
      </c>
      <c r="CB112" s="835"/>
      <c r="CC112" s="835"/>
      <c r="CD112" s="835"/>
      <c r="CE112" s="835"/>
      <c r="CF112" s="896">
        <v>20.6</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417</v>
      </c>
      <c r="DH112" s="835"/>
      <c r="DI112" s="835"/>
      <c r="DJ112" s="835"/>
      <c r="DK112" s="835"/>
      <c r="DL112" s="835" t="s">
        <v>417</v>
      </c>
      <c r="DM112" s="835"/>
      <c r="DN112" s="835"/>
      <c r="DO112" s="835"/>
      <c r="DP112" s="835"/>
      <c r="DQ112" s="835" t="s">
        <v>417</v>
      </c>
      <c r="DR112" s="835"/>
      <c r="DS112" s="835"/>
      <c r="DT112" s="835"/>
      <c r="DU112" s="835"/>
      <c r="DV112" s="812" t="s">
        <v>417</v>
      </c>
      <c r="DW112" s="812"/>
      <c r="DX112" s="812"/>
      <c r="DY112" s="812"/>
      <c r="DZ112" s="813"/>
    </row>
    <row r="113" spans="1:130" s="199" customFormat="1" ht="26.25" customHeight="1">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53061</v>
      </c>
      <c r="AB113" s="944"/>
      <c r="AC113" s="944"/>
      <c r="AD113" s="944"/>
      <c r="AE113" s="945"/>
      <c r="AF113" s="946">
        <v>52914</v>
      </c>
      <c r="AG113" s="944"/>
      <c r="AH113" s="944"/>
      <c r="AI113" s="944"/>
      <c r="AJ113" s="945"/>
      <c r="AK113" s="946">
        <v>48153</v>
      </c>
      <c r="AL113" s="944"/>
      <c r="AM113" s="944"/>
      <c r="AN113" s="944"/>
      <c r="AO113" s="945"/>
      <c r="AP113" s="947">
        <v>1.2</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968</v>
      </c>
      <c r="BR113" s="835"/>
      <c r="BS113" s="835"/>
      <c r="BT113" s="835"/>
      <c r="BU113" s="835"/>
      <c r="BV113" s="835" t="s">
        <v>417</v>
      </c>
      <c r="BW113" s="835"/>
      <c r="BX113" s="835"/>
      <c r="BY113" s="835"/>
      <c r="BZ113" s="835"/>
      <c r="CA113" s="835" t="s">
        <v>417</v>
      </c>
      <c r="CB113" s="835"/>
      <c r="CC113" s="835"/>
      <c r="CD113" s="835"/>
      <c r="CE113" s="835"/>
      <c r="CF113" s="896" t="s">
        <v>417</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417</v>
      </c>
      <c r="DH113" s="798"/>
      <c r="DI113" s="798"/>
      <c r="DJ113" s="798"/>
      <c r="DK113" s="799"/>
      <c r="DL113" s="800" t="s">
        <v>417</v>
      </c>
      <c r="DM113" s="798"/>
      <c r="DN113" s="798"/>
      <c r="DO113" s="798"/>
      <c r="DP113" s="799"/>
      <c r="DQ113" s="800" t="s">
        <v>417</v>
      </c>
      <c r="DR113" s="798"/>
      <c r="DS113" s="798"/>
      <c r="DT113" s="798"/>
      <c r="DU113" s="799"/>
      <c r="DV113" s="845" t="s">
        <v>417</v>
      </c>
      <c r="DW113" s="846"/>
      <c r="DX113" s="846"/>
      <c r="DY113" s="846"/>
      <c r="DZ113" s="847"/>
    </row>
    <row r="114" spans="1:130" s="199" customFormat="1" ht="26.25" customHeight="1">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7202</v>
      </c>
      <c r="AB114" s="798"/>
      <c r="AC114" s="798"/>
      <c r="AD114" s="798"/>
      <c r="AE114" s="799"/>
      <c r="AF114" s="800">
        <v>565</v>
      </c>
      <c r="AG114" s="798"/>
      <c r="AH114" s="798"/>
      <c r="AI114" s="798"/>
      <c r="AJ114" s="799"/>
      <c r="AK114" s="800" t="s">
        <v>417</v>
      </c>
      <c r="AL114" s="798"/>
      <c r="AM114" s="798"/>
      <c r="AN114" s="798"/>
      <c r="AO114" s="799"/>
      <c r="AP114" s="845" t="s">
        <v>417</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1328441</v>
      </c>
      <c r="BR114" s="835"/>
      <c r="BS114" s="835"/>
      <c r="BT114" s="835"/>
      <c r="BU114" s="835"/>
      <c r="BV114" s="835">
        <v>1319021</v>
      </c>
      <c r="BW114" s="835"/>
      <c r="BX114" s="835"/>
      <c r="BY114" s="835"/>
      <c r="BZ114" s="835"/>
      <c r="CA114" s="835">
        <v>1206612</v>
      </c>
      <c r="CB114" s="835"/>
      <c r="CC114" s="835"/>
      <c r="CD114" s="835"/>
      <c r="CE114" s="835"/>
      <c r="CF114" s="896">
        <v>29</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417</v>
      </c>
      <c r="DH114" s="798"/>
      <c r="DI114" s="798"/>
      <c r="DJ114" s="798"/>
      <c r="DK114" s="799"/>
      <c r="DL114" s="800" t="s">
        <v>417</v>
      </c>
      <c r="DM114" s="798"/>
      <c r="DN114" s="798"/>
      <c r="DO114" s="798"/>
      <c r="DP114" s="799"/>
      <c r="DQ114" s="800" t="s">
        <v>417</v>
      </c>
      <c r="DR114" s="798"/>
      <c r="DS114" s="798"/>
      <c r="DT114" s="798"/>
      <c r="DU114" s="799"/>
      <c r="DV114" s="845" t="s">
        <v>417</v>
      </c>
      <c r="DW114" s="846"/>
      <c r="DX114" s="846"/>
      <c r="DY114" s="846"/>
      <c r="DZ114" s="847"/>
    </row>
    <row r="115" spans="1:130" s="199" customFormat="1" ht="26.25" customHeight="1">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45082</v>
      </c>
      <c r="AB115" s="944"/>
      <c r="AC115" s="944"/>
      <c r="AD115" s="944"/>
      <c r="AE115" s="945"/>
      <c r="AF115" s="946">
        <v>103</v>
      </c>
      <c r="AG115" s="944"/>
      <c r="AH115" s="944"/>
      <c r="AI115" s="944"/>
      <c r="AJ115" s="945"/>
      <c r="AK115" s="946">
        <v>173</v>
      </c>
      <c r="AL115" s="944"/>
      <c r="AM115" s="944"/>
      <c r="AN115" s="944"/>
      <c r="AO115" s="945"/>
      <c r="AP115" s="947">
        <v>0</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v>222139</v>
      </c>
      <c r="BR115" s="835"/>
      <c r="BS115" s="835"/>
      <c r="BT115" s="835"/>
      <c r="BU115" s="835"/>
      <c r="BV115" s="835">
        <v>164947</v>
      </c>
      <c r="BW115" s="835"/>
      <c r="BX115" s="835"/>
      <c r="BY115" s="835"/>
      <c r="BZ115" s="835"/>
      <c r="CA115" s="835">
        <v>157344</v>
      </c>
      <c r="CB115" s="835"/>
      <c r="CC115" s="835"/>
      <c r="CD115" s="835"/>
      <c r="CE115" s="835"/>
      <c r="CF115" s="896">
        <v>3.8</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417</v>
      </c>
      <c r="DH115" s="798"/>
      <c r="DI115" s="798"/>
      <c r="DJ115" s="798"/>
      <c r="DK115" s="799"/>
      <c r="DL115" s="800" t="s">
        <v>417</v>
      </c>
      <c r="DM115" s="798"/>
      <c r="DN115" s="798"/>
      <c r="DO115" s="798"/>
      <c r="DP115" s="799"/>
      <c r="DQ115" s="800" t="s">
        <v>417</v>
      </c>
      <c r="DR115" s="798"/>
      <c r="DS115" s="798"/>
      <c r="DT115" s="798"/>
      <c r="DU115" s="799"/>
      <c r="DV115" s="845" t="s">
        <v>417</v>
      </c>
      <c r="DW115" s="846"/>
      <c r="DX115" s="846"/>
      <c r="DY115" s="846"/>
      <c r="DZ115" s="847"/>
    </row>
    <row r="116" spans="1:130" s="199" customFormat="1" ht="26.25" customHeight="1">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221</v>
      </c>
      <c r="AB116" s="798"/>
      <c r="AC116" s="798"/>
      <c r="AD116" s="798"/>
      <c r="AE116" s="799"/>
      <c r="AF116" s="800">
        <v>132</v>
      </c>
      <c r="AG116" s="798"/>
      <c r="AH116" s="798"/>
      <c r="AI116" s="798"/>
      <c r="AJ116" s="799"/>
      <c r="AK116" s="800">
        <v>308</v>
      </c>
      <c r="AL116" s="798"/>
      <c r="AM116" s="798"/>
      <c r="AN116" s="798"/>
      <c r="AO116" s="799"/>
      <c r="AP116" s="845">
        <v>0</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417</v>
      </c>
      <c r="BR116" s="835"/>
      <c r="BS116" s="835"/>
      <c r="BT116" s="835"/>
      <c r="BU116" s="835"/>
      <c r="BV116" s="835" t="s">
        <v>417</v>
      </c>
      <c r="BW116" s="835"/>
      <c r="BX116" s="835"/>
      <c r="BY116" s="835"/>
      <c r="BZ116" s="835"/>
      <c r="CA116" s="835" t="s">
        <v>417</v>
      </c>
      <c r="CB116" s="835"/>
      <c r="CC116" s="835"/>
      <c r="CD116" s="835"/>
      <c r="CE116" s="835"/>
      <c r="CF116" s="896" t="s">
        <v>417</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417</v>
      </c>
      <c r="DH116" s="798"/>
      <c r="DI116" s="798"/>
      <c r="DJ116" s="798"/>
      <c r="DK116" s="799"/>
      <c r="DL116" s="800" t="s">
        <v>417</v>
      </c>
      <c r="DM116" s="798"/>
      <c r="DN116" s="798"/>
      <c r="DO116" s="798"/>
      <c r="DP116" s="799"/>
      <c r="DQ116" s="800" t="s">
        <v>417</v>
      </c>
      <c r="DR116" s="798"/>
      <c r="DS116" s="798"/>
      <c r="DT116" s="798"/>
      <c r="DU116" s="799"/>
      <c r="DV116" s="845" t="s">
        <v>417</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1454013</v>
      </c>
      <c r="AB117" s="930"/>
      <c r="AC117" s="930"/>
      <c r="AD117" s="930"/>
      <c r="AE117" s="931"/>
      <c r="AF117" s="932">
        <v>1401237</v>
      </c>
      <c r="AG117" s="930"/>
      <c r="AH117" s="930"/>
      <c r="AI117" s="930"/>
      <c r="AJ117" s="931"/>
      <c r="AK117" s="932">
        <v>1531390</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286</v>
      </c>
      <c r="AG118" s="923"/>
      <c r="AH118" s="923"/>
      <c r="AI118" s="923"/>
      <c r="AJ118" s="924"/>
      <c r="AK118" s="925" t="s">
        <v>285</v>
      </c>
      <c r="AL118" s="923"/>
      <c r="AM118" s="923"/>
      <c r="AN118" s="923"/>
      <c r="AO118" s="924"/>
      <c r="AP118" s="926" t="s">
        <v>406</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v>407</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437</v>
      </c>
      <c r="BP119" s="899"/>
      <c r="BQ119" s="903">
        <v>13574456</v>
      </c>
      <c r="BR119" s="866"/>
      <c r="BS119" s="866"/>
      <c r="BT119" s="866"/>
      <c r="BU119" s="866"/>
      <c r="BV119" s="866">
        <v>13192261</v>
      </c>
      <c r="BW119" s="866"/>
      <c r="BX119" s="866"/>
      <c r="BY119" s="866"/>
      <c r="BZ119" s="866"/>
      <c r="CA119" s="866">
        <v>12092631</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v>211</v>
      </c>
      <c r="DM119" s="781"/>
      <c r="DN119" s="781"/>
      <c r="DO119" s="781"/>
      <c r="DP119" s="782"/>
      <c r="DQ119" s="783">
        <v>1339</v>
      </c>
      <c r="DR119" s="781"/>
      <c r="DS119" s="781"/>
      <c r="DT119" s="781"/>
      <c r="DU119" s="782"/>
      <c r="DV119" s="869">
        <v>0</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1502643</v>
      </c>
      <c r="BR120" s="863"/>
      <c r="BS120" s="863"/>
      <c r="BT120" s="863"/>
      <c r="BU120" s="863"/>
      <c r="BV120" s="863">
        <v>1750874</v>
      </c>
      <c r="BW120" s="863"/>
      <c r="BX120" s="863"/>
      <c r="BY120" s="863"/>
      <c r="BZ120" s="863"/>
      <c r="CA120" s="863">
        <v>2020288</v>
      </c>
      <c r="CB120" s="863"/>
      <c r="CC120" s="863"/>
      <c r="CD120" s="863"/>
      <c r="CE120" s="863"/>
      <c r="CF120" s="887">
        <v>48.6</v>
      </c>
      <c r="CG120" s="888"/>
      <c r="CH120" s="888"/>
      <c r="CI120" s="888"/>
      <c r="CJ120" s="888"/>
      <c r="CK120" s="889" t="s">
        <v>441</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703395</v>
      </c>
      <c r="DH120" s="863"/>
      <c r="DI120" s="863"/>
      <c r="DJ120" s="863"/>
      <c r="DK120" s="863"/>
      <c r="DL120" s="863">
        <v>708269</v>
      </c>
      <c r="DM120" s="863"/>
      <c r="DN120" s="863"/>
      <c r="DO120" s="863"/>
      <c r="DP120" s="863"/>
      <c r="DQ120" s="863">
        <v>715762</v>
      </c>
      <c r="DR120" s="863"/>
      <c r="DS120" s="863"/>
      <c r="DT120" s="863"/>
      <c r="DU120" s="863"/>
      <c r="DV120" s="864">
        <v>17.2</v>
      </c>
      <c r="DW120" s="864"/>
      <c r="DX120" s="864"/>
      <c r="DY120" s="864"/>
      <c r="DZ120" s="865"/>
    </row>
    <row r="121" spans="1:130" s="199" customFormat="1" ht="26.25" customHeight="1">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518573</v>
      </c>
      <c r="BR121" s="835"/>
      <c r="BS121" s="835"/>
      <c r="BT121" s="835"/>
      <c r="BU121" s="835"/>
      <c r="BV121" s="835">
        <v>533279</v>
      </c>
      <c r="BW121" s="835"/>
      <c r="BX121" s="835"/>
      <c r="BY121" s="835"/>
      <c r="BZ121" s="835"/>
      <c r="CA121" s="835">
        <v>486624</v>
      </c>
      <c r="CB121" s="835"/>
      <c r="CC121" s="835"/>
      <c r="CD121" s="835"/>
      <c r="CE121" s="835"/>
      <c r="CF121" s="896">
        <v>11.7</v>
      </c>
      <c r="CG121" s="897"/>
      <c r="CH121" s="897"/>
      <c r="CI121" s="897"/>
      <c r="CJ121" s="897"/>
      <c r="CK121" s="890"/>
      <c r="CL121" s="876"/>
      <c r="CM121" s="876"/>
      <c r="CN121" s="876"/>
      <c r="CO121" s="877"/>
      <c r="CP121" s="856" t="s">
        <v>390</v>
      </c>
      <c r="CQ121" s="857"/>
      <c r="CR121" s="857"/>
      <c r="CS121" s="857"/>
      <c r="CT121" s="857"/>
      <c r="CU121" s="857"/>
      <c r="CV121" s="857"/>
      <c r="CW121" s="857"/>
      <c r="CX121" s="857"/>
      <c r="CY121" s="857"/>
      <c r="CZ121" s="857"/>
      <c r="DA121" s="857"/>
      <c r="DB121" s="857"/>
      <c r="DC121" s="857"/>
      <c r="DD121" s="857"/>
      <c r="DE121" s="857"/>
      <c r="DF121" s="858"/>
      <c r="DG121" s="834">
        <v>123618</v>
      </c>
      <c r="DH121" s="835"/>
      <c r="DI121" s="835"/>
      <c r="DJ121" s="835"/>
      <c r="DK121" s="835"/>
      <c r="DL121" s="835">
        <v>119781</v>
      </c>
      <c r="DM121" s="835"/>
      <c r="DN121" s="835"/>
      <c r="DO121" s="835"/>
      <c r="DP121" s="835"/>
      <c r="DQ121" s="835">
        <v>111587</v>
      </c>
      <c r="DR121" s="835"/>
      <c r="DS121" s="835"/>
      <c r="DT121" s="835"/>
      <c r="DU121" s="835"/>
      <c r="DV121" s="812">
        <v>2.7</v>
      </c>
      <c r="DW121" s="812"/>
      <c r="DX121" s="812"/>
      <c r="DY121" s="812"/>
      <c r="DZ121" s="813"/>
    </row>
    <row r="122" spans="1:130" s="199" customFormat="1" ht="26.25" customHeight="1">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8316370</v>
      </c>
      <c r="BR122" s="866"/>
      <c r="BS122" s="866"/>
      <c r="BT122" s="866"/>
      <c r="BU122" s="866"/>
      <c r="BV122" s="866">
        <v>8398851</v>
      </c>
      <c r="BW122" s="866"/>
      <c r="BX122" s="866"/>
      <c r="BY122" s="866"/>
      <c r="BZ122" s="866"/>
      <c r="CA122" s="866">
        <v>8103304</v>
      </c>
      <c r="CB122" s="866"/>
      <c r="CC122" s="866"/>
      <c r="CD122" s="866"/>
      <c r="CE122" s="866"/>
      <c r="CF122" s="867">
        <v>194.8</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v>774</v>
      </c>
      <c r="DH122" s="835"/>
      <c r="DI122" s="835"/>
      <c r="DJ122" s="835"/>
      <c r="DK122" s="835"/>
      <c r="DL122" s="835">
        <v>14745</v>
      </c>
      <c r="DM122" s="835"/>
      <c r="DN122" s="835"/>
      <c r="DO122" s="835"/>
      <c r="DP122" s="835"/>
      <c r="DQ122" s="835">
        <v>24980</v>
      </c>
      <c r="DR122" s="835"/>
      <c r="DS122" s="835"/>
      <c r="DT122" s="835"/>
      <c r="DU122" s="835"/>
      <c r="DV122" s="812">
        <v>0.6</v>
      </c>
      <c r="DW122" s="812"/>
      <c r="DX122" s="812"/>
      <c r="DY122" s="812"/>
      <c r="DZ122" s="813"/>
    </row>
    <row r="123" spans="1:130" s="199" customFormat="1" ht="26.25" customHeight="1">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445</v>
      </c>
      <c r="BP123" s="899"/>
      <c r="BQ123" s="853">
        <v>10337586</v>
      </c>
      <c r="BR123" s="854"/>
      <c r="BS123" s="854"/>
      <c r="BT123" s="854"/>
      <c r="BU123" s="854"/>
      <c r="BV123" s="854">
        <v>10683004</v>
      </c>
      <c r="BW123" s="854"/>
      <c r="BX123" s="854"/>
      <c r="BY123" s="854"/>
      <c r="BZ123" s="854"/>
      <c r="CA123" s="854">
        <v>10610216</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v>1392</v>
      </c>
      <c r="DH123" s="798"/>
      <c r="DI123" s="798"/>
      <c r="DJ123" s="798"/>
      <c r="DK123" s="799"/>
      <c r="DL123" s="800">
        <v>1322</v>
      </c>
      <c r="DM123" s="798"/>
      <c r="DN123" s="798"/>
      <c r="DO123" s="798"/>
      <c r="DP123" s="799"/>
      <c r="DQ123" s="800">
        <v>1878</v>
      </c>
      <c r="DR123" s="798"/>
      <c r="DS123" s="798"/>
      <c r="DT123" s="798"/>
      <c r="DU123" s="799"/>
      <c r="DV123" s="845">
        <v>0</v>
      </c>
      <c r="DW123" s="846"/>
      <c r="DX123" s="846"/>
      <c r="DY123" s="846"/>
      <c r="DZ123" s="847"/>
    </row>
    <row r="124" spans="1:130" s="199" customFormat="1" ht="26.25" customHeight="1" thickBot="1">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80.3</v>
      </c>
      <c r="BR124" s="852"/>
      <c r="BS124" s="852"/>
      <c r="BT124" s="852"/>
      <c r="BU124" s="852"/>
      <c r="BV124" s="852">
        <v>58.9</v>
      </c>
      <c r="BW124" s="852"/>
      <c r="BX124" s="852"/>
      <c r="BY124" s="852"/>
      <c r="BZ124" s="852"/>
      <c r="CA124" s="852">
        <v>35.6</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v>910</v>
      </c>
      <c r="DR124" s="781"/>
      <c r="DS124" s="781"/>
      <c r="DT124" s="781"/>
      <c r="DU124" s="782"/>
      <c r="DV124" s="869">
        <v>0</v>
      </c>
      <c r="DW124" s="870"/>
      <c r="DX124" s="870"/>
      <c r="DY124" s="870"/>
      <c r="DZ124" s="871"/>
    </row>
    <row r="125" spans="1:130" s="199" customFormat="1" ht="26.25" customHeight="1">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45000</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82</v>
      </c>
      <c r="AB127" s="798"/>
      <c r="AC127" s="798"/>
      <c r="AD127" s="798"/>
      <c r="AE127" s="799"/>
      <c r="AF127" s="800">
        <v>103</v>
      </c>
      <c r="AG127" s="798"/>
      <c r="AH127" s="798"/>
      <c r="AI127" s="798"/>
      <c r="AJ127" s="799"/>
      <c r="AK127" s="800">
        <v>173</v>
      </c>
      <c r="AL127" s="798"/>
      <c r="AM127" s="798"/>
      <c r="AN127" s="798"/>
      <c r="AO127" s="799"/>
      <c r="AP127" s="845">
        <v>0</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34396</v>
      </c>
      <c r="AB128" s="819"/>
      <c r="AC128" s="819"/>
      <c r="AD128" s="819"/>
      <c r="AE128" s="820"/>
      <c r="AF128" s="821">
        <v>38584</v>
      </c>
      <c r="AG128" s="819"/>
      <c r="AH128" s="819"/>
      <c r="AI128" s="819"/>
      <c r="AJ128" s="820"/>
      <c r="AK128" s="821">
        <v>51689</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112</v>
      </c>
      <c r="BG128" s="805"/>
      <c r="BH128" s="805"/>
      <c r="BI128" s="805"/>
      <c r="BJ128" s="805"/>
      <c r="BK128" s="805"/>
      <c r="BL128" s="828"/>
      <c r="BM128" s="804">
        <v>14.86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v>222139</v>
      </c>
      <c r="DH128" s="809"/>
      <c r="DI128" s="809"/>
      <c r="DJ128" s="809"/>
      <c r="DK128" s="809"/>
      <c r="DL128" s="809">
        <v>164947</v>
      </c>
      <c r="DM128" s="809"/>
      <c r="DN128" s="809"/>
      <c r="DO128" s="809"/>
      <c r="DP128" s="809"/>
      <c r="DQ128" s="809">
        <v>157344</v>
      </c>
      <c r="DR128" s="809"/>
      <c r="DS128" s="809"/>
      <c r="DT128" s="809"/>
      <c r="DU128" s="809"/>
      <c r="DV128" s="810">
        <v>3.8</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5003644</v>
      </c>
      <c r="AB129" s="798"/>
      <c r="AC129" s="798"/>
      <c r="AD129" s="798"/>
      <c r="AE129" s="799"/>
      <c r="AF129" s="800">
        <v>5205474</v>
      </c>
      <c r="AG129" s="798"/>
      <c r="AH129" s="798"/>
      <c r="AI129" s="798"/>
      <c r="AJ129" s="799"/>
      <c r="AK129" s="800">
        <v>5220605</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112</v>
      </c>
      <c r="BG129" s="788"/>
      <c r="BH129" s="788"/>
      <c r="BI129" s="788"/>
      <c r="BJ129" s="788"/>
      <c r="BK129" s="788"/>
      <c r="BL129" s="789"/>
      <c r="BM129" s="787">
        <v>19.86</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973203</v>
      </c>
      <c r="AB130" s="798"/>
      <c r="AC130" s="798"/>
      <c r="AD130" s="798"/>
      <c r="AE130" s="799"/>
      <c r="AF130" s="800">
        <v>947756</v>
      </c>
      <c r="AG130" s="798"/>
      <c r="AH130" s="798"/>
      <c r="AI130" s="798"/>
      <c r="AJ130" s="799"/>
      <c r="AK130" s="800">
        <v>1060823</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10.199999999999999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4030441</v>
      </c>
      <c r="AB131" s="781"/>
      <c r="AC131" s="781"/>
      <c r="AD131" s="781"/>
      <c r="AE131" s="782"/>
      <c r="AF131" s="783">
        <v>4257718</v>
      </c>
      <c r="AG131" s="781"/>
      <c r="AH131" s="781"/>
      <c r="AI131" s="781"/>
      <c r="AJ131" s="782"/>
      <c r="AK131" s="783">
        <v>4159782</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35.6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11.07605843</v>
      </c>
      <c r="AB132" s="761"/>
      <c r="AC132" s="761"/>
      <c r="AD132" s="761"/>
      <c r="AE132" s="762"/>
      <c r="AF132" s="763">
        <v>9.7445861839999992</v>
      </c>
      <c r="AG132" s="761"/>
      <c r="AH132" s="761"/>
      <c r="AI132" s="761"/>
      <c r="AJ132" s="762"/>
      <c r="AK132" s="763">
        <v>10.06971038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11.1</v>
      </c>
      <c r="AB133" s="740"/>
      <c r="AC133" s="740"/>
      <c r="AD133" s="740"/>
      <c r="AE133" s="741"/>
      <c r="AF133" s="739">
        <v>10.5</v>
      </c>
      <c r="AG133" s="740"/>
      <c r="AH133" s="740"/>
      <c r="AI133" s="740"/>
      <c r="AJ133" s="741"/>
      <c r="AK133" s="739">
        <v>10.199999999999999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CM7:CQ7"/>
    <mergeCell ref="B68:P68"/>
    <mergeCell ref="B70:P70"/>
    <mergeCell ref="B69:P69"/>
    <mergeCell ref="B71:P71"/>
    <mergeCell ref="B72:P72"/>
    <mergeCell ref="B74:P74"/>
    <mergeCell ref="B73:P73"/>
    <mergeCell ref="B75:P75"/>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A10:AE10"/>
    <mergeCell ref="AF10:AJ10"/>
    <mergeCell ref="V10:Z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2" t="s">
        <v>473</v>
      </c>
      <c r="L7" s="256"/>
      <c r="M7" s="257" t="s">
        <v>474</v>
      </c>
      <c r="N7" s="258"/>
    </row>
    <row r="8" spans="1:16">
      <c r="A8" s="250"/>
      <c r="B8" s="246"/>
      <c r="C8" s="246"/>
      <c r="D8" s="246"/>
      <c r="E8" s="246"/>
      <c r="F8" s="246"/>
      <c r="G8" s="259"/>
      <c r="H8" s="260"/>
      <c r="I8" s="260"/>
      <c r="J8" s="261"/>
      <c r="K8" s="1153"/>
      <c r="L8" s="262" t="s">
        <v>475</v>
      </c>
      <c r="M8" s="263" t="s">
        <v>476</v>
      </c>
      <c r="N8" s="264" t="s">
        <v>477</v>
      </c>
    </row>
    <row r="9" spans="1:16">
      <c r="A9" s="250"/>
      <c r="B9" s="246"/>
      <c r="C9" s="246"/>
      <c r="D9" s="246"/>
      <c r="E9" s="246"/>
      <c r="F9" s="246"/>
      <c r="G9" s="1166" t="s">
        <v>478</v>
      </c>
      <c r="H9" s="1167"/>
      <c r="I9" s="1167"/>
      <c r="J9" s="1168"/>
      <c r="K9" s="265">
        <v>1497937</v>
      </c>
      <c r="L9" s="266">
        <v>164014</v>
      </c>
      <c r="M9" s="267">
        <v>115876</v>
      </c>
      <c r="N9" s="268">
        <v>41.5</v>
      </c>
    </row>
    <row r="10" spans="1:16">
      <c r="A10" s="250"/>
      <c r="B10" s="246"/>
      <c r="C10" s="246"/>
      <c r="D10" s="246"/>
      <c r="E10" s="246"/>
      <c r="F10" s="246"/>
      <c r="G10" s="1166" t="s">
        <v>479</v>
      </c>
      <c r="H10" s="1167"/>
      <c r="I10" s="1167"/>
      <c r="J10" s="1168"/>
      <c r="K10" s="269">
        <v>320058</v>
      </c>
      <c r="L10" s="270">
        <v>35044</v>
      </c>
      <c r="M10" s="271">
        <v>10922</v>
      </c>
      <c r="N10" s="272">
        <v>220.9</v>
      </c>
    </row>
    <row r="11" spans="1:16" ht="13.5" customHeight="1">
      <c r="A11" s="250"/>
      <c r="B11" s="246"/>
      <c r="C11" s="246"/>
      <c r="D11" s="246"/>
      <c r="E11" s="246"/>
      <c r="F11" s="246"/>
      <c r="G11" s="1166" t="s">
        <v>480</v>
      </c>
      <c r="H11" s="1167"/>
      <c r="I11" s="1167"/>
      <c r="J11" s="1168"/>
      <c r="K11" s="269">
        <v>204488</v>
      </c>
      <c r="L11" s="270">
        <v>22390</v>
      </c>
      <c r="M11" s="271">
        <v>18462</v>
      </c>
      <c r="N11" s="272">
        <v>21.3</v>
      </c>
    </row>
    <row r="12" spans="1:16" ht="13.5" customHeight="1">
      <c r="A12" s="250"/>
      <c r="B12" s="246"/>
      <c r="C12" s="246"/>
      <c r="D12" s="246"/>
      <c r="E12" s="246"/>
      <c r="F12" s="246"/>
      <c r="G12" s="1166" t="s">
        <v>481</v>
      </c>
      <c r="H12" s="1167"/>
      <c r="I12" s="1167"/>
      <c r="J12" s="1168"/>
      <c r="K12" s="269" t="s">
        <v>482</v>
      </c>
      <c r="L12" s="270" t="s">
        <v>482</v>
      </c>
      <c r="M12" s="271">
        <v>746</v>
      </c>
      <c r="N12" s="272" t="s">
        <v>482</v>
      </c>
    </row>
    <row r="13" spans="1:16" ht="13.5" customHeight="1">
      <c r="A13" s="250"/>
      <c r="B13" s="246"/>
      <c r="C13" s="246"/>
      <c r="D13" s="246"/>
      <c r="E13" s="246"/>
      <c r="F13" s="246"/>
      <c r="G13" s="1166" t="s">
        <v>483</v>
      </c>
      <c r="H13" s="1167"/>
      <c r="I13" s="1167"/>
      <c r="J13" s="1168"/>
      <c r="K13" s="269" t="s">
        <v>482</v>
      </c>
      <c r="L13" s="270" t="s">
        <v>482</v>
      </c>
      <c r="M13" s="271" t="s">
        <v>482</v>
      </c>
      <c r="N13" s="272" t="s">
        <v>482</v>
      </c>
    </row>
    <row r="14" spans="1:16" ht="13.5" customHeight="1">
      <c r="A14" s="250"/>
      <c r="B14" s="246"/>
      <c r="C14" s="246"/>
      <c r="D14" s="246"/>
      <c r="E14" s="246"/>
      <c r="F14" s="246"/>
      <c r="G14" s="1166" t="s">
        <v>484</v>
      </c>
      <c r="H14" s="1167"/>
      <c r="I14" s="1167"/>
      <c r="J14" s="1168"/>
      <c r="K14" s="269">
        <v>79908</v>
      </c>
      <c r="L14" s="270">
        <v>8749</v>
      </c>
      <c r="M14" s="271">
        <v>5201</v>
      </c>
      <c r="N14" s="272">
        <v>68.2</v>
      </c>
    </row>
    <row r="15" spans="1:16" ht="13.5" customHeight="1">
      <c r="A15" s="250"/>
      <c r="B15" s="246"/>
      <c r="C15" s="246"/>
      <c r="D15" s="246"/>
      <c r="E15" s="246"/>
      <c r="F15" s="246"/>
      <c r="G15" s="1166" t="s">
        <v>485</v>
      </c>
      <c r="H15" s="1167"/>
      <c r="I15" s="1167"/>
      <c r="J15" s="1168"/>
      <c r="K15" s="269">
        <v>83210</v>
      </c>
      <c r="L15" s="270">
        <v>9111</v>
      </c>
      <c r="M15" s="271">
        <v>2624</v>
      </c>
      <c r="N15" s="272">
        <v>247.2</v>
      </c>
    </row>
    <row r="16" spans="1:16">
      <c r="A16" s="250"/>
      <c r="B16" s="246"/>
      <c r="C16" s="246"/>
      <c r="D16" s="246"/>
      <c r="E16" s="246"/>
      <c r="F16" s="246"/>
      <c r="G16" s="1169" t="s">
        <v>486</v>
      </c>
      <c r="H16" s="1170"/>
      <c r="I16" s="1170"/>
      <c r="J16" s="1171"/>
      <c r="K16" s="270">
        <v>-211575</v>
      </c>
      <c r="L16" s="270">
        <v>-23166</v>
      </c>
      <c r="M16" s="271">
        <v>-12273</v>
      </c>
      <c r="N16" s="272">
        <v>88.8</v>
      </c>
    </row>
    <row r="17" spans="1:16">
      <c r="A17" s="250"/>
      <c r="B17" s="246"/>
      <c r="C17" s="246"/>
      <c r="D17" s="246"/>
      <c r="E17" s="246"/>
      <c r="F17" s="246"/>
      <c r="G17" s="1169" t="s">
        <v>169</v>
      </c>
      <c r="H17" s="1170"/>
      <c r="I17" s="1170"/>
      <c r="J17" s="1171"/>
      <c r="K17" s="270">
        <v>1974026</v>
      </c>
      <c r="L17" s="270">
        <v>216142</v>
      </c>
      <c r="M17" s="271">
        <v>141557</v>
      </c>
      <c r="N17" s="272">
        <v>52.7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63" t="s">
        <v>491</v>
      </c>
      <c r="H21" s="1164"/>
      <c r="I21" s="1164"/>
      <c r="J21" s="1165"/>
      <c r="K21" s="282">
        <v>19.27</v>
      </c>
      <c r="L21" s="283">
        <v>13.44</v>
      </c>
      <c r="M21" s="284">
        <v>5.83</v>
      </c>
      <c r="N21" s="251"/>
      <c r="O21" s="285"/>
      <c r="P21" s="281"/>
    </row>
    <row r="22" spans="1:16" s="286" customFormat="1">
      <c r="A22" s="281"/>
      <c r="B22" s="251"/>
      <c r="C22" s="251"/>
      <c r="D22" s="251"/>
      <c r="E22" s="251"/>
      <c r="F22" s="251"/>
      <c r="G22" s="1163" t="s">
        <v>492</v>
      </c>
      <c r="H22" s="1164"/>
      <c r="I22" s="1164"/>
      <c r="J22" s="1165"/>
      <c r="K22" s="287">
        <v>92.1</v>
      </c>
      <c r="L22" s="288">
        <v>94.9</v>
      </c>
      <c r="M22" s="289">
        <v>-2.8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2" t="s">
        <v>473</v>
      </c>
      <c r="L30" s="256"/>
      <c r="M30" s="257" t="s">
        <v>474</v>
      </c>
      <c r="N30" s="258"/>
    </row>
    <row r="31" spans="1:16">
      <c r="A31" s="250"/>
      <c r="B31" s="246"/>
      <c r="C31" s="246"/>
      <c r="D31" s="246"/>
      <c r="E31" s="246"/>
      <c r="F31" s="246"/>
      <c r="G31" s="259"/>
      <c r="H31" s="260"/>
      <c r="I31" s="260"/>
      <c r="J31" s="261"/>
      <c r="K31" s="1153"/>
      <c r="L31" s="262" t="s">
        <v>475</v>
      </c>
      <c r="M31" s="263" t="s">
        <v>476</v>
      </c>
      <c r="N31" s="264" t="s">
        <v>477</v>
      </c>
    </row>
    <row r="32" spans="1:16" ht="27" customHeight="1">
      <c r="A32" s="250"/>
      <c r="B32" s="246"/>
      <c r="C32" s="246"/>
      <c r="D32" s="246"/>
      <c r="E32" s="246"/>
      <c r="F32" s="246"/>
      <c r="G32" s="1154" t="s">
        <v>496</v>
      </c>
      <c r="H32" s="1155"/>
      <c r="I32" s="1155"/>
      <c r="J32" s="1156"/>
      <c r="K32" s="296">
        <v>1482756</v>
      </c>
      <c r="L32" s="296">
        <v>162351</v>
      </c>
      <c r="M32" s="297">
        <v>70006</v>
      </c>
      <c r="N32" s="298">
        <v>131.9</v>
      </c>
    </row>
    <row r="33" spans="1:16" ht="13.5" customHeight="1">
      <c r="A33" s="250"/>
      <c r="B33" s="246"/>
      <c r="C33" s="246"/>
      <c r="D33" s="246"/>
      <c r="E33" s="246"/>
      <c r="F33" s="246"/>
      <c r="G33" s="1154" t="s">
        <v>497</v>
      </c>
      <c r="H33" s="1155"/>
      <c r="I33" s="1155"/>
      <c r="J33" s="1156"/>
      <c r="K33" s="296" t="s">
        <v>482</v>
      </c>
      <c r="L33" s="296" t="s">
        <v>482</v>
      </c>
      <c r="M33" s="297" t="s">
        <v>482</v>
      </c>
      <c r="N33" s="298" t="s">
        <v>482</v>
      </c>
    </row>
    <row r="34" spans="1:16" ht="27" customHeight="1">
      <c r="A34" s="250"/>
      <c r="B34" s="246"/>
      <c r="C34" s="246"/>
      <c r="D34" s="246"/>
      <c r="E34" s="246"/>
      <c r="F34" s="246"/>
      <c r="G34" s="1154" t="s">
        <v>498</v>
      </c>
      <c r="H34" s="1155"/>
      <c r="I34" s="1155"/>
      <c r="J34" s="1156"/>
      <c r="K34" s="296" t="s">
        <v>482</v>
      </c>
      <c r="L34" s="296" t="s">
        <v>482</v>
      </c>
      <c r="M34" s="297">
        <v>1</v>
      </c>
      <c r="N34" s="298" t="s">
        <v>482</v>
      </c>
    </row>
    <row r="35" spans="1:16" ht="27" customHeight="1">
      <c r="A35" s="250"/>
      <c r="B35" s="246"/>
      <c r="C35" s="246"/>
      <c r="D35" s="246"/>
      <c r="E35" s="246"/>
      <c r="F35" s="246"/>
      <c r="G35" s="1154" t="s">
        <v>499</v>
      </c>
      <c r="H35" s="1155"/>
      <c r="I35" s="1155"/>
      <c r="J35" s="1156"/>
      <c r="K35" s="296">
        <v>48153</v>
      </c>
      <c r="L35" s="296">
        <v>5272</v>
      </c>
      <c r="M35" s="297">
        <v>19095</v>
      </c>
      <c r="N35" s="298">
        <v>-72.400000000000006</v>
      </c>
    </row>
    <row r="36" spans="1:16" ht="27" customHeight="1">
      <c r="A36" s="250"/>
      <c r="B36" s="246"/>
      <c r="C36" s="246"/>
      <c r="D36" s="246"/>
      <c r="E36" s="246"/>
      <c r="F36" s="246"/>
      <c r="G36" s="1154" t="s">
        <v>500</v>
      </c>
      <c r="H36" s="1155"/>
      <c r="I36" s="1155"/>
      <c r="J36" s="1156"/>
      <c r="K36" s="296" t="s">
        <v>482</v>
      </c>
      <c r="L36" s="296" t="s">
        <v>482</v>
      </c>
      <c r="M36" s="297">
        <v>5066</v>
      </c>
      <c r="N36" s="298" t="s">
        <v>482</v>
      </c>
    </row>
    <row r="37" spans="1:16" ht="13.5" customHeight="1">
      <c r="A37" s="250"/>
      <c r="B37" s="246"/>
      <c r="C37" s="246"/>
      <c r="D37" s="246"/>
      <c r="E37" s="246"/>
      <c r="F37" s="246"/>
      <c r="G37" s="1154" t="s">
        <v>501</v>
      </c>
      <c r="H37" s="1155"/>
      <c r="I37" s="1155"/>
      <c r="J37" s="1156"/>
      <c r="K37" s="296">
        <v>173</v>
      </c>
      <c r="L37" s="296">
        <v>19</v>
      </c>
      <c r="M37" s="297">
        <v>1361</v>
      </c>
      <c r="N37" s="298">
        <v>-98.6</v>
      </c>
    </row>
    <row r="38" spans="1:16" ht="27" customHeight="1">
      <c r="A38" s="250"/>
      <c r="B38" s="246"/>
      <c r="C38" s="246"/>
      <c r="D38" s="246"/>
      <c r="E38" s="246"/>
      <c r="F38" s="246"/>
      <c r="G38" s="1157" t="s">
        <v>502</v>
      </c>
      <c r="H38" s="1158"/>
      <c r="I38" s="1158"/>
      <c r="J38" s="1159"/>
      <c r="K38" s="299">
        <v>308</v>
      </c>
      <c r="L38" s="299">
        <v>34</v>
      </c>
      <c r="M38" s="300">
        <v>15</v>
      </c>
      <c r="N38" s="301">
        <v>126.7</v>
      </c>
      <c r="O38" s="295"/>
    </row>
    <row r="39" spans="1:16">
      <c r="A39" s="250"/>
      <c r="B39" s="246"/>
      <c r="C39" s="246"/>
      <c r="D39" s="246"/>
      <c r="E39" s="246"/>
      <c r="F39" s="246"/>
      <c r="G39" s="1157" t="s">
        <v>503</v>
      </c>
      <c r="H39" s="1158"/>
      <c r="I39" s="1158"/>
      <c r="J39" s="1159"/>
      <c r="K39" s="302">
        <v>-51689</v>
      </c>
      <c r="L39" s="302">
        <v>-5660</v>
      </c>
      <c r="M39" s="303">
        <v>-2978</v>
      </c>
      <c r="N39" s="304">
        <v>90.1</v>
      </c>
      <c r="O39" s="295"/>
    </row>
    <row r="40" spans="1:16" ht="27" customHeight="1">
      <c r="A40" s="250"/>
      <c r="B40" s="246"/>
      <c r="C40" s="246"/>
      <c r="D40" s="246"/>
      <c r="E40" s="246"/>
      <c r="F40" s="246"/>
      <c r="G40" s="1154" t="s">
        <v>504</v>
      </c>
      <c r="H40" s="1155"/>
      <c r="I40" s="1155"/>
      <c r="J40" s="1156"/>
      <c r="K40" s="302">
        <v>-1060823</v>
      </c>
      <c r="L40" s="302">
        <v>-116153</v>
      </c>
      <c r="M40" s="303">
        <v>-63538</v>
      </c>
      <c r="N40" s="304">
        <v>82.8</v>
      </c>
      <c r="O40" s="295"/>
    </row>
    <row r="41" spans="1:16">
      <c r="A41" s="250"/>
      <c r="B41" s="246"/>
      <c r="C41" s="246"/>
      <c r="D41" s="246"/>
      <c r="E41" s="246"/>
      <c r="F41" s="246"/>
      <c r="G41" s="1160" t="s">
        <v>280</v>
      </c>
      <c r="H41" s="1161"/>
      <c r="I41" s="1161"/>
      <c r="J41" s="1162"/>
      <c r="K41" s="296">
        <v>418878</v>
      </c>
      <c r="L41" s="302">
        <v>45864</v>
      </c>
      <c r="M41" s="303">
        <v>29028</v>
      </c>
      <c r="N41" s="304">
        <v>58</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47" t="s">
        <v>473</v>
      </c>
      <c r="J49" s="1149" t="s">
        <v>508</v>
      </c>
      <c r="K49" s="1150"/>
      <c r="L49" s="1150"/>
      <c r="M49" s="1150"/>
      <c r="N49" s="1151"/>
    </row>
    <row r="50" spans="1:14">
      <c r="A50" s="250"/>
      <c r="B50" s="246"/>
      <c r="C50" s="246"/>
      <c r="D50" s="246"/>
      <c r="E50" s="246"/>
      <c r="F50" s="246"/>
      <c r="G50" s="314"/>
      <c r="H50" s="315"/>
      <c r="I50" s="1148"/>
      <c r="J50" s="316" t="s">
        <v>509</v>
      </c>
      <c r="K50" s="317" t="s">
        <v>510</v>
      </c>
      <c r="L50" s="318" t="s">
        <v>511</v>
      </c>
      <c r="M50" s="319" t="s">
        <v>512</v>
      </c>
      <c r="N50" s="320" t="s">
        <v>513</v>
      </c>
    </row>
    <row r="51" spans="1:14">
      <c r="A51" s="250"/>
      <c r="B51" s="246"/>
      <c r="C51" s="246"/>
      <c r="D51" s="246"/>
      <c r="E51" s="246"/>
      <c r="F51" s="246"/>
      <c r="G51" s="312" t="s">
        <v>514</v>
      </c>
      <c r="H51" s="313"/>
      <c r="I51" s="321">
        <v>1297289</v>
      </c>
      <c r="J51" s="322">
        <v>133852</v>
      </c>
      <c r="K51" s="323">
        <v>-8.8000000000000007</v>
      </c>
      <c r="L51" s="324">
        <v>94828</v>
      </c>
      <c r="M51" s="325">
        <v>3.1</v>
      </c>
      <c r="N51" s="326">
        <v>-11.9</v>
      </c>
    </row>
    <row r="52" spans="1:14">
      <c r="A52" s="250"/>
      <c r="B52" s="246"/>
      <c r="C52" s="246"/>
      <c r="D52" s="246"/>
      <c r="E52" s="246"/>
      <c r="F52" s="246"/>
      <c r="G52" s="327"/>
      <c r="H52" s="328" t="s">
        <v>515</v>
      </c>
      <c r="I52" s="329">
        <v>847963</v>
      </c>
      <c r="J52" s="330">
        <v>87491</v>
      </c>
      <c r="K52" s="331">
        <v>-13.2</v>
      </c>
      <c r="L52" s="332">
        <v>55133</v>
      </c>
      <c r="M52" s="333">
        <v>4.9000000000000004</v>
      </c>
      <c r="N52" s="334">
        <v>-18.100000000000001</v>
      </c>
    </row>
    <row r="53" spans="1:14">
      <c r="A53" s="250"/>
      <c r="B53" s="246"/>
      <c r="C53" s="246"/>
      <c r="D53" s="246"/>
      <c r="E53" s="246"/>
      <c r="F53" s="246"/>
      <c r="G53" s="312" t="s">
        <v>516</v>
      </c>
      <c r="H53" s="313"/>
      <c r="I53" s="321">
        <v>1716449</v>
      </c>
      <c r="J53" s="322">
        <v>178314</v>
      </c>
      <c r="K53" s="323">
        <v>33.200000000000003</v>
      </c>
      <c r="L53" s="324">
        <v>119674</v>
      </c>
      <c r="M53" s="325">
        <v>26.2</v>
      </c>
      <c r="N53" s="326">
        <v>7</v>
      </c>
    </row>
    <row r="54" spans="1:14">
      <c r="A54" s="250"/>
      <c r="B54" s="246"/>
      <c r="C54" s="246"/>
      <c r="D54" s="246"/>
      <c r="E54" s="246"/>
      <c r="F54" s="246"/>
      <c r="G54" s="327"/>
      <c r="H54" s="328" t="s">
        <v>515</v>
      </c>
      <c r="I54" s="329">
        <v>838686</v>
      </c>
      <c r="J54" s="330">
        <v>87127</v>
      </c>
      <c r="K54" s="331">
        <v>-0.4</v>
      </c>
      <c r="L54" s="332">
        <v>57803</v>
      </c>
      <c r="M54" s="333">
        <v>4.8</v>
      </c>
      <c r="N54" s="334">
        <v>-5.2</v>
      </c>
    </row>
    <row r="55" spans="1:14">
      <c r="A55" s="250"/>
      <c r="B55" s="246"/>
      <c r="C55" s="246"/>
      <c r="D55" s="246"/>
      <c r="E55" s="246"/>
      <c r="F55" s="246"/>
      <c r="G55" s="312" t="s">
        <v>517</v>
      </c>
      <c r="H55" s="313"/>
      <c r="I55" s="321">
        <v>1833540</v>
      </c>
      <c r="J55" s="322">
        <v>194829</v>
      </c>
      <c r="K55" s="323">
        <v>9.3000000000000007</v>
      </c>
      <c r="L55" s="324">
        <v>119685</v>
      </c>
      <c r="M55" s="325">
        <v>0</v>
      </c>
      <c r="N55" s="326">
        <v>9.3000000000000007</v>
      </c>
    </row>
    <row r="56" spans="1:14">
      <c r="A56" s="250"/>
      <c r="B56" s="246"/>
      <c r="C56" s="246"/>
      <c r="D56" s="246"/>
      <c r="E56" s="246"/>
      <c r="F56" s="246"/>
      <c r="G56" s="327"/>
      <c r="H56" s="328" t="s">
        <v>515</v>
      </c>
      <c r="I56" s="329">
        <v>878428</v>
      </c>
      <c r="J56" s="330">
        <v>93341</v>
      </c>
      <c r="K56" s="331">
        <v>7.1</v>
      </c>
      <c r="L56" s="332">
        <v>68464</v>
      </c>
      <c r="M56" s="333">
        <v>18.399999999999999</v>
      </c>
      <c r="N56" s="334">
        <v>-11.3</v>
      </c>
    </row>
    <row r="57" spans="1:14">
      <c r="A57" s="250"/>
      <c r="B57" s="246"/>
      <c r="C57" s="246"/>
      <c r="D57" s="246"/>
      <c r="E57" s="246"/>
      <c r="F57" s="246"/>
      <c r="G57" s="312" t="s">
        <v>518</v>
      </c>
      <c r="H57" s="313"/>
      <c r="I57" s="321">
        <v>1530770</v>
      </c>
      <c r="J57" s="322">
        <v>164652</v>
      </c>
      <c r="K57" s="323">
        <v>-15.5</v>
      </c>
      <c r="L57" s="324">
        <v>109920</v>
      </c>
      <c r="M57" s="325">
        <v>-8.1999999999999993</v>
      </c>
      <c r="N57" s="326">
        <v>-7.3</v>
      </c>
    </row>
    <row r="58" spans="1:14">
      <c r="A58" s="250"/>
      <c r="B58" s="246"/>
      <c r="C58" s="246"/>
      <c r="D58" s="246"/>
      <c r="E58" s="246"/>
      <c r="F58" s="246"/>
      <c r="G58" s="327"/>
      <c r="H58" s="328" t="s">
        <v>515</v>
      </c>
      <c r="I58" s="329">
        <v>907845</v>
      </c>
      <c r="J58" s="330">
        <v>97649</v>
      </c>
      <c r="K58" s="331">
        <v>4.5999999999999996</v>
      </c>
      <c r="L58" s="332">
        <v>62739</v>
      </c>
      <c r="M58" s="333">
        <v>-8.4</v>
      </c>
      <c r="N58" s="334">
        <v>13</v>
      </c>
    </row>
    <row r="59" spans="1:14">
      <c r="A59" s="250"/>
      <c r="B59" s="246"/>
      <c r="C59" s="246"/>
      <c r="D59" s="246"/>
      <c r="E59" s="246"/>
      <c r="F59" s="246"/>
      <c r="G59" s="312" t="s">
        <v>519</v>
      </c>
      <c r="H59" s="313"/>
      <c r="I59" s="321">
        <v>1487092</v>
      </c>
      <c r="J59" s="322">
        <v>162826</v>
      </c>
      <c r="K59" s="323">
        <v>-1.1000000000000001</v>
      </c>
      <c r="L59" s="324">
        <v>119882</v>
      </c>
      <c r="M59" s="325">
        <v>9.1</v>
      </c>
      <c r="N59" s="326">
        <v>-10.199999999999999</v>
      </c>
    </row>
    <row r="60" spans="1:14">
      <c r="A60" s="250"/>
      <c r="B60" s="246"/>
      <c r="C60" s="246"/>
      <c r="D60" s="246"/>
      <c r="E60" s="246"/>
      <c r="F60" s="246"/>
      <c r="G60" s="327"/>
      <c r="H60" s="328" t="s">
        <v>515</v>
      </c>
      <c r="I60" s="335">
        <v>839318</v>
      </c>
      <c r="J60" s="330">
        <v>91899</v>
      </c>
      <c r="K60" s="331">
        <v>-5.9</v>
      </c>
      <c r="L60" s="332">
        <v>66481</v>
      </c>
      <c r="M60" s="333">
        <v>6</v>
      </c>
      <c r="N60" s="334">
        <v>-11.9</v>
      </c>
    </row>
    <row r="61" spans="1:14">
      <c r="A61" s="250"/>
      <c r="B61" s="246"/>
      <c r="C61" s="246"/>
      <c r="D61" s="246"/>
      <c r="E61" s="246"/>
      <c r="F61" s="246"/>
      <c r="G61" s="312" t="s">
        <v>520</v>
      </c>
      <c r="H61" s="336"/>
      <c r="I61" s="337">
        <v>1573028</v>
      </c>
      <c r="J61" s="338">
        <v>166895</v>
      </c>
      <c r="K61" s="339">
        <v>3.4</v>
      </c>
      <c r="L61" s="340">
        <v>112798</v>
      </c>
      <c r="M61" s="341">
        <v>6</v>
      </c>
      <c r="N61" s="326">
        <v>-2.6</v>
      </c>
    </row>
    <row r="62" spans="1:14">
      <c r="A62" s="250"/>
      <c r="B62" s="246"/>
      <c r="C62" s="246"/>
      <c r="D62" s="246"/>
      <c r="E62" s="246"/>
      <c r="F62" s="246"/>
      <c r="G62" s="327"/>
      <c r="H62" s="328" t="s">
        <v>515</v>
      </c>
      <c r="I62" s="329">
        <v>862448</v>
      </c>
      <c r="J62" s="330">
        <v>91501</v>
      </c>
      <c r="K62" s="331">
        <v>-1.6</v>
      </c>
      <c r="L62" s="332">
        <v>62124</v>
      </c>
      <c r="M62" s="333">
        <v>5.0999999999999996</v>
      </c>
      <c r="N62" s="334">
        <v>-6.7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2" t="s">
        <v>3</v>
      </c>
      <c r="D47" s="1172"/>
      <c r="E47" s="1173"/>
      <c r="F47" s="11">
        <v>8.5299999999999994</v>
      </c>
      <c r="G47" s="12">
        <v>13.75</v>
      </c>
      <c r="H47" s="12">
        <v>16.91</v>
      </c>
      <c r="I47" s="12">
        <v>21.45</v>
      </c>
      <c r="J47" s="13">
        <v>26.98</v>
      </c>
    </row>
    <row r="48" spans="2:10" ht="57.75" customHeight="1">
      <c r="B48" s="14"/>
      <c r="C48" s="1174" t="s">
        <v>4</v>
      </c>
      <c r="D48" s="1174"/>
      <c r="E48" s="1175"/>
      <c r="F48" s="15">
        <v>7.39</v>
      </c>
      <c r="G48" s="16">
        <v>12.83</v>
      </c>
      <c r="H48" s="16">
        <v>11.07</v>
      </c>
      <c r="I48" s="16">
        <v>9.7200000000000006</v>
      </c>
      <c r="J48" s="17">
        <v>9.07</v>
      </c>
    </row>
    <row r="49" spans="2:10" ht="57.75" customHeight="1" thickBot="1">
      <c r="B49" s="18"/>
      <c r="C49" s="1176" t="s">
        <v>5</v>
      </c>
      <c r="D49" s="1176"/>
      <c r="E49" s="1177"/>
      <c r="F49" s="19" t="s">
        <v>527</v>
      </c>
      <c r="G49" s="20">
        <v>10.37</v>
      </c>
      <c r="H49" s="20">
        <v>0.81</v>
      </c>
      <c r="I49" s="20">
        <v>4.26</v>
      </c>
      <c r="J49" s="21">
        <v>8.07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2018-10-28T23:50:47Z</cp:lastPrinted>
  <dcterms:created xsi:type="dcterms:W3CDTF">2018-01-24T06:43:53Z</dcterms:created>
  <dcterms:modified xsi:type="dcterms:W3CDTF">2018-11-29T00:24:11Z</dcterms:modified>
</cp:coreProperties>
</file>